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/Desktop/Uber_Movement/mumbai/BKC/Specific Routes/"/>
    </mc:Choice>
  </mc:AlternateContent>
  <xr:revisionPtr revIDLastSave="0" documentId="8_{39411519-E422-9443-88FC-C996AB1431FE}" xr6:coauthVersionLast="36" xr6:coauthVersionMax="36" xr10:uidLastSave="{00000000-0000-0000-0000-000000000000}"/>
  <bookViews>
    <workbookView xWindow="1560" yWindow="460" windowWidth="27240" windowHeight="15160" firstSheet="3" activeTab="7" xr2:uid="{00000000-000D-0000-FFFF-FFFF00000000}"/>
  </bookViews>
  <sheets>
    <sheet name="BKC_to_Borivali_pm_final" sheetId="9" r:id="rId1"/>
    <sheet name="BKC_to_Andheri_West_pm_final" sheetId="8" r:id="rId2"/>
    <sheet name="BKC_to_Marine_Drive_pm_final" sheetId="7" r:id="rId3"/>
    <sheet name="BKC_to_Chembur_pm_final" sheetId="6" r:id="rId4"/>
    <sheet name="Chembur_to_BKC_am_final" sheetId="5" r:id="rId5"/>
    <sheet name="Marine_Drive_to_BKC_am_final" sheetId="4" r:id="rId6"/>
    <sheet name="Andheri_West_to_BKC_am_final" sheetId="3" r:id="rId7"/>
    <sheet name="Borivali_to_BKC_am_final" sheetId="1" r:id="rId8"/>
  </sheets>
  <definedNames>
    <definedName name="_xlnm._FilterDatabase" localSheetId="0" hidden="1">BKC_to_Borivali_pm_final!$A$1:$Z$1</definedName>
  </definedNames>
  <calcPr calcId="181029"/>
</workbook>
</file>

<file path=xl/calcChain.xml><?xml version="1.0" encoding="utf-8"?>
<calcChain xmlns="http://schemas.openxmlformats.org/spreadsheetml/2006/main">
  <c r="E37" i="9" l="1"/>
  <c r="F37" i="9" s="1"/>
  <c r="G37" i="9" s="1"/>
  <c r="E36" i="9"/>
  <c r="F36" i="9" s="1"/>
  <c r="G36" i="9" s="1"/>
  <c r="E35" i="9"/>
  <c r="F35" i="9" s="1"/>
  <c r="G35" i="9" s="1"/>
  <c r="E34" i="9"/>
  <c r="F34" i="9" s="1"/>
  <c r="G34" i="9" s="1"/>
  <c r="E33" i="9"/>
  <c r="F33" i="9" s="1"/>
  <c r="G33" i="9" s="1"/>
  <c r="E32" i="9"/>
  <c r="F32" i="9" s="1"/>
  <c r="G32" i="9" s="1"/>
  <c r="E31" i="9"/>
  <c r="F31" i="9" s="1"/>
  <c r="G31" i="9" s="1"/>
  <c r="E30" i="9"/>
  <c r="F30" i="9" s="1"/>
  <c r="G30" i="9" s="1"/>
  <c r="E29" i="9"/>
  <c r="F29" i="9" s="1"/>
  <c r="G29" i="9" s="1"/>
  <c r="E28" i="9"/>
  <c r="F28" i="9" s="1"/>
  <c r="G28" i="9" s="1"/>
  <c r="E27" i="9"/>
  <c r="F27" i="9" s="1"/>
  <c r="G27" i="9" s="1"/>
  <c r="E26" i="9"/>
  <c r="F26" i="9" s="1"/>
  <c r="G26" i="9" s="1"/>
  <c r="E2" i="9" l="1"/>
  <c r="F2" i="9" s="1"/>
  <c r="G2" i="9" s="1"/>
  <c r="E3" i="9"/>
  <c r="F3" i="9" s="1"/>
  <c r="G3" i="9" s="1"/>
  <c r="E4" i="9"/>
  <c r="F4" i="9" s="1"/>
  <c r="G4" i="9" s="1"/>
  <c r="E5" i="9"/>
  <c r="F5" i="9" s="1"/>
  <c r="G5" i="9" s="1"/>
  <c r="E6" i="9"/>
  <c r="F6" i="9" s="1"/>
  <c r="G6" i="9" s="1"/>
  <c r="E7" i="9"/>
  <c r="F7" i="9" s="1"/>
  <c r="G7" i="9" s="1"/>
  <c r="E8" i="9"/>
  <c r="F8" i="9" s="1"/>
  <c r="G8" i="9" s="1"/>
  <c r="E9" i="9"/>
  <c r="F9" i="9" s="1"/>
  <c r="G9" i="9" s="1"/>
  <c r="E10" i="9"/>
  <c r="F10" i="9" s="1"/>
  <c r="G10" i="9" s="1"/>
  <c r="E11" i="9"/>
  <c r="F11" i="9" s="1"/>
  <c r="G11" i="9" s="1"/>
  <c r="E12" i="9"/>
  <c r="F12" i="9" s="1"/>
  <c r="G12" i="9" s="1"/>
  <c r="E13" i="9"/>
  <c r="F13" i="9" s="1"/>
  <c r="G13" i="9" s="1"/>
  <c r="E38" i="9"/>
  <c r="F38" i="9" s="1"/>
  <c r="G38" i="9" s="1"/>
  <c r="E39" i="9"/>
  <c r="F39" i="9" s="1"/>
  <c r="G39" i="9" s="1"/>
  <c r="E40" i="9"/>
  <c r="F40" i="9" s="1"/>
  <c r="G40" i="9" s="1"/>
  <c r="E41" i="9"/>
  <c r="F41" i="9" s="1"/>
  <c r="G41" i="9" s="1"/>
  <c r="E42" i="9"/>
  <c r="F42" i="9" s="1"/>
  <c r="G42" i="9" s="1"/>
  <c r="E43" i="9"/>
  <c r="F43" i="9" s="1"/>
  <c r="G43" i="9" s="1"/>
  <c r="E44" i="9"/>
  <c r="F44" i="9" s="1"/>
  <c r="G44" i="9" s="1"/>
  <c r="E45" i="9"/>
  <c r="F45" i="9" s="1"/>
  <c r="G45" i="9" s="1"/>
  <c r="E46" i="9"/>
  <c r="F46" i="9" s="1"/>
  <c r="G46" i="9" s="1"/>
  <c r="E47" i="9"/>
  <c r="F47" i="9" s="1"/>
  <c r="G47" i="9" s="1"/>
  <c r="E48" i="9"/>
  <c r="F48" i="9" s="1"/>
  <c r="G48" i="9" s="1"/>
  <c r="E49" i="9"/>
  <c r="F49" i="9" s="1"/>
  <c r="G49" i="9" s="1"/>
  <c r="E14" i="9"/>
  <c r="F14" i="9" s="1"/>
  <c r="G14" i="9" s="1"/>
  <c r="E15" i="9"/>
  <c r="F15" i="9" s="1"/>
  <c r="G15" i="9" s="1"/>
  <c r="E16" i="9"/>
  <c r="F16" i="9" s="1"/>
  <c r="G16" i="9" s="1"/>
  <c r="E17" i="9"/>
  <c r="F17" i="9" s="1"/>
  <c r="G17" i="9" s="1"/>
  <c r="E18" i="9"/>
  <c r="F18" i="9" s="1"/>
  <c r="G18" i="9" s="1"/>
  <c r="E19" i="9"/>
  <c r="F19" i="9" s="1"/>
  <c r="G19" i="9" s="1"/>
  <c r="E20" i="9"/>
  <c r="F20" i="9" s="1"/>
  <c r="G20" i="9" s="1"/>
  <c r="E21" i="9"/>
  <c r="F21" i="9" s="1"/>
  <c r="G21" i="9" s="1"/>
  <c r="E22" i="9"/>
  <c r="F22" i="9" s="1"/>
  <c r="G22" i="9" s="1"/>
  <c r="E23" i="9"/>
  <c r="F23" i="9" s="1"/>
  <c r="G23" i="9" s="1"/>
  <c r="E24" i="9"/>
  <c r="F24" i="9" s="1"/>
  <c r="G24" i="9" s="1"/>
  <c r="E25" i="9"/>
  <c r="F25" i="9" s="1"/>
  <c r="G25" i="9" s="1"/>
  <c r="E2" i="8"/>
  <c r="F2" i="8" s="1"/>
  <c r="G2" i="8" s="1"/>
  <c r="E3" i="8"/>
  <c r="F3" i="8" s="1"/>
  <c r="G3" i="8" s="1"/>
  <c r="E4" i="8"/>
  <c r="F4" i="8" s="1"/>
  <c r="G4" i="8" s="1"/>
  <c r="E5" i="8"/>
  <c r="F5" i="8"/>
  <c r="G5" i="8" s="1"/>
  <c r="E6" i="8"/>
  <c r="F6" i="8" s="1"/>
  <c r="G6" i="8" s="1"/>
  <c r="E7" i="8"/>
  <c r="F7" i="8" s="1"/>
  <c r="G7" i="8" s="1"/>
  <c r="E8" i="8"/>
  <c r="F8" i="8" s="1"/>
  <c r="G8" i="8" s="1"/>
  <c r="E9" i="8"/>
  <c r="F9" i="8"/>
  <c r="G9" i="8" s="1"/>
  <c r="E10" i="8"/>
  <c r="F10" i="8"/>
  <c r="G10" i="8"/>
  <c r="E11" i="8"/>
  <c r="F11" i="8" s="1"/>
  <c r="G11" i="8" s="1"/>
  <c r="E12" i="8"/>
  <c r="F12" i="8"/>
  <c r="G12" i="8" s="1"/>
  <c r="E13" i="8"/>
  <c r="F13" i="8" s="1"/>
  <c r="G13" i="8" s="1"/>
  <c r="E14" i="8"/>
  <c r="F14" i="8"/>
  <c r="G14" i="8" s="1"/>
  <c r="E15" i="8"/>
  <c r="F15" i="8" s="1"/>
  <c r="G15" i="8" s="1"/>
  <c r="E16" i="8"/>
  <c r="F16" i="8"/>
  <c r="G16" i="8" s="1"/>
  <c r="E17" i="8"/>
  <c r="F17" i="8" s="1"/>
  <c r="G17" i="8" s="1"/>
  <c r="E18" i="8"/>
  <c r="F18" i="8" s="1"/>
  <c r="G18" i="8" s="1"/>
  <c r="E19" i="8"/>
  <c r="F19" i="8" s="1"/>
  <c r="G19" i="8" s="1"/>
  <c r="E20" i="8"/>
  <c r="F20" i="8" s="1"/>
  <c r="G20" i="8" s="1"/>
  <c r="E21" i="8"/>
  <c r="F21" i="8"/>
  <c r="G21" i="8"/>
  <c r="E22" i="8"/>
  <c r="F22" i="8" s="1"/>
  <c r="G22" i="8" s="1"/>
  <c r="E23" i="8"/>
  <c r="F23" i="8" s="1"/>
  <c r="G23" i="8" s="1"/>
  <c r="E24" i="8"/>
  <c r="F24" i="8" s="1"/>
  <c r="G24" i="8" s="1"/>
  <c r="E25" i="8"/>
  <c r="F25" i="8"/>
  <c r="G25" i="8" s="1"/>
  <c r="E26" i="8"/>
  <c r="F26" i="8"/>
  <c r="G26" i="8"/>
  <c r="E27" i="8"/>
  <c r="F27" i="8" s="1"/>
  <c r="G27" i="8" s="1"/>
  <c r="E28" i="8"/>
  <c r="F28" i="8"/>
  <c r="G28" i="8" s="1"/>
  <c r="E29" i="8"/>
  <c r="F29" i="8" s="1"/>
  <c r="G29" i="8" s="1"/>
  <c r="E30" i="8"/>
  <c r="F30" i="8"/>
  <c r="G30" i="8" s="1"/>
  <c r="E31" i="8"/>
  <c r="F31" i="8" s="1"/>
  <c r="G31" i="8" s="1"/>
  <c r="E32" i="8"/>
  <c r="F32" i="8"/>
  <c r="G32" i="8" s="1"/>
  <c r="E33" i="8"/>
  <c r="F33" i="8" s="1"/>
  <c r="G33" i="8" s="1"/>
  <c r="E34" i="8"/>
  <c r="F34" i="8" s="1"/>
  <c r="G34" i="8" s="1"/>
  <c r="E35" i="8"/>
  <c r="F35" i="8" s="1"/>
  <c r="G35" i="8" s="1"/>
  <c r="E36" i="8"/>
  <c r="F36" i="8" s="1"/>
  <c r="G36" i="8" s="1"/>
  <c r="E37" i="8"/>
  <c r="F37" i="8"/>
  <c r="G37" i="8"/>
  <c r="E2" i="7"/>
  <c r="F2" i="7" s="1"/>
  <c r="G2" i="7" s="1"/>
  <c r="E3" i="7"/>
  <c r="F3" i="7" s="1"/>
  <c r="G3" i="7" s="1"/>
  <c r="E4" i="7"/>
  <c r="F4" i="7" s="1"/>
  <c r="G4" i="7" s="1"/>
  <c r="E5" i="7"/>
  <c r="F5" i="7" s="1"/>
  <c r="G5" i="7" s="1"/>
  <c r="E6" i="7"/>
  <c r="F6" i="7"/>
  <c r="G6" i="7"/>
  <c r="E7" i="7"/>
  <c r="F7" i="7" s="1"/>
  <c r="G7" i="7" s="1"/>
  <c r="E8" i="7"/>
  <c r="F8" i="7"/>
  <c r="G8" i="7" s="1"/>
  <c r="E9" i="7"/>
  <c r="F9" i="7"/>
  <c r="G9" i="7" s="1"/>
  <c r="E10" i="7"/>
  <c r="F10" i="7" s="1"/>
  <c r="G10" i="7" s="1"/>
  <c r="E11" i="7"/>
  <c r="F11" i="7" s="1"/>
  <c r="G11" i="7" s="1"/>
  <c r="E12" i="7"/>
  <c r="F12" i="7" s="1"/>
  <c r="G12" i="7" s="1"/>
  <c r="E13" i="7"/>
  <c r="F13" i="7" s="1"/>
  <c r="G13" i="7" s="1"/>
  <c r="E14" i="7"/>
  <c r="F14" i="7"/>
  <c r="G14" i="7" s="1"/>
  <c r="E15" i="7"/>
  <c r="F15" i="7" s="1"/>
  <c r="G15" i="7" s="1"/>
  <c r="E16" i="7"/>
  <c r="F16" i="7"/>
  <c r="G16" i="7" s="1"/>
  <c r="E17" i="7"/>
  <c r="F17" i="7"/>
  <c r="G17" i="7" s="1"/>
  <c r="E18" i="7"/>
  <c r="F18" i="7" s="1"/>
  <c r="G18" i="7" s="1"/>
  <c r="E19" i="7"/>
  <c r="F19" i="7" s="1"/>
  <c r="G19" i="7" s="1"/>
  <c r="E20" i="7"/>
  <c r="F20" i="7" s="1"/>
  <c r="G20" i="7" s="1"/>
  <c r="E21" i="7"/>
  <c r="F21" i="7"/>
  <c r="G21" i="7"/>
  <c r="E22" i="7"/>
  <c r="F22" i="7"/>
  <c r="G22" i="7"/>
  <c r="E23" i="7"/>
  <c r="F23" i="7" s="1"/>
  <c r="G23" i="7" s="1"/>
  <c r="E24" i="7"/>
  <c r="F24" i="7"/>
  <c r="G24" i="7" s="1"/>
  <c r="E25" i="7"/>
  <c r="F25" i="7"/>
  <c r="G25" i="7" s="1"/>
  <c r="E26" i="7"/>
  <c r="F26" i="7" s="1"/>
  <c r="G26" i="7" s="1"/>
  <c r="E27" i="7"/>
  <c r="F27" i="7" s="1"/>
  <c r="G27" i="7" s="1"/>
  <c r="E28" i="7"/>
  <c r="F28" i="7" s="1"/>
  <c r="G28" i="7" s="1"/>
  <c r="E29" i="7"/>
  <c r="F29" i="7" s="1"/>
  <c r="G29" i="7" s="1"/>
  <c r="E30" i="7"/>
  <c r="F30" i="7"/>
  <c r="G30" i="7" s="1"/>
  <c r="E31" i="7"/>
  <c r="F31" i="7" s="1"/>
  <c r="G31" i="7" s="1"/>
  <c r="E32" i="7"/>
  <c r="F32" i="7"/>
  <c r="G32" i="7" s="1"/>
  <c r="E33" i="7"/>
  <c r="F33" i="7"/>
  <c r="G33" i="7" s="1"/>
  <c r="E34" i="7"/>
  <c r="F34" i="7" s="1"/>
  <c r="G34" i="7" s="1"/>
  <c r="E35" i="7"/>
  <c r="F35" i="7" s="1"/>
  <c r="G35" i="7" s="1"/>
  <c r="E36" i="7"/>
  <c r="F36" i="7" s="1"/>
  <c r="G36" i="7" s="1"/>
  <c r="E37" i="7"/>
  <c r="F37" i="7" s="1"/>
  <c r="G37" i="7" s="1"/>
  <c r="E38" i="7"/>
  <c r="F38" i="7"/>
  <c r="G38" i="7" s="1"/>
  <c r="E39" i="7"/>
  <c r="F39" i="7" s="1"/>
  <c r="G39" i="7" s="1"/>
  <c r="E40" i="7"/>
  <c r="F40" i="7"/>
  <c r="G40" i="7" s="1"/>
  <c r="E41" i="7"/>
  <c r="F41" i="7"/>
  <c r="G41" i="7" s="1"/>
  <c r="E42" i="7"/>
  <c r="F42" i="7" s="1"/>
  <c r="G42" i="7" s="1"/>
  <c r="E43" i="7"/>
  <c r="F43" i="7" s="1"/>
  <c r="G43" i="7" s="1"/>
  <c r="E44" i="7"/>
  <c r="F44" i="7" s="1"/>
  <c r="G44" i="7" s="1"/>
  <c r="E45" i="7"/>
  <c r="F45" i="7" s="1"/>
  <c r="G45" i="7" s="1"/>
  <c r="E46" i="7"/>
  <c r="F46" i="7"/>
  <c r="G46" i="7" s="1"/>
  <c r="E47" i="7"/>
  <c r="F47" i="7" s="1"/>
  <c r="G47" i="7" s="1"/>
  <c r="E48" i="7"/>
  <c r="F48" i="7"/>
  <c r="G48" i="7" s="1"/>
  <c r="E49" i="7"/>
  <c r="F49" i="7" s="1"/>
  <c r="G49" i="7" s="1"/>
  <c r="E2" i="6"/>
  <c r="F2" i="6"/>
  <c r="G2" i="6" s="1"/>
  <c r="E3" i="6"/>
  <c r="F3" i="6" s="1"/>
  <c r="G3" i="6" s="1"/>
  <c r="E4" i="6"/>
  <c r="F4" i="6"/>
  <c r="G4" i="6" s="1"/>
  <c r="E5" i="6"/>
  <c r="F5" i="6" s="1"/>
  <c r="G5" i="6" s="1"/>
  <c r="E6" i="6"/>
  <c r="F6" i="6"/>
  <c r="G6" i="6" s="1"/>
  <c r="E7" i="6"/>
  <c r="F7" i="6" s="1"/>
  <c r="G7" i="6" s="1"/>
  <c r="E8" i="6"/>
  <c r="F8" i="6" s="1"/>
  <c r="G8" i="6" s="1"/>
  <c r="E9" i="6"/>
  <c r="F9" i="6" s="1"/>
  <c r="G9" i="6" s="1"/>
  <c r="E10" i="6"/>
  <c r="F10" i="6" s="1"/>
  <c r="G10" i="6" s="1"/>
  <c r="E11" i="6"/>
  <c r="F11" i="6" s="1"/>
  <c r="G11" i="6" s="1"/>
  <c r="E12" i="6"/>
  <c r="F12" i="6"/>
  <c r="G12" i="6" s="1"/>
  <c r="E13" i="6"/>
  <c r="F13" i="6" s="1"/>
  <c r="G13" i="6" s="1"/>
  <c r="E14" i="6"/>
  <c r="F14" i="6" s="1"/>
  <c r="G14" i="6" s="1"/>
  <c r="E15" i="6"/>
  <c r="F15" i="6" s="1"/>
  <c r="G15" i="6" s="1"/>
  <c r="E16" i="6"/>
  <c r="F16" i="6"/>
  <c r="G16" i="6" s="1"/>
  <c r="E17" i="6"/>
  <c r="F17" i="6" s="1"/>
  <c r="G17" i="6" s="1"/>
  <c r="E18" i="6"/>
  <c r="F18" i="6" s="1"/>
  <c r="G18" i="6" s="1"/>
  <c r="E19" i="6"/>
  <c r="F19" i="6" s="1"/>
  <c r="G19" i="6" s="1"/>
  <c r="E20" i="6"/>
  <c r="F20" i="6"/>
  <c r="G20" i="6" s="1"/>
  <c r="E21" i="6"/>
  <c r="F21" i="6" s="1"/>
  <c r="G21" i="6" s="1"/>
  <c r="E22" i="6"/>
  <c r="F22" i="6" s="1"/>
  <c r="G22" i="6" s="1"/>
  <c r="E23" i="6"/>
  <c r="F23" i="6" s="1"/>
  <c r="G23" i="6" s="1"/>
  <c r="E24" i="6"/>
  <c r="F24" i="6" s="1"/>
  <c r="G24" i="6" s="1"/>
  <c r="E25" i="6"/>
  <c r="F25" i="6"/>
  <c r="G25" i="6"/>
  <c r="E2" i="5" l="1"/>
  <c r="F2" i="5" s="1"/>
  <c r="G2" i="5" s="1"/>
  <c r="E3" i="5"/>
  <c r="F3" i="5" s="1"/>
  <c r="G3" i="5" s="1"/>
  <c r="E4" i="5"/>
  <c r="F4" i="5"/>
  <c r="G4" i="5" s="1"/>
  <c r="E5" i="5"/>
  <c r="F5" i="5" s="1"/>
  <c r="G5" i="5" s="1"/>
  <c r="E6" i="5"/>
  <c r="F6" i="5" s="1"/>
  <c r="G6" i="5" s="1"/>
  <c r="E7" i="5"/>
  <c r="F7" i="5" s="1"/>
  <c r="G7" i="5" s="1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/>
  <c r="G12" i="5" s="1"/>
  <c r="E13" i="5"/>
  <c r="F13" i="5"/>
  <c r="G13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/>
  <c r="G20" i="5" s="1"/>
  <c r="E21" i="5"/>
  <c r="F21" i="5" s="1"/>
  <c r="G21" i="5" s="1"/>
  <c r="E22" i="5"/>
  <c r="F22" i="5" s="1"/>
  <c r="G22" i="5" s="1"/>
  <c r="E23" i="5"/>
  <c r="F23" i="5" s="1"/>
  <c r="G23" i="5" s="1"/>
  <c r="E24" i="5"/>
  <c r="F24" i="5" s="1"/>
  <c r="G24" i="5" s="1"/>
  <c r="E25" i="5"/>
  <c r="F25" i="5" s="1"/>
  <c r="G25" i="5" s="1"/>
  <c r="E2" i="4" l="1"/>
  <c r="F2" i="4" s="1"/>
  <c r="G2" i="4" s="1"/>
  <c r="E3" i="4"/>
  <c r="F3" i="4" s="1"/>
  <c r="G3" i="4" s="1"/>
  <c r="E4" i="4"/>
  <c r="F4" i="4" s="1"/>
  <c r="G4" i="4" s="1"/>
  <c r="E5" i="4"/>
  <c r="F5" i="4" s="1"/>
  <c r="G5" i="4" s="1"/>
  <c r="E6" i="4"/>
  <c r="F6" i="4" s="1"/>
  <c r="G6" i="4" s="1"/>
  <c r="E7" i="4"/>
  <c r="F7" i="4" s="1"/>
  <c r="G7" i="4" s="1"/>
  <c r="E8" i="4"/>
  <c r="F8" i="4" s="1"/>
  <c r="G8" i="4" s="1"/>
  <c r="E9" i="4"/>
  <c r="F9" i="4" s="1"/>
  <c r="G9" i="4" s="1"/>
  <c r="E10" i="4"/>
  <c r="F10" i="4" s="1"/>
  <c r="G10" i="4" s="1"/>
  <c r="E11" i="4"/>
  <c r="F11" i="4" s="1"/>
  <c r="G11" i="4" s="1"/>
  <c r="E12" i="4"/>
  <c r="F12" i="4" s="1"/>
  <c r="G12" i="4" s="1"/>
  <c r="E13" i="4"/>
  <c r="F13" i="4" s="1"/>
  <c r="G13" i="4" s="1"/>
  <c r="E14" i="4"/>
  <c r="F14" i="4" s="1"/>
  <c r="G14" i="4" s="1"/>
  <c r="E15" i="4"/>
  <c r="F15" i="4" s="1"/>
  <c r="G15" i="4" s="1"/>
  <c r="E16" i="4"/>
  <c r="F16" i="4"/>
  <c r="G16" i="4" s="1"/>
  <c r="E17" i="4"/>
  <c r="F17" i="4" s="1"/>
  <c r="G17" i="4" s="1"/>
  <c r="E18" i="4"/>
  <c r="F18" i="4" s="1"/>
  <c r="G18" i="4" s="1"/>
  <c r="E19" i="4"/>
  <c r="F19" i="4" s="1"/>
  <c r="G19" i="4" s="1"/>
  <c r="E20" i="4"/>
  <c r="F20" i="4" s="1"/>
  <c r="G20" i="4" s="1"/>
  <c r="E21" i="4"/>
  <c r="F21" i="4" s="1"/>
  <c r="G21" i="4" s="1"/>
  <c r="E22" i="4"/>
  <c r="F22" i="4" s="1"/>
  <c r="G22" i="4" s="1"/>
  <c r="E23" i="4"/>
  <c r="F23" i="4" s="1"/>
  <c r="G23" i="4" s="1"/>
  <c r="E24" i="4"/>
  <c r="F24" i="4" s="1"/>
  <c r="G24" i="4" s="1"/>
  <c r="E25" i="4"/>
  <c r="F25" i="4" s="1"/>
  <c r="G25" i="4" s="1"/>
  <c r="E26" i="4"/>
  <c r="F26" i="4" s="1"/>
  <c r="G26" i="4" s="1"/>
  <c r="E27" i="4"/>
  <c r="F27" i="4" s="1"/>
  <c r="G27" i="4" s="1"/>
  <c r="E28" i="4"/>
  <c r="F28" i="4" s="1"/>
  <c r="G28" i="4" s="1"/>
  <c r="E29" i="4"/>
  <c r="F29" i="4" s="1"/>
  <c r="G29" i="4" s="1"/>
  <c r="E30" i="4"/>
  <c r="F30" i="4" s="1"/>
  <c r="G30" i="4" s="1"/>
  <c r="E31" i="4"/>
  <c r="F31" i="4" s="1"/>
  <c r="G31" i="4" s="1"/>
  <c r="E32" i="4"/>
  <c r="F32" i="4"/>
  <c r="G32" i="4" s="1"/>
  <c r="E33" i="4"/>
  <c r="F33" i="4" s="1"/>
  <c r="G33" i="4" s="1"/>
  <c r="E34" i="4"/>
  <c r="F34" i="4" s="1"/>
  <c r="G34" i="4" s="1"/>
  <c r="E35" i="4"/>
  <c r="F35" i="4" s="1"/>
  <c r="G35" i="4" s="1"/>
  <c r="E36" i="4"/>
  <c r="F36" i="4" s="1"/>
  <c r="G36" i="4" s="1"/>
  <c r="E37" i="4"/>
  <c r="F37" i="4" s="1"/>
  <c r="G37" i="4" s="1"/>
  <c r="E38" i="4"/>
  <c r="F38" i="4" s="1"/>
  <c r="G38" i="4" s="1"/>
  <c r="E39" i="4"/>
  <c r="F39" i="4" s="1"/>
  <c r="G39" i="4" s="1"/>
  <c r="E40" i="4"/>
  <c r="F40" i="4"/>
  <c r="G40" i="4" s="1"/>
  <c r="E41" i="4"/>
  <c r="F41" i="4" s="1"/>
  <c r="G41" i="4" s="1"/>
  <c r="E42" i="4"/>
  <c r="F42" i="4" s="1"/>
  <c r="G42" i="4" s="1"/>
  <c r="E43" i="4"/>
  <c r="F43" i="4" s="1"/>
  <c r="G43" i="4" s="1"/>
  <c r="E44" i="4"/>
  <c r="F44" i="4" s="1"/>
  <c r="G44" i="4" s="1"/>
  <c r="E45" i="4"/>
  <c r="F45" i="4"/>
  <c r="G45" i="4"/>
  <c r="E46" i="4"/>
  <c r="F46" i="4" s="1"/>
  <c r="G46" i="4" s="1"/>
  <c r="E47" i="4"/>
  <c r="F47" i="4" s="1"/>
  <c r="G47" i="4" s="1"/>
  <c r="E48" i="4"/>
  <c r="F48" i="4"/>
  <c r="G48" i="4" s="1"/>
  <c r="E49" i="4"/>
  <c r="F49" i="4" s="1"/>
  <c r="G49" i="4" s="1"/>
  <c r="E2" i="3" l="1"/>
  <c r="F2" i="3" s="1"/>
  <c r="G2" i="3" s="1"/>
  <c r="E3" i="3"/>
  <c r="F3" i="3" s="1"/>
  <c r="G3" i="3" s="1"/>
  <c r="E4" i="3"/>
  <c r="F4" i="3" s="1"/>
  <c r="G4" i="3" s="1"/>
  <c r="E5" i="3"/>
  <c r="F5" i="3"/>
  <c r="G5" i="3" s="1"/>
  <c r="E6" i="3"/>
  <c r="F6" i="3"/>
  <c r="G6" i="3"/>
  <c r="E7" i="3"/>
  <c r="F7" i="3" s="1"/>
  <c r="G7" i="3" s="1"/>
  <c r="E8" i="3"/>
  <c r="F8" i="3"/>
  <c r="G8" i="3" s="1"/>
  <c r="E9" i="3"/>
  <c r="F9" i="3" s="1"/>
  <c r="G9" i="3" s="1"/>
  <c r="E10" i="3"/>
  <c r="F10" i="3"/>
  <c r="G10" i="3" s="1"/>
  <c r="E11" i="3"/>
  <c r="F11" i="3" s="1"/>
  <c r="G11" i="3" s="1"/>
  <c r="E12" i="3"/>
  <c r="F12" i="3"/>
  <c r="G12" i="3" s="1"/>
  <c r="E13" i="3"/>
  <c r="F13" i="3" s="1"/>
  <c r="G13" i="3" s="1"/>
  <c r="E14" i="3"/>
  <c r="F14" i="3" s="1"/>
  <c r="G14" i="3" s="1"/>
  <c r="E15" i="3"/>
  <c r="F15" i="3" s="1"/>
  <c r="G15" i="3" s="1"/>
  <c r="E16" i="3"/>
  <c r="F16" i="3" s="1"/>
  <c r="G16" i="3" s="1"/>
  <c r="E17" i="3"/>
  <c r="F17" i="3"/>
  <c r="G17" i="3"/>
  <c r="E18" i="3"/>
  <c r="F18" i="3" s="1"/>
  <c r="G18" i="3" s="1"/>
  <c r="E19" i="3"/>
  <c r="F19" i="3" s="1"/>
  <c r="G19" i="3" s="1"/>
  <c r="E20" i="3"/>
  <c r="F20" i="3" s="1"/>
  <c r="G20" i="3" s="1"/>
  <c r="E21" i="3"/>
  <c r="F21" i="3"/>
  <c r="G21" i="3" s="1"/>
  <c r="E22" i="3"/>
  <c r="F22" i="3"/>
  <c r="G22" i="3"/>
  <c r="E23" i="3"/>
  <c r="F23" i="3" s="1"/>
  <c r="G23" i="3" s="1"/>
  <c r="E24" i="3"/>
  <c r="F24" i="3"/>
  <c r="G24" i="3" s="1"/>
  <c r="E25" i="3"/>
  <c r="F25" i="3" s="1"/>
  <c r="G25" i="3" s="1"/>
  <c r="E26" i="3"/>
  <c r="F26" i="3"/>
  <c r="G26" i="3" s="1"/>
  <c r="E27" i="3"/>
  <c r="F27" i="3" s="1"/>
  <c r="G27" i="3" s="1"/>
  <c r="E28" i="3"/>
  <c r="F28" i="3"/>
  <c r="G28" i="3" s="1"/>
  <c r="E29" i="3"/>
  <c r="F29" i="3" s="1"/>
  <c r="G29" i="3" s="1"/>
  <c r="E30" i="3"/>
  <c r="F30" i="3" s="1"/>
  <c r="G30" i="3" s="1"/>
  <c r="E31" i="3"/>
  <c r="F31" i="3" s="1"/>
  <c r="G31" i="3" s="1"/>
  <c r="E32" i="3"/>
  <c r="F32" i="3" s="1"/>
  <c r="G32" i="3" s="1"/>
  <c r="E33" i="3"/>
  <c r="F33" i="3"/>
  <c r="G33" i="3"/>
  <c r="E34" i="3"/>
  <c r="F34" i="3" s="1"/>
  <c r="G34" i="3" s="1"/>
  <c r="E35" i="3"/>
  <c r="F35" i="3" s="1"/>
  <c r="G35" i="3" s="1"/>
  <c r="E36" i="3"/>
  <c r="F36" i="3" s="1"/>
  <c r="G36" i="3" s="1"/>
  <c r="E37" i="3"/>
  <c r="F37" i="3"/>
  <c r="G37" i="3" s="1"/>
</calcChain>
</file>

<file path=xl/sharedStrings.xml><?xml version="1.0" encoding="utf-8"?>
<sst xmlns="http://schemas.openxmlformats.org/spreadsheetml/2006/main" count="92" uniqueCount="13">
  <si>
    <t>sourceid</t>
  </si>
  <si>
    <t>dstid</t>
  </si>
  <si>
    <t>time_period</t>
  </si>
  <si>
    <t>average_travel_time (in seconds)</t>
  </si>
  <si>
    <t>time in mins</t>
  </si>
  <si>
    <t>time (in hrs)</t>
  </si>
  <si>
    <t>avg speed (in km/hr)</t>
  </si>
  <si>
    <t>lng_o</t>
  </si>
  <si>
    <t>lat_o</t>
  </si>
  <si>
    <t>lng_d</t>
  </si>
  <si>
    <t>lat_d</t>
  </si>
  <si>
    <t>unique_id</t>
  </si>
  <si>
    <t>average_travel_time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</si>
</sst>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9" fillId="0" borderId="0" xfId="0" applyFont="1" applyBorder="1" applyAlignment="1"/>
    <xf numFmtId="0" fontId="18" fillId="0" borderId="0" xfId="0" applyFont="1" applyBorder="1" applyAlignment="1">
      <alignment horizontal="right"/>
    </xf>
    <xf numFmtId="0" fontId="19" fillId="0" borderId="0" xfId="0" applyFont="1" applyBorder="1"/>
    <xf numFmtId="0" fontId="0" fillId="0" borderId="0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20" fillId="0" borderId="0" xfId="0" applyFont="1"/>
    <xf numFmtId="0" fontId="0" fillId="0" borderId="0" xfId="0" applyFill="1"/>
    <xf numFmtId="0" fontId="19" fillId="0" borderId="0" xfId="0" applyFont="1" applyBorder="1" applyAlignment="1">
      <alignment horizontal="right"/>
    </xf>
    <xf numFmtId="0" fontId="16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FBEB-D808-7644-A1AF-44ED82142C97}">
  <dimension ref="A1:Z50"/>
  <sheetViews>
    <sheetView workbookViewId="0">
      <selection activeCell="M24" sqref="M24"/>
    </sheetView>
  </sheetViews>
  <sheetFormatPr baseColWidth="10" defaultRowHeight="16" x14ac:dyDescent="0.2"/>
  <cols>
    <col min="4" max="4" width="22" customWidth="1"/>
    <col min="5" max="5" width="17.33203125" customWidth="1"/>
    <col min="7" max="7" width="18.6640625" customWidth="1"/>
    <col min="13" max="13" width="24.83203125" customWidth="1"/>
    <col min="14" max="16" width="11.6640625" bestFit="1" customWidth="1"/>
    <col min="18" max="18" width="11.1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12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9" x14ac:dyDescent="0.2">
      <c r="A2">
        <v>182</v>
      </c>
      <c r="B2">
        <v>629</v>
      </c>
      <c r="C2" s="8">
        <v>1</v>
      </c>
      <c r="D2">
        <v>1691.5550000000001</v>
      </c>
      <c r="E2">
        <f t="shared" ref="E2:F21" si="0">D2/60</f>
        <v>28.192583333333335</v>
      </c>
      <c r="F2">
        <f t="shared" si="0"/>
        <v>0.46987638888888894</v>
      </c>
      <c r="G2">
        <f t="shared" ref="G2:G13" si="1">4.5/F2</f>
        <v>9.5769868552899542</v>
      </c>
      <c r="H2">
        <v>72.862683739999994</v>
      </c>
      <c r="I2">
        <v>19.060575060000001</v>
      </c>
      <c r="J2">
        <v>72.841753890000007</v>
      </c>
      <c r="K2">
        <v>19.081256450000001</v>
      </c>
      <c r="R2" s="6"/>
    </row>
    <row r="3" spans="1:19" x14ac:dyDescent="0.2">
      <c r="A3">
        <v>182</v>
      </c>
      <c r="B3">
        <v>629</v>
      </c>
      <c r="C3" s="8">
        <v>2</v>
      </c>
      <c r="D3">
        <v>1833.67</v>
      </c>
      <c r="E3">
        <f t="shared" si="0"/>
        <v>30.561166666666669</v>
      </c>
      <c r="F3">
        <f t="shared" si="0"/>
        <v>0.50935277777777777</v>
      </c>
      <c r="G3">
        <f t="shared" si="1"/>
        <v>8.8347412566056054</v>
      </c>
      <c r="H3">
        <v>72.862683739999994</v>
      </c>
      <c r="I3">
        <v>19.060575060000001</v>
      </c>
      <c r="J3">
        <v>72.841753890000007</v>
      </c>
      <c r="K3">
        <v>19.081256450000001</v>
      </c>
      <c r="R3" s="6"/>
    </row>
    <row r="4" spans="1:19" x14ac:dyDescent="0.2">
      <c r="A4">
        <v>182</v>
      </c>
      <c r="B4">
        <v>629</v>
      </c>
      <c r="C4" s="8">
        <v>3</v>
      </c>
      <c r="D4">
        <v>1913.13</v>
      </c>
      <c r="E4">
        <f t="shared" si="0"/>
        <v>31.8855</v>
      </c>
      <c r="F4">
        <f t="shared" si="0"/>
        <v>0.53142500000000004</v>
      </c>
      <c r="G4">
        <f t="shared" si="1"/>
        <v>8.4677988427341582</v>
      </c>
      <c r="H4">
        <v>72.862683739999994</v>
      </c>
      <c r="I4">
        <v>19.060575060000001</v>
      </c>
      <c r="J4">
        <v>72.841753890000007</v>
      </c>
      <c r="K4">
        <v>19.081256450000001</v>
      </c>
      <c r="R4" s="6"/>
    </row>
    <row r="5" spans="1:19" x14ac:dyDescent="0.2">
      <c r="A5">
        <v>182</v>
      </c>
      <c r="B5">
        <v>629</v>
      </c>
      <c r="C5" s="8">
        <v>4</v>
      </c>
      <c r="D5">
        <v>1715.105</v>
      </c>
      <c r="E5">
        <f t="shared" si="0"/>
        <v>28.585083333333333</v>
      </c>
      <c r="F5">
        <f t="shared" si="0"/>
        <v>0.47641805555555555</v>
      </c>
      <c r="G5">
        <f t="shared" si="1"/>
        <v>9.4454858448899639</v>
      </c>
      <c r="H5">
        <v>72.862683739999994</v>
      </c>
      <c r="I5">
        <v>19.060575060000001</v>
      </c>
      <c r="J5">
        <v>72.841753890000007</v>
      </c>
      <c r="K5">
        <v>19.081256450000001</v>
      </c>
      <c r="N5" s="4"/>
      <c r="O5" s="4"/>
      <c r="P5" s="4"/>
      <c r="R5" s="6"/>
    </row>
    <row r="6" spans="1:19" x14ac:dyDescent="0.2">
      <c r="A6">
        <v>182</v>
      </c>
      <c r="B6">
        <v>629</v>
      </c>
      <c r="C6" s="8">
        <v>5</v>
      </c>
      <c r="D6">
        <v>1680.87</v>
      </c>
      <c r="E6">
        <f t="shared" si="0"/>
        <v>28.014499999999998</v>
      </c>
      <c r="F6">
        <f t="shared" si="0"/>
        <v>0.46690833333333331</v>
      </c>
      <c r="G6">
        <f t="shared" si="1"/>
        <v>9.6378661050527406</v>
      </c>
      <c r="H6">
        <v>72.862683739999994</v>
      </c>
      <c r="I6">
        <v>19.060575060000001</v>
      </c>
      <c r="J6">
        <v>72.841753890000007</v>
      </c>
      <c r="K6">
        <v>19.081256450000001</v>
      </c>
      <c r="N6" s="4"/>
      <c r="O6" s="4"/>
      <c r="P6" s="4"/>
      <c r="R6" s="6"/>
    </row>
    <row r="7" spans="1:19" x14ac:dyDescent="0.2">
      <c r="A7">
        <v>182</v>
      </c>
      <c r="B7">
        <v>629</v>
      </c>
      <c r="C7" s="8">
        <v>6</v>
      </c>
      <c r="D7">
        <v>1600.61</v>
      </c>
      <c r="E7">
        <f t="shared" si="0"/>
        <v>26.676833333333331</v>
      </c>
      <c r="F7">
        <f t="shared" si="0"/>
        <v>0.44461388888888886</v>
      </c>
      <c r="G7">
        <f t="shared" si="1"/>
        <v>10.121141314873705</v>
      </c>
      <c r="H7">
        <v>72.862683739999994</v>
      </c>
      <c r="I7">
        <v>19.060575060000001</v>
      </c>
      <c r="J7">
        <v>72.841753890000007</v>
      </c>
      <c r="K7">
        <v>19.081256450000001</v>
      </c>
      <c r="N7" s="4"/>
      <c r="O7" s="4"/>
      <c r="P7" s="4"/>
      <c r="R7" s="6"/>
    </row>
    <row r="8" spans="1:19" x14ac:dyDescent="0.2">
      <c r="A8">
        <v>182</v>
      </c>
      <c r="B8">
        <v>629</v>
      </c>
      <c r="C8" s="8">
        <v>7</v>
      </c>
      <c r="D8">
        <v>1512.73</v>
      </c>
      <c r="E8">
        <f t="shared" si="0"/>
        <v>25.212166666666668</v>
      </c>
      <c r="F8">
        <f t="shared" si="0"/>
        <v>0.42020277777777781</v>
      </c>
      <c r="G8">
        <f t="shared" si="1"/>
        <v>10.709115308085382</v>
      </c>
      <c r="H8">
        <v>72.862683739999994</v>
      </c>
      <c r="I8">
        <v>19.060575060000001</v>
      </c>
      <c r="J8">
        <v>72.841753890000007</v>
      </c>
      <c r="K8">
        <v>19.081256450000001</v>
      </c>
      <c r="N8" s="4"/>
      <c r="O8" s="4"/>
      <c r="P8" s="4"/>
      <c r="R8" s="6"/>
    </row>
    <row r="9" spans="1:19" x14ac:dyDescent="0.2">
      <c r="A9">
        <v>182</v>
      </c>
      <c r="B9">
        <v>629</v>
      </c>
      <c r="C9" s="8">
        <v>8</v>
      </c>
      <c r="D9">
        <v>1695.87</v>
      </c>
      <c r="E9">
        <f t="shared" si="0"/>
        <v>28.264499999999998</v>
      </c>
      <c r="F9">
        <f t="shared" si="0"/>
        <v>0.47107499999999997</v>
      </c>
      <c r="G9">
        <f t="shared" si="1"/>
        <v>9.5526190097118295</v>
      </c>
      <c r="H9">
        <v>72.862683739999994</v>
      </c>
      <c r="I9">
        <v>19.060575060000001</v>
      </c>
      <c r="J9">
        <v>72.841753890000007</v>
      </c>
      <c r="K9">
        <v>19.081256450000001</v>
      </c>
      <c r="R9" s="6"/>
    </row>
    <row r="10" spans="1:19" x14ac:dyDescent="0.2">
      <c r="A10">
        <v>182</v>
      </c>
      <c r="B10">
        <v>629</v>
      </c>
      <c r="C10" s="8">
        <v>9</v>
      </c>
      <c r="D10">
        <v>1383.1949999999999</v>
      </c>
      <c r="E10">
        <f t="shared" si="0"/>
        <v>23.053249999999998</v>
      </c>
      <c r="F10">
        <f t="shared" si="0"/>
        <v>0.38422083333333329</v>
      </c>
      <c r="G10">
        <f t="shared" si="1"/>
        <v>11.712014574951473</v>
      </c>
      <c r="H10">
        <v>72.862683739999994</v>
      </c>
      <c r="I10">
        <v>19.060575060000001</v>
      </c>
      <c r="J10">
        <v>72.841753890000007</v>
      </c>
      <c r="K10">
        <v>19.081256450000001</v>
      </c>
      <c r="R10" s="6"/>
    </row>
    <row r="11" spans="1:19" x14ac:dyDescent="0.2">
      <c r="A11">
        <v>182</v>
      </c>
      <c r="B11">
        <v>629</v>
      </c>
      <c r="C11" s="8">
        <v>10</v>
      </c>
      <c r="D11">
        <v>1358.885</v>
      </c>
      <c r="E11">
        <f t="shared" si="0"/>
        <v>22.648083333333332</v>
      </c>
      <c r="F11">
        <f t="shared" si="0"/>
        <v>0.37746805555555552</v>
      </c>
      <c r="G11">
        <f t="shared" si="1"/>
        <v>11.921538614378701</v>
      </c>
      <c r="H11">
        <v>72.862683739999994</v>
      </c>
      <c r="I11">
        <v>19.060575060000001</v>
      </c>
      <c r="J11">
        <v>72.841753890000007</v>
      </c>
      <c r="K11">
        <v>19.081256450000001</v>
      </c>
      <c r="R11" s="6"/>
    </row>
    <row r="12" spans="1:19" x14ac:dyDescent="0.2">
      <c r="A12">
        <v>182</v>
      </c>
      <c r="B12">
        <v>629</v>
      </c>
      <c r="C12" s="8">
        <v>11</v>
      </c>
      <c r="D12">
        <v>1393.01</v>
      </c>
      <c r="E12">
        <f t="shared" si="0"/>
        <v>23.216833333333334</v>
      </c>
      <c r="F12">
        <f t="shared" si="0"/>
        <v>0.38694722222222222</v>
      </c>
      <c r="G12">
        <f t="shared" si="1"/>
        <v>11.629492968463973</v>
      </c>
      <c r="H12">
        <v>72.862683739999994</v>
      </c>
      <c r="I12">
        <v>19.060575060000001</v>
      </c>
      <c r="J12">
        <v>72.841753890000007</v>
      </c>
      <c r="K12">
        <v>19.081256450000001</v>
      </c>
      <c r="R12" s="6"/>
    </row>
    <row r="13" spans="1:19" x14ac:dyDescent="0.2">
      <c r="A13">
        <v>182</v>
      </c>
      <c r="B13">
        <v>629</v>
      </c>
      <c r="C13" s="8">
        <v>12</v>
      </c>
      <c r="D13">
        <v>1327.27</v>
      </c>
      <c r="E13">
        <f t="shared" si="0"/>
        <v>22.121166666666667</v>
      </c>
      <c r="F13">
        <f t="shared" si="0"/>
        <v>0.3686861111111111</v>
      </c>
      <c r="G13">
        <f t="shared" si="1"/>
        <v>12.205504531858628</v>
      </c>
      <c r="H13">
        <v>72.862683739999994</v>
      </c>
      <c r="I13">
        <v>19.060575060000001</v>
      </c>
      <c r="J13">
        <v>72.841753890000007</v>
      </c>
      <c r="K13">
        <v>19.081256450000001</v>
      </c>
      <c r="R13" s="6"/>
    </row>
    <row r="14" spans="1:19" x14ac:dyDescent="0.2">
      <c r="A14">
        <v>629</v>
      </c>
      <c r="B14">
        <v>73</v>
      </c>
      <c r="C14" s="8">
        <v>1</v>
      </c>
      <c r="D14">
        <v>1008.975</v>
      </c>
      <c r="E14">
        <f t="shared" si="0"/>
        <v>16.81625</v>
      </c>
      <c r="F14">
        <f t="shared" si="0"/>
        <v>0.28027083333333336</v>
      </c>
      <c r="G14">
        <f t="shared" ref="G14:G25" si="2">4.9/F14</f>
        <v>17.483089273767934</v>
      </c>
      <c r="H14">
        <v>72.841753890000007</v>
      </c>
      <c r="I14">
        <v>19.081256450000001</v>
      </c>
      <c r="J14">
        <v>72.855521109999998</v>
      </c>
      <c r="K14">
        <v>19.12817501</v>
      </c>
    </row>
    <row r="15" spans="1:19" x14ac:dyDescent="0.2">
      <c r="A15">
        <v>629</v>
      </c>
      <c r="B15">
        <v>73</v>
      </c>
      <c r="C15" s="8">
        <v>2</v>
      </c>
      <c r="D15">
        <v>1217.0650000000001</v>
      </c>
      <c r="E15">
        <f t="shared" si="0"/>
        <v>20.284416666666669</v>
      </c>
      <c r="F15">
        <f t="shared" si="0"/>
        <v>0.33807361111111117</v>
      </c>
      <c r="G15">
        <f t="shared" si="2"/>
        <v>14.493884878786259</v>
      </c>
      <c r="H15">
        <v>72.841753890000007</v>
      </c>
      <c r="I15">
        <v>19.081256450000001</v>
      </c>
      <c r="J15">
        <v>72.855521109999998</v>
      </c>
      <c r="K15">
        <v>19.12817501</v>
      </c>
    </row>
    <row r="16" spans="1:19" x14ac:dyDescent="0.2">
      <c r="A16">
        <v>629</v>
      </c>
      <c r="B16">
        <v>73</v>
      </c>
      <c r="C16" s="8">
        <v>3</v>
      </c>
      <c r="D16">
        <v>1605.02</v>
      </c>
      <c r="E16">
        <f t="shared" si="0"/>
        <v>26.750333333333334</v>
      </c>
      <c r="F16">
        <f t="shared" si="0"/>
        <v>0.4458388888888889</v>
      </c>
      <c r="G16">
        <f t="shared" si="2"/>
        <v>10.990517252121469</v>
      </c>
      <c r="H16">
        <v>72.841753890000007</v>
      </c>
      <c r="I16">
        <v>19.081256450000001</v>
      </c>
      <c r="J16">
        <v>72.855521109999998</v>
      </c>
      <c r="K16">
        <v>19.12817501</v>
      </c>
      <c r="S16" s="7"/>
    </row>
    <row r="17" spans="1:26" x14ac:dyDescent="0.2">
      <c r="A17">
        <v>629</v>
      </c>
      <c r="B17">
        <v>73</v>
      </c>
      <c r="C17" s="8">
        <v>4</v>
      </c>
      <c r="D17">
        <v>1129.47</v>
      </c>
      <c r="E17">
        <f t="shared" si="0"/>
        <v>18.8245</v>
      </c>
      <c r="F17">
        <f t="shared" si="0"/>
        <v>0.3137416666666667</v>
      </c>
      <c r="G17">
        <f t="shared" si="2"/>
        <v>15.61794469972642</v>
      </c>
      <c r="H17">
        <v>72.841753890000007</v>
      </c>
      <c r="I17">
        <v>19.081256450000001</v>
      </c>
      <c r="J17">
        <v>72.855521109999998</v>
      </c>
      <c r="K17">
        <v>19.12817501</v>
      </c>
      <c r="N17" s="1"/>
      <c r="O17" s="1"/>
      <c r="P17" s="2"/>
      <c r="Q17" s="1"/>
      <c r="R17" s="2"/>
      <c r="S17" s="7"/>
      <c r="T17" s="1"/>
      <c r="U17" s="3"/>
      <c r="V17" s="3"/>
      <c r="W17" s="3"/>
      <c r="X17" s="1"/>
      <c r="Y17" s="1"/>
      <c r="Z17" s="2"/>
    </row>
    <row r="18" spans="1:26" x14ac:dyDescent="0.2">
      <c r="A18">
        <v>629</v>
      </c>
      <c r="B18">
        <v>73</v>
      </c>
      <c r="C18" s="8">
        <v>5</v>
      </c>
      <c r="D18">
        <v>1117.22</v>
      </c>
      <c r="E18">
        <f t="shared" si="0"/>
        <v>18.620333333333335</v>
      </c>
      <c r="F18">
        <f t="shared" si="0"/>
        <v>0.31033888888888889</v>
      </c>
      <c r="G18">
        <f t="shared" si="2"/>
        <v>15.789191027729544</v>
      </c>
      <c r="H18">
        <v>72.841753890000007</v>
      </c>
      <c r="I18">
        <v>19.081256450000001</v>
      </c>
      <c r="J18">
        <v>72.855521109999998</v>
      </c>
      <c r="K18">
        <v>19.12817501</v>
      </c>
      <c r="N18" s="1"/>
      <c r="O18" s="1"/>
      <c r="P18" s="2"/>
      <c r="Q18" s="4"/>
      <c r="S18" s="7"/>
    </row>
    <row r="19" spans="1:26" x14ac:dyDescent="0.2">
      <c r="A19">
        <v>629</v>
      </c>
      <c r="B19">
        <v>73</v>
      </c>
      <c r="C19" s="8">
        <v>6</v>
      </c>
      <c r="D19">
        <v>1693.915</v>
      </c>
      <c r="E19">
        <f t="shared" si="0"/>
        <v>28.231916666666667</v>
      </c>
      <c r="F19">
        <f t="shared" si="0"/>
        <v>0.47053194444444446</v>
      </c>
      <c r="G19">
        <f t="shared" si="2"/>
        <v>10.413745672008336</v>
      </c>
      <c r="H19">
        <v>72.841753890000007</v>
      </c>
      <c r="I19">
        <v>19.081256450000001</v>
      </c>
      <c r="J19">
        <v>72.855521109999998</v>
      </c>
      <c r="K19">
        <v>19.12817501</v>
      </c>
      <c r="N19" s="1"/>
      <c r="O19" s="9"/>
      <c r="P19" s="1"/>
      <c r="Q19" s="4"/>
      <c r="S19" s="7"/>
    </row>
    <row r="20" spans="1:26" x14ac:dyDescent="0.2">
      <c r="A20">
        <v>629</v>
      </c>
      <c r="B20">
        <v>73</v>
      </c>
      <c r="C20" s="8">
        <v>7</v>
      </c>
      <c r="D20">
        <v>1839.22</v>
      </c>
      <c r="E20">
        <f t="shared" si="0"/>
        <v>30.653666666666666</v>
      </c>
      <c r="F20">
        <f t="shared" si="0"/>
        <v>0.51089444444444443</v>
      </c>
      <c r="G20">
        <f t="shared" si="2"/>
        <v>9.5910222811844168</v>
      </c>
      <c r="H20">
        <v>72.841753890000007</v>
      </c>
      <c r="I20">
        <v>19.081256450000001</v>
      </c>
      <c r="J20">
        <v>72.855521109999998</v>
      </c>
      <c r="K20">
        <v>19.12817501</v>
      </c>
      <c r="N20" s="9"/>
      <c r="O20" s="1"/>
      <c r="P20" s="2"/>
      <c r="Q20" s="4"/>
      <c r="S20" s="7"/>
    </row>
    <row r="21" spans="1:26" x14ac:dyDescent="0.2">
      <c r="A21">
        <v>629</v>
      </c>
      <c r="B21">
        <v>73</v>
      </c>
      <c r="C21" s="8">
        <v>8</v>
      </c>
      <c r="D21">
        <v>1983.89</v>
      </c>
      <c r="E21">
        <f t="shared" si="0"/>
        <v>33.064833333333333</v>
      </c>
      <c r="F21">
        <f t="shared" si="0"/>
        <v>0.55108055555555557</v>
      </c>
      <c r="G21">
        <f t="shared" si="2"/>
        <v>8.8916220153335122</v>
      </c>
      <c r="H21">
        <v>72.841753890000007</v>
      </c>
      <c r="I21">
        <v>19.081256450000001</v>
      </c>
      <c r="J21">
        <v>72.855521109999998</v>
      </c>
      <c r="K21">
        <v>19.12817501</v>
      </c>
      <c r="N21" s="4"/>
      <c r="O21" s="4"/>
      <c r="P21" s="4"/>
      <c r="Q21" s="4"/>
      <c r="S21" s="7"/>
    </row>
    <row r="22" spans="1:26" x14ac:dyDescent="0.2">
      <c r="A22">
        <v>629</v>
      </c>
      <c r="B22">
        <v>73</v>
      </c>
      <c r="C22" s="8">
        <v>9</v>
      </c>
      <c r="D22">
        <v>1466.38</v>
      </c>
      <c r="E22">
        <f t="shared" ref="E22:F41" si="3">D22/60</f>
        <v>24.439666666666668</v>
      </c>
      <c r="F22">
        <f t="shared" si="3"/>
        <v>0.40732777777777779</v>
      </c>
      <c r="G22">
        <f t="shared" si="2"/>
        <v>12.029623971958156</v>
      </c>
      <c r="H22">
        <v>72.841753890000007</v>
      </c>
      <c r="I22">
        <v>19.081256450000001</v>
      </c>
      <c r="J22">
        <v>72.855521109999998</v>
      </c>
      <c r="K22">
        <v>19.12817501</v>
      </c>
      <c r="N22" s="4"/>
      <c r="O22" s="4"/>
      <c r="P22" s="4"/>
      <c r="Q22" s="4"/>
      <c r="S22" s="7"/>
    </row>
    <row r="23" spans="1:26" x14ac:dyDescent="0.2">
      <c r="A23">
        <v>629</v>
      </c>
      <c r="B23">
        <v>73</v>
      </c>
      <c r="C23" s="8">
        <v>10</v>
      </c>
      <c r="D23">
        <v>1407.4949999999999</v>
      </c>
      <c r="E23">
        <f t="shared" si="3"/>
        <v>23.45825</v>
      </c>
      <c r="F23">
        <f t="shared" si="3"/>
        <v>0.39097083333333332</v>
      </c>
      <c r="G23">
        <f t="shared" si="2"/>
        <v>12.532904202146367</v>
      </c>
      <c r="H23">
        <v>72.841753890000007</v>
      </c>
      <c r="I23">
        <v>19.081256450000001</v>
      </c>
      <c r="J23">
        <v>72.855521109999998</v>
      </c>
      <c r="K23">
        <v>19.12817501</v>
      </c>
      <c r="N23" s="10"/>
      <c r="O23" s="10"/>
      <c r="P23" s="10"/>
      <c r="Q23" s="4"/>
      <c r="S23" s="7"/>
    </row>
    <row r="24" spans="1:26" x14ac:dyDescent="0.2">
      <c r="A24">
        <v>629</v>
      </c>
      <c r="B24">
        <v>73</v>
      </c>
      <c r="C24" s="8">
        <v>11</v>
      </c>
      <c r="D24">
        <v>1501.05</v>
      </c>
      <c r="E24">
        <f t="shared" si="3"/>
        <v>25.017499999999998</v>
      </c>
      <c r="F24">
        <f t="shared" si="3"/>
        <v>0.41695833333333332</v>
      </c>
      <c r="G24">
        <f t="shared" si="2"/>
        <v>11.751773758369144</v>
      </c>
      <c r="H24">
        <v>72.841753890000007</v>
      </c>
      <c r="I24">
        <v>19.081256450000001</v>
      </c>
      <c r="J24">
        <v>72.855521109999998</v>
      </c>
      <c r="K24">
        <v>19.12817501</v>
      </c>
      <c r="N24" s="5"/>
      <c r="O24" s="5"/>
      <c r="P24" s="5"/>
      <c r="S24" s="7"/>
    </row>
    <row r="25" spans="1:26" x14ac:dyDescent="0.2">
      <c r="A25">
        <v>629</v>
      </c>
      <c r="B25">
        <v>73</v>
      </c>
      <c r="C25" s="8">
        <v>12</v>
      </c>
      <c r="D25">
        <v>1282.8599999999999</v>
      </c>
      <c r="E25">
        <f t="shared" si="3"/>
        <v>21.380999999999997</v>
      </c>
      <c r="F25">
        <f t="shared" si="3"/>
        <v>0.35634999999999994</v>
      </c>
      <c r="G25">
        <f t="shared" si="2"/>
        <v>13.75052616809317</v>
      </c>
      <c r="H25">
        <v>72.841753890000007</v>
      </c>
      <c r="I25">
        <v>19.081256450000001</v>
      </c>
      <c r="J25">
        <v>72.855521109999998</v>
      </c>
      <c r="K25">
        <v>19.12817501</v>
      </c>
      <c r="N25" s="5"/>
      <c r="O25" s="5"/>
      <c r="P25" s="5"/>
      <c r="S25" s="7"/>
    </row>
    <row r="26" spans="1:26" x14ac:dyDescent="0.2">
      <c r="A26">
        <v>73</v>
      </c>
      <c r="B26">
        <v>290</v>
      </c>
      <c r="C26" s="8">
        <v>1</v>
      </c>
      <c r="D26">
        <v>1972.675</v>
      </c>
      <c r="E26">
        <f t="shared" si="3"/>
        <v>32.877916666666664</v>
      </c>
      <c r="F26">
        <f t="shared" si="3"/>
        <v>0.5479652777777777</v>
      </c>
      <c r="G26">
        <f t="shared" ref="G26:G37" si="4">8.5/F26</f>
        <v>15.511931767777259</v>
      </c>
      <c r="H26">
        <v>72.855521109999998</v>
      </c>
      <c r="I26">
        <v>19.12817501</v>
      </c>
      <c r="J26">
        <v>72.857674369999998</v>
      </c>
      <c r="K26">
        <v>19.19951395</v>
      </c>
      <c r="N26" s="5"/>
      <c r="O26" s="5"/>
      <c r="P26" s="5"/>
      <c r="S26" s="7"/>
    </row>
    <row r="27" spans="1:26" x14ac:dyDescent="0.2">
      <c r="A27">
        <v>73</v>
      </c>
      <c r="B27">
        <v>290</v>
      </c>
      <c r="C27" s="8">
        <v>2</v>
      </c>
      <c r="D27">
        <v>2225.855</v>
      </c>
      <c r="E27">
        <f t="shared" si="3"/>
        <v>37.097583333333333</v>
      </c>
      <c r="F27">
        <f t="shared" si="3"/>
        <v>0.61829305555555558</v>
      </c>
      <c r="G27">
        <f t="shared" si="4"/>
        <v>13.747526231493065</v>
      </c>
      <c r="H27">
        <v>72.855521109999998</v>
      </c>
      <c r="I27">
        <v>19.12817501</v>
      </c>
      <c r="J27">
        <v>72.857674369999998</v>
      </c>
      <c r="K27">
        <v>19.19951395</v>
      </c>
      <c r="N27" s="5"/>
      <c r="O27" s="5"/>
      <c r="P27" s="5"/>
      <c r="S27" s="7"/>
    </row>
    <row r="28" spans="1:26" x14ac:dyDescent="0.2">
      <c r="A28">
        <v>73</v>
      </c>
      <c r="B28">
        <v>290</v>
      </c>
      <c r="C28" s="8">
        <v>3</v>
      </c>
      <c r="D28">
        <v>2996.44</v>
      </c>
      <c r="E28">
        <f t="shared" si="3"/>
        <v>49.940666666666665</v>
      </c>
      <c r="F28">
        <f t="shared" si="3"/>
        <v>0.83234444444444444</v>
      </c>
      <c r="G28">
        <f t="shared" si="4"/>
        <v>10.212118380478168</v>
      </c>
      <c r="H28">
        <v>72.855521109999998</v>
      </c>
      <c r="I28">
        <v>19.12817501</v>
      </c>
      <c r="J28">
        <v>72.857674369999998</v>
      </c>
      <c r="K28">
        <v>19.19951395</v>
      </c>
      <c r="N28" s="5"/>
      <c r="O28" s="5"/>
      <c r="P28" s="5"/>
    </row>
    <row r="29" spans="1:26" x14ac:dyDescent="0.2">
      <c r="A29">
        <v>73</v>
      </c>
      <c r="B29">
        <v>290</v>
      </c>
      <c r="C29" s="8">
        <v>4</v>
      </c>
      <c r="D29">
        <v>2601.6999999999998</v>
      </c>
      <c r="E29">
        <f t="shared" si="3"/>
        <v>43.361666666666665</v>
      </c>
      <c r="F29">
        <f t="shared" si="3"/>
        <v>0.72269444444444442</v>
      </c>
      <c r="G29">
        <f t="shared" si="4"/>
        <v>11.761540531191145</v>
      </c>
      <c r="H29">
        <v>72.855521109999998</v>
      </c>
      <c r="I29">
        <v>19.12817501</v>
      </c>
      <c r="J29">
        <v>72.857674369999998</v>
      </c>
      <c r="K29">
        <v>19.19951395</v>
      </c>
    </row>
    <row r="30" spans="1:26" x14ac:dyDescent="0.2">
      <c r="A30">
        <v>73</v>
      </c>
      <c r="B30">
        <v>290</v>
      </c>
      <c r="C30" s="8">
        <v>5</v>
      </c>
      <c r="D30">
        <v>2100.48</v>
      </c>
      <c r="E30">
        <f t="shared" si="3"/>
        <v>35.008000000000003</v>
      </c>
      <c r="F30">
        <f t="shared" si="3"/>
        <v>0.58346666666666669</v>
      </c>
      <c r="G30">
        <f t="shared" si="4"/>
        <v>14.568098720292504</v>
      </c>
      <c r="H30">
        <v>72.855521109999998</v>
      </c>
      <c r="I30">
        <v>19.12817501</v>
      </c>
      <c r="J30">
        <v>72.857674369999998</v>
      </c>
      <c r="K30">
        <v>19.19951395</v>
      </c>
    </row>
    <row r="31" spans="1:26" x14ac:dyDescent="0.2">
      <c r="A31">
        <v>73</v>
      </c>
      <c r="B31">
        <v>290</v>
      </c>
      <c r="C31" s="8">
        <v>6</v>
      </c>
      <c r="D31">
        <v>2753.12</v>
      </c>
      <c r="E31">
        <f t="shared" si="3"/>
        <v>45.885333333333328</v>
      </c>
      <c r="F31">
        <f t="shared" si="3"/>
        <v>0.76475555555555552</v>
      </c>
      <c r="G31">
        <f t="shared" si="4"/>
        <v>11.114662637298775</v>
      </c>
      <c r="H31">
        <v>72.855521109999998</v>
      </c>
      <c r="I31">
        <v>19.12817501</v>
      </c>
      <c r="J31">
        <v>72.857674369999998</v>
      </c>
      <c r="K31">
        <v>19.19951395</v>
      </c>
    </row>
    <row r="32" spans="1:26" x14ac:dyDescent="0.2">
      <c r="A32">
        <v>73</v>
      </c>
      <c r="B32">
        <v>290</v>
      </c>
      <c r="C32" s="8">
        <v>7</v>
      </c>
      <c r="D32">
        <v>3274.8449999999998</v>
      </c>
      <c r="E32">
        <f t="shared" si="3"/>
        <v>54.580749999999995</v>
      </c>
      <c r="F32">
        <f t="shared" si="3"/>
        <v>0.90967916666666659</v>
      </c>
      <c r="G32">
        <f t="shared" si="4"/>
        <v>9.3439536833040968</v>
      </c>
      <c r="H32">
        <v>72.855521109999998</v>
      </c>
      <c r="I32">
        <v>19.12817501</v>
      </c>
      <c r="J32">
        <v>72.857674369999998</v>
      </c>
      <c r="K32">
        <v>19.19951395</v>
      </c>
    </row>
    <row r="33" spans="1:11" x14ac:dyDescent="0.2">
      <c r="A33">
        <v>73</v>
      </c>
      <c r="B33">
        <v>290</v>
      </c>
      <c r="C33" s="8">
        <v>8</v>
      </c>
      <c r="D33">
        <v>2914.0349999999999</v>
      </c>
      <c r="E33">
        <f t="shared" si="3"/>
        <v>48.567249999999994</v>
      </c>
      <c r="F33">
        <f t="shared" si="3"/>
        <v>0.80945416666666659</v>
      </c>
      <c r="G33">
        <f t="shared" si="4"/>
        <v>10.500903386541344</v>
      </c>
      <c r="H33">
        <v>72.855521109999998</v>
      </c>
      <c r="I33">
        <v>19.12817501</v>
      </c>
      <c r="J33">
        <v>72.857674369999998</v>
      </c>
      <c r="K33">
        <v>19.19951395</v>
      </c>
    </row>
    <row r="34" spans="1:11" x14ac:dyDescent="0.2">
      <c r="A34">
        <v>73</v>
      </c>
      <c r="B34">
        <v>290</v>
      </c>
      <c r="C34" s="8">
        <v>9</v>
      </c>
      <c r="D34">
        <v>3058.52</v>
      </c>
      <c r="E34">
        <f t="shared" si="3"/>
        <v>50.975333333333332</v>
      </c>
      <c r="F34">
        <f t="shared" si="3"/>
        <v>0.84958888888888884</v>
      </c>
      <c r="G34">
        <f t="shared" si="4"/>
        <v>10.00483894171037</v>
      </c>
      <c r="H34">
        <v>72.855521109999998</v>
      </c>
      <c r="I34">
        <v>19.12817501</v>
      </c>
      <c r="J34">
        <v>72.857674369999998</v>
      </c>
      <c r="K34">
        <v>19.19951395</v>
      </c>
    </row>
    <row r="35" spans="1:11" x14ac:dyDescent="0.2">
      <c r="A35">
        <v>73</v>
      </c>
      <c r="B35">
        <v>290</v>
      </c>
      <c r="C35" s="8">
        <v>10</v>
      </c>
      <c r="D35">
        <v>3000.3</v>
      </c>
      <c r="E35">
        <f t="shared" si="3"/>
        <v>50.005000000000003</v>
      </c>
      <c r="F35">
        <f t="shared" si="3"/>
        <v>0.83341666666666669</v>
      </c>
      <c r="G35">
        <f t="shared" si="4"/>
        <v>10.1989801019898</v>
      </c>
      <c r="H35">
        <v>72.855521109999998</v>
      </c>
      <c r="I35">
        <v>19.12817501</v>
      </c>
      <c r="J35">
        <v>72.857674369999998</v>
      </c>
      <c r="K35">
        <v>19.19951395</v>
      </c>
    </row>
    <row r="36" spans="1:11" x14ac:dyDescent="0.2">
      <c r="A36">
        <v>73</v>
      </c>
      <c r="B36">
        <v>290</v>
      </c>
      <c r="C36" s="8">
        <v>11</v>
      </c>
      <c r="D36">
        <v>3159.27</v>
      </c>
      <c r="E36">
        <f t="shared" si="3"/>
        <v>52.654499999999999</v>
      </c>
      <c r="F36">
        <f t="shared" si="3"/>
        <v>0.87757499999999999</v>
      </c>
      <c r="G36">
        <f t="shared" si="4"/>
        <v>9.6857818420078061</v>
      </c>
      <c r="H36">
        <v>72.855521109999998</v>
      </c>
      <c r="I36">
        <v>19.12817501</v>
      </c>
      <c r="J36">
        <v>72.857674369999998</v>
      </c>
      <c r="K36">
        <v>19.19951395</v>
      </c>
    </row>
    <row r="37" spans="1:11" x14ac:dyDescent="0.2">
      <c r="A37">
        <v>73</v>
      </c>
      <c r="B37">
        <v>290</v>
      </c>
      <c r="C37" s="8">
        <v>12</v>
      </c>
      <c r="D37">
        <v>2616.875</v>
      </c>
      <c r="E37">
        <f t="shared" si="3"/>
        <v>43.614583333333336</v>
      </c>
      <c r="F37">
        <f t="shared" si="3"/>
        <v>0.72690972222222228</v>
      </c>
      <c r="G37">
        <f t="shared" si="4"/>
        <v>11.693336517793169</v>
      </c>
      <c r="H37">
        <v>72.855521109999998</v>
      </c>
      <c r="I37">
        <v>19.12817501</v>
      </c>
      <c r="J37">
        <v>72.857674369999998</v>
      </c>
      <c r="K37">
        <v>19.19951395</v>
      </c>
    </row>
    <row r="38" spans="1:11" x14ac:dyDescent="0.2">
      <c r="A38">
        <v>290</v>
      </c>
      <c r="B38">
        <v>265</v>
      </c>
      <c r="C38" s="8">
        <v>1</v>
      </c>
      <c r="D38">
        <v>359.99</v>
      </c>
      <c r="E38">
        <f t="shared" si="3"/>
        <v>5.9998333333333331</v>
      </c>
      <c r="F38">
        <f t="shared" si="3"/>
        <v>9.9997222222222223E-2</v>
      </c>
      <c r="G38">
        <f t="shared" ref="G38:G49" si="5">4.6/F38</f>
        <v>46.001277813272587</v>
      </c>
      <c r="H38">
        <v>72.857674369999998</v>
      </c>
      <c r="I38">
        <v>19.19951395</v>
      </c>
      <c r="J38">
        <v>72.862367989999996</v>
      </c>
      <c r="K38">
        <v>19.220577120000002</v>
      </c>
    </row>
    <row r="39" spans="1:11" x14ac:dyDescent="0.2">
      <c r="A39">
        <v>290</v>
      </c>
      <c r="B39">
        <v>265</v>
      </c>
      <c r="C39" s="8">
        <v>2</v>
      </c>
      <c r="D39">
        <v>371.46</v>
      </c>
      <c r="E39">
        <f t="shared" si="3"/>
        <v>6.1909999999999998</v>
      </c>
      <c r="F39">
        <f t="shared" si="3"/>
        <v>0.10318333333333334</v>
      </c>
      <c r="G39">
        <f t="shared" si="5"/>
        <v>44.580843159424965</v>
      </c>
      <c r="H39">
        <v>72.857674369999998</v>
      </c>
      <c r="I39">
        <v>19.19951395</v>
      </c>
      <c r="J39">
        <v>72.862367989999996</v>
      </c>
      <c r="K39">
        <v>19.220577120000002</v>
      </c>
    </row>
    <row r="40" spans="1:11" x14ac:dyDescent="0.2">
      <c r="A40">
        <v>290</v>
      </c>
      <c r="B40">
        <v>265</v>
      </c>
      <c r="C40" s="8">
        <v>3</v>
      </c>
      <c r="D40">
        <v>409.99</v>
      </c>
      <c r="E40">
        <f t="shared" si="3"/>
        <v>6.8331666666666671</v>
      </c>
      <c r="F40">
        <f t="shared" si="3"/>
        <v>0.11388611111111112</v>
      </c>
      <c r="G40">
        <f t="shared" si="5"/>
        <v>40.391229054367173</v>
      </c>
      <c r="H40">
        <v>72.857674369999998</v>
      </c>
      <c r="I40">
        <v>19.19951395</v>
      </c>
      <c r="J40">
        <v>72.862367989999996</v>
      </c>
      <c r="K40">
        <v>19.220577120000002</v>
      </c>
    </row>
    <row r="41" spans="1:11" x14ac:dyDescent="0.2">
      <c r="A41">
        <v>290</v>
      </c>
      <c r="B41">
        <v>265</v>
      </c>
      <c r="C41" s="8">
        <v>4</v>
      </c>
      <c r="D41">
        <v>646.48</v>
      </c>
      <c r="E41">
        <f t="shared" si="3"/>
        <v>10.774666666666667</v>
      </c>
      <c r="F41">
        <f t="shared" si="3"/>
        <v>0.17957777777777778</v>
      </c>
      <c r="G41">
        <f t="shared" si="5"/>
        <v>25.61564162851132</v>
      </c>
      <c r="H41">
        <v>72.857674369999998</v>
      </c>
      <c r="I41">
        <v>19.19951395</v>
      </c>
      <c r="J41">
        <v>72.862367989999996</v>
      </c>
      <c r="K41">
        <v>19.220577120000002</v>
      </c>
    </row>
    <row r="42" spans="1:11" x14ac:dyDescent="0.2">
      <c r="A42">
        <v>290</v>
      </c>
      <c r="B42">
        <v>265</v>
      </c>
      <c r="C42" s="8">
        <v>5</v>
      </c>
      <c r="D42">
        <v>657.63</v>
      </c>
      <c r="E42">
        <f t="shared" ref="E42:F49" si="6">D42/60</f>
        <v>10.9605</v>
      </c>
      <c r="F42">
        <f t="shared" si="6"/>
        <v>0.182675</v>
      </c>
      <c r="G42">
        <f t="shared" si="5"/>
        <v>25.181332968386478</v>
      </c>
      <c r="H42">
        <v>72.857674369999998</v>
      </c>
      <c r="I42">
        <v>19.19951395</v>
      </c>
      <c r="J42">
        <v>72.862367989999996</v>
      </c>
      <c r="K42">
        <v>19.220577120000002</v>
      </c>
    </row>
    <row r="43" spans="1:11" x14ac:dyDescent="0.2">
      <c r="A43">
        <v>290</v>
      </c>
      <c r="B43">
        <v>265</v>
      </c>
      <c r="C43" s="8">
        <v>6</v>
      </c>
      <c r="D43">
        <v>702.48500000000001</v>
      </c>
      <c r="E43">
        <f t="shared" si="6"/>
        <v>11.708083333333333</v>
      </c>
      <c r="F43">
        <f t="shared" si="6"/>
        <v>0.19513472222222222</v>
      </c>
      <c r="G43">
        <f t="shared" si="5"/>
        <v>23.573457084492905</v>
      </c>
      <c r="H43">
        <v>72.857674369999998</v>
      </c>
      <c r="I43">
        <v>19.19951395</v>
      </c>
      <c r="J43">
        <v>72.862367989999996</v>
      </c>
      <c r="K43">
        <v>19.220577120000002</v>
      </c>
    </row>
    <row r="44" spans="1:11" x14ac:dyDescent="0.2">
      <c r="A44">
        <v>290</v>
      </c>
      <c r="B44">
        <v>265</v>
      </c>
      <c r="C44" s="8">
        <v>7</v>
      </c>
      <c r="D44">
        <v>709.65</v>
      </c>
      <c r="E44">
        <f t="shared" si="6"/>
        <v>11.827499999999999</v>
      </c>
      <c r="F44">
        <f t="shared" si="6"/>
        <v>0.19712499999999997</v>
      </c>
      <c r="G44">
        <f t="shared" si="5"/>
        <v>23.335447051363349</v>
      </c>
      <c r="H44">
        <v>72.857674369999998</v>
      </c>
      <c r="I44">
        <v>19.19951395</v>
      </c>
      <c r="J44">
        <v>72.862367989999996</v>
      </c>
      <c r="K44">
        <v>19.220577120000002</v>
      </c>
    </row>
    <row r="45" spans="1:11" x14ac:dyDescent="0.2">
      <c r="A45">
        <v>290</v>
      </c>
      <c r="B45">
        <v>265</v>
      </c>
      <c r="C45" s="8">
        <v>8</v>
      </c>
      <c r="D45">
        <v>729.61500000000001</v>
      </c>
      <c r="E45">
        <f t="shared" si="6"/>
        <v>12.16025</v>
      </c>
      <c r="F45">
        <f t="shared" si="6"/>
        <v>0.20267083333333333</v>
      </c>
      <c r="G45">
        <f t="shared" si="5"/>
        <v>22.69690179067042</v>
      </c>
      <c r="H45">
        <v>72.857674369999998</v>
      </c>
      <c r="I45">
        <v>19.19951395</v>
      </c>
      <c r="J45">
        <v>72.862367989999996</v>
      </c>
      <c r="K45">
        <v>19.220577120000002</v>
      </c>
    </row>
    <row r="46" spans="1:11" x14ac:dyDescent="0.2">
      <c r="A46">
        <v>290</v>
      </c>
      <c r="B46">
        <v>265</v>
      </c>
      <c r="C46" s="8">
        <v>9</v>
      </c>
      <c r="D46">
        <v>713.89</v>
      </c>
      <c r="E46">
        <f t="shared" si="6"/>
        <v>11.898166666666667</v>
      </c>
      <c r="F46">
        <f t="shared" si="6"/>
        <v>0.19830277777777777</v>
      </c>
      <c r="G46">
        <f t="shared" si="5"/>
        <v>23.196851055484739</v>
      </c>
      <c r="H46">
        <v>72.857674369999998</v>
      </c>
      <c r="I46">
        <v>19.19951395</v>
      </c>
      <c r="J46">
        <v>72.862367989999996</v>
      </c>
      <c r="K46">
        <v>19.220577120000002</v>
      </c>
    </row>
    <row r="47" spans="1:11" x14ac:dyDescent="0.2">
      <c r="A47">
        <v>290</v>
      </c>
      <c r="B47">
        <v>265</v>
      </c>
      <c r="C47" s="8">
        <v>10</v>
      </c>
      <c r="D47">
        <v>616.71500000000003</v>
      </c>
      <c r="E47">
        <f t="shared" si="6"/>
        <v>10.278583333333334</v>
      </c>
      <c r="F47">
        <f t="shared" si="6"/>
        <v>0.17130972222222224</v>
      </c>
      <c r="G47">
        <f t="shared" si="5"/>
        <v>26.851949441800503</v>
      </c>
      <c r="H47">
        <v>72.857674369999998</v>
      </c>
      <c r="I47">
        <v>19.19951395</v>
      </c>
      <c r="J47">
        <v>72.862367989999996</v>
      </c>
      <c r="K47">
        <v>19.220577120000002</v>
      </c>
    </row>
    <row r="48" spans="1:11" x14ac:dyDescent="0.2">
      <c r="A48">
        <v>290</v>
      </c>
      <c r="B48">
        <v>265</v>
      </c>
      <c r="C48" s="8">
        <v>11</v>
      </c>
      <c r="D48">
        <v>634.72500000000002</v>
      </c>
      <c r="E48">
        <f t="shared" si="6"/>
        <v>10.578750000000001</v>
      </c>
      <c r="F48">
        <f t="shared" si="6"/>
        <v>0.17631250000000001</v>
      </c>
      <c r="G48">
        <f t="shared" si="5"/>
        <v>26.090038993264795</v>
      </c>
      <c r="H48">
        <v>72.857674369999998</v>
      </c>
      <c r="I48">
        <v>19.19951395</v>
      </c>
      <c r="J48">
        <v>72.862367989999996</v>
      </c>
      <c r="K48">
        <v>19.220577120000002</v>
      </c>
    </row>
    <row r="49" spans="1:11" x14ac:dyDescent="0.2">
      <c r="A49">
        <v>290</v>
      </c>
      <c r="B49">
        <v>265</v>
      </c>
      <c r="C49" s="8">
        <v>12</v>
      </c>
      <c r="D49">
        <v>568.71</v>
      </c>
      <c r="E49">
        <f t="shared" si="6"/>
        <v>9.4785000000000004</v>
      </c>
      <c r="F49">
        <f t="shared" si="6"/>
        <v>0.157975</v>
      </c>
      <c r="G49">
        <f t="shared" si="5"/>
        <v>29.118531413198287</v>
      </c>
      <c r="H49">
        <v>72.857674369999998</v>
      </c>
      <c r="I49">
        <v>19.19951395</v>
      </c>
      <c r="J49">
        <v>72.862367989999996</v>
      </c>
      <c r="K49">
        <v>19.220577120000002</v>
      </c>
    </row>
    <row r="50" spans="1:11" ht="17" customHeight="1" x14ac:dyDescent="0.2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CD91-45E0-CA40-8D14-330EE8BF15EC}">
  <dimension ref="A1:Z37"/>
  <sheetViews>
    <sheetView topLeftCell="H1" workbookViewId="0">
      <selection activeCell="N1" sqref="N1:Z29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12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>
        <v>159</v>
      </c>
      <c r="B2">
        <v>403</v>
      </c>
      <c r="C2">
        <v>1</v>
      </c>
      <c r="D2">
        <v>1401.5350000000001</v>
      </c>
      <c r="E2">
        <f t="shared" ref="E2:F21" si="0">D2/60</f>
        <v>23.358916666666669</v>
      </c>
      <c r="F2">
        <f t="shared" si="0"/>
        <v>0.3893152777777778</v>
      </c>
      <c r="G2">
        <f t="shared" ref="G2:G13" si="1">3.3/F2</f>
        <v>8.4764204960989193</v>
      </c>
      <c r="H2">
        <v>72.848658689999993</v>
      </c>
      <c r="I2">
        <v>19.120180059999999</v>
      </c>
      <c r="J2">
        <v>72.833974940000004</v>
      </c>
      <c r="K2">
        <v>19.133997659999999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>
        <v>159</v>
      </c>
      <c r="B3">
        <v>403</v>
      </c>
      <c r="C3">
        <v>2</v>
      </c>
      <c r="D3">
        <v>1307.19</v>
      </c>
      <c r="E3">
        <f t="shared" si="0"/>
        <v>21.7865</v>
      </c>
      <c r="F3">
        <f t="shared" si="0"/>
        <v>0.36310833333333331</v>
      </c>
      <c r="G3">
        <f t="shared" si="1"/>
        <v>9.0881968191311131</v>
      </c>
      <c r="H3">
        <v>72.848658689999993</v>
      </c>
      <c r="I3">
        <v>19.120180059999999</v>
      </c>
      <c r="J3">
        <v>72.833974940000004</v>
      </c>
      <c r="K3">
        <v>19.133997659999999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>
        <v>159</v>
      </c>
      <c r="B4">
        <v>403</v>
      </c>
      <c r="C4">
        <v>3</v>
      </c>
      <c r="D4">
        <v>1483.2449999999999</v>
      </c>
      <c r="E4">
        <f t="shared" si="0"/>
        <v>24.720749999999999</v>
      </c>
      <c r="F4">
        <f t="shared" si="0"/>
        <v>0.4120125</v>
      </c>
      <c r="G4">
        <f t="shared" si="1"/>
        <v>8.0094657322289979</v>
      </c>
      <c r="H4">
        <v>72.848658689999993</v>
      </c>
      <c r="I4">
        <v>19.120180059999999</v>
      </c>
      <c r="J4">
        <v>72.833974940000004</v>
      </c>
      <c r="K4">
        <v>19.133997659999999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>
        <v>159</v>
      </c>
      <c r="B5">
        <v>403</v>
      </c>
      <c r="C5">
        <v>4</v>
      </c>
      <c r="D5">
        <v>1373.915</v>
      </c>
      <c r="E5">
        <f t="shared" si="0"/>
        <v>22.898583333333331</v>
      </c>
      <c r="F5">
        <f t="shared" si="0"/>
        <v>0.3816430555555555</v>
      </c>
      <c r="G5">
        <f t="shared" si="1"/>
        <v>8.6468231295240248</v>
      </c>
      <c r="H5">
        <v>72.848658689999993</v>
      </c>
      <c r="I5">
        <v>19.120180059999999</v>
      </c>
      <c r="J5">
        <v>72.833974940000004</v>
      </c>
      <c r="K5">
        <v>19.133997659999999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>
        <v>159</v>
      </c>
      <c r="B6">
        <v>403</v>
      </c>
      <c r="C6">
        <v>5</v>
      </c>
      <c r="D6">
        <v>1322.0350000000001</v>
      </c>
      <c r="E6">
        <f t="shared" si="0"/>
        <v>22.033916666666666</v>
      </c>
      <c r="F6">
        <f t="shared" si="0"/>
        <v>0.36723194444444446</v>
      </c>
      <c r="G6">
        <f t="shared" si="1"/>
        <v>8.9861463576985479</v>
      </c>
      <c r="H6">
        <v>72.848658689999993</v>
      </c>
      <c r="I6">
        <v>19.120180059999999</v>
      </c>
      <c r="J6">
        <v>72.833974940000004</v>
      </c>
      <c r="K6">
        <v>19.133997659999999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>
        <v>159</v>
      </c>
      <c r="B7">
        <v>403</v>
      </c>
      <c r="C7">
        <v>6</v>
      </c>
      <c r="D7">
        <v>1385.01</v>
      </c>
      <c r="E7">
        <f t="shared" si="0"/>
        <v>23.083500000000001</v>
      </c>
      <c r="F7">
        <f t="shared" si="0"/>
        <v>0.38472500000000004</v>
      </c>
      <c r="G7">
        <f t="shared" si="1"/>
        <v>8.5775553967119365</v>
      </c>
      <c r="H7">
        <v>72.848658689999993</v>
      </c>
      <c r="I7">
        <v>19.120180059999999</v>
      </c>
      <c r="J7">
        <v>72.833974940000004</v>
      </c>
      <c r="K7">
        <v>19.133997659999999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>
        <v>159</v>
      </c>
      <c r="B8">
        <v>403</v>
      </c>
      <c r="C8">
        <v>7</v>
      </c>
      <c r="D8">
        <v>1437.5150000000001</v>
      </c>
      <c r="E8">
        <f t="shared" si="0"/>
        <v>23.958583333333333</v>
      </c>
      <c r="F8">
        <f t="shared" si="0"/>
        <v>0.39930972222222222</v>
      </c>
      <c r="G8">
        <f t="shared" si="1"/>
        <v>8.2642615903138399</v>
      </c>
      <c r="H8">
        <v>72.848658689999993</v>
      </c>
      <c r="I8">
        <v>19.120180059999999</v>
      </c>
      <c r="J8">
        <v>72.833974940000004</v>
      </c>
      <c r="K8">
        <v>19.133997659999999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>
        <v>159</v>
      </c>
      <c r="B9">
        <v>403</v>
      </c>
      <c r="C9">
        <v>8</v>
      </c>
      <c r="D9">
        <v>1367.15</v>
      </c>
      <c r="E9">
        <f t="shared" si="0"/>
        <v>22.785833333333336</v>
      </c>
      <c r="F9">
        <f t="shared" si="0"/>
        <v>0.37976388888888896</v>
      </c>
      <c r="G9">
        <f t="shared" si="1"/>
        <v>8.689609772153748</v>
      </c>
      <c r="H9">
        <v>72.848658689999993</v>
      </c>
      <c r="I9">
        <v>19.120180059999999</v>
      </c>
      <c r="J9">
        <v>72.833974940000004</v>
      </c>
      <c r="K9">
        <v>19.133997659999999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>
        <v>159</v>
      </c>
      <c r="B10">
        <v>403</v>
      </c>
      <c r="C10">
        <v>9</v>
      </c>
      <c r="D10">
        <v>1345.3150000000001</v>
      </c>
      <c r="E10">
        <f t="shared" si="0"/>
        <v>22.421916666666668</v>
      </c>
      <c r="F10">
        <f t="shared" si="0"/>
        <v>0.37369861111111113</v>
      </c>
      <c r="G10">
        <f t="shared" si="1"/>
        <v>8.8306456108792357</v>
      </c>
      <c r="H10">
        <v>72.848658689999993</v>
      </c>
      <c r="I10">
        <v>19.120180059999999</v>
      </c>
      <c r="J10">
        <v>72.833974940000004</v>
      </c>
      <c r="K10">
        <v>19.133997659999999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>
        <v>159</v>
      </c>
      <c r="B11">
        <v>403</v>
      </c>
      <c r="C11">
        <v>10</v>
      </c>
      <c r="D11">
        <v>1222.1300000000001</v>
      </c>
      <c r="E11">
        <f t="shared" si="0"/>
        <v>20.368833333333335</v>
      </c>
      <c r="F11">
        <f t="shared" si="0"/>
        <v>0.33948055555555556</v>
      </c>
      <c r="G11">
        <f t="shared" si="1"/>
        <v>9.7207334735257298</v>
      </c>
      <c r="H11">
        <v>72.848658689999993</v>
      </c>
      <c r="I11">
        <v>19.120180059999999</v>
      </c>
      <c r="J11">
        <v>72.833974940000004</v>
      </c>
      <c r="K11">
        <v>19.133997659999999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>
        <v>159</v>
      </c>
      <c r="B12">
        <v>403</v>
      </c>
      <c r="C12">
        <v>11</v>
      </c>
      <c r="D12">
        <v>1279.0650000000001</v>
      </c>
      <c r="E12">
        <f t="shared" si="0"/>
        <v>21.31775</v>
      </c>
      <c r="F12">
        <f t="shared" si="0"/>
        <v>0.35529583333333331</v>
      </c>
      <c r="G12">
        <f t="shared" si="1"/>
        <v>9.2880346190381253</v>
      </c>
      <c r="H12">
        <v>72.848658689999993</v>
      </c>
      <c r="I12">
        <v>19.120180059999999</v>
      </c>
      <c r="J12">
        <v>72.833974940000004</v>
      </c>
      <c r="K12">
        <v>19.133997659999999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>
        <v>159</v>
      </c>
      <c r="B13">
        <v>403</v>
      </c>
      <c r="C13">
        <v>12</v>
      </c>
      <c r="D13">
        <v>1244.3499999999999</v>
      </c>
      <c r="E13">
        <f t="shared" si="0"/>
        <v>20.739166666666666</v>
      </c>
      <c r="F13">
        <f t="shared" si="0"/>
        <v>0.34565277777777775</v>
      </c>
      <c r="G13">
        <f t="shared" si="1"/>
        <v>9.5471531321573515</v>
      </c>
      <c r="H13">
        <v>72.848658689999993</v>
      </c>
      <c r="I13">
        <v>19.120180059999999</v>
      </c>
      <c r="J13">
        <v>72.833974940000004</v>
      </c>
      <c r="K13">
        <v>19.133997659999999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>
        <v>182</v>
      </c>
      <c r="B14">
        <v>245</v>
      </c>
      <c r="C14">
        <v>1</v>
      </c>
      <c r="D14">
        <v>1482.02</v>
      </c>
      <c r="E14">
        <f t="shared" si="0"/>
        <v>24.700333333333333</v>
      </c>
      <c r="F14">
        <f t="shared" si="0"/>
        <v>0.41167222222222222</v>
      </c>
      <c r="G14">
        <f t="shared" ref="G14:G25" si="2">4.6/F14</f>
        <v>11.173938273437605</v>
      </c>
      <c r="H14">
        <v>72.862683739999994</v>
      </c>
      <c r="I14">
        <v>19.060575060000001</v>
      </c>
      <c r="J14">
        <v>72.84959087</v>
      </c>
      <c r="K14">
        <v>19.081928520000002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>
        <v>182</v>
      </c>
      <c r="B15">
        <v>245</v>
      </c>
      <c r="C15">
        <v>2</v>
      </c>
      <c r="D15">
        <v>1575.2249999999999</v>
      </c>
      <c r="E15">
        <f t="shared" si="0"/>
        <v>26.25375</v>
      </c>
      <c r="F15">
        <f t="shared" si="0"/>
        <v>0.43756250000000002</v>
      </c>
      <c r="G15">
        <f t="shared" si="2"/>
        <v>10.512783888015996</v>
      </c>
      <c r="H15">
        <v>72.862683739999994</v>
      </c>
      <c r="I15">
        <v>19.060575060000001</v>
      </c>
      <c r="J15">
        <v>72.84959087</v>
      </c>
      <c r="K15">
        <v>19.081928520000002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>
        <v>182</v>
      </c>
      <c r="B16">
        <v>245</v>
      </c>
      <c r="C16">
        <v>3</v>
      </c>
      <c r="D16">
        <v>1587.395</v>
      </c>
      <c r="E16">
        <f t="shared" si="0"/>
        <v>26.456583333333334</v>
      </c>
      <c r="F16">
        <f t="shared" si="0"/>
        <v>0.44094305555555557</v>
      </c>
      <c r="G16">
        <f t="shared" si="2"/>
        <v>10.432186065850024</v>
      </c>
      <c r="H16">
        <v>72.862683739999994</v>
      </c>
      <c r="I16">
        <v>19.060575060000001</v>
      </c>
      <c r="J16">
        <v>72.84959087</v>
      </c>
      <c r="K16">
        <v>19.081928520000002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>
        <v>182</v>
      </c>
      <c r="B17">
        <v>245</v>
      </c>
      <c r="C17">
        <v>4</v>
      </c>
      <c r="D17">
        <v>1452.605</v>
      </c>
      <c r="E17">
        <f t="shared" si="0"/>
        <v>24.210083333333333</v>
      </c>
      <c r="F17">
        <f t="shared" si="0"/>
        <v>0.40350138888888887</v>
      </c>
      <c r="G17">
        <f t="shared" si="2"/>
        <v>11.400208590773127</v>
      </c>
      <c r="H17">
        <v>72.862683739999994</v>
      </c>
      <c r="I17">
        <v>19.060575060000001</v>
      </c>
      <c r="J17">
        <v>72.84959087</v>
      </c>
      <c r="K17">
        <v>19.081928520000002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>
        <v>182</v>
      </c>
      <c r="B18">
        <v>245</v>
      </c>
      <c r="C18">
        <v>5</v>
      </c>
      <c r="D18">
        <v>1442.085</v>
      </c>
      <c r="E18">
        <f t="shared" si="0"/>
        <v>24.034749999999999</v>
      </c>
      <c r="F18">
        <f t="shared" si="0"/>
        <v>0.40057916666666665</v>
      </c>
      <c r="G18">
        <f t="shared" si="2"/>
        <v>11.483373032796264</v>
      </c>
      <c r="H18">
        <v>72.862683739999994</v>
      </c>
      <c r="I18">
        <v>19.060575060000001</v>
      </c>
      <c r="J18">
        <v>72.84959087</v>
      </c>
      <c r="K18">
        <v>19.081928520000002</v>
      </c>
      <c r="N18" s="4"/>
      <c r="O18" s="1"/>
      <c r="P18" s="1"/>
      <c r="Q18" s="2"/>
      <c r="R18" s="4"/>
      <c r="S18" s="4"/>
      <c r="T18" s="1"/>
      <c r="U18" s="3"/>
      <c r="V18" s="3"/>
      <c r="W18" s="3"/>
      <c r="X18" s="3"/>
      <c r="Y18" s="1"/>
      <c r="Z18" s="4"/>
    </row>
    <row r="19" spans="1:26" x14ac:dyDescent="0.2">
      <c r="A19">
        <v>182</v>
      </c>
      <c r="B19">
        <v>245</v>
      </c>
      <c r="C19">
        <v>6</v>
      </c>
      <c r="D19">
        <v>1312.39</v>
      </c>
      <c r="E19">
        <f t="shared" si="0"/>
        <v>21.87316666666667</v>
      </c>
      <c r="F19">
        <f t="shared" si="0"/>
        <v>0.36455277777777784</v>
      </c>
      <c r="G19">
        <f t="shared" si="2"/>
        <v>12.618200382508245</v>
      </c>
      <c r="H19">
        <v>72.862683739999994</v>
      </c>
      <c r="I19">
        <v>19.060575060000001</v>
      </c>
      <c r="J19">
        <v>72.84959087</v>
      </c>
      <c r="K19">
        <v>19.081928520000002</v>
      </c>
      <c r="N19" s="4"/>
      <c r="O19" s="1"/>
      <c r="P19" s="1"/>
      <c r="Q19" s="1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>
        <v>182</v>
      </c>
      <c r="B20">
        <v>245</v>
      </c>
      <c r="C20">
        <v>7</v>
      </c>
      <c r="D20">
        <v>1265.8800000000001</v>
      </c>
      <c r="E20">
        <f t="shared" si="0"/>
        <v>21.098000000000003</v>
      </c>
      <c r="F20">
        <f t="shared" si="0"/>
        <v>0.35163333333333335</v>
      </c>
      <c r="G20">
        <f t="shared" si="2"/>
        <v>13.081808702246656</v>
      </c>
      <c r="H20">
        <v>72.862683739999994</v>
      </c>
      <c r="I20">
        <v>19.060575060000001</v>
      </c>
      <c r="J20">
        <v>72.84959087</v>
      </c>
      <c r="K20">
        <v>19.081928520000002</v>
      </c>
      <c r="N20" s="4"/>
      <c r="O20" s="1"/>
      <c r="P20" s="1"/>
      <c r="Q20" s="2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>
        <v>182</v>
      </c>
      <c r="B21">
        <v>245</v>
      </c>
      <c r="C21">
        <v>8</v>
      </c>
      <c r="D21">
        <v>1414.22</v>
      </c>
      <c r="E21">
        <f t="shared" si="0"/>
        <v>23.570333333333334</v>
      </c>
      <c r="F21">
        <f t="shared" si="0"/>
        <v>0.3928388888888889</v>
      </c>
      <c r="G21">
        <f t="shared" si="2"/>
        <v>11.709634993141094</v>
      </c>
      <c r="H21">
        <v>72.862683739999994</v>
      </c>
      <c r="I21">
        <v>19.060575060000001</v>
      </c>
      <c r="J21">
        <v>72.84959087</v>
      </c>
      <c r="K21">
        <v>19.081928520000002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>
        <v>182</v>
      </c>
      <c r="B22">
        <v>245</v>
      </c>
      <c r="C22">
        <v>9</v>
      </c>
      <c r="D22">
        <v>1185.575</v>
      </c>
      <c r="E22">
        <f t="shared" ref="E22:F37" si="3">D22/60</f>
        <v>19.759583333333335</v>
      </c>
      <c r="F22">
        <f t="shared" si="3"/>
        <v>0.32932638888888893</v>
      </c>
      <c r="G22">
        <f t="shared" si="2"/>
        <v>13.967905868460448</v>
      </c>
      <c r="H22">
        <v>72.862683739999994</v>
      </c>
      <c r="I22">
        <v>19.060575060000001</v>
      </c>
      <c r="J22">
        <v>72.84959087</v>
      </c>
      <c r="K22">
        <v>19.081928520000002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>
        <v>182</v>
      </c>
      <c r="B23">
        <v>245</v>
      </c>
      <c r="C23">
        <v>10</v>
      </c>
      <c r="D23">
        <v>1138.4849999999999</v>
      </c>
      <c r="E23">
        <f t="shared" si="3"/>
        <v>18.974749999999997</v>
      </c>
      <c r="F23">
        <f t="shared" si="3"/>
        <v>0.31624583333333328</v>
      </c>
      <c r="G23">
        <f t="shared" si="2"/>
        <v>14.545646187696809</v>
      </c>
      <c r="H23">
        <v>72.862683739999994</v>
      </c>
      <c r="I23">
        <v>19.060575060000001</v>
      </c>
      <c r="J23">
        <v>72.84959087</v>
      </c>
      <c r="K23">
        <v>19.081928520000002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>
        <v>182</v>
      </c>
      <c r="B24">
        <v>245</v>
      </c>
      <c r="C24">
        <v>11</v>
      </c>
      <c r="D24">
        <v>1151.895</v>
      </c>
      <c r="E24">
        <f t="shared" si="3"/>
        <v>19.198249999999998</v>
      </c>
      <c r="F24">
        <f t="shared" si="3"/>
        <v>0.31997083333333332</v>
      </c>
      <c r="G24">
        <f t="shared" si="2"/>
        <v>14.376310340786269</v>
      </c>
      <c r="H24">
        <v>72.862683739999994</v>
      </c>
      <c r="I24">
        <v>19.060575060000001</v>
      </c>
      <c r="J24">
        <v>72.84959087</v>
      </c>
      <c r="K24">
        <v>19.081928520000002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>
        <v>182</v>
      </c>
      <c r="B25">
        <v>245</v>
      </c>
      <c r="C25">
        <v>12</v>
      </c>
      <c r="D25">
        <v>1131.825</v>
      </c>
      <c r="E25">
        <f t="shared" si="3"/>
        <v>18.86375</v>
      </c>
      <c r="F25">
        <f t="shared" si="3"/>
        <v>0.31439583333333332</v>
      </c>
      <c r="G25">
        <f t="shared" si="2"/>
        <v>14.63123716122192</v>
      </c>
      <c r="H25">
        <v>72.862683739999994</v>
      </c>
      <c r="I25">
        <v>19.060575060000001</v>
      </c>
      <c r="J25">
        <v>72.84959087</v>
      </c>
      <c r="K25">
        <v>19.081928520000002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>
        <v>245</v>
      </c>
      <c r="B26">
        <v>159</v>
      </c>
      <c r="C26">
        <v>1</v>
      </c>
      <c r="D26">
        <v>1002.225</v>
      </c>
      <c r="E26">
        <f t="shared" si="3"/>
        <v>16.703749999999999</v>
      </c>
      <c r="F26">
        <f t="shared" si="3"/>
        <v>0.27839583333333334</v>
      </c>
      <c r="G26">
        <f t="shared" ref="G26:G37" si="4">6.2/F26</f>
        <v>22.27044825263788</v>
      </c>
      <c r="H26">
        <v>72.84959087</v>
      </c>
      <c r="I26">
        <v>19.081928520000002</v>
      </c>
      <c r="J26">
        <v>72.848658689999993</v>
      </c>
      <c r="K26">
        <v>19.120180059999999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>
        <v>245</v>
      </c>
      <c r="B27">
        <v>159</v>
      </c>
      <c r="C27">
        <v>2</v>
      </c>
      <c r="D27">
        <v>1152.22</v>
      </c>
      <c r="E27">
        <f t="shared" si="3"/>
        <v>19.203666666666667</v>
      </c>
      <c r="F27">
        <f t="shared" si="3"/>
        <v>0.32006111111111113</v>
      </c>
      <c r="G27">
        <f t="shared" si="4"/>
        <v>19.371300619673324</v>
      </c>
      <c r="H27">
        <v>72.84959087</v>
      </c>
      <c r="I27">
        <v>19.081928520000002</v>
      </c>
      <c r="J27">
        <v>72.848658689999993</v>
      </c>
      <c r="K27">
        <v>19.120180059999999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>
        <v>245</v>
      </c>
      <c r="B28">
        <v>159</v>
      </c>
      <c r="C28">
        <v>3</v>
      </c>
      <c r="D28">
        <v>1464.53</v>
      </c>
      <c r="E28">
        <f t="shared" si="3"/>
        <v>24.408833333333334</v>
      </c>
      <c r="F28">
        <f t="shared" si="3"/>
        <v>0.40681388888888892</v>
      </c>
      <c r="G28">
        <f t="shared" si="4"/>
        <v>15.240384287109174</v>
      </c>
      <c r="H28">
        <v>72.84959087</v>
      </c>
      <c r="I28">
        <v>19.081928520000002</v>
      </c>
      <c r="J28">
        <v>72.848658689999993</v>
      </c>
      <c r="K28">
        <v>19.120180059999999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>
        <v>245</v>
      </c>
      <c r="B29">
        <v>159</v>
      </c>
      <c r="C29">
        <v>4</v>
      </c>
      <c r="D29">
        <v>1107.155</v>
      </c>
      <c r="E29">
        <f t="shared" si="3"/>
        <v>18.452583333333333</v>
      </c>
      <c r="F29">
        <f t="shared" si="3"/>
        <v>0.30754305555555556</v>
      </c>
      <c r="G29">
        <f t="shared" si="4"/>
        <v>20.159778892747628</v>
      </c>
      <c r="H29">
        <v>72.84959087</v>
      </c>
      <c r="I29">
        <v>19.081928520000002</v>
      </c>
      <c r="J29">
        <v>72.848658689999993</v>
      </c>
      <c r="K29">
        <v>19.120180059999999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>
        <v>245</v>
      </c>
      <c r="B30">
        <v>159</v>
      </c>
      <c r="C30">
        <v>5</v>
      </c>
      <c r="D30">
        <v>1094.095</v>
      </c>
      <c r="E30">
        <f t="shared" si="3"/>
        <v>18.234916666666667</v>
      </c>
      <c r="F30">
        <f t="shared" si="3"/>
        <v>0.30391527777777777</v>
      </c>
      <c r="G30">
        <f t="shared" si="4"/>
        <v>20.400422266804988</v>
      </c>
      <c r="H30">
        <v>72.84959087</v>
      </c>
      <c r="I30">
        <v>19.081928520000002</v>
      </c>
      <c r="J30">
        <v>72.848658689999993</v>
      </c>
      <c r="K30">
        <v>19.120180059999999</v>
      </c>
    </row>
    <row r="31" spans="1:26" x14ac:dyDescent="0.2">
      <c r="A31">
        <v>245</v>
      </c>
      <c r="B31">
        <v>159</v>
      </c>
      <c r="C31">
        <v>6</v>
      </c>
      <c r="D31">
        <v>1459.76</v>
      </c>
      <c r="E31">
        <f t="shared" si="3"/>
        <v>24.329333333333334</v>
      </c>
      <c r="F31">
        <f t="shared" si="3"/>
        <v>0.4054888888888889</v>
      </c>
      <c r="G31">
        <f t="shared" si="4"/>
        <v>15.2901846878939</v>
      </c>
      <c r="H31">
        <v>72.84959087</v>
      </c>
      <c r="I31">
        <v>19.081928520000002</v>
      </c>
      <c r="J31">
        <v>72.848658689999993</v>
      </c>
      <c r="K31">
        <v>19.120180059999999</v>
      </c>
    </row>
    <row r="32" spans="1:26" x14ac:dyDescent="0.2">
      <c r="A32">
        <v>245</v>
      </c>
      <c r="B32">
        <v>159</v>
      </c>
      <c r="C32">
        <v>7</v>
      </c>
      <c r="D32">
        <v>1548.95</v>
      </c>
      <c r="E32">
        <f t="shared" si="3"/>
        <v>25.815833333333334</v>
      </c>
      <c r="F32">
        <f t="shared" si="3"/>
        <v>0.43026388888888889</v>
      </c>
      <c r="G32">
        <f t="shared" si="4"/>
        <v>14.409761451305723</v>
      </c>
      <c r="H32">
        <v>72.84959087</v>
      </c>
      <c r="I32">
        <v>19.081928520000002</v>
      </c>
      <c r="J32">
        <v>72.848658689999993</v>
      </c>
      <c r="K32">
        <v>19.120180059999999</v>
      </c>
    </row>
    <row r="33" spans="1:11" x14ac:dyDescent="0.2">
      <c r="A33">
        <v>245</v>
      </c>
      <c r="B33">
        <v>159</v>
      </c>
      <c r="C33">
        <v>8</v>
      </c>
      <c r="D33">
        <v>1692.595</v>
      </c>
      <c r="E33">
        <f t="shared" si="3"/>
        <v>28.209916666666668</v>
      </c>
      <c r="F33">
        <f t="shared" si="3"/>
        <v>0.47016527777777778</v>
      </c>
      <c r="G33">
        <f t="shared" si="4"/>
        <v>13.186852141238749</v>
      </c>
      <c r="H33">
        <v>72.84959087</v>
      </c>
      <c r="I33">
        <v>19.081928520000002</v>
      </c>
      <c r="J33">
        <v>72.848658689999993</v>
      </c>
      <c r="K33">
        <v>19.120180059999999</v>
      </c>
    </row>
    <row r="34" spans="1:11" x14ac:dyDescent="0.2">
      <c r="A34">
        <v>245</v>
      </c>
      <c r="B34">
        <v>159</v>
      </c>
      <c r="C34">
        <v>9</v>
      </c>
      <c r="D34">
        <v>1277.9949999999999</v>
      </c>
      <c r="E34">
        <f t="shared" si="3"/>
        <v>21.299916666666665</v>
      </c>
      <c r="F34">
        <f t="shared" si="3"/>
        <v>0.35499861111111108</v>
      </c>
      <c r="G34">
        <f t="shared" si="4"/>
        <v>17.464857061256112</v>
      </c>
      <c r="H34">
        <v>72.84959087</v>
      </c>
      <c r="I34">
        <v>19.081928520000002</v>
      </c>
      <c r="J34">
        <v>72.848658689999993</v>
      </c>
      <c r="K34">
        <v>19.120180059999999</v>
      </c>
    </row>
    <row r="35" spans="1:11" x14ac:dyDescent="0.2">
      <c r="A35">
        <v>245</v>
      </c>
      <c r="B35">
        <v>159</v>
      </c>
      <c r="C35">
        <v>10</v>
      </c>
      <c r="D35">
        <v>1243.4949999999999</v>
      </c>
      <c r="E35">
        <f t="shared" si="3"/>
        <v>20.724916666666665</v>
      </c>
      <c r="F35">
        <f t="shared" si="3"/>
        <v>0.34541527777777775</v>
      </c>
      <c r="G35">
        <f t="shared" si="4"/>
        <v>17.949408722994466</v>
      </c>
      <c r="H35">
        <v>72.84959087</v>
      </c>
      <c r="I35">
        <v>19.081928520000002</v>
      </c>
      <c r="J35">
        <v>72.848658689999993</v>
      </c>
      <c r="K35">
        <v>19.120180059999999</v>
      </c>
    </row>
    <row r="36" spans="1:11" x14ac:dyDescent="0.2">
      <c r="A36">
        <v>245</v>
      </c>
      <c r="B36">
        <v>159</v>
      </c>
      <c r="C36">
        <v>11</v>
      </c>
      <c r="D36">
        <v>1377.74</v>
      </c>
      <c r="E36">
        <f t="shared" si="3"/>
        <v>22.962333333333333</v>
      </c>
      <c r="F36">
        <f t="shared" si="3"/>
        <v>0.38270555555555558</v>
      </c>
      <c r="G36">
        <f t="shared" si="4"/>
        <v>16.200444205728221</v>
      </c>
      <c r="H36">
        <v>72.84959087</v>
      </c>
      <c r="I36">
        <v>19.081928520000002</v>
      </c>
      <c r="J36">
        <v>72.848658689999993</v>
      </c>
      <c r="K36">
        <v>19.120180059999999</v>
      </c>
    </row>
    <row r="37" spans="1:11" x14ac:dyDescent="0.2">
      <c r="A37">
        <v>245</v>
      </c>
      <c r="B37">
        <v>159</v>
      </c>
      <c r="C37">
        <v>12</v>
      </c>
      <c r="D37">
        <v>1162.52</v>
      </c>
      <c r="E37">
        <f t="shared" si="3"/>
        <v>19.375333333333334</v>
      </c>
      <c r="F37">
        <f t="shared" si="3"/>
        <v>0.32292222222222222</v>
      </c>
      <c r="G37">
        <f t="shared" si="4"/>
        <v>19.199669683102226</v>
      </c>
      <c r="H37">
        <v>72.84959087</v>
      </c>
      <c r="I37">
        <v>19.081928520000002</v>
      </c>
      <c r="J37">
        <v>72.848658689999993</v>
      </c>
      <c r="K37">
        <v>19.120180059999999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A130-3D07-D443-9353-26D7083B8E47}">
  <dimension ref="A1:Y49"/>
  <sheetViews>
    <sheetView topLeftCell="G1" workbookViewId="0">
      <selection activeCell="N1" sqref="N1:Y29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12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">
      <c r="A2">
        <v>182</v>
      </c>
      <c r="B2">
        <v>387</v>
      </c>
      <c r="C2">
        <v>1</v>
      </c>
      <c r="D2">
        <v>984.125</v>
      </c>
      <c r="E2">
        <f t="shared" ref="E2:F21" si="0">D2/60</f>
        <v>16.402083333333334</v>
      </c>
      <c r="F2">
        <f t="shared" si="0"/>
        <v>0.27336805555555554</v>
      </c>
      <c r="G2">
        <f t="shared" ref="G2:G13" si="1">4.8/F2</f>
        <v>17.558745078115077</v>
      </c>
      <c r="H2">
        <v>72.862683739999994</v>
      </c>
      <c r="I2">
        <v>19.060575060000001</v>
      </c>
      <c r="J2">
        <v>72.828219489999995</v>
      </c>
      <c r="K2">
        <v>19.04147541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">
      <c r="A3">
        <v>182</v>
      </c>
      <c r="B3">
        <v>387</v>
      </c>
      <c r="C3">
        <v>2</v>
      </c>
      <c r="D3">
        <v>1079.925</v>
      </c>
      <c r="E3">
        <f t="shared" si="0"/>
        <v>17.998749999999998</v>
      </c>
      <c r="F3">
        <f t="shared" si="0"/>
        <v>0.29997916666666663</v>
      </c>
      <c r="G3">
        <f t="shared" si="1"/>
        <v>16.001111188276965</v>
      </c>
      <c r="H3">
        <v>72.862683739999994</v>
      </c>
      <c r="I3">
        <v>19.060575060000001</v>
      </c>
      <c r="J3">
        <v>72.828219489999995</v>
      </c>
      <c r="K3">
        <v>19.04147541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">
      <c r="A4">
        <v>182</v>
      </c>
      <c r="B4">
        <v>387</v>
      </c>
      <c r="C4">
        <v>3</v>
      </c>
      <c r="D4">
        <v>1102.08</v>
      </c>
      <c r="E4">
        <f t="shared" si="0"/>
        <v>18.367999999999999</v>
      </c>
      <c r="F4">
        <f t="shared" si="0"/>
        <v>0.30613333333333331</v>
      </c>
      <c r="G4">
        <f t="shared" si="1"/>
        <v>15.679442508710801</v>
      </c>
      <c r="H4">
        <v>72.862683739999994</v>
      </c>
      <c r="I4">
        <v>19.060575060000001</v>
      </c>
      <c r="J4">
        <v>72.828219489999995</v>
      </c>
      <c r="K4">
        <v>19.04147541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">
      <c r="A5">
        <v>182</v>
      </c>
      <c r="B5">
        <v>387</v>
      </c>
      <c r="C5">
        <v>4</v>
      </c>
      <c r="D5">
        <v>1055.865</v>
      </c>
      <c r="E5">
        <f t="shared" si="0"/>
        <v>17.597750000000001</v>
      </c>
      <c r="F5">
        <f t="shared" si="0"/>
        <v>0.29329583333333337</v>
      </c>
      <c r="G5">
        <f t="shared" si="1"/>
        <v>16.365728573255101</v>
      </c>
      <c r="H5">
        <v>72.862683739999994</v>
      </c>
      <c r="I5">
        <v>19.060575060000001</v>
      </c>
      <c r="J5">
        <v>72.828219489999995</v>
      </c>
      <c r="K5">
        <v>19.04147541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">
      <c r="A6">
        <v>182</v>
      </c>
      <c r="B6">
        <v>387</v>
      </c>
      <c r="C6">
        <v>5</v>
      </c>
      <c r="D6">
        <v>1114.8699999999999</v>
      </c>
      <c r="E6">
        <f t="shared" si="0"/>
        <v>18.581166666666665</v>
      </c>
      <c r="F6">
        <f t="shared" si="0"/>
        <v>0.30968611111111105</v>
      </c>
      <c r="G6">
        <f t="shared" si="1"/>
        <v>15.499564971700739</v>
      </c>
      <c r="H6">
        <v>72.862683739999994</v>
      </c>
      <c r="I6">
        <v>19.060575060000001</v>
      </c>
      <c r="J6">
        <v>72.828219489999995</v>
      </c>
      <c r="K6">
        <v>19.04147541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">
      <c r="A7">
        <v>182</v>
      </c>
      <c r="B7">
        <v>387</v>
      </c>
      <c r="C7">
        <v>6</v>
      </c>
      <c r="D7">
        <v>976.63</v>
      </c>
      <c r="E7">
        <f t="shared" si="0"/>
        <v>16.277166666666666</v>
      </c>
      <c r="F7">
        <f t="shared" si="0"/>
        <v>0.27128611111111112</v>
      </c>
      <c r="G7">
        <f t="shared" si="1"/>
        <v>17.693497025485598</v>
      </c>
      <c r="H7">
        <v>72.862683739999994</v>
      </c>
      <c r="I7">
        <v>19.060575060000001</v>
      </c>
      <c r="J7">
        <v>72.828219489999995</v>
      </c>
      <c r="K7">
        <v>19.04147541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">
      <c r="A8">
        <v>182</v>
      </c>
      <c r="B8">
        <v>387</v>
      </c>
      <c r="C8">
        <v>7</v>
      </c>
      <c r="D8">
        <v>927.8</v>
      </c>
      <c r="E8">
        <f t="shared" si="0"/>
        <v>15.463333333333333</v>
      </c>
      <c r="F8">
        <f t="shared" si="0"/>
        <v>0.25772222222222224</v>
      </c>
      <c r="G8">
        <f t="shared" si="1"/>
        <v>18.624703599913772</v>
      </c>
      <c r="H8">
        <v>72.862683739999994</v>
      </c>
      <c r="I8">
        <v>19.060575060000001</v>
      </c>
      <c r="J8">
        <v>72.828219489999995</v>
      </c>
      <c r="K8">
        <v>19.04147541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">
      <c r="A9">
        <v>182</v>
      </c>
      <c r="B9">
        <v>387</v>
      </c>
      <c r="C9">
        <v>8</v>
      </c>
      <c r="D9">
        <v>980.97500000000002</v>
      </c>
      <c r="E9">
        <f t="shared" si="0"/>
        <v>16.349583333333335</v>
      </c>
      <c r="F9">
        <f t="shared" si="0"/>
        <v>0.27249305555555559</v>
      </c>
      <c r="G9">
        <f t="shared" si="1"/>
        <v>17.615127806519023</v>
      </c>
      <c r="H9">
        <v>72.862683739999994</v>
      </c>
      <c r="I9">
        <v>19.060575060000001</v>
      </c>
      <c r="J9">
        <v>72.828219489999995</v>
      </c>
      <c r="K9">
        <v>19.04147541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">
      <c r="A10">
        <v>182</v>
      </c>
      <c r="B10">
        <v>387</v>
      </c>
      <c r="C10">
        <v>9</v>
      </c>
      <c r="D10">
        <v>961.94</v>
      </c>
      <c r="E10">
        <f t="shared" si="0"/>
        <v>16.032333333333334</v>
      </c>
      <c r="F10">
        <f t="shared" si="0"/>
        <v>0.26720555555555559</v>
      </c>
      <c r="G10">
        <f t="shared" si="1"/>
        <v>17.963698359565043</v>
      </c>
      <c r="H10">
        <v>72.862683739999994</v>
      </c>
      <c r="I10">
        <v>19.060575060000001</v>
      </c>
      <c r="J10">
        <v>72.828219489999995</v>
      </c>
      <c r="K10">
        <v>19.04147541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">
      <c r="A11">
        <v>182</v>
      </c>
      <c r="B11">
        <v>387</v>
      </c>
      <c r="C11">
        <v>10</v>
      </c>
      <c r="D11">
        <v>923.86500000000001</v>
      </c>
      <c r="E11">
        <f t="shared" si="0"/>
        <v>15.39775</v>
      </c>
      <c r="F11">
        <f t="shared" si="0"/>
        <v>0.25662916666666669</v>
      </c>
      <c r="G11">
        <f t="shared" si="1"/>
        <v>18.704031433163934</v>
      </c>
      <c r="H11">
        <v>72.862683739999994</v>
      </c>
      <c r="I11">
        <v>19.060575060000001</v>
      </c>
      <c r="J11">
        <v>72.828219489999995</v>
      </c>
      <c r="K11">
        <v>19.04147541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">
      <c r="A12">
        <v>182</v>
      </c>
      <c r="B12">
        <v>387</v>
      </c>
      <c r="C12">
        <v>11</v>
      </c>
      <c r="D12">
        <v>950.48</v>
      </c>
      <c r="E12">
        <f t="shared" si="0"/>
        <v>15.841333333333333</v>
      </c>
      <c r="F12">
        <f t="shared" si="0"/>
        <v>0.26402222222222221</v>
      </c>
      <c r="G12">
        <f t="shared" si="1"/>
        <v>18.180287854557697</v>
      </c>
      <c r="H12">
        <v>72.862683739999994</v>
      </c>
      <c r="I12">
        <v>19.060575060000001</v>
      </c>
      <c r="J12">
        <v>72.828219489999995</v>
      </c>
      <c r="K12">
        <v>19.04147541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">
      <c r="A13">
        <v>182</v>
      </c>
      <c r="B13">
        <v>387</v>
      </c>
      <c r="C13">
        <v>12</v>
      </c>
      <c r="D13">
        <v>995.49</v>
      </c>
      <c r="E13">
        <f t="shared" si="0"/>
        <v>16.5915</v>
      </c>
      <c r="F13">
        <f t="shared" si="0"/>
        <v>0.27652500000000002</v>
      </c>
      <c r="G13">
        <f t="shared" si="1"/>
        <v>17.358285869270407</v>
      </c>
      <c r="H13">
        <v>72.862683739999994</v>
      </c>
      <c r="I13">
        <v>19.060575060000001</v>
      </c>
      <c r="J13">
        <v>72.828219489999995</v>
      </c>
      <c r="K13">
        <v>19.04147541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">
      <c r="A14">
        <v>387</v>
      </c>
      <c r="B14">
        <v>625</v>
      </c>
      <c r="C14">
        <v>1</v>
      </c>
      <c r="D14">
        <v>618.09500000000003</v>
      </c>
      <c r="E14">
        <f t="shared" si="0"/>
        <v>10.301583333333333</v>
      </c>
      <c r="F14">
        <f t="shared" si="0"/>
        <v>0.17169305555555556</v>
      </c>
      <c r="G14">
        <f t="shared" ref="G14:G25" si="2">7.4/F14</f>
        <v>43.100170685736011</v>
      </c>
      <c r="H14">
        <v>72.828219489999995</v>
      </c>
      <c r="I14">
        <v>19.04147541</v>
      </c>
      <c r="J14">
        <v>72.810522629999994</v>
      </c>
      <c r="K14">
        <v>19.004797480000001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">
      <c r="A15">
        <v>387</v>
      </c>
      <c r="B15">
        <v>625</v>
      </c>
      <c r="C15">
        <v>2</v>
      </c>
      <c r="D15">
        <v>609.375</v>
      </c>
      <c r="E15">
        <f t="shared" si="0"/>
        <v>10.15625</v>
      </c>
      <c r="F15">
        <f t="shared" si="0"/>
        <v>0.16927083333333334</v>
      </c>
      <c r="G15">
        <f t="shared" si="2"/>
        <v>43.716923076923074</v>
      </c>
      <c r="H15">
        <v>72.828219489999995</v>
      </c>
      <c r="I15">
        <v>19.04147541</v>
      </c>
      <c r="J15">
        <v>72.810522629999994</v>
      </c>
      <c r="K15">
        <v>19.004797480000001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">
      <c r="A16">
        <v>387</v>
      </c>
      <c r="B16">
        <v>625</v>
      </c>
      <c r="C16">
        <v>3</v>
      </c>
      <c r="D16">
        <v>603.07500000000005</v>
      </c>
      <c r="E16">
        <f t="shared" si="0"/>
        <v>10.051250000000001</v>
      </c>
      <c r="F16">
        <f t="shared" si="0"/>
        <v>0.16752083333333337</v>
      </c>
      <c r="G16">
        <f t="shared" si="2"/>
        <v>44.173610247481648</v>
      </c>
      <c r="H16">
        <v>72.828219489999995</v>
      </c>
      <c r="I16">
        <v>19.04147541</v>
      </c>
      <c r="J16">
        <v>72.810522629999994</v>
      </c>
      <c r="K16">
        <v>19.004797480000001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">
      <c r="A17">
        <v>387</v>
      </c>
      <c r="B17">
        <v>625</v>
      </c>
      <c r="C17">
        <v>4</v>
      </c>
      <c r="D17">
        <v>733.58</v>
      </c>
      <c r="E17">
        <f t="shared" si="0"/>
        <v>12.226333333333335</v>
      </c>
      <c r="F17">
        <f t="shared" si="0"/>
        <v>0.20377222222222224</v>
      </c>
      <c r="G17">
        <f t="shared" si="2"/>
        <v>36.315057662422639</v>
      </c>
      <c r="H17">
        <v>72.828219489999995</v>
      </c>
      <c r="I17">
        <v>19.04147541</v>
      </c>
      <c r="J17">
        <v>72.810522629999994</v>
      </c>
      <c r="K17">
        <v>19.004797480000001</v>
      </c>
      <c r="N17" s="1"/>
      <c r="O17" s="1"/>
      <c r="P17" s="2"/>
      <c r="Q17" s="4"/>
      <c r="R17" s="4"/>
      <c r="S17" s="4"/>
      <c r="T17" s="1"/>
      <c r="U17" s="3"/>
      <c r="V17" s="3"/>
      <c r="W17" s="3"/>
      <c r="X17" s="1"/>
      <c r="Y17" s="4"/>
    </row>
    <row r="18" spans="1:25" x14ac:dyDescent="0.2">
      <c r="A18">
        <v>387</v>
      </c>
      <c r="B18">
        <v>625</v>
      </c>
      <c r="C18">
        <v>5</v>
      </c>
      <c r="D18">
        <v>634.44000000000005</v>
      </c>
      <c r="E18">
        <f t="shared" si="0"/>
        <v>10.574000000000002</v>
      </c>
      <c r="F18">
        <f t="shared" si="0"/>
        <v>0.17623333333333335</v>
      </c>
      <c r="G18">
        <f t="shared" si="2"/>
        <v>41.98978626820503</v>
      </c>
      <c r="H18">
        <v>72.828219489999995</v>
      </c>
      <c r="I18">
        <v>19.04147541</v>
      </c>
      <c r="J18">
        <v>72.810522629999994</v>
      </c>
      <c r="K18">
        <v>19.004797480000001</v>
      </c>
      <c r="N18" s="1"/>
      <c r="O18" s="1"/>
      <c r="P18" s="2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">
      <c r="A19">
        <v>387</v>
      </c>
      <c r="B19">
        <v>625</v>
      </c>
      <c r="C19">
        <v>6</v>
      </c>
      <c r="D19">
        <v>661.99</v>
      </c>
      <c r="E19">
        <f t="shared" si="0"/>
        <v>11.033166666666666</v>
      </c>
      <c r="F19">
        <f t="shared" si="0"/>
        <v>0.18388611111111111</v>
      </c>
      <c r="G19">
        <f t="shared" si="2"/>
        <v>40.24229973262436</v>
      </c>
      <c r="H19">
        <v>72.828219489999995</v>
      </c>
      <c r="I19">
        <v>19.04147541</v>
      </c>
      <c r="J19">
        <v>72.810522629999994</v>
      </c>
      <c r="K19">
        <v>19.004797480000001</v>
      </c>
      <c r="N19" s="1"/>
      <c r="O19" s="9"/>
      <c r="P19" s="1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">
      <c r="A20">
        <v>387</v>
      </c>
      <c r="B20">
        <v>625</v>
      </c>
      <c r="C20">
        <v>7</v>
      </c>
      <c r="D20">
        <v>683</v>
      </c>
      <c r="E20">
        <f t="shared" si="0"/>
        <v>11.383333333333333</v>
      </c>
      <c r="F20">
        <f t="shared" si="0"/>
        <v>0.18972222222222221</v>
      </c>
      <c r="G20">
        <f t="shared" si="2"/>
        <v>39.004392386530021</v>
      </c>
      <c r="H20">
        <v>72.828219489999995</v>
      </c>
      <c r="I20">
        <v>19.04147541</v>
      </c>
      <c r="J20">
        <v>72.810522629999994</v>
      </c>
      <c r="K20">
        <v>19.004797480000001</v>
      </c>
      <c r="N20" s="9"/>
      <c r="O20" s="1"/>
      <c r="P20" s="2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">
      <c r="A21">
        <v>387</v>
      </c>
      <c r="B21">
        <v>625</v>
      </c>
      <c r="C21">
        <v>8</v>
      </c>
      <c r="D21">
        <v>739.28499999999997</v>
      </c>
      <c r="E21">
        <f t="shared" si="0"/>
        <v>12.321416666666666</v>
      </c>
      <c r="F21">
        <f t="shared" si="0"/>
        <v>0.20535694444444444</v>
      </c>
      <c r="G21">
        <f t="shared" si="2"/>
        <v>36.034817424944372</v>
      </c>
      <c r="H21">
        <v>72.828219489999995</v>
      </c>
      <c r="I21">
        <v>19.04147541</v>
      </c>
      <c r="J21">
        <v>72.810522629999994</v>
      </c>
      <c r="K21">
        <v>19.004797480000001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">
      <c r="A22">
        <v>387</v>
      </c>
      <c r="B22">
        <v>625</v>
      </c>
      <c r="C22">
        <v>9</v>
      </c>
      <c r="D22">
        <v>720.36</v>
      </c>
      <c r="E22">
        <f t="shared" ref="E22:F41" si="3">D22/60</f>
        <v>12.006</v>
      </c>
      <c r="F22">
        <f t="shared" si="3"/>
        <v>0.2001</v>
      </c>
      <c r="G22">
        <f t="shared" si="2"/>
        <v>36.98150924537731</v>
      </c>
      <c r="H22">
        <v>72.828219489999995</v>
      </c>
      <c r="I22">
        <v>19.04147541</v>
      </c>
      <c r="J22">
        <v>72.810522629999994</v>
      </c>
      <c r="K22">
        <v>19.004797480000001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">
      <c r="A23">
        <v>387</v>
      </c>
      <c r="B23">
        <v>625</v>
      </c>
      <c r="C23">
        <v>10</v>
      </c>
      <c r="D23">
        <v>666.85</v>
      </c>
      <c r="E23">
        <f t="shared" si="3"/>
        <v>11.114166666666668</v>
      </c>
      <c r="F23">
        <f t="shared" si="3"/>
        <v>0.18523611111111113</v>
      </c>
      <c r="G23">
        <f t="shared" si="2"/>
        <v>39.949014021144187</v>
      </c>
      <c r="H23">
        <v>72.828219489999995</v>
      </c>
      <c r="I23">
        <v>19.04147541</v>
      </c>
      <c r="J23">
        <v>72.810522629999994</v>
      </c>
      <c r="K23">
        <v>19.004797480000001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">
      <c r="A24">
        <v>387</v>
      </c>
      <c r="B24">
        <v>625</v>
      </c>
      <c r="C24">
        <v>11</v>
      </c>
      <c r="D24">
        <v>678.65499999999997</v>
      </c>
      <c r="E24">
        <f t="shared" si="3"/>
        <v>11.310916666666666</v>
      </c>
      <c r="F24">
        <f t="shared" si="3"/>
        <v>0.18851527777777777</v>
      </c>
      <c r="G24">
        <f t="shared" si="2"/>
        <v>39.254112914514742</v>
      </c>
      <c r="H24">
        <v>72.828219489999995</v>
      </c>
      <c r="I24">
        <v>19.04147541</v>
      </c>
      <c r="J24">
        <v>72.810522629999994</v>
      </c>
      <c r="K24">
        <v>19.004797480000001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">
      <c r="A25">
        <v>387</v>
      </c>
      <c r="B25">
        <v>625</v>
      </c>
      <c r="C25">
        <v>12</v>
      </c>
      <c r="D25">
        <v>707.54</v>
      </c>
      <c r="E25">
        <f t="shared" si="3"/>
        <v>11.792333333333334</v>
      </c>
      <c r="F25">
        <f t="shared" si="3"/>
        <v>0.1965388888888889</v>
      </c>
      <c r="G25">
        <f t="shared" si="2"/>
        <v>37.651581536026228</v>
      </c>
      <c r="H25">
        <v>72.828219489999995</v>
      </c>
      <c r="I25">
        <v>19.04147541</v>
      </c>
      <c r="J25">
        <v>72.810522629999994</v>
      </c>
      <c r="K25">
        <v>19.004797480000001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">
      <c r="A26">
        <v>625</v>
      </c>
      <c r="B26">
        <v>668</v>
      </c>
      <c r="C26">
        <v>1</v>
      </c>
      <c r="D26">
        <v>1213.93</v>
      </c>
      <c r="E26">
        <f t="shared" si="3"/>
        <v>20.232166666666668</v>
      </c>
      <c r="F26">
        <f t="shared" si="3"/>
        <v>0.3372027777777778</v>
      </c>
      <c r="G26">
        <f t="shared" ref="G26:G37" si="4">5/F26</f>
        <v>14.827873106357037</v>
      </c>
      <c r="H26">
        <v>72.810522629999994</v>
      </c>
      <c r="I26">
        <v>19.004797480000001</v>
      </c>
      <c r="J26">
        <v>72.800346989999994</v>
      </c>
      <c r="K26">
        <v>18.97131946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">
      <c r="A27">
        <v>625</v>
      </c>
      <c r="B27">
        <v>668</v>
      </c>
      <c r="C27">
        <v>2</v>
      </c>
      <c r="D27">
        <v>1074.845</v>
      </c>
      <c r="E27">
        <f t="shared" si="3"/>
        <v>17.914083333333334</v>
      </c>
      <c r="F27">
        <f t="shared" si="3"/>
        <v>0.29856805555555554</v>
      </c>
      <c r="G27">
        <f t="shared" si="4"/>
        <v>16.746600672655127</v>
      </c>
      <c r="H27">
        <v>72.810522629999994</v>
      </c>
      <c r="I27">
        <v>19.004797480000001</v>
      </c>
      <c r="J27">
        <v>72.800346989999994</v>
      </c>
      <c r="K27">
        <v>18.97131946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">
      <c r="A28">
        <v>625</v>
      </c>
      <c r="B28">
        <v>668</v>
      </c>
      <c r="C28">
        <v>3</v>
      </c>
      <c r="D28">
        <v>1382.94</v>
      </c>
      <c r="E28">
        <f t="shared" si="3"/>
        <v>23.048999999999999</v>
      </c>
      <c r="F28">
        <f t="shared" si="3"/>
        <v>0.38414999999999999</v>
      </c>
      <c r="G28">
        <f t="shared" si="4"/>
        <v>13.015749056358194</v>
      </c>
      <c r="H28">
        <v>72.810522629999994</v>
      </c>
      <c r="I28">
        <v>19.004797480000001</v>
      </c>
      <c r="J28">
        <v>72.800346989999994</v>
      </c>
      <c r="K28">
        <v>18.97131946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">
      <c r="A29">
        <v>625</v>
      </c>
      <c r="B29">
        <v>668</v>
      </c>
      <c r="C29">
        <v>4</v>
      </c>
      <c r="D29">
        <v>1393.34</v>
      </c>
      <c r="E29">
        <f t="shared" si="3"/>
        <v>23.222333333333331</v>
      </c>
      <c r="F29">
        <f t="shared" si="3"/>
        <v>0.38703888888888888</v>
      </c>
      <c r="G29">
        <f t="shared" si="4"/>
        <v>12.91859847560538</v>
      </c>
      <c r="H29">
        <v>72.810522629999994</v>
      </c>
      <c r="I29">
        <v>19.004797480000001</v>
      </c>
      <c r="J29">
        <v>72.800346989999994</v>
      </c>
      <c r="K29">
        <v>18.97131946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">
      <c r="A30">
        <v>625</v>
      </c>
      <c r="B30">
        <v>668</v>
      </c>
      <c r="C30">
        <v>5</v>
      </c>
      <c r="D30">
        <v>1200.2</v>
      </c>
      <c r="E30">
        <f t="shared" si="3"/>
        <v>20.003333333333334</v>
      </c>
      <c r="F30">
        <f t="shared" si="3"/>
        <v>0.3333888888888889</v>
      </c>
      <c r="G30">
        <f t="shared" si="4"/>
        <v>14.997500416597234</v>
      </c>
      <c r="H30">
        <v>72.810522629999994</v>
      </c>
      <c r="I30">
        <v>19.004797480000001</v>
      </c>
      <c r="J30">
        <v>72.800346989999994</v>
      </c>
      <c r="K30">
        <v>18.97131946</v>
      </c>
    </row>
    <row r="31" spans="1:25" x14ac:dyDescent="0.2">
      <c r="A31">
        <v>625</v>
      </c>
      <c r="B31">
        <v>668</v>
      </c>
      <c r="C31">
        <v>6</v>
      </c>
      <c r="D31">
        <v>1138.3050000000001</v>
      </c>
      <c r="E31">
        <f t="shared" si="3"/>
        <v>18.97175</v>
      </c>
      <c r="F31">
        <f t="shared" si="3"/>
        <v>0.31619583333333334</v>
      </c>
      <c r="G31">
        <f t="shared" si="4"/>
        <v>15.812985096261546</v>
      </c>
      <c r="H31">
        <v>72.810522629999994</v>
      </c>
      <c r="I31">
        <v>19.004797480000001</v>
      </c>
      <c r="J31">
        <v>72.800346989999994</v>
      </c>
      <c r="K31">
        <v>18.97131946</v>
      </c>
    </row>
    <row r="32" spans="1:25" x14ac:dyDescent="0.2">
      <c r="A32">
        <v>625</v>
      </c>
      <c r="B32">
        <v>668</v>
      </c>
      <c r="C32">
        <v>7</v>
      </c>
      <c r="D32">
        <v>1392.61</v>
      </c>
      <c r="E32">
        <f t="shared" si="3"/>
        <v>23.210166666666666</v>
      </c>
      <c r="F32">
        <f t="shared" si="3"/>
        <v>0.3868361111111111</v>
      </c>
      <c r="G32">
        <f t="shared" si="4"/>
        <v>12.92537034776427</v>
      </c>
      <c r="H32">
        <v>72.810522629999994</v>
      </c>
      <c r="I32">
        <v>19.004797480000001</v>
      </c>
      <c r="J32">
        <v>72.800346989999994</v>
      </c>
      <c r="K32">
        <v>18.97131946</v>
      </c>
    </row>
    <row r="33" spans="1:11" x14ac:dyDescent="0.2">
      <c r="A33">
        <v>625</v>
      </c>
      <c r="B33">
        <v>668</v>
      </c>
      <c r="C33">
        <v>8</v>
      </c>
      <c r="D33">
        <v>1290.17</v>
      </c>
      <c r="E33">
        <f t="shared" si="3"/>
        <v>21.502833333333335</v>
      </c>
      <c r="F33">
        <f t="shared" si="3"/>
        <v>0.35838055555555559</v>
      </c>
      <c r="G33">
        <f t="shared" si="4"/>
        <v>13.95164978258679</v>
      </c>
      <c r="H33">
        <v>72.810522629999994</v>
      </c>
      <c r="I33">
        <v>19.004797480000001</v>
      </c>
      <c r="J33">
        <v>72.800346989999994</v>
      </c>
      <c r="K33">
        <v>18.97131946</v>
      </c>
    </row>
    <row r="34" spans="1:11" x14ac:dyDescent="0.2">
      <c r="A34">
        <v>625</v>
      </c>
      <c r="B34">
        <v>668</v>
      </c>
      <c r="C34">
        <v>9</v>
      </c>
      <c r="D34">
        <v>1185.31</v>
      </c>
      <c r="E34">
        <f t="shared" si="3"/>
        <v>19.755166666666664</v>
      </c>
      <c r="F34">
        <f t="shared" si="3"/>
        <v>0.32925277777777773</v>
      </c>
      <c r="G34">
        <f t="shared" si="4"/>
        <v>15.185900734828866</v>
      </c>
      <c r="H34">
        <v>72.810522629999994</v>
      </c>
      <c r="I34">
        <v>19.004797480000001</v>
      </c>
      <c r="J34">
        <v>72.800346989999994</v>
      </c>
      <c r="K34">
        <v>18.97131946</v>
      </c>
    </row>
    <row r="35" spans="1:11" x14ac:dyDescent="0.2">
      <c r="A35">
        <v>625</v>
      </c>
      <c r="B35">
        <v>668</v>
      </c>
      <c r="C35">
        <v>10</v>
      </c>
      <c r="D35">
        <v>1305.3800000000001</v>
      </c>
      <c r="E35">
        <f t="shared" si="3"/>
        <v>21.756333333333334</v>
      </c>
      <c r="F35">
        <f t="shared" si="3"/>
        <v>0.36260555555555557</v>
      </c>
      <c r="G35">
        <f t="shared" si="4"/>
        <v>13.789088234843494</v>
      </c>
      <c r="H35">
        <v>72.810522629999994</v>
      </c>
      <c r="I35">
        <v>19.004797480000001</v>
      </c>
      <c r="J35">
        <v>72.800346989999994</v>
      </c>
      <c r="K35">
        <v>18.97131946</v>
      </c>
    </row>
    <row r="36" spans="1:11" x14ac:dyDescent="0.2">
      <c r="A36">
        <v>625</v>
      </c>
      <c r="B36">
        <v>668</v>
      </c>
      <c r="C36">
        <v>11</v>
      </c>
      <c r="D36">
        <v>1414.84</v>
      </c>
      <c r="E36">
        <f t="shared" si="3"/>
        <v>23.580666666666666</v>
      </c>
      <c r="F36">
        <f t="shared" si="3"/>
        <v>0.39301111111111109</v>
      </c>
      <c r="G36">
        <f t="shared" si="4"/>
        <v>12.722286618981652</v>
      </c>
      <c r="H36">
        <v>72.810522629999994</v>
      </c>
      <c r="I36">
        <v>19.004797480000001</v>
      </c>
      <c r="J36">
        <v>72.800346989999994</v>
      </c>
      <c r="K36">
        <v>18.97131946</v>
      </c>
    </row>
    <row r="37" spans="1:11" x14ac:dyDescent="0.2">
      <c r="A37">
        <v>625</v>
      </c>
      <c r="B37">
        <v>668</v>
      </c>
      <c r="C37">
        <v>12</v>
      </c>
      <c r="D37">
        <v>1504.88</v>
      </c>
      <c r="E37">
        <f t="shared" si="3"/>
        <v>25.081333333333337</v>
      </c>
      <c r="F37">
        <f t="shared" si="3"/>
        <v>0.41802222222222229</v>
      </c>
      <c r="G37">
        <f t="shared" si="4"/>
        <v>11.96108659826697</v>
      </c>
      <c r="H37">
        <v>72.810522629999994</v>
      </c>
      <c r="I37">
        <v>19.004797480000001</v>
      </c>
      <c r="J37">
        <v>72.800346989999994</v>
      </c>
      <c r="K37">
        <v>18.97131946</v>
      </c>
    </row>
    <row r="38" spans="1:11" x14ac:dyDescent="0.2">
      <c r="A38">
        <v>668</v>
      </c>
      <c r="B38">
        <v>577</v>
      </c>
      <c r="C38">
        <v>1</v>
      </c>
      <c r="D38">
        <v>970.79</v>
      </c>
      <c r="E38">
        <f t="shared" si="3"/>
        <v>16.179833333333331</v>
      </c>
      <c r="F38">
        <f t="shared" si="3"/>
        <v>0.26966388888888887</v>
      </c>
      <c r="G38">
        <f t="shared" ref="G38:G49" si="5">5.7/F38</f>
        <v>21.137424159704985</v>
      </c>
      <c r="H38">
        <v>72.800346989999994</v>
      </c>
      <c r="I38">
        <v>18.97131946</v>
      </c>
      <c r="J38">
        <v>72.821713340000002</v>
      </c>
      <c r="K38">
        <v>18.934777310000001</v>
      </c>
    </row>
    <row r="39" spans="1:11" x14ac:dyDescent="0.2">
      <c r="A39">
        <v>668</v>
      </c>
      <c r="B39">
        <v>577</v>
      </c>
      <c r="C39">
        <v>2</v>
      </c>
      <c r="D39">
        <v>930.09</v>
      </c>
      <c r="E39">
        <f t="shared" si="3"/>
        <v>15.5015</v>
      </c>
      <c r="F39">
        <f t="shared" si="3"/>
        <v>0.25835833333333336</v>
      </c>
      <c r="G39">
        <f t="shared" si="5"/>
        <v>22.062381059897429</v>
      </c>
      <c r="H39">
        <v>72.800346989999994</v>
      </c>
      <c r="I39">
        <v>18.97131946</v>
      </c>
      <c r="J39">
        <v>72.821713340000002</v>
      </c>
      <c r="K39">
        <v>18.934777310000001</v>
      </c>
    </row>
    <row r="40" spans="1:11" x14ac:dyDescent="0.2">
      <c r="A40">
        <v>668</v>
      </c>
      <c r="B40">
        <v>577</v>
      </c>
      <c r="C40">
        <v>3</v>
      </c>
      <c r="D40">
        <v>949.14499999999998</v>
      </c>
      <c r="E40">
        <f t="shared" si="3"/>
        <v>15.819083333333333</v>
      </c>
      <c r="F40">
        <f t="shared" si="3"/>
        <v>0.26365138888888889</v>
      </c>
      <c r="G40">
        <f t="shared" si="5"/>
        <v>21.619457511760586</v>
      </c>
      <c r="H40">
        <v>72.800346989999994</v>
      </c>
      <c r="I40">
        <v>18.97131946</v>
      </c>
      <c r="J40">
        <v>72.821713340000002</v>
      </c>
      <c r="K40">
        <v>18.934777310000001</v>
      </c>
    </row>
    <row r="41" spans="1:11" x14ac:dyDescent="0.2">
      <c r="A41">
        <v>668</v>
      </c>
      <c r="B41">
        <v>577</v>
      </c>
      <c r="C41">
        <v>4</v>
      </c>
      <c r="D41">
        <v>952.86</v>
      </c>
      <c r="E41">
        <f t="shared" si="3"/>
        <v>15.881</v>
      </c>
      <c r="F41">
        <f t="shared" si="3"/>
        <v>0.26468333333333333</v>
      </c>
      <c r="G41">
        <f t="shared" si="5"/>
        <v>21.535167810591275</v>
      </c>
      <c r="H41">
        <v>72.800346989999994</v>
      </c>
      <c r="I41">
        <v>18.97131946</v>
      </c>
      <c r="J41">
        <v>72.821713340000002</v>
      </c>
      <c r="K41">
        <v>18.934777310000001</v>
      </c>
    </row>
    <row r="42" spans="1:11" x14ac:dyDescent="0.2">
      <c r="A42">
        <v>668</v>
      </c>
      <c r="B42">
        <v>577</v>
      </c>
      <c r="C42">
        <v>5</v>
      </c>
      <c r="D42">
        <v>929.97500000000002</v>
      </c>
      <c r="E42">
        <f t="shared" ref="E42:F49" si="6">D42/60</f>
        <v>15.499583333333334</v>
      </c>
      <c r="F42">
        <f t="shared" si="6"/>
        <v>0.25832638888888887</v>
      </c>
      <c r="G42">
        <f t="shared" si="5"/>
        <v>22.065109277131107</v>
      </c>
      <c r="H42">
        <v>72.800346989999994</v>
      </c>
      <c r="I42">
        <v>18.97131946</v>
      </c>
      <c r="J42">
        <v>72.821713340000002</v>
      </c>
      <c r="K42">
        <v>18.934777310000001</v>
      </c>
    </row>
    <row r="43" spans="1:11" x14ac:dyDescent="0.2">
      <c r="A43">
        <v>668</v>
      </c>
      <c r="B43">
        <v>577</v>
      </c>
      <c r="C43">
        <v>6</v>
      </c>
      <c r="D43">
        <v>983.16499999999996</v>
      </c>
      <c r="E43">
        <f t="shared" si="6"/>
        <v>16.386083333333332</v>
      </c>
      <c r="F43">
        <f t="shared" si="6"/>
        <v>0.27310138888888885</v>
      </c>
      <c r="G43">
        <f t="shared" si="5"/>
        <v>20.871369505627239</v>
      </c>
      <c r="H43">
        <v>72.800346989999994</v>
      </c>
      <c r="I43">
        <v>18.97131946</v>
      </c>
      <c r="J43">
        <v>72.821713340000002</v>
      </c>
      <c r="K43">
        <v>18.934777310000001</v>
      </c>
    </row>
    <row r="44" spans="1:11" x14ac:dyDescent="0.2">
      <c r="A44">
        <v>668</v>
      </c>
      <c r="B44">
        <v>577</v>
      </c>
      <c r="C44">
        <v>7</v>
      </c>
      <c r="D44">
        <v>981.51</v>
      </c>
      <c r="E44">
        <f t="shared" si="6"/>
        <v>16.358499999999999</v>
      </c>
      <c r="F44">
        <f t="shared" si="6"/>
        <v>0.27264166666666667</v>
      </c>
      <c r="G44">
        <f t="shared" si="5"/>
        <v>20.906562337622642</v>
      </c>
      <c r="H44">
        <v>72.800346989999994</v>
      </c>
      <c r="I44">
        <v>18.97131946</v>
      </c>
      <c r="J44">
        <v>72.821713340000002</v>
      </c>
      <c r="K44">
        <v>18.934777310000001</v>
      </c>
    </row>
    <row r="45" spans="1:11" x14ac:dyDescent="0.2">
      <c r="A45">
        <v>668</v>
      </c>
      <c r="B45">
        <v>577</v>
      </c>
      <c r="C45">
        <v>8</v>
      </c>
      <c r="D45">
        <v>1015.54</v>
      </c>
      <c r="E45">
        <f t="shared" si="6"/>
        <v>16.925666666666665</v>
      </c>
      <c r="F45">
        <f t="shared" si="6"/>
        <v>0.28209444444444443</v>
      </c>
      <c r="G45">
        <f t="shared" si="5"/>
        <v>20.205998778974735</v>
      </c>
      <c r="H45">
        <v>72.800346989999994</v>
      </c>
      <c r="I45">
        <v>18.97131946</v>
      </c>
      <c r="J45">
        <v>72.821713340000002</v>
      </c>
      <c r="K45">
        <v>18.934777310000001</v>
      </c>
    </row>
    <row r="46" spans="1:11" x14ac:dyDescent="0.2">
      <c r="A46">
        <v>668</v>
      </c>
      <c r="B46">
        <v>577</v>
      </c>
      <c r="C46">
        <v>9</v>
      </c>
      <c r="D46">
        <v>990.27</v>
      </c>
      <c r="E46">
        <f t="shared" si="6"/>
        <v>16.5045</v>
      </c>
      <c r="F46">
        <f t="shared" si="6"/>
        <v>0.27507500000000001</v>
      </c>
      <c r="G46">
        <f t="shared" si="5"/>
        <v>20.721621375988367</v>
      </c>
      <c r="H46">
        <v>72.800346989999994</v>
      </c>
      <c r="I46">
        <v>18.97131946</v>
      </c>
      <c r="J46">
        <v>72.821713340000002</v>
      </c>
      <c r="K46">
        <v>18.934777310000001</v>
      </c>
    </row>
    <row r="47" spans="1:11" x14ac:dyDescent="0.2">
      <c r="A47">
        <v>668</v>
      </c>
      <c r="B47">
        <v>577</v>
      </c>
      <c r="C47">
        <v>10</v>
      </c>
      <c r="D47">
        <v>975.3</v>
      </c>
      <c r="E47">
        <f t="shared" si="6"/>
        <v>16.254999999999999</v>
      </c>
      <c r="F47">
        <f t="shared" si="6"/>
        <v>0.27091666666666664</v>
      </c>
      <c r="G47">
        <f t="shared" si="5"/>
        <v>21.039680098431255</v>
      </c>
      <c r="H47">
        <v>72.800346989999994</v>
      </c>
      <c r="I47">
        <v>18.97131946</v>
      </c>
      <c r="J47">
        <v>72.821713340000002</v>
      </c>
      <c r="K47">
        <v>18.934777310000001</v>
      </c>
    </row>
    <row r="48" spans="1:11" x14ac:dyDescent="0.2">
      <c r="A48">
        <v>668</v>
      </c>
      <c r="B48">
        <v>577</v>
      </c>
      <c r="C48">
        <v>11</v>
      </c>
      <c r="D48">
        <v>957.54499999999996</v>
      </c>
      <c r="E48">
        <f t="shared" si="6"/>
        <v>15.959083333333332</v>
      </c>
      <c r="F48">
        <f t="shared" si="6"/>
        <v>0.26598472222222219</v>
      </c>
      <c r="G48">
        <f t="shared" si="5"/>
        <v>21.429802254724326</v>
      </c>
      <c r="H48">
        <v>72.800346989999994</v>
      </c>
      <c r="I48">
        <v>18.97131946</v>
      </c>
      <c r="J48">
        <v>72.821713340000002</v>
      </c>
      <c r="K48">
        <v>18.934777310000001</v>
      </c>
    </row>
    <row r="49" spans="1:11" x14ac:dyDescent="0.2">
      <c r="A49">
        <v>668</v>
      </c>
      <c r="B49">
        <v>577</v>
      </c>
      <c r="C49">
        <v>12</v>
      </c>
      <c r="D49">
        <v>1022.7</v>
      </c>
      <c r="E49">
        <f t="shared" si="6"/>
        <v>17.045000000000002</v>
      </c>
      <c r="F49">
        <f t="shared" si="6"/>
        <v>0.28408333333333335</v>
      </c>
      <c r="G49">
        <f t="shared" si="5"/>
        <v>20.064535054268113</v>
      </c>
      <c r="H49">
        <v>72.800346989999994</v>
      </c>
      <c r="I49">
        <v>18.97131946</v>
      </c>
      <c r="J49">
        <v>72.821713340000002</v>
      </c>
      <c r="K49">
        <v>18.934777310000001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1748-D6E5-B648-9110-6D03B59BA625}">
  <dimension ref="A1:X25"/>
  <sheetViews>
    <sheetView topLeftCell="H1" workbookViewId="0">
      <selection activeCell="Q16" sqref="Q16"/>
    </sheetView>
  </sheetViews>
  <sheetFormatPr baseColWidth="10" defaultRowHeight="16" x14ac:dyDescent="0.2"/>
  <cols>
    <col min="14" max="23" width="10.83203125" style="4"/>
  </cols>
  <sheetData>
    <row r="1" spans="1:24" x14ac:dyDescent="0.2">
      <c r="A1" t="s">
        <v>0</v>
      </c>
      <c r="B1" t="s">
        <v>1</v>
      </c>
      <c r="C1" t="s">
        <v>2</v>
      </c>
      <c r="D1" t="s">
        <v>12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4" x14ac:dyDescent="0.2">
      <c r="A2">
        <v>182</v>
      </c>
      <c r="B2">
        <v>611</v>
      </c>
      <c r="C2">
        <v>1</v>
      </c>
      <c r="D2">
        <v>614.43499999999995</v>
      </c>
      <c r="E2">
        <f t="shared" ref="E2:F25" si="0">D2/60</f>
        <v>10.240583333333332</v>
      </c>
      <c r="F2">
        <f t="shared" si="0"/>
        <v>0.17067638888888886</v>
      </c>
      <c r="G2">
        <f t="shared" ref="G2:G13" si="1">7.4/F2</f>
        <v>43.356905124219821</v>
      </c>
      <c r="H2">
        <v>72.862683739999994</v>
      </c>
      <c r="I2">
        <v>19.060575060000001</v>
      </c>
      <c r="J2">
        <v>72.869871549999999</v>
      </c>
      <c r="K2">
        <v>19.04251944</v>
      </c>
    </row>
    <row r="3" spans="1:24" x14ac:dyDescent="0.2">
      <c r="A3">
        <v>182</v>
      </c>
      <c r="B3">
        <v>611</v>
      </c>
      <c r="C3">
        <v>2</v>
      </c>
      <c r="D3">
        <v>825.92</v>
      </c>
      <c r="E3">
        <f t="shared" si="0"/>
        <v>13.765333333333333</v>
      </c>
      <c r="F3">
        <f t="shared" si="0"/>
        <v>0.22942222222222222</v>
      </c>
      <c r="G3">
        <f t="shared" si="1"/>
        <v>32.254939945757457</v>
      </c>
      <c r="H3">
        <v>72.862683739999994</v>
      </c>
      <c r="I3">
        <v>19.060575060000001</v>
      </c>
      <c r="J3">
        <v>72.869871549999999</v>
      </c>
      <c r="K3">
        <v>19.04251944</v>
      </c>
    </row>
    <row r="4" spans="1:24" x14ac:dyDescent="0.2">
      <c r="A4">
        <v>182</v>
      </c>
      <c r="B4">
        <v>611</v>
      </c>
      <c r="C4">
        <v>3</v>
      </c>
      <c r="D4">
        <v>673.90499999999997</v>
      </c>
      <c r="E4">
        <f t="shared" si="0"/>
        <v>11.23175</v>
      </c>
      <c r="F4">
        <f t="shared" si="0"/>
        <v>0.18719583333333334</v>
      </c>
      <c r="G4">
        <f t="shared" si="1"/>
        <v>39.53079439980413</v>
      </c>
      <c r="H4">
        <v>72.862683739999994</v>
      </c>
      <c r="I4">
        <v>19.060575060000001</v>
      </c>
      <c r="J4">
        <v>72.869871549999999</v>
      </c>
      <c r="K4">
        <v>19.04251944</v>
      </c>
    </row>
    <row r="5" spans="1:24" x14ac:dyDescent="0.2">
      <c r="A5">
        <v>182</v>
      </c>
      <c r="B5">
        <v>611</v>
      </c>
      <c r="C5">
        <v>4</v>
      </c>
      <c r="D5">
        <v>569.83500000000004</v>
      </c>
      <c r="E5">
        <f t="shared" si="0"/>
        <v>9.4972500000000011</v>
      </c>
      <c r="F5">
        <f t="shared" si="0"/>
        <v>0.15828750000000003</v>
      </c>
      <c r="G5">
        <f t="shared" si="1"/>
        <v>46.750375108584059</v>
      </c>
      <c r="H5">
        <v>72.862683739999994</v>
      </c>
      <c r="I5">
        <v>19.060575060000001</v>
      </c>
      <c r="J5">
        <v>72.869871549999999</v>
      </c>
      <c r="K5">
        <v>19.04251944</v>
      </c>
    </row>
    <row r="6" spans="1:24" x14ac:dyDescent="0.2">
      <c r="A6">
        <v>182</v>
      </c>
      <c r="B6">
        <v>611</v>
      </c>
      <c r="C6">
        <v>5</v>
      </c>
      <c r="D6">
        <v>632.03499999999997</v>
      </c>
      <c r="E6">
        <f t="shared" si="0"/>
        <v>10.533916666666666</v>
      </c>
      <c r="F6">
        <f t="shared" si="0"/>
        <v>0.17556527777777778</v>
      </c>
      <c r="G6">
        <f t="shared" si="1"/>
        <v>42.149564501965877</v>
      </c>
      <c r="H6">
        <v>72.862683739999994</v>
      </c>
      <c r="I6">
        <v>19.060575060000001</v>
      </c>
      <c r="J6">
        <v>72.869871549999999</v>
      </c>
      <c r="K6">
        <v>19.04251944</v>
      </c>
    </row>
    <row r="7" spans="1:24" x14ac:dyDescent="0.2">
      <c r="A7">
        <v>182</v>
      </c>
      <c r="B7">
        <v>611</v>
      </c>
      <c r="C7">
        <v>6</v>
      </c>
      <c r="D7">
        <v>544.47500000000002</v>
      </c>
      <c r="E7">
        <f t="shared" si="0"/>
        <v>9.074583333333333</v>
      </c>
      <c r="F7">
        <f t="shared" si="0"/>
        <v>0.15124305555555556</v>
      </c>
      <c r="G7">
        <f t="shared" si="1"/>
        <v>48.927866293218237</v>
      </c>
      <c r="H7">
        <v>72.862683739999994</v>
      </c>
      <c r="I7">
        <v>19.060575060000001</v>
      </c>
      <c r="J7">
        <v>72.869871549999999</v>
      </c>
      <c r="K7">
        <v>19.04251944</v>
      </c>
    </row>
    <row r="8" spans="1:24" x14ac:dyDescent="0.2">
      <c r="A8">
        <v>182</v>
      </c>
      <c r="B8">
        <v>611</v>
      </c>
      <c r="C8">
        <v>7</v>
      </c>
      <c r="D8">
        <v>748.56500000000005</v>
      </c>
      <c r="E8">
        <f t="shared" si="0"/>
        <v>12.476083333333333</v>
      </c>
      <c r="F8">
        <f t="shared" si="0"/>
        <v>0.20793472222222223</v>
      </c>
      <c r="G8">
        <f t="shared" si="1"/>
        <v>35.588091882468454</v>
      </c>
      <c r="H8">
        <v>72.862683739999994</v>
      </c>
      <c r="I8">
        <v>19.060575060000001</v>
      </c>
      <c r="J8">
        <v>72.869871549999999</v>
      </c>
      <c r="K8">
        <v>19.04251944</v>
      </c>
    </row>
    <row r="9" spans="1:24" x14ac:dyDescent="0.2">
      <c r="A9">
        <v>182</v>
      </c>
      <c r="B9">
        <v>611</v>
      </c>
      <c r="C9">
        <v>8</v>
      </c>
      <c r="D9">
        <v>670.58500000000004</v>
      </c>
      <c r="E9">
        <f t="shared" si="0"/>
        <v>11.176416666666666</v>
      </c>
      <c r="F9">
        <f t="shared" si="0"/>
        <v>0.1862736111111111</v>
      </c>
      <c r="G9">
        <f t="shared" si="1"/>
        <v>39.726507452448239</v>
      </c>
      <c r="H9">
        <v>72.862683739999994</v>
      </c>
      <c r="I9">
        <v>19.060575060000001</v>
      </c>
      <c r="J9">
        <v>72.869871549999999</v>
      </c>
      <c r="K9">
        <v>19.04251944</v>
      </c>
    </row>
    <row r="10" spans="1:24" x14ac:dyDescent="0.2">
      <c r="A10">
        <v>182</v>
      </c>
      <c r="B10">
        <v>611</v>
      </c>
      <c r="C10">
        <v>9</v>
      </c>
      <c r="D10">
        <v>704.92</v>
      </c>
      <c r="E10">
        <f t="shared" si="0"/>
        <v>11.748666666666667</v>
      </c>
      <c r="F10">
        <f t="shared" si="0"/>
        <v>0.1958111111111111</v>
      </c>
      <c r="G10">
        <f t="shared" si="1"/>
        <v>37.791522442262952</v>
      </c>
      <c r="H10">
        <v>72.862683739999994</v>
      </c>
      <c r="I10">
        <v>19.060575060000001</v>
      </c>
      <c r="J10">
        <v>72.869871549999999</v>
      </c>
      <c r="K10">
        <v>19.04251944</v>
      </c>
    </row>
    <row r="11" spans="1:24" x14ac:dyDescent="0.2">
      <c r="A11">
        <v>182</v>
      </c>
      <c r="B11">
        <v>611</v>
      </c>
      <c r="C11">
        <v>10</v>
      </c>
      <c r="D11">
        <v>693.41499999999996</v>
      </c>
      <c r="E11">
        <f t="shared" si="0"/>
        <v>11.556916666666666</v>
      </c>
      <c r="F11">
        <f t="shared" si="0"/>
        <v>0.19261527777777776</v>
      </c>
      <c r="G11">
        <f t="shared" si="1"/>
        <v>38.418551660982246</v>
      </c>
      <c r="H11">
        <v>72.862683739999994</v>
      </c>
      <c r="I11">
        <v>19.060575060000001</v>
      </c>
      <c r="J11">
        <v>72.869871549999999</v>
      </c>
      <c r="K11">
        <v>19.04251944</v>
      </c>
    </row>
    <row r="12" spans="1:24" x14ac:dyDescent="0.2">
      <c r="A12">
        <v>182</v>
      </c>
      <c r="B12">
        <v>611</v>
      </c>
      <c r="C12">
        <v>11</v>
      </c>
      <c r="D12">
        <v>875.03</v>
      </c>
      <c r="E12">
        <f t="shared" si="0"/>
        <v>14.583833333333333</v>
      </c>
      <c r="F12">
        <f t="shared" si="0"/>
        <v>0.24306388888888888</v>
      </c>
      <c r="G12">
        <f t="shared" si="1"/>
        <v>30.444670468441085</v>
      </c>
      <c r="H12">
        <v>72.862683739999994</v>
      </c>
      <c r="I12">
        <v>19.060575060000001</v>
      </c>
      <c r="J12">
        <v>72.869871549999999</v>
      </c>
      <c r="K12">
        <v>19.04251944</v>
      </c>
    </row>
    <row r="13" spans="1:24" x14ac:dyDescent="0.2">
      <c r="A13">
        <v>182</v>
      </c>
      <c r="B13">
        <v>611</v>
      </c>
      <c r="C13">
        <v>12</v>
      </c>
      <c r="D13">
        <v>785.245</v>
      </c>
      <c r="E13">
        <f t="shared" si="0"/>
        <v>13.087416666666666</v>
      </c>
      <c r="F13">
        <f t="shared" si="0"/>
        <v>0.21812361111111109</v>
      </c>
      <c r="G13">
        <f t="shared" si="1"/>
        <v>33.92571745124134</v>
      </c>
      <c r="H13">
        <v>72.862683739999994</v>
      </c>
      <c r="I13">
        <v>19.060575060000001</v>
      </c>
      <c r="J13">
        <v>72.869871549999999</v>
      </c>
      <c r="K13">
        <v>19.04251944</v>
      </c>
    </row>
    <row r="14" spans="1:24" x14ac:dyDescent="0.2">
      <c r="A14">
        <v>611</v>
      </c>
      <c r="B14">
        <v>598</v>
      </c>
      <c r="C14">
        <v>1</v>
      </c>
      <c r="D14">
        <v>1058.2850000000001</v>
      </c>
      <c r="E14">
        <f t="shared" si="0"/>
        <v>17.638083333333334</v>
      </c>
      <c r="F14">
        <f t="shared" si="0"/>
        <v>0.29396805555555555</v>
      </c>
      <c r="G14">
        <f t="shared" ref="G14:G25" si="2">5.4/F14</f>
        <v>18.369342851878276</v>
      </c>
      <c r="H14">
        <v>72.869871549999999</v>
      </c>
      <c r="I14">
        <v>19.04251944</v>
      </c>
      <c r="J14">
        <v>72.891942540000002</v>
      </c>
      <c r="K14">
        <v>19.044351590000002</v>
      </c>
    </row>
    <row r="15" spans="1:24" x14ac:dyDescent="0.2">
      <c r="A15">
        <v>611</v>
      </c>
      <c r="B15">
        <v>598</v>
      </c>
      <c r="C15">
        <v>2</v>
      </c>
      <c r="D15">
        <v>1017.215</v>
      </c>
      <c r="E15">
        <f t="shared" si="0"/>
        <v>16.953583333333334</v>
      </c>
      <c r="F15">
        <f t="shared" si="0"/>
        <v>0.28255972222222225</v>
      </c>
      <c r="G15">
        <f t="shared" si="2"/>
        <v>19.111004065020669</v>
      </c>
      <c r="H15">
        <v>72.869871549999999</v>
      </c>
      <c r="I15">
        <v>19.04251944</v>
      </c>
      <c r="J15">
        <v>72.891942540000002</v>
      </c>
      <c r="K15">
        <v>19.044351590000002</v>
      </c>
    </row>
    <row r="16" spans="1:24" x14ac:dyDescent="0.2">
      <c r="A16">
        <v>611</v>
      </c>
      <c r="B16">
        <v>598</v>
      </c>
      <c r="C16">
        <v>3</v>
      </c>
      <c r="D16">
        <v>1110.7149999999999</v>
      </c>
      <c r="E16">
        <f t="shared" si="0"/>
        <v>18.511916666666664</v>
      </c>
      <c r="F16">
        <f t="shared" si="0"/>
        <v>0.30853194444444443</v>
      </c>
      <c r="G16">
        <f t="shared" si="2"/>
        <v>17.502239548399007</v>
      </c>
      <c r="H16">
        <v>72.869871549999999</v>
      </c>
      <c r="I16">
        <v>19.04251944</v>
      </c>
      <c r="J16">
        <v>72.891942540000002</v>
      </c>
      <c r="K16">
        <v>19.044351590000002</v>
      </c>
      <c r="N16" s="1"/>
      <c r="O16" s="1"/>
      <c r="P16" s="1"/>
      <c r="Q16" s="3"/>
      <c r="R16" s="3"/>
      <c r="S16" s="1"/>
      <c r="T16" s="3"/>
      <c r="U16" s="3"/>
      <c r="V16" s="3"/>
      <c r="W16" s="3"/>
      <c r="X16" s="1"/>
    </row>
    <row r="17" spans="1:16" x14ac:dyDescent="0.2">
      <c r="A17">
        <v>611</v>
      </c>
      <c r="B17">
        <v>598</v>
      </c>
      <c r="C17">
        <v>4</v>
      </c>
      <c r="D17">
        <v>1033.58</v>
      </c>
      <c r="E17">
        <f t="shared" si="0"/>
        <v>17.226333333333333</v>
      </c>
      <c r="F17">
        <f t="shared" si="0"/>
        <v>0.28710555555555556</v>
      </c>
      <c r="G17">
        <f t="shared" si="2"/>
        <v>18.808413475492948</v>
      </c>
      <c r="H17">
        <v>72.869871549999999</v>
      </c>
      <c r="I17">
        <v>19.04251944</v>
      </c>
      <c r="J17">
        <v>72.891942540000002</v>
      </c>
      <c r="K17">
        <v>19.044351590000002</v>
      </c>
      <c r="N17" s="1"/>
      <c r="O17" s="1"/>
      <c r="P17" s="2"/>
    </row>
    <row r="18" spans="1:16" x14ac:dyDescent="0.2">
      <c r="A18">
        <v>611</v>
      </c>
      <c r="B18">
        <v>598</v>
      </c>
      <c r="C18">
        <v>5</v>
      </c>
      <c r="D18">
        <v>1090.2850000000001</v>
      </c>
      <c r="E18">
        <f t="shared" si="0"/>
        <v>18.171416666666669</v>
      </c>
      <c r="F18">
        <f t="shared" si="0"/>
        <v>0.3028569444444445</v>
      </c>
      <c r="G18">
        <f t="shared" si="2"/>
        <v>17.83020036045621</v>
      </c>
      <c r="H18">
        <v>72.869871549999999</v>
      </c>
      <c r="I18">
        <v>19.04251944</v>
      </c>
      <c r="J18">
        <v>72.891942540000002</v>
      </c>
      <c r="K18">
        <v>19.044351590000002</v>
      </c>
    </row>
    <row r="19" spans="1:16" x14ac:dyDescent="0.2">
      <c r="A19">
        <v>611</v>
      </c>
      <c r="B19">
        <v>598</v>
      </c>
      <c r="C19">
        <v>6</v>
      </c>
      <c r="D19">
        <v>1031.5050000000001</v>
      </c>
      <c r="E19">
        <f t="shared" si="0"/>
        <v>17.191750000000003</v>
      </c>
      <c r="F19">
        <f t="shared" si="0"/>
        <v>0.28652916666666672</v>
      </c>
      <c r="G19">
        <f t="shared" si="2"/>
        <v>18.846248927537914</v>
      </c>
      <c r="H19">
        <v>72.869871549999999</v>
      </c>
      <c r="I19">
        <v>19.04251944</v>
      </c>
      <c r="J19">
        <v>72.891942540000002</v>
      </c>
      <c r="K19">
        <v>19.044351590000002</v>
      </c>
    </row>
    <row r="20" spans="1:16" x14ac:dyDescent="0.2">
      <c r="A20">
        <v>611</v>
      </c>
      <c r="B20">
        <v>598</v>
      </c>
      <c r="C20">
        <v>7</v>
      </c>
      <c r="D20">
        <v>1071.9000000000001</v>
      </c>
      <c r="E20">
        <f t="shared" si="0"/>
        <v>17.865000000000002</v>
      </c>
      <c r="F20">
        <f t="shared" si="0"/>
        <v>0.29775000000000001</v>
      </c>
      <c r="G20">
        <f t="shared" si="2"/>
        <v>18.136020151133501</v>
      </c>
      <c r="H20">
        <v>72.869871549999999</v>
      </c>
      <c r="I20">
        <v>19.04251944</v>
      </c>
      <c r="J20">
        <v>72.891942540000002</v>
      </c>
      <c r="K20">
        <v>19.044351590000002</v>
      </c>
    </row>
    <row r="21" spans="1:16" x14ac:dyDescent="0.2">
      <c r="A21">
        <v>611</v>
      </c>
      <c r="B21">
        <v>598</v>
      </c>
      <c r="C21">
        <v>8</v>
      </c>
      <c r="D21">
        <v>1129.75</v>
      </c>
      <c r="E21">
        <f t="shared" si="0"/>
        <v>18.829166666666666</v>
      </c>
      <c r="F21">
        <f t="shared" si="0"/>
        <v>0.31381944444444443</v>
      </c>
      <c r="G21">
        <f t="shared" si="2"/>
        <v>17.207346758132331</v>
      </c>
      <c r="H21">
        <v>72.869871549999999</v>
      </c>
      <c r="I21">
        <v>19.04251944</v>
      </c>
      <c r="J21">
        <v>72.891942540000002</v>
      </c>
      <c r="K21">
        <v>19.044351590000002</v>
      </c>
    </row>
    <row r="22" spans="1:16" x14ac:dyDescent="0.2">
      <c r="A22">
        <v>611</v>
      </c>
      <c r="B22">
        <v>598</v>
      </c>
      <c r="C22">
        <v>9</v>
      </c>
      <c r="D22">
        <v>1047.5</v>
      </c>
      <c r="E22">
        <f t="shared" si="0"/>
        <v>17.458333333333332</v>
      </c>
      <c r="F22">
        <f t="shared" si="0"/>
        <v>0.29097222222222219</v>
      </c>
      <c r="G22">
        <f t="shared" si="2"/>
        <v>18.558472553699289</v>
      </c>
      <c r="H22">
        <v>72.869871549999999</v>
      </c>
      <c r="I22">
        <v>19.04251944</v>
      </c>
      <c r="J22">
        <v>72.891942540000002</v>
      </c>
      <c r="K22">
        <v>19.044351590000002</v>
      </c>
    </row>
    <row r="23" spans="1:16" x14ac:dyDescent="0.2">
      <c r="A23">
        <v>611</v>
      </c>
      <c r="B23">
        <v>598</v>
      </c>
      <c r="C23">
        <v>10</v>
      </c>
      <c r="D23">
        <v>978.03</v>
      </c>
      <c r="E23">
        <f t="shared" si="0"/>
        <v>16.3005</v>
      </c>
      <c r="F23">
        <f t="shared" si="0"/>
        <v>0.271675</v>
      </c>
      <c r="G23">
        <f t="shared" si="2"/>
        <v>19.876690899052178</v>
      </c>
      <c r="H23">
        <v>72.869871549999999</v>
      </c>
      <c r="I23">
        <v>19.04251944</v>
      </c>
      <c r="J23">
        <v>72.891942540000002</v>
      </c>
      <c r="K23">
        <v>19.044351590000002</v>
      </c>
    </row>
    <row r="24" spans="1:16" x14ac:dyDescent="0.2">
      <c r="A24">
        <v>611</v>
      </c>
      <c r="B24">
        <v>598</v>
      </c>
      <c r="C24">
        <v>11</v>
      </c>
      <c r="D24">
        <v>1135.99</v>
      </c>
      <c r="E24">
        <f t="shared" si="0"/>
        <v>18.933166666666668</v>
      </c>
      <c r="F24">
        <f t="shared" si="0"/>
        <v>0.31555277777777779</v>
      </c>
      <c r="G24">
        <f t="shared" si="2"/>
        <v>17.112826697418111</v>
      </c>
      <c r="H24">
        <v>72.869871549999999</v>
      </c>
      <c r="I24">
        <v>19.04251944</v>
      </c>
      <c r="J24">
        <v>72.891942540000002</v>
      </c>
      <c r="K24">
        <v>19.044351590000002</v>
      </c>
    </row>
    <row r="25" spans="1:16" x14ac:dyDescent="0.2">
      <c r="A25">
        <v>611</v>
      </c>
      <c r="B25">
        <v>598</v>
      </c>
      <c r="C25">
        <v>12</v>
      </c>
      <c r="D25">
        <v>1035.22</v>
      </c>
      <c r="E25">
        <f t="shared" si="0"/>
        <v>17.253666666666668</v>
      </c>
      <c r="F25">
        <f t="shared" si="0"/>
        <v>0.2875611111111111</v>
      </c>
      <c r="G25">
        <f t="shared" si="2"/>
        <v>18.778617105542786</v>
      </c>
      <c r="H25">
        <v>72.869871549999999</v>
      </c>
      <c r="I25">
        <v>19.04251944</v>
      </c>
      <c r="J25">
        <v>72.891942540000002</v>
      </c>
      <c r="K25">
        <v>19.044351590000002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2B64-8FB4-B248-A422-157D9642A980}">
  <dimension ref="A1:Y25"/>
  <sheetViews>
    <sheetView workbookViewId="0">
      <selection activeCell="Q12" sqref="Q12"/>
    </sheetView>
  </sheetViews>
  <sheetFormatPr baseColWidth="10" defaultRowHeight="16" x14ac:dyDescent="0.2"/>
  <cols>
    <col min="14" max="25" width="10.83203125" style="4"/>
  </cols>
  <sheetData>
    <row r="1" spans="1:12" x14ac:dyDescent="0.2">
      <c r="A1" t="s">
        <v>0</v>
      </c>
      <c r="B1" t="s">
        <v>1</v>
      </c>
      <c r="C1" t="s">
        <v>2</v>
      </c>
      <c r="D1" t="s">
        <v>12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598</v>
      </c>
      <c r="B2">
        <v>611</v>
      </c>
      <c r="C2">
        <v>1</v>
      </c>
      <c r="D2">
        <v>1229.69</v>
      </c>
      <c r="E2">
        <f t="shared" ref="E2:F25" si="0">D2/60</f>
        <v>20.494833333333336</v>
      </c>
      <c r="F2">
        <f t="shared" si="0"/>
        <v>0.34158055555555561</v>
      </c>
      <c r="G2">
        <f t="shared" ref="G2:G13" si="1">5.3/F2</f>
        <v>15.516105685172683</v>
      </c>
      <c r="H2">
        <v>72.891942540000002</v>
      </c>
      <c r="I2">
        <v>19.044351590000002</v>
      </c>
      <c r="J2">
        <v>72.869871549999999</v>
      </c>
      <c r="K2">
        <v>19.04251944</v>
      </c>
      <c r="L2">
        <v>1</v>
      </c>
    </row>
    <row r="3" spans="1:12" x14ac:dyDescent="0.2">
      <c r="A3">
        <v>598</v>
      </c>
      <c r="B3">
        <v>611</v>
      </c>
      <c r="C3">
        <v>2</v>
      </c>
      <c r="D3">
        <v>1152.905</v>
      </c>
      <c r="E3">
        <f t="shared" si="0"/>
        <v>19.215083333333332</v>
      </c>
      <c r="F3">
        <f t="shared" si="0"/>
        <v>0.32025138888888888</v>
      </c>
      <c r="G3">
        <f t="shared" si="1"/>
        <v>16.549498874582035</v>
      </c>
      <c r="H3">
        <v>72.891942540000002</v>
      </c>
      <c r="I3">
        <v>19.044351590000002</v>
      </c>
      <c r="J3">
        <v>72.869871549999999</v>
      </c>
      <c r="K3">
        <v>19.04251944</v>
      </c>
      <c r="L3">
        <v>2</v>
      </c>
    </row>
    <row r="4" spans="1:12" x14ac:dyDescent="0.2">
      <c r="A4">
        <v>598</v>
      </c>
      <c r="B4">
        <v>611</v>
      </c>
      <c r="C4">
        <v>3</v>
      </c>
      <c r="D4">
        <v>1185.79</v>
      </c>
      <c r="E4">
        <f t="shared" si="0"/>
        <v>19.763166666666667</v>
      </c>
      <c r="F4">
        <f t="shared" si="0"/>
        <v>0.3293861111111111</v>
      </c>
      <c r="G4">
        <f t="shared" si="1"/>
        <v>16.090538796920196</v>
      </c>
      <c r="H4">
        <v>72.891942540000002</v>
      </c>
      <c r="I4">
        <v>19.044351590000002</v>
      </c>
      <c r="J4">
        <v>72.869871549999999</v>
      </c>
      <c r="K4">
        <v>19.04251944</v>
      </c>
      <c r="L4">
        <v>3</v>
      </c>
    </row>
    <row r="5" spans="1:12" x14ac:dyDescent="0.2">
      <c r="A5">
        <v>598</v>
      </c>
      <c r="B5">
        <v>611</v>
      </c>
      <c r="C5">
        <v>4</v>
      </c>
      <c r="D5">
        <v>1013.54</v>
      </c>
      <c r="E5">
        <f t="shared" si="0"/>
        <v>16.892333333333333</v>
      </c>
      <c r="F5">
        <f t="shared" si="0"/>
        <v>0.28153888888888889</v>
      </c>
      <c r="G5">
        <f t="shared" si="1"/>
        <v>18.825108037176626</v>
      </c>
      <c r="H5">
        <v>72.891942540000002</v>
      </c>
      <c r="I5">
        <v>19.044351590000002</v>
      </c>
      <c r="J5">
        <v>72.869871549999999</v>
      </c>
      <c r="K5">
        <v>19.04251944</v>
      </c>
      <c r="L5">
        <v>4</v>
      </c>
    </row>
    <row r="6" spans="1:12" x14ac:dyDescent="0.2">
      <c r="A6">
        <v>598</v>
      </c>
      <c r="B6">
        <v>611</v>
      </c>
      <c r="C6">
        <v>5</v>
      </c>
      <c r="D6">
        <v>1070.395</v>
      </c>
      <c r="E6">
        <f t="shared" si="0"/>
        <v>17.839916666666667</v>
      </c>
      <c r="F6">
        <f t="shared" si="0"/>
        <v>0.29733194444444444</v>
      </c>
      <c r="G6">
        <f t="shared" si="1"/>
        <v>17.825195371801996</v>
      </c>
      <c r="H6">
        <v>72.891942540000002</v>
      </c>
      <c r="I6">
        <v>19.044351590000002</v>
      </c>
      <c r="J6">
        <v>72.869871549999999</v>
      </c>
      <c r="K6">
        <v>19.04251944</v>
      </c>
      <c r="L6">
        <v>5</v>
      </c>
    </row>
    <row r="7" spans="1:12" x14ac:dyDescent="0.2">
      <c r="A7">
        <v>598</v>
      </c>
      <c r="B7">
        <v>611</v>
      </c>
      <c r="C7">
        <v>6</v>
      </c>
      <c r="D7">
        <v>1101.5350000000001</v>
      </c>
      <c r="E7">
        <f t="shared" si="0"/>
        <v>18.358916666666669</v>
      </c>
      <c r="F7">
        <f t="shared" si="0"/>
        <v>0.30598194444444449</v>
      </c>
      <c r="G7">
        <f t="shared" si="1"/>
        <v>17.321283481686915</v>
      </c>
      <c r="H7">
        <v>72.891942540000002</v>
      </c>
      <c r="I7">
        <v>19.044351590000002</v>
      </c>
      <c r="J7">
        <v>72.869871549999999</v>
      </c>
      <c r="K7">
        <v>19.04251944</v>
      </c>
      <c r="L7">
        <v>6</v>
      </c>
    </row>
    <row r="8" spans="1:12" x14ac:dyDescent="0.2">
      <c r="A8">
        <v>598</v>
      </c>
      <c r="B8">
        <v>611</v>
      </c>
      <c r="C8">
        <v>7</v>
      </c>
      <c r="D8">
        <v>1227.1300000000001</v>
      </c>
      <c r="E8">
        <f t="shared" si="0"/>
        <v>20.452166666666667</v>
      </c>
      <c r="F8">
        <f t="shared" si="0"/>
        <v>0.34086944444444445</v>
      </c>
      <c r="G8">
        <f t="shared" si="1"/>
        <v>15.548474896710209</v>
      </c>
      <c r="H8">
        <v>72.891942540000002</v>
      </c>
      <c r="I8">
        <v>19.044351590000002</v>
      </c>
      <c r="J8">
        <v>72.869871549999999</v>
      </c>
      <c r="K8">
        <v>19.04251944</v>
      </c>
      <c r="L8">
        <v>7</v>
      </c>
    </row>
    <row r="9" spans="1:12" x14ac:dyDescent="0.2">
      <c r="A9">
        <v>598</v>
      </c>
      <c r="B9">
        <v>611</v>
      </c>
      <c r="C9">
        <v>8</v>
      </c>
      <c r="D9">
        <v>1292.0150000000001</v>
      </c>
      <c r="E9">
        <f t="shared" si="0"/>
        <v>21.533583333333336</v>
      </c>
      <c r="F9">
        <f t="shared" si="0"/>
        <v>0.35889305555555562</v>
      </c>
      <c r="G9">
        <f t="shared" si="1"/>
        <v>14.76763040676772</v>
      </c>
      <c r="H9">
        <v>72.891942540000002</v>
      </c>
      <c r="I9">
        <v>19.044351590000002</v>
      </c>
      <c r="J9">
        <v>72.869871549999999</v>
      </c>
      <c r="K9">
        <v>19.04251944</v>
      </c>
      <c r="L9">
        <v>8</v>
      </c>
    </row>
    <row r="10" spans="1:12" x14ac:dyDescent="0.2">
      <c r="A10">
        <v>598</v>
      </c>
      <c r="B10">
        <v>611</v>
      </c>
      <c r="C10">
        <v>9</v>
      </c>
      <c r="D10">
        <v>1248.3800000000001</v>
      </c>
      <c r="E10">
        <f t="shared" si="0"/>
        <v>20.806333333333335</v>
      </c>
      <c r="F10">
        <f t="shared" si="0"/>
        <v>0.34677222222222226</v>
      </c>
      <c r="G10">
        <f t="shared" si="1"/>
        <v>15.283807814928144</v>
      </c>
      <c r="H10">
        <v>72.891942540000002</v>
      </c>
      <c r="I10">
        <v>19.044351590000002</v>
      </c>
      <c r="J10">
        <v>72.869871549999999</v>
      </c>
      <c r="K10">
        <v>19.04251944</v>
      </c>
      <c r="L10">
        <v>9</v>
      </c>
    </row>
    <row r="11" spans="1:12" x14ac:dyDescent="0.2">
      <c r="A11">
        <v>598</v>
      </c>
      <c r="B11">
        <v>611</v>
      </c>
      <c r="C11">
        <v>10</v>
      </c>
      <c r="D11">
        <v>1261.085</v>
      </c>
      <c r="E11">
        <f t="shared" si="0"/>
        <v>21.018083333333333</v>
      </c>
      <c r="F11">
        <f t="shared" si="0"/>
        <v>0.3503013888888889</v>
      </c>
      <c r="G11">
        <f t="shared" si="1"/>
        <v>15.129828679272213</v>
      </c>
      <c r="H11">
        <v>72.891942540000002</v>
      </c>
      <c r="I11">
        <v>19.044351590000002</v>
      </c>
      <c r="J11">
        <v>72.869871549999999</v>
      </c>
      <c r="K11">
        <v>19.04251944</v>
      </c>
      <c r="L11">
        <v>10</v>
      </c>
    </row>
    <row r="12" spans="1:12" x14ac:dyDescent="0.2">
      <c r="A12">
        <v>598</v>
      </c>
      <c r="B12">
        <v>611</v>
      </c>
      <c r="C12">
        <v>11</v>
      </c>
      <c r="D12">
        <v>1315.4</v>
      </c>
      <c r="E12">
        <f t="shared" si="0"/>
        <v>21.923333333333336</v>
      </c>
      <c r="F12">
        <f t="shared" si="0"/>
        <v>0.36538888888888893</v>
      </c>
      <c r="G12">
        <f t="shared" si="1"/>
        <v>14.505093507678271</v>
      </c>
      <c r="H12">
        <v>72.891942540000002</v>
      </c>
      <c r="I12">
        <v>19.044351590000002</v>
      </c>
      <c r="J12">
        <v>72.869871549999999</v>
      </c>
      <c r="K12">
        <v>19.04251944</v>
      </c>
      <c r="L12">
        <v>11</v>
      </c>
    </row>
    <row r="13" spans="1:12" x14ac:dyDescent="0.2">
      <c r="A13">
        <v>598</v>
      </c>
      <c r="B13">
        <v>611</v>
      </c>
      <c r="C13">
        <v>12</v>
      </c>
      <c r="D13">
        <v>1224.58</v>
      </c>
      <c r="E13">
        <f t="shared" si="0"/>
        <v>20.409666666666666</v>
      </c>
      <c r="F13">
        <f t="shared" si="0"/>
        <v>0.34016111111111108</v>
      </c>
      <c r="G13">
        <f t="shared" si="1"/>
        <v>15.580852210553823</v>
      </c>
      <c r="H13">
        <v>72.891942540000002</v>
      </c>
      <c r="I13">
        <v>19.044351590000002</v>
      </c>
      <c r="J13">
        <v>72.869871549999999</v>
      </c>
      <c r="K13">
        <v>19.04251944</v>
      </c>
      <c r="L13">
        <v>12</v>
      </c>
    </row>
    <row r="14" spans="1:12" x14ac:dyDescent="0.2">
      <c r="A14">
        <v>611</v>
      </c>
      <c r="B14">
        <v>182</v>
      </c>
      <c r="C14">
        <v>1</v>
      </c>
      <c r="D14">
        <v>909.73</v>
      </c>
      <c r="E14">
        <f t="shared" si="0"/>
        <v>15.162166666666668</v>
      </c>
      <c r="F14">
        <f t="shared" si="0"/>
        <v>0.25270277777777778</v>
      </c>
      <c r="G14">
        <f t="shared" ref="G14:G25" si="2">6.7/F14</f>
        <v>26.51336110714168</v>
      </c>
      <c r="H14">
        <v>72.869871549999999</v>
      </c>
      <c r="I14">
        <v>19.04251944</v>
      </c>
      <c r="J14">
        <v>72.862683739999994</v>
      </c>
      <c r="K14">
        <v>19.060575060000001</v>
      </c>
      <c r="L14">
        <v>13</v>
      </c>
    </row>
    <row r="15" spans="1:12" x14ac:dyDescent="0.2">
      <c r="A15">
        <v>611</v>
      </c>
      <c r="B15">
        <v>182</v>
      </c>
      <c r="C15">
        <v>2</v>
      </c>
      <c r="D15">
        <v>857.82</v>
      </c>
      <c r="E15">
        <f t="shared" si="0"/>
        <v>14.297000000000001</v>
      </c>
      <c r="F15">
        <f t="shared" si="0"/>
        <v>0.23828333333333335</v>
      </c>
      <c r="G15">
        <f t="shared" si="2"/>
        <v>28.117786948310833</v>
      </c>
      <c r="H15">
        <v>72.869871549999999</v>
      </c>
      <c r="I15">
        <v>19.04251944</v>
      </c>
      <c r="J15">
        <v>72.862683739999994</v>
      </c>
      <c r="K15">
        <v>19.060575060000001</v>
      </c>
      <c r="L15">
        <v>14</v>
      </c>
    </row>
    <row r="16" spans="1:12" x14ac:dyDescent="0.2">
      <c r="A16">
        <v>611</v>
      </c>
      <c r="B16">
        <v>182</v>
      </c>
      <c r="C16">
        <v>3</v>
      </c>
      <c r="D16">
        <v>991.86500000000001</v>
      </c>
      <c r="E16">
        <f t="shared" si="0"/>
        <v>16.531083333333335</v>
      </c>
      <c r="F16">
        <f t="shared" si="0"/>
        <v>0.27551805555555559</v>
      </c>
      <c r="G16">
        <f t="shared" si="2"/>
        <v>24.317825510528145</v>
      </c>
      <c r="H16">
        <v>72.869871549999999</v>
      </c>
      <c r="I16">
        <v>19.04251944</v>
      </c>
      <c r="J16">
        <v>72.862683739999994</v>
      </c>
      <c r="K16">
        <v>19.060575060000001</v>
      </c>
      <c r="L16">
        <v>15</v>
      </c>
    </row>
    <row r="17" spans="1:24" x14ac:dyDescent="0.2">
      <c r="A17">
        <v>611</v>
      </c>
      <c r="B17">
        <v>182</v>
      </c>
      <c r="C17">
        <v>4</v>
      </c>
      <c r="D17">
        <v>924.83500000000004</v>
      </c>
      <c r="E17">
        <f t="shared" si="0"/>
        <v>15.413916666666667</v>
      </c>
      <c r="F17">
        <f t="shared" si="0"/>
        <v>0.25689861111111112</v>
      </c>
      <c r="G17">
        <f t="shared" si="2"/>
        <v>26.080327842263756</v>
      </c>
      <c r="H17">
        <v>72.869871549999999</v>
      </c>
      <c r="I17">
        <v>19.04251944</v>
      </c>
      <c r="J17">
        <v>72.862683739999994</v>
      </c>
      <c r="K17">
        <v>19.060575060000001</v>
      </c>
      <c r="L17">
        <v>16</v>
      </c>
      <c r="N17" s="1"/>
      <c r="O17" s="1"/>
      <c r="P17" s="1"/>
      <c r="Q17" s="3"/>
      <c r="R17" s="3"/>
      <c r="S17" s="1"/>
      <c r="T17" s="3"/>
      <c r="U17" s="3"/>
      <c r="V17" s="3"/>
      <c r="W17" s="3"/>
      <c r="X17" s="1"/>
    </row>
    <row r="18" spans="1:24" x14ac:dyDescent="0.2">
      <c r="A18">
        <v>611</v>
      </c>
      <c r="B18">
        <v>182</v>
      </c>
      <c r="C18">
        <v>5</v>
      </c>
      <c r="D18">
        <v>950.73</v>
      </c>
      <c r="E18">
        <f t="shared" si="0"/>
        <v>15.845499999999999</v>
      </c>
      <c r="F18">
        <f t="shared" si="0"/>
        <v>0.26409166666666667</v>
      </c>
      <c r="G18">
        <f t="shared" si="2"/>
        <v>25.369978858350951</v>
      </c>
      <c r="H18">
        <v>72.869871549999999</v>
      </c>
      <c r="I18">
        <v>19.04251944</v>
      </c>
      <c r="J18">
        <v>72.862683739999994</v>
      </c>
      <c r="K18">
        <v>19.060575060000001</v>
      </c>
      <c r="L18">
        <v>17</v>
      </c>
      <c r="N18" s="1"/>
      <c r="O18" s="1"/>
      <c r="P18" s="2"/>
    </row>
    <row r="19" spans="1:24" x14ac:dyDescent="0.2">
      <c r="A19">
        <v>611</v>
      </c>
      <c r="B19">
        <v>182</v>
      </c>
      <c r="C19">
        <v>6</v>
      </c>
      <c r="D19">
        <v>947.80499999999995</v>
      </c>
      <c r="E19">
        <f t="shared" si="0"/>
        <v>15.796749999999999</v>
      </c>
      <c r="F19">
        <f t="shared" si="0"/>
        <v>0.26327916666666668</v>
      </c>
      <c r="G19">
        <f t="shared" si="2"/>
        <v>25.448272587715827</v>
      </c>
      <c r="H19">
        <v>72.869871549999999</v>
      </c>
      <c r="I19">
        <v>19.04251944</v>
      </c>
      <c r="J19">
        <v>72.862683739999994</v>
      </c>
      <c r="K19">
        <v>19.060575060000001</v>
      </c>
      <c r="L19">
        <v>18</v>
      </c>
    </row>
    <row r="20" spans="1:24" x14ac:dyDescent="0.2">
      <c r="A20">
        <v>611</v>
      </c>
      <c r="B20">
        <v>182</v>
      </c>
      <c r="C20">
        <v>7</v>
      </c>
      <c r="D20">
        <v>1109.0050000000001</v>
      </c>
      <c r="E20">
        <f t="shared" si="0"/>
        <v>18.483416666666667</v>
      </c>
      <c r="F20">
        <f t="shared" si="0"/>
        <v>0.30805694444444442</v>
      </c>
      <c r="G20">
        <f t="shared" si="2"/>
        <v>21.749225657233289</v>
      </c>
      <c r="H20">
        <v>72.869871549999999</v>
      </c>
      <c r="I20">
        <v>19.04251944</v>
      </c>
      <c r="J20">
        <v>72.862683739999994</v>
      </c>
      <c r="K20">
        <v>19.060575060000001</v>
      </c>
      <c r="L20">
        <v>19</v>
      </c>
    </row>
    <row r="21" spans="1:24" x14ac:dyDescent="0.2">
      <c r="A21">
        <v>611</v>
      </c>
      <c r="B21">
        <v>182</v>
      </c>
      <c r="C21">
        <v>8</v>
      </c>
      <c r="D21">
        <v>1025.8599999999999</v>
      </c>
      <c r="E21">
        <f t="shared" si="0"/>
        <v>17.097666666666665</v>
      </c>
      <c r="F21">
        <f t="shared" si="0"/>
        <v>0.28496111111111111</v>
      </c>
      <c r="G21">
        <f t="shared" si="2"/>
        <v>23.511980192228961</v>
      </c>
      <c r="H21">
        <v>72.869871549999999</v>
      </c>
      <c r="I21">
        <v>19.04251944</v>
      </c>
      <c r="J21">
        <v>72.862683739999994</v>
      </c>
      <c r="K21">
        <v>19.060575060000001</v>
      </c>
      <c r="L21">
        <v>20</v>
      </c>
    </row>
    <row r="22" spans="1:24" x14ac:dyDescent="0.2">
      <c r="A22">
        <v>611</v>
      </c>
      <c r="B22">
        <v>182</v>
      </c>
      <c r="C22">
        <v>9</v>
      </c>
      <c r="D22">
        <v>1060.6949999999999</v>
      </c>
      <c r="E22">
        <f t="shared" si="0"/>
        <v>17.678249999999998</v>
      </c>
      <c r="F22">
        <f t="shared" si="0"/>
        <v>0.2946375</v>
      </c>
      <c r="G22">
        <f t="shared" si="2"/>
        <v>22.739807390437402</v>
      </c>
      <c r="H22">
        <v>72.869871549999999</v>
      </c>
      <c r="I22">
        <v>19.04251944</v>
      </c>
      <c r="J22">
        <v>72.862683739999994</v>
      </c>
      <c r="K22">
        <v>19.060575060000001</v>
      </c>
      <c r="L22">
        <v>21</v>
      </c>
    </row>
    <row r="23" spans="1:24" x14ac:dyDescent="0.2">
      <c r="A23">
        <v>611</v>
      </c>
      <c r="B23">
        <v>182</v>
      </c>
      <c r="C23">
        <v>10</v>
      </c>
      <c r="D23">
        <v>1151.595</v>
      </c>
      <c r="E23">
        <f t="shared" si="0"/>
        <v>19.193249999999999</v>
      </c>
      <c r="F23">
        <f t="shared" si="0"/>
        <v>0.31988749999999999</v>
      </c>
      <c r="G23">
        <f t="shared" si="2"/>
        <v>20.944863428549102</v>
      </c>
      <c r="H23">
        <v>72.869871549999999</v>
      </c>
      <c r="I23">
        <v>19.04251944</v>
      </c>
      <c r="J23">
        <v>72.862683739999994</v>
      </c>
      <c r="K23">
        <v>19.060575060000001</v>
      </c>
      <c r="L23">
        <v>22</v>
      </c>
    </row>
    <row r="24" spans="1:24" x14ac:dyDescent="0.2">
      <c r="A24">
        <v>611</v>
      </c>
      <c r="B24">
        <v>182</v>
      </c>
      <c r="C24">
        <v>11</v>
      </c>
      <c r="D24">
        <v>1209.865</v>
      </c>
      <c r="E24">
        <f t="shared" si="0"/>
        <v>20.164416666666668</v>
      </c>
      <c r="F24">
        <f t="shared" si="0"/>
        <v>0.33607361111111111</v>
      </c>
      <c r="G24">
        <f t="shared" si="2"/>
        <v>19.936108574097112</v>
      </c>
      <c r="H24">
        <v>72.869871549999999</v>
      </c>
      <c r="I24">
        <v>19.04251944</v>
      </c>
      <c r="J24">
        <v>72.862683739999994</v>
      </c>
      <c r="K24">
        <v>19.060575060000001</v>
      </c>
      <c r="L24">
        <v>23</v>
      </c>
    </row>
    <row r="25" spans="1:24" x14ac:dyDescent="0.2">
      <c r="A25">
        <v>611</v>
      </c>
      <c r="B25">
        <v>182</v>
      </c>
      <c r="C25">
        <v>12</v>
      </c>
      <c r="D25">
        <v>1207.74</v>
      </c>
      <c r="E25">
        <f t="shared" si="0"/>
        <v>20.129000000000001</v>
      </c>
      <c r="F25">
        <f t="shared" si="0"/>
        <v>0.33548333333333336</v>
      </c>
      <c r="G25">
        <f t="shared" si="2"/>
        <v>19.971185851259378</v>
      </c>
      <c r="H25">
        <v>72.869871549999999</v>
      </c>
      <c r="I25">
        <v>19.04251944</v>
      </c>
      <c r="J25">
        <v>72.862683739999994</v>
      </c>
      <c r="K25">
        <v>19.060575060000001</v>
      </c>
      <c r="L25">
        <v>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4775-54E9-054D-BDA1-D465DACD452B}">
  <dimension ref="A1:Y49"/>
  <sheetViews>
    <sheetView topLeftCell="E1" workbookViewId="0">
      <selection activeCell="Q9" sqref="Q9"/>
    </sheetView>
  </sheetViews>
  <sheetFormatPr baseColWidth="10" defaultRowHeight="16" x14ac:dyDescent="0.2"/>
  <cols>
    <col min="14" max="25" width="10.83203125" style="4"/>
  </cols>
  <sheetData>
    <row r="1" spans="1:24" x14ac:dyDescent="0.2">
      <c r="A1" t="s">
        <v>0</v>
      </c>
      <c r="B1" t="s">
        <v>1</v>
      </c>
      <c r="C1" t="s">
        <v>2</v>
      </c>
      <c r="D1" t="s">
        <v>12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4" x14ac:dyDescent="0.2">
      <c r="A2">
        <v>387</v>
      </c>
      <c r="B2">
        <v>182</v>
      </c>
      <c r="C2">
        <v>1</v>
      </c>
      <c r="D2">
        <v>645.89</v>
      </c>
      <c r="E2">
        <f t="shared" ref="E2:F21" si="0">D2/60</f>
        <v>10.764833333333334</v>
      </c>
      <c r="F2">
        <f t="shared" si="0"/>
        <v>0.1794138888888889</v>
      </c>
      <c r="G2">
        <f t="shared" ref="G2:G13" si="1">4.9/F2</f>
        <v>27.311152053755283</v>
      </c>
      <c r="H2">
        <v>72.828219489999995</v>
      </c>
      <c r="I2">
        <v>19.04147541</v>
      </c>
      <c r="J2">
        <v>72.862683739999994</v>
      </c>
      <c r="K2">
        <v>19.060575060000001</v>
      </c>
      <c r="L2">
        <v>1</v>
      </c>
    </row>
    <row r="3" spans="1:24" x14ac:dyDescent="0.2">
      <c r="A3">
        <v>387</v>
      </c>
      <c r="B3">
        <v>182</v>
      </c>
      <c r="C3">
        <v>2</v>
      </c>
      <c r="D3">
        <v>760.26</v>
      </c>
      <c r="E3">
        <f t="shared" si="0"/>
        <v>12.670999999999999</v>
      </c>
      <c r="F3">
        <f t="shared" si="0"/>
        <v>0.21118333333333333</v>
      </c>
      <c r="G3">
        <f t="shared" si="1"/>
        <v>23.202588588114594</v>
      </c>
      <c r="H3">
        <v>72.828219489999995</v>
      </c>
      <c r="I3">
        <v>19.04147541</v>
      </c>
      <c r="J3">
        <v>72.862683739999994</v>
      </c>
      <c r="K3">
        <v>19.060575060000001</v>
      </c>
      <c r="L3">
        <v>2</v>
      </c>
    </row>
    <row r="4" spans="1:24" x14ac:dyDescent="0.2">
      <c r="A4">
        <v>387</v>
      </c>
      <c r="B4">
        <v>182</v>
      </c>
      <c r="C4">
        <v>3</v>
      </c>
      <c r="D4">
        <v>774.64</v>
      </c>
      <c r="E4">
        <f t="shared" si="0"/>
        <v>12.910666666666666</v>
      </c>
      <c r="F4">
        <f t="shared" si="0"/>
        <v>0.21517777777777777</v>
      </c>
      <c r="G4">
        <f t="shared" si="1"/>
        <v>22.77186822265827</v>
      </c>
      <c r="H4">
        <v>72.828219489999995</v>
      </c>
      <c r="I4">
        <v>19.04147541</v>
      </c>
      <c r="J4">
        <v>72.862683739999994</v>
      </c>
      <c r="K4">
        <v>19.060575060000001</v>
      </c>
      <c r="L4">
        <v>3</v>
      </c>
    </row>
    <row r="5" spans="1:24" x14ac:dyDescent="0.2">
      <c r="A5">
        <v>387</v>
      </c>
      <c r="B5">
        <v>182</v>
      </c>
      <c r="C5">
        <v>4</v>
      </c>
      <c r="D5">
        <v>651.53</v>
      </c>
      <c r="E5">
        <f t="shared" si="0"/>
        <v>10.858833333333333</v>
      </c>
      <c r="F5">
        <f t="shared" si="0"/>
        <v>0.18098055555555556</v>
      </c>
      <c r="G5">
        <f t="shared" si="1"/>
        <v>27.074731785182571</v>
      </c>
      <c r="H5">
        <v>72.828219489999995</v>
      </c>
      <c r="I5">
        <v>19.04147541</v>
      </c>
      <c r="J5">
        <v>72.862683739999994</v>
      </c>
      <c r="K5">
        <v>19.060575060000001</v>
      </c>
      <c r="L5">
        <v>4</v>
      </c>
    </row>
    <row r="6" spans="1:24" x14ac:dyDescent="0.2">
      <c r="A6">
        <v>387</v>
      </c>
      <c r="B6">
        <v>182</v>
      </c>
      <c r="C6">
        <v>5</v>
      </c>
      <c r="D6">
        <v>681.59500000000003</v>
      </c>
      <c r="E6">
        <f t="shared" si="0"/>
        <v>11.359916666666667</v>
      </c>
      <c r="F6">
        <f t="shared" si="0"/>
        <v>0.18933194444444446</v>
      </c>
      <c r="G6">
        <f t="shared" si="1"/>
        <v>25.880471541017759</v>
      </c>
      <c r="H6">
        <v>72.828219489999995</v>
      </c>
      <c r="I6">
        <v>19.04147541</v>
      </c>
      <c r="J6">
        <v>72.862683739999994</v>
      </c>
      <c r="K6">
        <v>19.060575060000001</v>
      </c>
      <c r="L6">
        <v>5</v>
      </c>
    </row>
    <row r="7" spans="1:24" x14ac:dyDescent="0.2">
      <c r="A7">
        <v>387</v>
      </c>
      <c r="B7">
        <v>182</v>
      </c>
      <c r="C7">
        <v>6</v>
      </c>
      <c r="D7">
        <v>756.07</v>
      </c>
      <c r="E7">
        <f t="shared" si="0"/>
        <v>12.601166666666668</v>
      </c>
      <c r="F7">
        <f t="shared" si="0"/>
        <v>0.21001944444444445</v>
      </c>
      <c r="G7">
        <f t="shared" si="1"/>
        <v>23.331173039533379</v>
      </c>
      <c r="H7">
        <v>72.828219489999995</v>
      </c>
      <c r="I7">
        <v>19.04147541</v>
      </c>
      <c r="J7">
        <v>72.862683739999994</v>
      </c>
      <c r="K7">
        <v>19.060575060000001</v>
      </c>
      <c r="L7">
        <v>6</v>
      </c>
    </row>
    <row r="8" spans="1:24" x14ac:dyDescent="0.2">
      <c r="A8">
        <v>387</v>
      </c>
      <c r="B8">
        <v>182</v>
      </c>
      <c r="C8">
        <v>7</v>
      </c>
      <c r="D8">
        <v>745.78</v>
      </c>
      <c r="E8">
        <f t="shared" si="0"/>
        <v>12.429666666666666</v>
      </c>
      <c r="F8">
        <f t="shared" si="0"/>
        <v>0.2071611111111111</v>
      </c>
      <c r="G8">
        <f t="shared" si="1"/>
        <v>23.653088042049937</v>
      </c>
      <c r="H8">
        <v>72.828219489999995</v>
      </c>
      <c r="I8">
        <v>19.04147541</v>
      </c>
      <c r="J8">
        <v>72.862683739999994</v>
      </c>
      <c r="K8">
        <v>19.060575060000001</v>
      </c>
      <c r="L8">
        <v>7</v>
      </c>
    </row>
    <row r="9" spans="1:24" x14ac:dyDescent="0.2">
      <c r="A9">
        <v>387</v>
      </c>
      <c r="B9">
        <v>182</v>
      </c>
      <c r="C9">
        <v>8</v>
      </c>
      <c r="D9">
        <v>739.98500000000001</v>
      </c>
      <c r="E9">
        <f t="shared" si="0"/>
        <v>12.333083333333333</v>
      </c>
      <c r="F9">
        <f t="shared" si="0"/>
        <v>0.20555138888888888</v>
      </c>
      <c r="G9">
        <f t="shared" si="1"/>
        <v>23.838321047048254</v>
      </c>
      <c r="H9">
        <v>72.828219489999995</v>
      </c>
      <c r="I9">
        <v>19.04147541</v>
      </c>
      <c r="J9">
        <v>72.862683739999994</v>
      </c>
      <c r="K9">
        <v>19.060575060000001</v>
      </c>
      <c r="L9">
        <v>8</v>
      </c>
    </row>
    <row r="10" spans="1:24" x14ac:dyDescent="0.2">
      <c r="A10">
        <v>387</v>
      </c>
      <c r="B10">
        <v>182</v>
      </c>
      <c r="C10">
        <v>9</v>
      </c>
      <c r="D10">
        <v>752.45</v>
      </c>
      <c r="E10">
        <f t="shared" si="0"/>
        <v>12.540833333333333</v>
      </c>
      <c r="F10">
        <f t="shared" si="0"/>
        <v>0.20901388888888889</v>
      </c>
      <c r="G10">
        <f t="shared" si="1"/>
        <v>23.44341816732009</v>
      </c>
      <c r="H10">
        <v>72.828219489999995</v>
      </c>
      <c r="I10">
        <v>19.04147541</v>
      </c>
      <c r="J10">
        <v>72.862683739999994</v>
      </c>
      <c r="K10">
        <v>19.060575060000001</v>
      </c>
      <c r="L10">
        <v>9</v>
      </c>
    </row>
    <row r="11" spans="1:24" x14ac:dyDescent="0.2">
      <c r="A11">
        <v>387</v>
      </c>
      <c r="B11">
        <v>182</v>
      </c>
      <c r="C11">
        <v>10</v>
      </c>
      <c r="D11">
        <v>812.89</v>
      </c>
      <c r="E11">
        <f t="shared" si="0"/>
        <v>13.548166666666667</v>
      </c>
      <c r="F11">
        <f t="shared" si="0"/>
        <v>0.22580277777777777</v>
      </c>
      <c r="G11">
        <f t="shared" si="1"/>
        <v>21.700353061299808</v>
      </c>
      <c r="H11">
        <v>72.828219489999995</v>
      </c>
      <c r="I11">
        <v>19.04147541</v>
      </c>
      <c r="J11">
        <v>72.862683739999994</v>
      </c>
      <c r="K11">
        <v>19.060575060000001</v>
      </c>
      <c r="L11">
        <v>10</v>
      </c>
    </row>
    <row r="12" spans="1:24" x14ac:dyDescent="0.2">
      <c r="A12">
        <v>387</v>
      </c>
      <c r="B12">
        <v>182</v>
      </c>
      <c r="C12">
        <v>11</v>
      </c>
      <c r="D12">
        <v>814.92499999999995</v>
      </c>
      <c r="E12">
        <f t="shared" si="0"/>
        <v>13.582083333333333</v>
      </c>
      <c r="F12">
        <f t="shared" si="0"/>
        <v>0.22636805555555556</v>
      </c>
      <c r="G12">
        <f t="shared" si="1"/>
        <v>21.646163757400988</v>
      </c>
      <c r="H12">
        <v>72.828219489999995</v>
      </c>
      <c r="I12">
        <v>19.04147541</v>
      </c>
      <c r="J12">
        <v>72.862683739999994</v>
      </c>
      <c r="K12">
        <v>19.060575060000001</v>
      </c>
      <c r="L12">
        <v>11</v>
      </c>
    </row>
    <row r="13" spans="1:24" x14ac:dyDescent="0.2">
      <c r="A13">
        <v>387</v>
      </c>
      <c r="B13">
        <v>182</v>
      </c>
      <c r="C13">
        <v>12</v>
      </c>
      <c r="D13">
        <v>750.07</v>
      </c>
      <c r="E13">
        <f t="shared" si="0"/>
        <v>12.501166666666668</v>
      </c>
      <c r="F13">
        <f t="shared" si="0"/>
        <v>0.2083527777777778</v>
      </c>
      <c r="G13">
        <f t="shared" si="1"/>
        <v>23.517805004866212</v>
      </c>
      <c r="H13">
        <v>72.828219489999995</v>
      </c>
      <c r="I13">
        <v>19.04147541</v>
      </c>
      <c r="J13">
        <v>72.862683739999994</v>
      </c>
      <c r="K13">
        <v>19.060575060000001</v>
      </c>
      <c r="L13">
        <v>12</v>
      </c>
    </row>
    <row r="14" spans="1:24" x14ac:dyDescent="0.2">
      <c r="A14">
        <v>577</v>
      </c>
      <c r="B14">
        <v>668</v>
      </c>
      <c r="C14">
        <v>1</v>
      </c>
      <c r="D14">
        <v>639.89</v>
      </c>
      <c r="E14">
        <f t="shared" si="0"/>
        <v>10.664833333333332</v>
      </c>
      <c r="F14">
        <f t="shared" si="0"/>
        <v>0.1777472222222222</v>
      </c>
      <c r="G14">
        <f t="shared" ref="G14:G25" si="2">5.5/F14</f>
        <v>30.942818296894785</v>
      </c>
      <c r="H14">
        <v>72.821713340000002</v>
      </c>
      <c r="I14">
        <v>18.934777310000001</v>
      </c>
      <c r="J14">
        <v>72.800346989999994</v>
      </c>
      <c r="K14">
        <v>18.97131946</v>
      </c>
      <c r="L14">
        <v>13</v>
      </c>
    </row>
    <row r="15" spans="1:24" x14ac:dyDescent="0.2">
      <c r="A15">
        <v>577</v>
      </c>
      <c r="B15">
        <v>668</v>
      </c>
      <c r="C15">
        <v>2</v>
      </c>
      <c r="D15">
        <v>625.80499999999995</v>
      </c>
      <c r="E15">
        <f t="shared" si="0"/>
        <v>10.430083333333332</v>
      </c>
      <c r="F15">
        <f t="shared" si="0"/>
        <v>0.17383472222222221</v>
      </c>
      <c r="G15">
        <f t="shared" si="2"/>
        <v>31.639248647741709</v>
      </c>
      <c r="H15">
        <v>72.821713340000002</v>
      </c>
      <c r="I15">
        <v>18.934777310000001</v>
      </c>
      <c r="J15">
        <v>72.800346989999994</v>
      </c>
      <c r="K15">
        <v>18.97131946</v>
      </c>
      <c r="L15">
        <v>14</v>
      </c>
    </row>
    <row r="16" spans="1:24" x14ac:dyDescent="0.2">
      <c r="A16">
        <v>577</v>
      </c>
      <c r="B16">
        <v>668</v>
      </c>
      <c r="C16">
        <v>3</v>
      </c>
      <c r="D16">
        <v>661.12</v>
      </c>
      <c r="E16">
        <f t="shared" si="0"/>
        <v>11.018666666666666</v>
      </c>
      <c r="F16">
        <f t="shared" si="0"/>
        <v>0.18364444444444444</v>
      </c>
      <c r="G16">
        <f t="shared" si="2"/>
        <v>29.949177153920619</v>
      </c>
      <c r="H16">
        <v>72.821713340000002</v>
      </c>
      <c r="I16">
        <v>18.934777310000001</v>
      </c>
      <c r="J16">
        <v>72.800346989999994</v>
      </c>
      <c r="K16">
        <v>18.97131946</v>
      </c>
      <c r="L16">
        <v>15</v>
      </c>
      <c r="N16" s="1"/>
      <c r="O16" s="1"/>
      <c r="P16" s="2"/>
      <c r="W16" s="3"/>
      <c r="X16" s="1"/>
    </row>
    <row r="17" spans="1:16" x14ac:dyDescent="0.2">
      <c r="A17">
        <v>577</v>
      </c>
      <c r="B17">
        <v>668</v>
      </c>
      <c r="C17">
        <v>4</v>
      </c>
      <c r="D17">
        <v>609.28499999999997</v>
      </c>
      <c r="E17">
        <f t="shared" si="0"/>
        <v>10.15475</v>
      </c>
      <c r="F17">
        <f t="shared" si="0"/>
        <v>0.16924583333333335</v>
      </c>
      <c r="G17">
        <f t="shared" si="2"/>
        <v>32.497107265072991</v>
      </c>
      <c r="H17">
        <v>72.821713340000002</v>
      </c>
      <c r="I17">
        <v>18.934777310000001</v>
      </c>
      <c r="J17">
        <v>72.800346989999994</v>
      </c>
      <c r="K17">
        <v>18.97131946</v>
      </c>
      <c r="L17">
        <v>16</v>
      </c>
      <c r="N17" s="1"/>
      <c r="O17" s="1"/>
      <c r="P17" s="2"/>
    </row>
    <row r="18" spans="1:16" x14ac:dyDescent="0.2">
      <c r="A18">
        <v>577</v>
      </c>
      <c r="B18">
        <v>668</v>
      </c>
      <c r="C18">
        <v>5</v>
      </c>
      <c r="D18">
        <v>597.59</v>
      </c>
      <c r="E18">
        <f t="shared" si="0"/>
        <v>9.959833333333334</v>
      </c>
      <c r="F18">
        <f t="shared" si="0"/>
        <v>0.16599722222222224</v>
      </c>
      <c r="G18">
        <f t="shared" si="2"/>
        <v>33.133084556301142</v>
      </c>
      <c r="H18">
        <v>72.821713340000002</v>
      </c>
      <c r="I18">
        <v>18.934777310000001</v>
      </c>
      <c r="J18">
        <v>72.800346989999994</v>
      </c>
      <c r="K18">
        <v>18.97131946</v>
      </c>
      <c r="L18">
        <v>17</v>
      </c>
      <c r="N18" s="1"/>
      <c r="O18" s="9"/>
      <c r="P18" s="1"/>
    </row>
    <row r="19" spans="1:16" x14ac:dyDescent="0.2">
      <c r="A19">
        <v>577</v>
      </c>
      <c r="B19">
        <v>668</v>
      </c>
      <c r="C19">
        <v>6</v>
      </c>
      <c r="D19">
        <v>626.16</v>
      </c>
      <c r="E19">
        <f t="shared" si="0"/>
        <v>10.436</v>
      </c>
      <c r="F19">
        <f t="shared" si="0"/>
        <v>0.17393333333333333</v>
      </c>
      <c r="G19">
        <f t="shared" si="2"/>
        <v>31.621310847067843</v>
      </c>
      <c r="H19">
        <v>72.821713340000002</v>
      </c>
      <c r="I19">
        <v>18.934777310000001</v>
      </c>
      <c r="J19">
        <v>72.800346989999994</v>
      </c>
      <c r="K19">
        <v>18.97131946</v>
      </c>
      <c r="L19">
        <v>18</v>
      </c>
      <c r="N19" s="9"/>
      <c r="O19" s="1"/>
      <c r="P19" s="2"/>
    </row>
    <row r="20" spans="1:16" x14ac:dyDescent="0.2">
      <c r="A20">
        <v>577</v>
      </c>
      <c r="B20">
        <v>668</v>
      </c>
      <c r="C20">
        <v>7</v>
      </c>
      <c r="D20">
        <v>685.08500000000004</v>
      </c>
      <c r="E20">
        <f t="shared" si="0"/>
        <v>11.418083333333334</v>
      </c>
      <c r="F20">
        <f t="shared" si="0"/>
        <v>0.19030138888888889</v>
      </c>
      <c r="G20">
        <f t="shared" si="2"/>
        <v>28.901523168657903</v>
      </c>
      <c r="H20">
        <v>72.821713340000002</v>
      </c>
      <c r="I20">
        <v>18.934777310000001</v>
      </c>
      <c r="J20">
        <v>72.800346989999994</v>
      </c>
      <c r="K20">
        <v>18.97131946</v>
      </c>
      <c r="L20">
        <v>19</v>
      </c>
    </row>
    <row r="21" spans="1:16" x14ac:dyDescent="0.2">
      <c r="A21">
        <v>577</v>
      </c>
      <c r="B21">
        <v>668</v>
      </c>
      <c r="C21">
        <v>8</v>
      </c>
      <c r="D21">
        <v>651.09500000000003</v>
      </c>
      <c r="E21">
        <f t="shared" si="0"/>
        <v>10.851583333333334</v>
      </c>
      <c r="F21">
        <f t="shared" si="0"/>
        <v>0.18085972222222224</v>
      </c>
      <c r="G21">
        <f t="shared" si="2"/>
        <v>30.410308787504125</v>
      </c>
      <c r="H21">
        <v>72.821713340000002</v>
      </c>
      <c r="I21">
        <v>18.934777310000001</v>
      </c>
      <c r="J21">
        <v>72.800346989999994</v>
      </c>
      <c r="K21">
        <v>18.97131946</v>
      </c>
      <c r="L21">
        <v>20</v>
      </c>
    </row>
    <row r="22" spans="1:16" x14ac:dyDescent="0.2">
      <c r="A22">
        <v>577</v>
      </c>
      <c r="B22">
        <v>668</v>
      </c>
      <c r="C22">
        <v>9</v>
      </c>
      <c r="D22">
        <v>660.59</v>
      </c>
      <c r="E22">
        <f t="shared" ref="E22:F41" si="3">D22/60</f>
        <v>11.009833333333335</v>
      </c>
      <c r="F22">
        <f t="shared" si="3"/>
        <v>0.18349722222222226</v>
      </c>
      <c r="G22">
        <f t="shared" si="2"/>
        <v>29.973205770599005</v>
      </c>
      <c r="H22">
        <v>72.821713340000002</v>
      </c>
      <c r="I22">
        <v>18.934777310000001</v>
      </c>
      <c r="J22">
        <v>72.800346989999994</v>
      </c>
      <c r="K22">
        <v>18.97131946</v>
      </c>
      <c r="L22">
        <v>21</v>
      </c>
    </row>
    <row r="23" spans="1:16" x14ac:dyDescent="0.2">
      <c r="A23">
        <v>577</v>
      </c>
      <c r="B23">
        <v>668</v>
      </c>
      <c r="C23">
        <v>10</v>
      </c>
      <c r="D23">
        <v>681.58500000000004</v>
      </c>
      <c r="E23">
        <f t="shared" si="3"/>
        <v>11.35975</v>
      </c>
      <c r="F23">
        <f t="shared" si="3"/>
        <v>0.18932916666666666</v>
      </c>
      <c r="G23">
        <f t="shared" si="2"/>
        <v>29.049935077796608</v>
      </c>
      <c r="H23">
        <v>72.821713340000002</v>
      </c>
      <c r="I23">
        <v>18.934777310000001</v>
      </c>
      <c r="J23">
        <v>72.800346989999994</v>
      </c>
      <c r="K23">
        <v>18.97131946</v>
      </c>
      <c r="L23">
        <v>22</v>
      </c>
    </row>
    <row r="24" spans="1:16" x14ac:dyDescent="0.2">
      <c r="A24">
        <v>577</v>
      </c>
      <c r="B24">
        <v>668</v>
      </c>
      <c r="C24">
        <v>11</v>
      </c>
      <c r="D24">
        <v>675.17499999999995</v>
      </c>
      <c r="E24">
        <f t="shared" si="3"/>
        <v>11.252916666666666</v>
      </c>
      <c r="F24">
        <f t="shared" si="3"/>
        <v>0.1875486111111111</v>
      </c>
      <c r="G24">
        <f t="shared" si="2"/>
        <v>29.325730366201359</v>
      </c>
      <c r="H24">
        <v>72.821713340000002</v>
      </c>
      <c r="I24">
        <v>18.934777310000001</v>
      </c>
      <c r="J24">
        <v>72.800346989999994</v>
      </c>
      <c r="K24">
        <v>18.97131946</v>
      </c>
      <c r="L24">
        <v>23</v>
      </c>
    </row>
    <row r="25" spans="1:16" x14ac:dyDescent="0.2">
      <c r="A25">
        <v>577</v>
      </c>
      <c r="B25">
        <v>668</v>
      </c>
      <c r="C25">
        <v>12</v>
      </c>
      <c r="D25">
        <v>644.41999999999996</v>
      </c>
      <c r="E25">
        <f t="shared" si="3"/>
        <v>10.740333333333332</v>
      </c>
      <c r="F25">
        <f t="shared" si="3"/>
        <v>0.17900555555555553</v>
      </c>
      <c r="G25">
        <f t="shared" si="2"/>
        <v>30.725303373576242</v>
      </c>
      <c r="H25">
        <v>72.821713340000002</v>
      </c>
      <c r="I25">
        <v>18.934777310000001</v>
      </c>
      <c r="J25">
        <v>72.800346989999994</v>
      </c>
      <c r="K25">
        <v>18.97131946</v>
      </c>
      <c r="L25">
        <v>24</v>
      </c>
    </row>
    <row r="26" spans="1:16" x14ac:dyDescent="0.2">
      <c r="A26">
        <v>625</v>
      </c>
      <c r="B26">
        <v>387</v>
      </c>
      <c r="C26">
        <v>1</v>
      </c>
      <c r="D26">
        <v>426.44499999999999</v>
      </c>
      <c r="E26">
        <f t="shared" si="3"/>
        <v>7.1074166666666665</v>
      </c>
      <c r="F26">
        <f t="shared" si="3"/>
        <v>0.11845694444444445</v>
      </c>
      <c r="G26">
        <f t="shared" ref="G26:G37" si="4">5.4/F26</f>
        <v>45.58618344686888</v>
      </c>
      <c r="H26">
        <v>72.810522629999994</v>
      </c>
      <c r="I26">
        <v>19.004797480000001</v>
      </c>
      <c r="J26">
        <v>72.828219489999995</v>
      </c>
      <c r="K26">
        <v>19.04147541</v>
      </c>
      <c r="L26">
        <v>25</v>
      </c>
    </row>
    <row r="27" spans="1:16" x14ac:dyDescent="0.2">
      <c r="A27">
        <v>625</v>
      </c>
      <c r="B27">
        <v>387</v>
      </c>
      <c r="C27">
        <v>2</v>
      </c>
      <c r="D27">
        <v>415.79500000000002</v>
      </c>
      <c r="E27">
        <f t="shared" si="3"/>
        <v>6.9299166666666672</v>
      </c>
      <c r="F27">
        <f t="shared" si="3"/>
        <v>0.11549861111111112</v>
      </c>
      <c r="G27">
        <f t="shared" si="4"/>
        <v>46.75380896836181</v>
      </c>
      <c r="H27">
        <v>72.810522629999994</v>
      </c>
      <c r="I27">
        <v>19.004797480000001</v>
      </c>
      <c r="J27">
        <v>72.828219489999995</v>
      </c>
      <c r="K27">
        <v>19.04147541</v>
      </c>
      <c r="L27">
        <v>26</v>
      </c>
    </row>
    <row r="28" spans="1:16" x14ac:dyDescent="0.2">
      <c r="A28">
        <v>625</v>
      </c>
      <c r="B28">
        <v>387</v>
      </c>
      <c r="C28">
        <v>3</v>
      </c>
      <c r="D28">
        <v>428.9</v>
      </c>
      <c r="E28">
        <f t="shared" si="3"/>
        <v>7.1483333333333325</v>
      </c>
      <c r="F28">
        <f t="shared" si="3"/>
        <v>0.11913888888888888</v>
      </c>
      <c r="G28">
        <f t="shared" si="4"/>
        <v>45.32525064117511</v>
      </c>
      <c r="H28">
        <v>72.810522629999994</v>
      </c>
      <c r="I28">
        <v>19.004797480000001</v>
      </c>
      <c r="J28">
        <v>72.828219489999995</v>
      </c>
      <c r="K28">
        <v>19.04147541</v>
      </c>
      <c r="L28">
        <v>27</v>
      </c>
    </row>
    <row r="29" spans="1:16" x14ac:dyDescent="0.2">
      <c r="A29">
        <v>625</v>
      </c>
      <c r="B29">
        <v>387</v>
      </c>
      <c r="C29">
        <v>4</v>
      </c>
      <c r="D29">
        <v>414.48</v>
      </c>
      <c r="E29">
        <f t="shared" si="3"/>
        <v>6.9080000000000004</v>
      </c>
      <c r="F29">
        <f t="shared" si="3"/>
        <v>0.11513333333333334</v>
      </c>
      <c r="G29">
        <f t="shared" si="4"/>
        <v>46.902142443543717</v>
      </c>
      <c r="H29">
        <v>72.810522629999994</v>
      </c>
      <c r="I29">
        <v>19.004797480000001</v>
      </c>
      <c r="J29">
        <v>72.828219489999995</v>
      </c>
      <c r="K29">
        <v>19.04147541</v>
      </c>
      <c r="L29">
        <v>28</v>
      </c>
    </row>
    <row r="30" spans="1:16" x14ac:dyDescent="0.2">
      <c r="A30">
        <v>625</v>
      </c>
      <c r="B30">
        <v>387</v>
      </c>
      <c r="C30">
        <v>5</v>
      </c>
      <c r="D30">
        <v>418.36500000000001</v>
      </c>
      <c r="E30">
        <f t="shared" si="3"/>
        <v>6.9727500000000004</v>
      </c>
      <c r="F30">
        <f t="shared" si="3"/>
        <v>0.11621250000000001</v>
      </c>
      <c r="G30">
        <f t="shared" si="4"/>
        <v>46.466602129719263</v>
      </c>
      <c r="H30">
        <v>72.810522629999994</v>
      </c>
      <c r="I30">
        <v>19.004797480000001</v>
      </c>
      <c r="J30">
        <v>72.828219489999995</v>
      </c>
      <c r="K30">
        <v>19.04147541</v>
      </c>
      <c r="L30">
        <v>29</v>
      </c>
    </row>
    <row r="31" spans="1:16" x14ac:dyDescent="0.2">
      <c r="A31">
        <v>625</v>
      </c>
      <c r="B31">
        <v>387</v>
      </c>
      <c r="C31">
        <v>6</v>
      </c>
      <c r="D31">
        <v>434</v>
      </c>
      <c r="E31">
        <f t="shared" si="3"/>
        <v>7.2333333333333334</v>
      </c>
      <c r="F31">
        <f t="shared" si="3"/>
        <v>0.12055555555555555</v>
      </c>
      <c r="G31">
        <f t="shared" si="4"/>
        <v>44.792626728110605</v>
      </c>
      <c r="H31">
        <v>72.810522629999994</v>
      </c>
      <c r="I31">
        <v>19.004797480000001</v>
      </c>
      <c r="J31">
        <v>72.828219489999995</v>
      </c>
      <c r="K31">
        <v>19.04147541</v>
      </c>
      <c r="L31">
        <v>30</v>
      </c>
    </row>
    <row r="32" spans="1:16" x14ac:dyDescent="0.2">
      <c r="A32">
        <v>625</v>
      </c>
      <c r="B32">
        <v>387</v>
      </c>
      <c r="C32">
        <v>7</v>
      </c>
      <c r="D32">
        <v>440.70499999999998</v>
      </c>
      <c r="E32">
        <f t="shared" si="3"/>
        <v>7.3450833333333332</v>
      </c>
      <c r="F32">
        <f t="shared" si="3"/>
        <v>0.12241805555555556</v>
      </c>
      <c r="G32">
        <f t="shared" si="4"/>
        <v>44.111140105058944</v>
      </c>
      <c r="H32">
        <v>72.810522629999994</v>
      </c>
      <c r="I32">
        <v>19.004797480000001</v>
      </c>
      <c r="J32">
        <v>72.828219489999995</v>
      </c>
      <c r="K32">
        <v>19.04147541</v>
      </c>
      <c r="L32">
        <v>31</v>
      </c>
    </row>
    <row r="33" spans="1:12" x14ac:dyDescent="0.2">
      <c r="A33">
        <v>625</v>
      </c>
      <c r="B33">
        <v>387</v>
      </c>
      <c r="C33">
        <v>8</v>
      </c>
      <c r="D33">
        <v>435.80500000000001</v>
      </c>
      <c r="E33">
        <f t="shared" si="3"/>
        <v>7.2634166666666671</v>
      </c>
      <c r="F33">
        <f t="shared" si="3"/>
        <v>0.12105694444444445</v>
      </c>
      <c r="G33">
        <f t="shared" si="4"/>
        <v>44.607106389325502</v>
      </c>
      <c r="H33">
        <v>72.810522629999994</v>
      </c>
      <c r="I33">
        <v>19.004797480000001</v>
      </c>
      <c r="J33">
        <v>72.828219489999995</v>
      </c>
      <c r="K33">
        <v>19.04147541</v>
      </c>
      <c r="L33">
        <v>32</v>
      </c>
    </row>
    <row r="34" spans="1:12" x14ac:dyDescent="0.2">
      <c r="A34">
        <v>625</v>
      </c>
      <c r="B34">
        <v>387</v>
      </c>
      <c r="C34">
        <v>9</v>
      </c>
      <c r="D34">
        <v>441.77</v>
      </c>
      <c r="E34">
        <f t="shared" si="3"/>
        <v>7.3628333333333327</v>
      </c>
      <c r="F34">
        <f t="shared" si="3"/>
        <v>0.12271388888888887</v>
      </c>
      <c r="G34">
        <f t="shared" si="4"/>
        <v>44.004798877243822</v>
      </c>
      <c r="H34">
        <v>72.810522629999994</v>
      </c>
      <c r="I34">
        <v>19.004797480000001</v>
      </c>
      <c r="J34">
        <v>72.828219489999995</v>
      </c>
      <c r="K34">
        <v>19.04147541</v>
      </c>
      <c r="L34">
        <v>33</v>
      </c>
    </row>
    <row r="35" spans="1:12" x14ac:dyDescent="0.2">
      <c r="A35">
        <v>625</v>
      </c>
      <c r="B35">
        <v>387</v>
      </c>
      <c r="C35">
        <v>10</v>
      </c>
      <c r="D35">
        <v>452.69499999999999</v>
      </c>
      <c r="E35">
        <f t="shared" si="3"/>
        <v>7.5449166666666665</v>
      </c>
      <c r="F35">
        <f t="shared" si="3"/>
        <v>0.1257486111111111</v>
      </c>
      <c r="G35">
        <f t="shared" si="4"/>
        <v>42.942820221120186</v>
      </c>
      <c r="H35">
        <v>72.810522629999994</v>
      </c>
      <c r="I35">
        <v>19.004797480000001</v>
      </c>
      <c r="J35">
        <v>72.828219489999995</v>
      </c>
      <c r="K35">
        <v>19.04147541</v>
      </c>
      <c r="L35">
        <v>34</v>
      </c>
    </row>
    <row r="36" spans="1:12" x14ac:dyDescent="0.2">
      <c r="A36">
        <v>625</v>
      </c>
      <c r="B36">
        <v>387</v>
      </c>
      <c r="C36">
        <v>11</v>
      </c>
      <c r="D36">
        <v>462.755</v>
      </c>
      <c r="E36">
        <f t="shared" si="3"/>
        <v>7.7125833333333329</v>
      </c>
      <c r="F36">
        <f t="shared" si="3"/>
        <v>0.12854305555555554</v>
      </c>
      <c r="G36">
        <f t="shared" si="4"/>
        <v>42.009270564337513</v>
      </c>
      <c r="H36">
        <v>72.810522629999994</v>
      </c>
      <c r="I36">
        <v>19.004797480000001</v>
      </c>
      <c r="J36">
        <v>72.828219489999995</v>
      </c>
      <c r="K36">
        <v>19.04147541</v>
      </c>
      <c r="L36">
        <v>35</v>
      </c>
    </row>
    <row r="37" spans="1:12" x14ac:dyDescent="0.2">
      <c r="A37">
        <v>625</v>
      </c>
      <c r="B37">
        <v>387</v>
      </c>
      <c r="C37">
        <v>12</v>
      </c>
      <c r="D37">
        <v>448.89499999999998</v>
      </c>
      <c r="E37">
        <f t="shared" si="3"/>
        <v>7.481583333333333</v>
      </c>
      <c r="F37">
        <f t="shared" si="3"/>
        <v>0.12469305555555556</v>
      </c>
      <c r="G37">
        <f t="shared" si="4"/>
        <v>43.306341126544069</v>
      </c>
      <c r="H37">
        <v>72.810522629999994</v>
      </c>
      <c r="I37">
        <v>19.004797480000001</v>
      </c>
      <c r="J37">
        <v>72.828219489999995</v>
      </c>
      <c r="K37">
        <v>19.04147541</v>
      </c>
      <c r="L37">
        <v>36</v>
      </c>
    </row>
    <row r="38" spans="1:12" x14ac:dyDescent="0.2">
      <c r="A38">
        <v>668</v>
      </c>
      <c r="B38">
        <v>625</v>
      </c>
      <c r="C38">
        <v>1</v>
      </c>
      <c r="D38">
        <v>678.85500000000002</v>
      </c>
      <c r="E38">
        <f t="shared" si="3"/>
        <v>11.314249999999999</v>
      </c>
      <c r="F38">
        <f t="shared" si="3"/>
        <v>0.18857083333333333</v>
      </c>
      <c r="G38">
        <f t="shared" ref="G38:G49" si="5">4.5/F38</f>
        <v>23.863711691009126</v>
      </c>
      <c r="H38">
        <v>72.800346989999994</v>
      </c>
      <c r="I38">
        <v>18.97131946</v>
      </c>
      <c r="J38">
        <v>72.810522629999994</v>
      </c>
      <c r="K38">
        <v>19.004797480000001</v>
      </c>
      <c r="L38">
        <v>37</v>
      </c>
    </row>
    <row r="39" spans="1:12" x14ac:dyDescent="0.2">
      <c r="A39">
        <v>668</v>
      </c>
      <c r="B39">
        <v>625</v>
      </c>
      <c r="C39">
        <v>2</v>
      </c>
      <c r="D39">
        <v>667.86500000000001</v>
      </c>
      <c r="E39">
        <f t="shared" si="3"/>
        <v>11.131083333333333</v>
      </c>
      <c r="F39">
        <f t="shared" si="3"/>
        <v>0.18551805555555553</v>
      </c>
      <c r="G39">
        <f t="shared" si="5"/>
        <v>24.256399122577172</v>
      </c>
      <c r="H39">
        <v>72.800346989999994</v>
      </c>
      <c r="I39">
        <v>18.97131946</v>
      </c>
      <c r="J39">
        <v>72.810522629999994</v>
      </c>
      <c r="K39">
        <v>19.004797480000001</v>
      </c>
      <c r="L39">
        <v>38</v>
      </c>
    </row>
    <row r="40" spans="1:12" x14ac:dyDescent="0.2">
      <c r="A40">
        <v>668</v>
      </c>
      <c r="B40">
        <v>625</v>
      </c>
      <c r="C40">
        <v>3</v>
      </c>
      <c r="D40">
        <v>759.005</v>
      </c>
      <c r="E40">
        <f t="shared" si="3"/>
        <v>12.650083333333333</v>
      </c>
      <c r="F40">
        <f t="shared" si="3"/>
        <v>0.21083472222222222</v>
      </c>
      <c r="G40">
        <f t="shared" si="5"/>
        <v>21.343732913485418</v>
      </c>
      <c r="H40">
        <v>72.800346989999994</v>
      </c>
      <c r="I40">
        <v>18.97131946</v>
      </c>
      <c r="J40">
        <v>72.810522629999994</v>
      </c>
      <c r="K40">
        <v>19.004797480000001</v>
      </c>
      <c r="L40">
        <v>39</v>
      </c>
    </row>
    <row r="41" spans="1:12" x14ac:dyDescent="0.2">
      <c r="A41">
        <v>668</v>
      </c>
      <c r="B41">
        <v>625</v>
      </c>
      <c r="C41">
        <v>4</v>
      </c>
      <c r="D41">
        <v>696.76</v>
      </c>
      <c r="E41">
        <f t="shared" si="3"/>
        <v>11.612666666666666</v>
      </c>
      <c r="F41">
        <f t="shared" si="3"/>
        <v>0.19354444444444444</v>
      </c>
      <c r="G41">
        <f t="shared" si="5"/>
        <v>23.250473620758942</v>
      </c>
      <c r="H41">
        <v>72.800346989999994</v>
      </c>
      <c r="I41">
        <v>18.97131946</v>
      </c>
      <c r="J41">
        <v>72.810522629999994</v>
      </c>
      <c r="K41">
        <v>19.004797480000001</v>
      </c>
      <c r="L41">
        <v>40</v>
      </c>
    </row>
    <row r="42" spans="1:12" x14ac:dyDescent="0.2">
      <c r="A42">
        <v>668</v>
      </c>
      <c r="B42">
        <v>625</v>
      </c>
      <c r="C42">
        <v>5</v>
      </c>
      <c r="D42">
        <v>709.9</v>
      </c>
      <c r="E42">
        <f t="shared" ref="E42:F49" si="6">D42/60</f>
        <v>11.831666666666667</v>
      </c>
      <c r="F42">
        <f t="shared" si="6"/>
        <v>0.19719444444444445</v>
      </c>
      <c r="G42">
        <f t="shared" si="5"/>
        <v>22.82011550922665</v>
      </c>
      <c r="H42">
        <v>72.800346989999994</v>
      </c>
      <c r="I42">
        <v>18.97131946</v>
      </c>
      <c r="J42">
        <v>72.810522629999994</v>
      </c>
      <c r="K42">
        <v>19.004797480000001</v>
      </c>
      <c r="L42">
        <v>41</v>
      </c>
    </row>
    <row r="43" spans="1:12" x14ac:dyDescent="0.2">
      <c r="A43">
        <v>668</v>
      </c>
      <c r="B43">
        <v>625</v>
      </c>
      <c r="C43">
        <v>6</v>
      </c>
      <c r="D43">
        <v>678.72</v>
      </c>
      <c r="E43">
        <f t="shared" si="6"/>
        <v>11.312000000000001</v>
      </c>
      <c r="F43">
        <f t="shared" si="6"/>
        <v>0.18853333333333336</v>
      </c>
      <c r="G43">
        <f t="shared" si="5"/>
        <v>23.868458274398865</v>
      </c>
      <c r="H43">
        <v>72.800346989999994</v>
      </c>
      <c r="I43">
        <v>18.97131946</v>
      </c>
      <c r="J43">
        <v>72.810522629999994</v>
      </c>
      <c r="K43">
        <v>19.004797480000001</v>
      </c>
      <c r="L43">
        <v>42</v>
      </c>
    </row>
    <row r="44" spans="1:12" x14ac:dyDescent="0.2">
      <c r="A44">
        <v>668</v>
      </c>
      <c r="B44">
        <v>625</v>
      </c>
      <c r="C44">
        <v>7</v>
      </c>
      <c r="D44">
        <v>718.22500000000002</v>
      </c>
      <c r="E44">
        <f t="shared" si="6"/>
        <v>11.970416666666667</v>
      </c>
      <c r="F44">
        <f t="shared" si="6"/>
        <v>0.19950694444444445</v>
      </c>
      <c r="G44">
        <f t="shared" si="5"/>
        <v>22.555605833826448</v>
      </c>
      <c r="H44">
        <v>72.800346989999994</v>
      </c>
      <c r="I44">
        <v>18.97131946</v>
      </c>
      <c r="J44">
        <v>72.810522629999994</v>
      </c>
      <c r="K44">
        <v>19.004797480000001</v>
      </c>
      <c r="L44">
        <v>43</v>
      </c>
    </row>
    <row r="45" spans="1:12" x14ac:dyDescent="0.2">
      <c r="A45">
        <v>668</v>
      </c>
      <c r="B45">
        <v>625</v>
      </c>
      <c r="C45">
        <v>8</v>
      </c>
      <c r="D45">
        <v>718.24</v>
      </c>
      <c r="E45">
        <f t="shared" si="6"/>
        <v>11.970666666666666</v>
      </c>
      <c r="F45">
        <f t="shared" si="6"/>
        <v>0.19951111111111111</v>
      </c>
      <c r="G45">
        <f t="shared" si="5"/>
        <v>22.555134773891734</v>
      </c>
      <c r="H45">
        <v>72.800346989999994</v>
      </c>
      <c r="I45">
        <v>18.97131946</v>
      </c>
      <c r="J45">
        <v>72.810522629999994</v>
      </c>
      <c r="K45">
        <v>19.004797480000001</v>
      </c>
      <c r="L45">
        <v>44</v>
      </c>
    </row>
    <row r="46" spans="1:12" x14ac:dyDescent="0.2">
      <c r="A46">
        <v>668</v>
      </c>
      <c r="B46">
        <v>625</v>
      </c>
      <c r="C46">
        <v>9</v>
      </c>
      <c r="D46">
        <v>708.15499999999997</v>
      </c>
      <c r="E46">
        <f t="shared" si="6"/>
        <v>11.802583333333333</v>
      </c>
      <c r="F46">
        <f t="shared" si="6"/>
        <v>0.19670972222222222</v>
      </c>
      <c r="G46">
        <f t="shared" si="5"/>
        <v>22.876347692242518</v>
      </c>
      <c r="H46">
        <v>72.800346989999994</v>
      </c>
      <c r="I46">
        <v>18.97131946</v>
      </c>
      <c r="J46">
        <v>72.810522629999994</v>
      </c>
      <c r="K46">
        <v>19.004797480000001</v>
      </c>
      <c r="L46">
        <v>45</v>
      </c>
    </row>
    <row r="47" spans="1:12" x14ac:dyDescent="0.2">
      <c r="A47">
        <v>668</v>
      </c>
      <c r="B47">
        <v>625</v>
      </c>
      <c r="C47">
        <v>10</v>
      </c>
      <c r="D47">
        <v>690.18</v>
      </c>
      <c r="E47">
        <f t="shared" si="6"/>
        <v>11.502999999999998</v>
      </c>
      <c r="F47">
        <f t="shared" si="6"/>
        <v>0.19171666666666665</v>
      </c>
      <c r="G47">
        <f t="shared" si="5"/>
        <v>23.47213770320786</v>
      </c>
      <c r="H47">
        <v>72.800346989999994</v>
      </c>
      <c r="I47">
        <v>18.97131946</v>
      </c>
      <c r="J47">
        <v>72.810522629999994</v>
      </c>
      <c r="K47">
        <v>19.004797480000001</v>
      </c>
      <c r="L47">
        <v>46</v>
      </c>
    </row>
    <row r="48" spans="1:12" x14ac:dyDescent="0.2">
      <c r="A48">
        <v>668</v>
      </c>
      <c r="B48">
        <v>625</v>
      </c>
      <c r="C48">
        <v>11</v>
      </c>
      <c r="D48">
        <v>722.42</v>
      </c>
      <c r="E48">
        <f t="shared" si="6"/>
        <v>12.040333333333333</v>
      </c>
      <c r="F48">
        <f t="shared" si="6"/>
        <v>0.20067222222222222</v>
      </c>
      <c r="G48">
        <f t="shared" si="5"/>
        <v>22.424628332548931</v>
      </c>
      <c r="H48">
        <v>72.800346989999994</v>
      </c>
      <c r="I48">
        <v>18.97131946</v>
      </c>
      <c r="J48">
        <v>72.810522629999994</v>
      </c>
      <c r="K48">
        <v>19.004797480000001</v>
      </c>
      <c r="L48">
        <v>47</v>
      </c>
    </row>
    <row r="49" spans="1:12" x14ac:dyDescent="0.2">
      <c r="A49">
        <v>668</v>
      </c>
      <c r="B49">
        <v>625</v>
      </c>
      <c r="C49">
        <v>12</v>
      </c>
      <c r="D49">
        <v>697.44</v>
      </c>
      <c r="E49">
        <f t="shared" si="6"/>
        <v>11.624000000000001</v>
      </c>
      <c r="F49">
        <f t="shared" si="6"/>
        <v>0.19373333333333334</v>
      </c>
      <c r="G49">
        <f t="shared" si="5"/>
        <v>23.227804542326222</v>
      </c>
      <c r="H49">
        <v>72.800346989999994</v>
      </c>
      <c r="I49">
        <v>18.97131946</v>
      </c>
      <c r="J49">
        <v>72.810522629999994</v>
      </c>
      <c r="K49">
        <v>19.004797480000001</v>
      </c>
      <c r="L49">
        <v>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4FD0-0BF8-2C47-9314-1F703D49D970}">
  <dimension ref="A1:V37"/>
  <sheetViews>
    <sheetView topLeftCell="I1" workbookViewId="0">
      <selection activeCell="R11" sqref="R11"/>
    </sheetView>
  </sheetViews>
  <sheetFormatPr baseColWidth="10" defaultRowHeight="16" x14ac:dyDescent="0.2"/>
  <cols>
    <col min="15" max="22" width="10.83203125" style="4"/>
  </cols>
  <sheetData>
    <row r="1" spans="1:17" x14ac:dyDescent="0.2">
      <c r="A1" t="s">
        <v>0</v>
      </c>
      <c r="B1" t="s">
        <v>1</v>
      </c>
      <c r="C1" t="s">
        <v>2</v>
      </c>
      <c r="D1" t="s">
        <v>12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7" x14ac:dyDescent="0.2">
      <c r="A2">
        <v>159</v>
      </c>
      <c r="B2">
        <v>245</v>
      </c>
      <c r="C2">
        <v>1</v>
      </c>
      <c r="D2">
        <v>933.06500000000005</v>
      </c>
      <c r="E2">
        <f t="shared" ref="E2:F21" si="0">D2/60</f>
        <v>15.551083333333334</v>
      </c>
      <c r="F2">
        <f t="shared" si="0"/>
        <v>0.25918472222222222</v>
      </c>
      <c r="G2">
        <f t="shared" ref="G2:G13" si="1">7.8/F2</f>
        <v>30.094366416058904</v>
      </c>
      <c r="H2">
        <v>72.848658689999993</v>
      </c>
      <c r="I2">
        <v>19.120180059999999</v>
      </c>
      <c r="J2">
        <v>72.84959087</v>
      </c>
      <c r="K2">
        <v>19.081928520000002</v>
      </c>
      <c r="L2">
        <v>1</v>
      </c>
    </row>
    <row r="3" spans="1:17" x14ac:dyDescent="0.2">
      <c r="A3">
        <v>159</v>
      </c>
      <c r="B3">
        <v>245</v>
      </c>
      <c r="C3">
        <v>2</v>
      </c>
      <c r="D3">
        <v>971.88</v>
      </c>
      <c r="E3">
        <f t="shared" si="0"/>
        <v>16.198</v>
      </c>
      <c r="F3">
        <f t="shared" si="0"/>
        <v>0.26996666666666669</v>
      </c>
      <c r="G3">
        <f t="shared" si="1"/>
        <v>28.89245585874799</v>
      </c>
      <c r="H3">
        <v>72.848658689999993</v>
      </c>
      <c r="I3">
        <v>19.120180059999999</v>
      </c>
      <c r="J3">
        <v>72.84959087</v>
      </c>
      <c r="K3">
        <v>19.081928520000002</v>
      </c>
      <c r="L3">
        <v>2</v>
      </c>
    </row>
    <row r="4" spans="1:17" x14ac:dyDescent="0.2">
      <c r="A4">
        <v>159</v>
      </c>
      <c r="B4">
        <v>245</v>
      </c>
      <c r="C4">
        <v>3</v>
      </c>
      <c r="D4">
        <v>1157.6300000000001</v>
      </c>
      <c r="E4">
        <f t="shared" si="0"/>
        <v>19.293833333333335</v>
      </c>
      <c r="F4">
        <f t="shared" si="0"/>
        <v>0.32156388888888893</v>
      </c>
      <c r="G4">
        <f t="shared" si="1"/>
        <v>24.256454998574672</v>
      </c>
      <c r="H4">
        <v>72.848658689999993</v>
      </c>
      <c r="I4">
        <v>19.120180059999999</v>
      </c>
      <c r="J4">
        <v>72.84959087</v>
      </c>
      <c r="K4">
        <v>19.081928520000002</v>
      </c>
      <c r="L4">
        <v>3</v>
      </c>
    </row>
    <row r="5" spans="1:17" x14ac:dyDescent="0.2">
      <c r="A5">
        <v>159</v>
      </c>
      <c r="B5">
        <v>245</v>
      </c>
      <c r="C5">
        <v>4</v>
      </c>
      <c r="D5">
        <v>972.70500000000004</v>
      </c>
      <c r="E5">
        <f t="shared" si="0"/>
        <v>16.211750000000002</v>
      </c>
      <c r="F5">
        <f t="shared" si="0"/>
        <v>0.27019583333333336</v>
      </c>
      <c r="G5">
        <f t="shared" si="1"/>
        <v>28.867950714759353</v>
      </c>
      <c r="H5">
        <v>72.848658689999993</v>
      </c>
      <c r="I5">
        <v>19.120180059999999</v>
      </c>
      <c r="J5">
        <v>72.84959087</v>
      </c>
      <c r="K5">
        <v>19.081928520000002</v>
      </c>
      <c r="L5">
        <v>4</v>
      </c>
    </row>
    <row r="6" spans="1:17" x14ac:dyDescent="0.2">
      <c r="A6">
        <v>159</v>
      </c>
      <c r="B6">
        <v>245</v>
      </c>
      <c r="C6">
        <v>5</v>
      </c>
      <c r="D6">
        <v>1011.255</v>
      </c>
      <c r="E6">
        <f t="shared" si="0"/>
        <v>16.85425</v>
      </c>
      <c r="F6">
        <f t="shared" si="0"/>
        <v>0.28090416666666668</v>
      </c>
      <c r="G6">
        <f t="shared" si="1"/>
        <v>27.767477045848967</v>
      </c>
      <c r="H6">
        <v>72.848658689999993</v>
      </c>
      <c r="I6">
        <v>19.120180059999999</v>
      </c>
      <c r="J6">
        <v>72.84959087</v>
      </c>
      <c r="K6">
        <v>19.081928520000002</v>
      </c>
      <c r="L6">
        <v>5</v>
      </c>
    </row>
    <row r="7" spans="1:17" x14ac:dyDescent="0.2">
      <c r="A7">
        <v>159</v>
      </c>
      <c r="B7">
        <v>245</v>
      </c>
      <c r="C7">
        <v>6</v>
      </c>
      <c r="D7">
        <v>1027.1500000000001</v>
      </c>
      <c r="E7">
        <f t="shared" si="0"/>
        <v>17.119166666666668</v>
      </c>
      <c r="F7">
        <f t="shared" si="0"/>
        <v>0.28531944444444446</v>
      </c>
      <c r="G7">
        <f t="shared" si="1"/>
        <v>27.337779292216325</v>
      </c>
      <c r="H7">
        <v>72.848658689999993</v>
      </c>
      <c r="I7">
        <v>19.120180059999999</v>
      </c>
      <c r="J7">
        <v>72.84959087</v>
      </c>
      <c r="K7">
        <v>19.081928520000002</v>
      </c>
      <c r="L7">
        <v>6</v>
      </c>
    </row>
    <row r="8" spans="1:17" x14ac:dyDescent="0.2">
      <c r="A8">
        <v>159</v>
      </c>
      <c r="B8">
        <v>245</v>
      </c>
      <c r="C8">
        <v>7</v>
      </c>
      <c r="D8">
        <v>1066.46</v>
      </c>
      <c r="E8">
        <f t="shared" si="0"/>
        <v>17.774333333333335</v>
      </c>
      <c r="F8">
        <f t="shared" si="0"/>
        <v>0.29623888888888888</v>
      </c>
      <c r="G8">
        <f t="shared" si="1"/>
        <v>26.330101457157323</v>
      </c>
      <c r="H8">
        <v>72.848658689999993</v>
      </c>
      <c r="I8">
        <v>19.120180059999999</v>
      </c>
      <c r="J8">
        <v>72.84959087</v>
      </c>
      <c r="K8">
        <v>19.081928520000002</v>
      </c>
      <c r="L8">
        <v>7</v>
      </c>
    </row>
    <row r="9" spans="1:17" x14ac:dyDescent="0.2">
      <c r="A9">
        <v>159</v>
      </c>
      <c r="B9">
        <v>245</v>
      </c>
      <c r="C9">
        <v>8</v>
      </c>
      <c r="D9">
        <v>926.52</v>
      </c>
      <c r="E9">
        <f t="shared" si="0"/>
        <v>15.442</v>
      </c>
      <c r="F9">
        <f t="shared" si="0"/>
        <v>0.25736666666666669</v>
      </c>
      <c r="G9">
        <f t="shared" si="1"/>
        <v>30.306955057635019</v>
      </c>
      <c r="H9">
        <v>72.848658689999993</v>
      </c>
      <c r="I9">
        <v>19.120180059999999</v>
      </c>
      <c r="J9">
        <v>72.84959087</v>
      </c>
      <c r="K9">
        <v>19.081928520000002</v>
      </c>
      <c r="L9">
        <v>8</v>
      </c>
    </row>
    <row r="10" spans="1:17" x14ac:dyDescent="0.2">
      <c r="A10">
        <v>159</v>
      </c>
      <c r="B10">
        <v>245</v>
      </c>
      <c r="C10">
        <v>9</v>
      </c>
      <c r="D10">
        <v>949.02499999999998</v>
      </c>
      <c r="E10">
        <f t="shared" si="0"/>
        <v>15.817083333333333</v>
      </c>
      <c r="F10">
        <f t="shared" si="0"/>
        <v>0.26361805555555556</v>
      </c>
      <c r="G10">
        <f t="shared" si="1"/>
        <v>29.588261636943177</v>
      </c>
      <c r="H10">
        <v>72.848658689999993</v>
      </c>
      <c r="I10">
        <v>19.120180059999999</v>
      </c>
      <c r="J10">
        <v>72.84959087</v>
      </c>
      <c r="K10">
        <v>19.081928520000002</v>
      </c>
      <c r="L10">
        <v>9</v>
      </c>
    </row>
    <row r="11" spans="1:17" x14ac:dyDescent="0.2">
      <c r="A11">
        <v>159</v>
      </c>
      <c r="B11">
        <v>245</v>
      </c>
      <c r="C11">
        <v>10</v>
      </c>
      <c r="D11">
        <v>1038.95</v>
      </c>
      <c r="E11">
        <f t="shared" si="0"/>
        <v>17.315833333333334</v>
      </c>
      <c r="F11">
        <f t="shared" si="0"/>
        <v>0.28859722222222223</v>
      </c>
      <c r="G11">
        <f t="shared" si="1"/>
        <v>27.027287164926125</v>
      </c>
      <c r="H11">
        <v>72.848658689999993</v>
      </c>
      <c r="I11">
        <v>19.120180059999999</v>
      </c>
      <c r="J11">
        <v>72.84959087</v>
      </c>
      <c r="K11">
        <v>19.081928520000002</v>
      </c>
      <c r="L11">
        <v>10</v>
      </c>
    </row>
    <row r="12" spans="1:17" x14ac:dyDescent="0.2">
      <c r="A12">
        <v>159</v>
      </c>
      <c r="B12">
        <v>245</v>
      </c>
      <c r="C12">
        <v>11</v>
      </c>
      <c r="D12">
        <v>1173.7249999999999</v>
      </c>
      <c r="E12">
        <f t="shared" si="0"/>
        <v>19.56208333333333</v>
      </c>
      <c r="F12">
        <f t="shared" si="0"/>
        <v>0.32603472222222218</v>
      </c>
      <c r="G12">
        <f t="shared" si="1"/>
        <v>23.923832243498268</v>
      </c>
      <c r="H12">
        <v>72.848658689999993</v>
      </c>
      <c r="I12">
        <v>19.120180059999999</v>
      </c>
      <c r="J12">
        <v>72.84959087</v>
      </c>
      <c r="K12">
        <v>19.081928520000002</v>
      </c>
      <c r="L12">
        <v>11</v>
      </c>
    </row>
    <row r="13" spans="1:17" x14ac:dyDescent="0.2">
      <c r="A13">
        <v>159</v>
      </c>
      <c r="B13">
        <v>245</v>
      </c>
      <c r="C13">
        <v>12</v>
      </c>
      <c r="D13">
        <v>849.32</v>
      </c>
      <c r="E13">
        <f t="shared" si="0"/>
        <v>14.155333333333335</v>
      </c>
      <c r="F13">
        <f t="shared" si="0"/>
        <v>0.23592222222222226</v>
      </c>
      <c r="G13">
        <f t="shared" si="1"/>
        <v>33.061743512457021</v>
      </c>
      <c r="H13">
        <v>72.848658689999993</v>
      </c>
      <c r="I13">
        <v>19.120180059999999</v>
      </c>
      <c r="J13">
        <v>72.84959087</v>
      </c>
      <c r="K13">
        <v>19.081928520000002</v>
      </c>
      <c r="L13">
        <v>12</v>
      </c>
    </row>
    <row r="14" spans="1:17" x14ac:dyDescent="0.2">
      <c r="A14">
        <v>245</v>
      </c>
      <c r="B14">
        <v>182</v>
      </c>
      <c r="C14">
        <v>1</v>
      </c>
      <c r="D14">
        <v>752.19500000000005</v>
      </c>
      <c r="E14">
        <f t="shared" si="0"/>
        <v>12.536583333333335</v>
      </c>
      <c r="F14">
        <f t="shared" si="0"/>
        <v>0.20894305555555556</v>
      </c>
      <c r="G14">
        <f t="shared" ref="G14:G25" si="2">4.4/F14</f>
        <v>21.05836917288735</v>
      </c>
      <c r="H14">
        <v>72.84959087</v>
      </c>
      <c r="I14">
        <v>19.081928520000002</v>
      </c>
      <c r="J14">
        <v>72.862683739999994</v>
      </c>
      <c r="K14">
        <v>19.060575060000001</v>
      </c>
      <c r="L14">
        <v>13</v>
      </c>
    </row>
    <row r="15" spans="1:17" x14ac:dyDescent="0.2">
      <c r="A15">
        <v>245</v>
      </c>
      <c r="B15">
        <v>182</v>
      </c>
      <c r="C15">
        <v>2</v>
      </c>
      <c r="D15">
        <v>799.36</v>
      </c>
      <c r="E15">
        <f t="shared" si="0"/>
        <v>13.322666666666667</v>
      </c>
      <c r="F15">
        <f t="shared" si="0"/>
        <v>0.22204444444444443</v>
      </c>
      <c r="G15">
        <f t="shared" si="2"/>
        <v>19.815852682145721</v>
      </c>
      <c r="H15">
        <v>72.84959087</v>
      </c>
      <c r="I15">
        <v>19.081928520000002</v>
      </c>
      <c r="J15">
        <v>72.862683739999994</v>
      </c>
      <c r="K15">
        <v>19.060575060000001</v>
      </c>
      <c r="L15">
        <v>14</v>
      </c>
      <c r="O15" s="1"/>
      <c r="P15" s="1"/>
      <c r="Q15" s="2"/>
    </row>
    <row r="16" spans="1:17" x14ac:dyDescent="0.2">
      <c r="A16">
        <v>245</v>
      </c>
      <c r="B16">
        <v>182</v>
      </c>
      <c r="C16">
        <v>3</v>
      </c>
      <c r="D16">
        <v>859.16</v>
      </c>
      <c r="E16">
        <f t="shared" si="0"/>
        <v>14.319333333333333</v>
      </c>
      <c r="F16">
        <f t="shared" si="0"/>
        <v>0.23865555555555554</v>
      </c>
      <c r="G16">
        <f t="shared" si="2"/>
        <v>18.436612505237676</v>
      </c>
      <c r="H16">
        <v>72.84959087</v>
      </c>
      <c r="I16">
        <v>19.081928520000002</v>
      </c>
      <c r="J16">
        <v>72.862683739999994</v>
      </c>
      <c r="K16">
        <v>19.060575060000001</v>
      </c>
      <c r="L16">
        <v>15</v>
      </c>
      <c r="O16" s="1"/>
      <c r="P16" s="1"/>
      <c r="Q16" s="1"/>
    </row>
    <row r="17" spans="1:17" x14ac:dyDescent="0.2">
      <c r="A17">
        <v>245</v>
      </c>
      <c r="B17">
        <v>182</v>
      </c>
      <c r="C17">
        <v>4</v>
      </c>
      <c r="D17">
        <v>763.17</v>
      </c>
      <c r="E17">
        <f t="shared" si="0"/>
        <v>12.7195</v>
      </c>
      <c r="F17">
        <f t="shared" si="0"/>
        <v>0.21199166666666666</v>
      </c>
      <c r="G17">
        <f t="shared" si="2"/>
        <v>20.755532843272142</v>
      </c>
      <c r="H17">
        <v>72.84959087</v>
      </c>
      <c r="I17">
        <v>19.081928520000002</v>
      </c>
      <c r="J17">
        <v>72.862683739999994</v>
      </c>
      <c r="K17">
        <v>19.060575060000001</v>
      </c>
      <c r="L17">
        <v>16</v>
      </c>
      <c r="O17" s="1"/>
      <c r="P17" s="1"/>
      <c r="Q17" s="2"/>
    </row>
    <row r="18" spans="1:17" x14ac:dyDescent="0.2">
      <c r="A18">
        <v>245</v>
      </c>
      <c r="B18">
        <v>182</v>
      </c>
      <c r="C18">
        <v>5</v>
      </c>
      <c r="D18">
        <v>769.14499999999998</v>
      </c>
      <c r="E18">
        <f t="shared" si="0"/>
        <v>12.819083333333333</v>
      </c>
      <c r="F18">
        <f t="shared" si="0"/>
        <v>0.21365138888888888</v>
      </c>
      <c r="G18">
        <f t="shared" si="2"/>
        <v>20.594296264033442</v>
      </c>
      <c r="H18">
        <v>72.84959087</v>
      </c>
      <c r="I18">
        <v>19.081928520000002</v>
      </c>
      <c r="J18">
        <v>72.862683739999994</v>
      </c>
      <c r="K18">
        <v>19.060575060000001</v>
      </c>
      <c r="L18">
        <v>17</v>
      </c>
    </row>
    <row r="19" spans="1:17" x14ac:dyDescent="0.2">
      <c r="A19">
        <v>245</v>
      </c>
      <c r="B19">
        <v>182</v>
      </c>
      <c r="C19">
        <v>6</v>
      </c>
      <c r="D19">
        <v>788.58500000000004</v>
      </c>
      <c r="E19">
        <f t="shared" si="0"/>
        <v>13.143083333333333</v>
      </c>
      <c r="F19">
        <f t="shared" si="0"/>
        <v>0.21905138888888889</v>
      </c>
      <c r="G19">
        <f t="shared" si="2"/>
        <v>20.086610828255676</v>
      </c>
      <c r="H19">
        <v>72.84959087</v>
      </c>
      <c r="I19">
        <v>19.081928520000002</v>
      </c>
      <c r="J19">
        <v>72.862683739999994</v>
      </c>
      <c r="K19">
        <v>19.060575060000001</v>
      </c>
      <c r="L19">
        <v>18</v>
      </c>
    </row>
    <row r="20" spans="1:17" x14ac:dyDescent="0.2">
      <c r="A20">
        <v>245</v>
      </c>
      <c r="B20">
        <v>182</v>
      </c>
      <c r="C20">
        <v>7</v>
      </c>
      <c r="D20">
        <v>827.39</v>
      </c>
      <c r="E20">
        <f t="shared" si="0"/>
        <v>13.789833333333332</v>
      </c>
      <c r="F20">
        <f t="shared" si="0"/>
        <v>0.22983055555555554</v>
      </c>
      <c r="G20">
        <f t="shared" si="2"/>
        <v>19.144538851085947</v>
      </c>
      <c r="H20">
        <v>72.84959087</v>
      </c>
      <c r="I20">
        <v>19.081928520000002</v>
      </c>
      <c r="J20">
        <v>72.862683739999994</v>
      </c>
      <c r="K20">
        <v>19.060575060000001</v>
      </c>
      <c r="L20">
        <v>19</v>
      </c>
    </row>
    <row r="21" spans="1:17" x14ac:dyDescent="0.2">
      <c r="A21">
        <v>245</v>
      </c>
      <c r="B21">
        <v>182</v>
      </c>
      <c r="C21">
        <v>8</v>
      </c>
      <c r="D21">
        <v>761.52</v>
      </c>
      <c r="E21">
        <f t="shared" si="0"/>
        <v>12.692</v>
      </c>
      <c r="F21">
        <f t="shared" si="0"/>
        <v>0.21153333333333332</v>
      </c>
      <c r="G21">
        <f t="shared" si="2"/>
        <v>20.800504254648601</v>
      </c>
      <c r="H21">
        <v>72.84959087</v>
      </c>
      <c r="I21">
        <v>19.081928520000002</v>
      </c>
      <c r="J21">
        <v>72.862683739999994</v>
      </c>
      <c r="K21">
        <v>19.060575060000001</v>
      </c>
      <c r="L21">
        <v>20</v>
      </c>
    </row>
    <row r="22" spans="1:17" x14ac:dyDescent="0.2">
      <c r="A22">
        <v>245</v>
      </c>
      <c r="B22">
        <v>182</v>
      </c>
      <c r="C22">
        <v>9</v>
      </c>
      <c r="D22">
        <v>895.92499999999995</v>
      </c>
      <c r="E22">
        <f t="shared" ref="E22:F37" si="3">D22/60</f>
        <v>14.932083333333333</v>
      </c>
      <c r="F22">
        <f t="shared" si="3"/>
        <v>0.24886805555555555</v>
      </c>
      <c r="G22">
        <f t="shared" si="2"/>
        <v>17.68005134358345</v>
      </c>
      <c r="H22">
        <v>72.84959087</v>
      </c>
      <c r="I22">
        <v>19.081928520000002</v>
      </c>
      <c r="J22">
        <v>72.862683739999994</v>
      </c>
      <c r="K22">
        <v>19.060575060000001</v>
      </c>
      <c r="L22">
        <v>21</v>
      </c>
    </row>
    <row r="23" spans="1:17" x14ac:dyDescent="0.2">
      <c r="A23">
        <v>245</v>
      </c>
      <c r="B23">
        <v>182</v>
      </c>
      <c r="C23">
        <v>10</v>
      </c>
      <c r="D23">
        <v>910.21</v>
      </c>
      <c r="E23">
        <f t="shared" si="3"/>
        <v>15.170166666666667</v>
      </c>
      <c r="F23">
        <f t="shared" si="3"/>
        <v>0.25283611111111109</v>
      </c>
      <c r="G23">
        <f t="shared" si="2"/>
        <v>17.402577427187136</v>
      </c>
      <c r="H23">
        <v>72.84959087</v>
      </c>
      <c r="I23">
        <v>19.081928520000002</v>
      </c>
      <c r="J23">
        <v>72.862683739999994</v>
      </c>
      <c r="K23">
        <v>19.060575060000001</v>
      </c>
      <c r="L23">
        <v>22</v>
      </c>
    </row>
    <row r="24" spans="1:17" x14ac:dyDescent="0.2">
      <c r="A24">
        <v>245</v>
      </c>
      <c r="B24">
        <v>182</v>
      </c>
      <c r="C24">
        <v>11</v>
      </c>
      <c r="D24">
        <v>946.81</v>
      </c>
      <c r="E24">
        <f t="shared" si="3"/>
        <v>15.780166666666666</v>
      </c>
      <c r="F24">
        <f t="shared" si="3"/>
        <v>0.26300277777777775</v>
      </c>
      <c r="G24">
        <f t="shared" si="2"/>
        <v>16.729861323813651</v>
      </c>
      <c r="H24">
        <v>72.84959087</v>
      </c>
      <c r="I24">
        <v>19.081928520000002</v>
      </c>
      <c r="J24">
        <v>72.862683739999994</v>
      </c>
      <c r="K24">
        <v>19.060575060000001</v>
      </c>
      <c r="L24">
        <v>23</v>
      </c>
    </row>
    <row r="25" spans="1:17" x14ac:dyDescent="0.2">
      <c r="A25">
        <v>245</v>
      </c>
      <c r="B25">
        <v>182</v>
      </c>
      <c r="C25">
        <v>12</v>
      </c>
      <c r="D25">
        <v>807.05499999999995</v>
      </c>
      <c r="E25">
        <f t="shared" si="3"/>
        <v>13.450916666666666</v>
      </c>
      <c r="F25">
        <f t="shared" si="3"/>
        <v>0.22418194444444445</v>
      </c>
      <c r="G25">
        <f t="shared" si="2"/>
        <v>19.626915142090688</v>
      </c>
      <c r="H25">
        <v>72.84959087</v>
      </c>
      <c r="I25">
        <v>19.081928520000002</v>
      </c>
      <c r="J25">
        <v>72.862683739999994</v>
      </c>
      <c r="K25">
        <v>19.060575060000001</v>
      </c>
      <c r="L25">
        <v>24</v>
      </c>
    </row>
    <row r="26" spans="1:17" x14ac:dyDescent="0.2">
      <c r="A26">
        <v>403</v>
      </c>
      <c r="B26">
        <v>159</v>
      </c>
      <c r="C26">
        <v>1</v>
      </c>
      <c r="D26">
        <v>1048.7950000000001</v>
      </c>
      <c r="E26">
        <f t="shared" si="3"/>
        <v>17.479916666666668</v>
      </c>
      <c r="F26">
        <f t="shared" si="3"/>
        <v>0.29133194444444449</v>
      </c>
      <c r="G26">
        <f t="shared" ref="G26:G37" si="4">3.7/F26</f>
        <v>12.700289379716722</v>
      </c>
      <c r="H26">
        <v>72.833974940000004</v>
      </c>
      <c r="I26">
        <v>19.133997659999999</v>
      </c>
      <c r="J26">
        <v>72.848658689999993</v>
      </c>
      <c r="K26">
        <v>19.120180059999999</v>
      </c>
      <c r="L26">
        <v>25</v>
      </c>
    </row>
    <row r="27" spans="1:17" x14ac:dyDescent="0.2">
      <c r="A27">
        <v>403</v>
      </c>
      <c r="B27">
        <v>159</v>
      </c>
      <c r="C27">
        <v>2</v>
      </c>
      <c r="D27">
        <v>1040.585</v>
      </c>
      <c r="E27">
        <f t="shared" si="3"/>
        <v>17.343083333333333</v>
      </c>
      <c r="F27">
        <f t="shared" si="3"/>
        <v>0.28905138888888887</v>
      </c>
      <c r="G27">
        <f t="shared" si="4"/>
        <v>12.800492030924914</v>
      </c>
      <c r="H27">
        <v>72.833974940000004</v>
      </c>
      <c r="I27">
        <v>19.133997659999999</v>
      </c>
      <c r="J27">
        <v>72.848658689999993</v>
      </c>
      <c r="K27">
        <v>19.120180059999999</v>
      </c>
      <c r="L27">
        <v>26</v>
      </c>
    </row>
    <row r="28" spans="1:17" x14ac:dyDescent="0.2">
      <c r="A28">
        <v>403</v>
      </c>
      <c r="B28">
        <v>159</v>
      </c>
      <c r="C28">
        <v>3</v>
      </c>
      <c r="D28">
        <v>1194.6099999999999</v>
      </c>
      <c r="E28">
        <f t="shared" si="3"/>
        <v>19.910166666666665</v>
      </c>
      <c r="F28">
        <f t="shared" si="3"/>
        <v>0.33183611111111111</v>
      </c>
      <c r="G28">
        <f t="shared" si="4"/>
        <v>11.150082453687816</v>
      </c>
      <c r="H28">
        <v>72.833974940000004</v>
      </c>
      <c r="I28">
        <v>19.133997659999999</v>
      </c>
      <c r="J28">
        <v>72.848658689999993</v>
      </c>
      <c r="K28">
        <v>19.120180059999999</v>
      </c>
      <c r="L28">
        <v>27</v>
      </c>
    </row>
    <row r="29" spans="1:17" x14ac:dyDescent="0.2">
      <c r="A29">
        <v>403</v>
      </c>
      <c r="B29">
        <v>159</v>
      </c>
      <c r="C29">
        <v>4</v>
      </c>
      <c r="D29">
        <v>1053.3399999999999</v>
      </c>
      <c r="E29">
        <f t="shared" si="3"/>
        <v>17.555666666666664</v>
      </c>
      <c r="F29">
        <f t="shared" si="3"/>
        <v>0.29259444444444438</v>
      </c>
      <c r="G29">
        <f t="shared" si="4"/>
        <v>12.645489585508956</v>
      </c>
      <c r="H29">
        <v>72.833974940000004</v>
      </c>
      <c r="I29">
        <v>19.133997659999999</v>
      </c>
      <c r="J29">
        <v>72.848658689999993</v>
      </c>
      <c r="K29">
        <v>19.120180059999999</v>
      </c>
      <c r="L29">
        <v>28</v>
      </c>
    </row>
    <row r="30" spans="1:17" x14ac:dyDescent="0.2">
      <c r="A30">
        <v>403</v>
      </c>
      <c r="B30">
        <v>159</v>
      </c>
      <c r="C30">
        <v>5</v>
      </c>
      <c r="D30">
        <v>1056.51</v>
      </c>
      <c r="E30">
        <f t="shared" si="3"/>
        <v>17.608499999999999</v>
      </c>
      <c r="F30">
        <f t="shared" si="3"/>
        <v>0.29347499999999999</v>
      </c>
      <c r="G30">
        <f t="shared" si="4"/>
        <v>12.607547491268424</v>
      </c>
      <c r="H30">
        <v>72.833974940000004</v>
      </c>
      <c r="I30">
        <v>19.133997659999999</v>
      </c>
      <c r="J30">
        <v>72.848658689999993</v>
      </c>
      <c r="K30">
        <v>19.120180059999999</v>
      </c>
      <c r="L30">
        <v>29</v>
      </c>
    </row>
    <row r="31" spans="1:17" x14ac:dyDescent="0.2">
      <c r="A31">
        <v>403</v>
      </c>
      <c r="B31">
        <v>159</v>
      </c>
      <c r="C31">
        <v>6</v>
      </c>
      <c r="D31">
        <v>1133.07</v>
      </c>
      <c r="E31">
        <f t="shared" si="3"/>
        <v>18.884499999999999</v>
      </c>
      <c r="F31">
        <f t="shared" si="3"/>
        <v>0.31474166666666664</v>
      </c>
      <c r="G31">
        <f t="shared" si="4"/>
        <v>11.75567264158437</v>
      </c>
      <c r="H31">
        <v>72.833974940000004</v>
      </c>
      <c r="I31">
        <v>19.133997659999999</v>
      </c>
      <c r="J31">
        <v>72.848658689999993</v>
      </c>
      <c r="K31">
        <v>19.120180059999999</v>
      </c>
      <c r="L31">
        <v>30</v>
      </c>
    </row>
    <row r="32" spans="1:17" x14ac:dyDescent="0.2">
      <c r="A32">
        <v>403</v>
      </c>
      <c r="B32">
        <v>159</v>
      </c>
      <c r="C32">
        <v>7</v>
      </c>
      <c r="D32">
        <v>1191.075</v>
      </c>
      <c r="E32">
        <f t="shared" si="3"/>
        <v>19.85125</v>
      </c>
      <c r="F32">
        <f t="shared" si="3"/>
        <v>0.33085416666666667</v>
      </c>
      <c r="G32">
        <f t="shared" si="4"/>
        <v>11.18317486304389</v>
      </c>
      <c r="H32">
        <v>72.833974940000004</v>
      </c>
      <c r="I32">
        <v>19.133997659999999</v>
      </c>
      <c r="J32">
        <v>72.848658689999993</v>
      </c>
      <c r="K32">
        <v>19.120180059999999</v>
      </c>
      <c r="L32">
        <v>31</v>
      </c>
    </row>
    <row r="33" spans="1:12" x14ac:dyDescent="0.2">
      <c r="A33">
        <v>403</v>
      </c>
      <c r="B33">
        <v>159</v>
      </c>
      <c r="C33">
        <v>8</v>
      </c>
      <c r="D33">
        <v>1282.575</v>
      </c>
      <c r="E33">
        <f t="shared" si="3"/>
        <v>21.376250000000002</v>
      </c>
      <c r="F33">
        <f t="shared" si="3"/>
        <v>0.35627083333333337</v>
      </c>
      <c r="G33">
        <f t="shared" si="4"/>
        <v>10.385357581427986</v>
      </c>
      <c r="H33">
        <v>72.833974940000004</v>
      </c>
      <c r="I33">
        <v>19.133997659999999</v>
      </c>
      <c r="J33">
        <v>72.848658689999993</v>
      </c>
      <c r="K33">
        <v>19.120180059999999</v>
      </c>
      <c r="L33">
        <v>32</v>
      </c>
    </row>
    <row r="34" spans="1:12" x14ac:dyDescent="0.2">
      <c r="A34">
        <v>403</v>
      </c>
      <c r="B34">
        <v>159</v>
      </c>
      <c r="C34">
        <v>9</v>
      </c>
      <c r="D34">
        <v>1322.87</v>
      </c>
      <c r="E34">
        <f t="shared" si="3"/>
        <v>22.047833333333333</v>
      </c>
      <c r="F34">
        <f t="shared" si="3"/>
        <v>0.36746388888888887</v>
      </c>
      <c r="G34">
        <f t="shared" si="4"/>
        <v>10.069016607829946</v>
      </c>
      <c r="H34">
        <v>72.833974940000004</v>
      </c>
      <c r="I34">
        <v>19.133997659999999</v>
      </c>
      <c r="J34">
        <v>72.848658689999993</v>
      </c>
      <c r="K34">
        <v>19.120180059999999</v>
      </c>
      <c r="L34">
        <v>33</v>
      </c>
    </row>
    <row r="35" spans="1:12" x14ac:dyDescent="0.2">
      <c r="A35">
        <v>403</v>
      </c>
      <c r="B35">
        <v>159</v>
      </c>
      <c r="C35">
        <v>10</v>
      </c>
      <c r="D35">
        <v>1202.885</v>
      </c>
      <c r="E35">
        <f t="shared" si="3"/>
        <v>20.048083333333334</v>
      </c>
      <c r="F35">
        <f t="shared" si="3"/>
        <v>0.33413472222222224</v>
      </c>
      <c r="G35">
        <f t="shared" si="4"/>
        <v>11.073377754315667</v>
      </c>
      <c r="H35">
        <v>72.833974940000004</v>
      </c>
      <c r="I35">
        <v>19.133997659999999</v>
      </c>
      <c r="J35">
        <v>72.848658689999993</v>
      </c>
      <c r="K35">
        <v>19.120180059999999</v>
      </c>
      <c r="L35">
        <v>34</v>
      </c>
    </row>
    <row r="36" spans="1:12" x14ac:dyDescent="0.2">
      <c r="A36">
        <v>403</v>
      </c>
      <c r="B36">
        <v>159</v>
      </c>
      <c r="C36">
        <v>11</v>
      </c>
      <c r="D36">
        <v>1262.29</v>
      </c>
      <c r="E36">
        <f t="shared" si="3"/>
        <v>21.038166666666665</v>
      </c>
      <c r="F36">
        <f t="shared" si="3"/>
        <v>0.35063611111111109</v>
      </c>
      <c r="G36">
        <f t="shared" si="4"/>
        <v>10.552250275293318</v>
      </c>
      <c r="H36">
        <v>72.833974940000004</v>
      </c>
      <c r="I36">
        <v>19.133997659999999</v>
      </c>
      <c r="J36">
        <v>72.848658689999993</v>
      </c>
      <c r="K36">
        <v>19.120180059999999</v>
      </c>
      <c r="L36">
        <v>35</v>
      </c>
    </row>
    <row r="37" spans="1:12" x14ac:dyDescent="0.2">
      <c r="A37">
        <v>403</v>
      </c>
      <c r="B37">
        <v>159</v>
      </c>
      <c r="C37">
        <v>12</v>
      </c>
      <c r="D37">
        <v>1174.925</v>
      </c>
      <c r="E37">
        <f t="shared" si="3"/>
        <v>19.582083333333333</v>
      </c>
      <c r="F37">
        <f t="shared" si="3"/>
        <v>0.32636805555555554</v>
      </c>
      <c r="G37">
        <f t="shared" si="4"/>
        <v>11.336893844287934</v>
      </c>
      <c r="H37">
        <v>72.833974940000004</v>
      </c>
      <c r="I37">
        <v>19.133997659999999</v>
      </c>
      <c r="J37">
        <v>72.848658689999993</v>
      </c>
      <c r="K37">
        <v>19.120180059999999</v>
      </c>
      <c r="L37">
        <v>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workbookViewId="0">
      <selection activeCell="Q19" sqref="Q1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290</v>
      </c>
      <c r="B2">
        <v>73</v>
      </c>
      <c r="C2">
        <v>1</v>
      </c>
      <c r="D2">
        <v>1621.99</v>
      </c>
      <c r="E2">
        <v>27.03316667</v>
      </c>
      <c r="F2">
        <v>0.45055277799999999</v>
      </c>
      <c r="G2">
        <v>22.416907630000001</v>
      </c>
      <c r="H2">
        <v>72.857674369999998</v>
      </c>
      <c r="I2">
        <v>19.19951395</v>
      </c>
      <c r="J2">
        <v>72.855521109999998</v>
      </c>
      <c r="K2">
        <v>19.12817501</v>
      </c>
      <c r="L2">
        <v>25</v>
      </c>
    </row>
    <row r="3" spans="1:12" x14ac:dyDescent="0.2">
      <c r="A3">
        <v>290</v>
      </c>
      <c r="B3">
        <v>73</v>
      </c>
      <c r="C3">
        <v>2</v>
      </c>
      <c r="D3">
        <v>1710.4649999999999</v>
      </c>
      <c r="E3">
        <v>28.507750000000001</v>
      </c>
      <c r="F3">
        <v>0.47512916700000002</v>
      </c>
      <c r="G3">
        <v>21.257377380000001</v>
      </c>
      <c r="H3">
        <v>72.857674369999998</v>
      </c>
      <c r="I3">
        <v>19.19951395</v>
      </c>
      <c r="J3">
        <v>72.855521109999998</v>
      </c>
      <c r="K3">
        <v>19.12817501</v>
      </c>
      <c r="L3">
        <v>26</v>
      </c>
    </row>
    <row r="4" spans="1:12" x14ac:dyDescent="0.2">
      <c r="A4">
        <v>290</v>
      </c>
      <c r="B4">
        <v>73</v>
      </c>
      <c r="C4">
        <v>3</v>
      </c>
      <c r="D4">
        <v>2120.02</v>
      </c>
      <c r="E4">
        <v>35.333666669999999</v>
      </c>
      <c r="F4">
        <v>0.58889444400000002</v>
      </c>
      <c r="G4">
        <v>17.150781599999998</v>
      </c>
      <c r="H4">
        <v>72.857674369999998</v>
      </c>
      <c r="I4">
        <v>19.19951395</v>
      </c>
      <c r="J4">
        <v>72.855521109999998</v>
      </c>
      <c r="K4">
        <v>19.12817501</v>
      </c>
      <c r="L4">
        <v>27</v>
      </c>
    </row>
    <row r="5" spans="1:12" x14ac:dyDescent="0.2">
      <c r="A5">
        <v>290</v>
      </c>
      <c r="B5">
        <v>73</v>
      </c>
      <c r="C5">
        <v>4</v>
      </c>
      <c r="D5">
        <v>1834.76</v>
      </c>
      <c r="E5">
        <v>30.579333330000001</v>
      </c>
      <c r="F5">
        <v>0.50965555600000001</v>
      </c>
      <c r="G5">
        <v>19.817305810000001</v>
      </c>
      <c r="H5">
        <v>72.857674369999998</v>
      </c>
      <c r="I5">
        <v>19.19951395</v>
      </c>
      <c r="J5">
        <v>72.855521109999998</v>
      </c>
      <c r="K5">
        <v>19.12817501</v>
      </c>
      <c r="L5">
        <v>28</v>
      </c>
    </row>
    <row r="6" spans="1:12" x14ac:dyDescent="0.2">
      <c r="A6">
        <v>290</v>
      </c>
      <c r="B6">
        <v>73</v>
      </c>
      <c r="C6">
        <v>5</v>
      </c>
      <c r="D6">
        <v>2053.5700000000002</v>
      </c>
      <c r="E6">
        <v>34.226166669999998</v>
      </c>
      <c r="F6">
        <v>0.57043611100000002</v>
      </c>
      <c r="G6">
        <v>17.705751450000001</v>
      </c>
      <c r="H6">
        <v>72.857674369999998</v>
      </c>
      <c r="I6">
        <v>19.19951395</v>
      </c>
      <c r="J6">
        <v>72.855521109999998</v>
      </c>
      <c r="K6">
        <v>19.12817501</v>
      </c>
      <c r="L6">
        <v>29</v>
      </c>
    </row>
    <row r="7" spans="1:12" x14ac:dyDescent="0.2">
      <c r="A7">
        <v>290</v>
      </c>
      <c r="B7">
        <v>73</v>
      </c>
      <c r="C7">
        <v>6</v>
      </c>
      <c r="D7">
        <v>1951.94</v>
      </c>
      <c r="E7">
        <v>32.53233333</v>
      </c>
      <c r="F7">
        <v>0.54220555599999998</v>
      </c>
      <c r="G7">
        <v>18.627621749999999</v>
      </c>
      <c r="H7">
        <v>72.857674369999998</v>
      </c>
      <c r="I7">
        <v>19.19951395</v>
      </c>
      <c r="J7">
        <v>72.855521109999998</v>
      </c>
      <c r="K7">
        <v>19.12817501</v>
      </c>
      <c r="L7">
        <v>30</v>
      </c>
    </row>
    <row r="8" spans="1:12" x14ac:dyDescent="0.2">
      <c r="A8">
        <v>290</v>
      </c>
      <c r="B8">
        <v>73</v>
      </c>
      <c r="C8">
        <v>7</v>
      </c>
      <c r="D8">
        <v>2087.855</v>
      </c>
      <c r="E8">
        <v>34.797583330000002</v>
      </c>
      <c r="F8">
        <v>0.57995972200000001</v>
      </c>
      <c r="G8">
        <v>17.415002479999998</v>
      </c>
      <c r="H8">
        <v>72.857674369999998</v>
      </c>
      <c r="I8">
        <v>19.19951395</v>
      </c>
      <c r="J8">
        <v>72.855521109999998</v>
      </c>
      <c r="K8">
        <v>19.12817501</v>
      </c>
      <c r="L8">
        <v>31</v>
      </c>
    </row>
    <row r="9" spans="1:12" x14ac:dyDescent="0.2">
      <c r="A9">
        <v>290</v>
      </c>
      <c r="B9">
        <v>73</v>
      </c>
      <c r="C9">
        <v>8</v>
      </c>
      <c r="D9">
        <v>2317.06</v>
      </c>
      <c r="E9">
        <v>38.617666669999998</v>
      </c>
      <c r="F9">
        <v>0.64362777800000004</v>
      </c>
      <c r="G9">
        <v>15.692299719999999</v>
      </c>
      <c r="H9">
        <v>72.857674369999998</v>
      </c>
      <c r="I9">
        <v>19.19951395</v>
      </c>
      <c r="J9">
        <v>72.855521109999998</v>
      </c>
      <c r="K9">
        <v>19.12817501</v>
      </c>
      <c r="L9">
        <v>32</v>
      </c>
    </row>
    <row r="10" spans="1:12" x14ac:dyDescent="0.2">
      <c r="A10">
        <v>290</v>
      </c>
      <c r="B10">
        <v>73</v>
      </c>
      <c r="C10">
        <v>9</v>
      </c>
      <c r="D10">
        <v>1928.2750000000001</v>
      </c>
      <c r="E10">
        <v>32.137916670000003</v>
      </c>
      <c r="F10">
        <v>0.53563194400000003</v>
      </c>
      <c r="G10">
        <v>18.856231609999998</v>
      </c>
      <c r="H10">
        <v>72.857674369999998</v>
      </c>
      <c r="I10">
        <v>19.19951395</v>
      </c>
      <c r="J10">
        <v>72.855521109999998</v>
      </c>
      <c r="K10">
        <v>19.12817501</v>
      </c>
      <c r="L10">
        <v>33</v>
      </c>
    </row>
    <row r="11" spans="1:12" x14ac:dyDescent="0.2">
      <c r="A11">
        <v>290</v>
      </c>
      <c r="B11">
        <v>73</v>
      </c>
      <c r="C11">
        <v>10</v>
      </c>
      <c r="D11">
        <v>1883.35</v>
      </c>
      <c r="E11">
        <v>31.389166670000002</v>
      </c>
      <c r="F11">
        <v>0.52315277800000004</v>
      </c>
      <c r="G11">
        <v>19.306023840000002</v>
      </c>
      <c r="H11">
        <v>72.857674369999998</v>
      </c>
      <c r="I11">
        <v>19.19951395</v>
      </c>
      <c r="J11">
        <v>72.855521109999998</v>
      </c>
      <c r="K11">
        <v>19.12817501</v>
      </c>
      <c r="L11">
        <v>34</v>
      </c>
    </row>
    <row r="12" spans="1:12" x14ac:dyDescent="0.2">
      <c r="A12">
        <v>290</v>
      </c>
      <c r="B12">
        <v>73</v>
      </c>
      <c r="C12">
        <v>11</v>
      </c>
      <c r="D12">
        <v>2105.87</v>
      </c>
      <c r="E12">
        <v>35.09783333</v>
      </c>
      <c r="F12">
        <v>0.58496388899999996</v>
      </c>
      <c r="G12">
        <v>17.266023069999999</v>
      </c>
      <c r="H12">
        <v>72.857674369999998</v>
      </c>
      <c r="I12">
        <v>19.19951395</v>
      </c>
      <c r="J12">
        <v>72.855521109999998</v>
      </c>
      <c r="K12">
        <v>19.12817501</v>
      </c>
      <c r="L12">
        <v>35</v>
      </c>
    </row>
    <row r="13" spans="1:12" x14ac:dyDescent="0.2">
      <c r="A13">
        <v>290</v>
      </c>
      <c r="B13">
        <v>73</v>
      </c>
      <c r="C13">
        <v>12</v>
      </c>
      <c r="D13">
        <v>1732.59</v>
      </c>
      <c r="E13">
        <v>28.8765</v>
      </c>
      <c r="F13">
        <v>0.48127500000000001</v>
      </c>
      <c r="G13">
        <v>20.985922810000002</v>
      </c>
      <c r="H13">
        <v>72.857674369999998</v>
      </c>
      <c r="I13">
        <v>19.19951395</v>
      </c>
      <c r="J13">
        <v>72.855521109999998</v>
      </c>
      <c r="K13">
        <v>19.12817501</v>
      </c>
      <c r="L13">
        <v>36</v>
      </c>
    </row>
    <row r="14" spans="1:12" x14ac:dyDescent="0.2">
      <c r="A14">
        <v>629</v>
      </c>
      <c r="B14">
        <v>182</v>
      </c>
      <c r="C14">
        <v>1</v>
      </c>
      <c r="D14">
        <v>882.01</v>
      </c>
      <c r="E14">
        <v>14.70016667</v>
      </c>
      <c r="F14">
        <v>0.245002778</v>
      </c>
      <c r="G14">
        <v>18.367138690000001</v>
      </c>
      <c r="H14">
        <v>72.841753890000007</v>
      </c>
      <c r="I14">
        <v>19.081256450000001</v>
      </c>
      <c r="J14">
        <v>72.862683739999994</v>
      </c>
      <c r="K14">
        <v>19.060575060000001</v>
      </c>
      <c r="L14">
        <v>37</v>
      </c>
    </row>
    <row r="15" spans="1:12" x14ac:dyDescent="0.2">
      <c r="A15">
        <v>629</v>
      </c>
      <c r="B15">
        <v>182</v>
      </c>
      <c r="C15">
        <v>2</v>
      </c>
      <c r="D15">
        <v>944.44</v>
      </c>
      <c r="E15">
        <v>15.74066667</v>
      </c>
      <c r="F15">
        <v>0.26234444400000001</v>
      </c>
      <c r="G15">
        <v>17.153021899999999</v>
      </c>
      <c r="H15">
        <v>72.841753890000007</v>
      </c>
      <c r="I15">
        <v>19.081256450000001</v>
      </c>
      <c r="J15">
        <v>72.862683739999994</v>
      </c>
      <c r="K15">
        <v>19.060575060000001</v>
      </c>
      <c r="L15">
        <v>38</v>
      </c>
    </row>
    <row r="16" spans="1:12" x14ac:dyDescent="0.2">
      <c r="A16">
        <v>629</v>
      </c>
      <c r="B16">
        <v>182</v>
      </c>
      <c r="C16">
        <v>3</v>
      </c>
      <c r="D16">
        <v>1003.53</v>
      </c>
      <c r="E16">
        <v>16.7255</v>
      </c>
      <c r="F16">
        <v>0.27875833300000002</v>
      </c>
      <c r="G16">
        <v>16.143015160000001</v>
      </c>
      <c r="H16">
        <v>72.841753890000007</v>
      </c>
      <c r="I16">
        <v>19.081256450000001</v>
      </c>
      <c r="J16">
        <v>72.862683739999994</v>
      </c>
      <c r="K16">
        <v>19.060575060000001</v>
      </c>
      <c r="L16">
        <v>39</v>
      </c>
    </row>
    <row r="17" spans="1:12" x14ac:dyDescent="0.2">
      <c r="A17">
        <v>629</v>
      </c>
      <c r="B17">
        <v>182</v>
      </c>
      <c r="C17">
        <v>4</v>
      </c>
      <c r="D17">
        <v>887.89</v>
      </c>
      <c r="E17">
        <v>14.798166670000001</v>
      </c>
      <c r="F17">
        <v>0.24663611099999999</v>
      </c>
      <c r="G17">
        <v>18.245503379999999</v>
      </c>
      <c r="H17">
        <v>72.841753890000007</v>
      </c>
      <c r="I17">
        <v>19.081256450000001</v>
      </c>
      <c r="J17">
        <v>72.862683739999994</v>
      </c>
      <c r="K17">
        <v>19.060575060000001</v>
      </c>
      <c r="L17">
        <v>40</v>
      </c>
    </row>
    <row r="18" spans="1:12" x14ac:dyDescent="0.2">
      <c r="A18">
        <v>629</v>
      </c>
      <c r="B18">
        <v>182</v>
      </c>
      <c r="C18">
        <v>5</v>
      </c>
      <c r="D18">
        <v>901.23</v>
      </c>
      <c r="E18">
        <v>15.0205</v>
      </c>
      <c r="F18">
        <v>0.25034166699999999</v>
      </c>
      <c r="G18">
        <v>17.97543357</v>
      </c>
      <c r="H18">
        <v>72.841753890000007</v>
      </c>
      <c r="I18">
        <v>19.081256450000001</v>
      </c>
      <c r="J18">
        <v>72.862683739999994</v>
      </c>
      <c r="K18">
        <v>19.060575060000001</v>
      </c>
      <c r="L18">
        <v>41</v>
      </c>
    </row>
    <row r="19" spans="1:12" x14ac:dyDescent="0.2">
      <c r="A19">
        <v>629</v>
      </c>
      <c r="B19">
        <v>182</v>
      </c>
      <c r="C19">
        <v>6</v>
      </c>
      <c r="D19">
        <v>935.92499999999995</v>
      </c>
      <c r="E19">
        <v>15.598750000000001</v>
      </c>
      <c r="F19">
        <v>0.25997916700000001</v>
      </c>
      <c r="G19">
        <v>17.30907925</v>
      </c>
      <c r="H19">
        <v>72.841753890000007</v>
      </c>
      <c r="I19">
        <v>19.081256450000001</v>
      </c>
      <c r="J19">
        <v>72.862683739999994</v>
      </c>
      <c r="K19">
        <v>19.060575060000001</v>
      </c>
      <c r="L19">
        <v>42</v>
      </c>
    </row>
    <row r="20" spans="1:12" x14ac:dyDescent="0.2">
      <c r="A20">
        <v>629</v>
      </c>
      <c r="B20">
        <v>182</v>
      </c>
      <c r="C20">
        <v>7</v>
      </c>
      <c r="D20">
        <v>979.16499999999996</v>
      </c>
      <c r="E20">
        <v>16.319416669999999</v>
      </c>
      <c r="F20">
        <v>0.27199027799999997</v>
      </c>
      <c r="G20">
        <v>16.544709009999998</v>
      </c>
      <c r="H20">
        <v>72.841753890000007</v>
      </c>
      <c r="I20">
        <v>19.081256450000001</v>
      </c>
      <c r="J20">
        <v>72.862683739999994</v>
      </c>
      <c r="K20">
        <v>19.060575060000001</v>
      </c>
      <c r="L20">
        <v>43</v>
      </c>
    </row>
    <row r="21" spans="1:12" x14ac:dyDescent="0.2">
      <c r="A21">
        <v>629</v>
      </c>
      <c r="B21">
        <v>182</v>
      </c>
      <c r="C21">
        <v>8</v>
      </c>
      <c r="D21">
        <v>889.17</v>
      </c>
      <c r="E21">
        <v>14.8195</v>
      </c>
      <c r="F21">
        <v>0.246991667</v>
      </c>
      <c r="G21">
        <v>18.219238170000001</v>
      </c>
      <c r="H21">
        <v>72.841753890000007</v>
      </c>
      <c r="I21">
        <v>19.081256450000001</v>
      </c>
      <c r="J21">
        <v>72.862683739999994</v>
      </c>
      <c r="K21">
        <v>19.060575060000001</v>
      </c>
      <c r="L21">
        <v>44</v>
      </c>
    </row>
    <row r="22" spans="1:12" x14ac:dyDescent="0.2">
      <c r="A22">
        <v>629</v>
      </c>
      <c r="B22">
        <v>182</v>
      </c>
      <c r="C22">
        <v>9</v>
      </c>
      <c r="D22">
        <v>1023.16</v>
      </c>
      <c r="E22">
        <v>17.052666670000001</v>
      </c>
      <c r="F22">
        <v>0.28421111100000002</v>
      </c>
      <c r="G22">
        <v>15.833300749999999</v>
      </c>
      <c r="H22">
        <v>72.841753890000007</v>
      </c>
      <c r="I22">
        <v>19.081256450000001</v>
      </c>
      <c r="J22">
        <v>72.862683739999994</v>
      </c>
      <c r="K22">
        <v>19.060575060000001</v>
      </c>
      <c r="L22">
        <v>45</v>
      </c>
    </row>
    <row r="23" spans="1:12" x14ac:dyDescent="0.2">
      <c r="A23">
        <v>629</v>
      </c>
      <c r="B23">
        <v>182</v>
      </c>
      <c r="C23">
        <v>10</v>
      </c>
      <c r="D23">
        <v>1044.2750000000001</v>
      </c>
      <c r="E23">
        <v>17.404583330000001</v>
      </c>
      <c r="F23">
        <v>0.29007638899999999</v>
      </c>
      <c r="G23">
        <v>15.513155060000001</v>
      </c>
      <c r="H23">
        <v>72.841753890000007</v>
      </c>
      <c r="I23">
        <v>19.081256450000001</v>
      </c>
      <c r="J23">
        <v>72.862683739999994</v>
      </c>
      <c r="K23">
        <v>19.060575060000001</v>
      </c>
      <c r="L23">
        <v>46</v>
      </c>
    </row>
    <row r="24" spans="1:12" x14ac:dyDescent="0.2">
      <c r="A24">
        <v>629</v>
      </c>
      <c r="B24">
        <v>182</v>
      </c>
      <c r="C24">
        <v>11</v>
      </c>
      <c r="D24">
        <v>1099.7249999999999</v>
      </c>
      <c r="E24">
        <v>18.328749999999999</v>
      </c>
      <c r="F24">
        <v>0.305479167</v>
      </c>
      <c r="G24">
        <v>14.73095547</v>
      </c>
      <c r="H24">
        <v>72.841753890000007</v>
      </c>
      <c r="I24">
        <v>19.081256450000001</v>
      </c>
      <c r="J24">
        <v>72.862683739999994</v>
      </c>
      <c r="K24">
        <v>19.060575060000001</v>
      </c>
      <c r="L24">
        <v>47</v>
      </c>
    </row>
    <row r="25" spans="1:12" x14ac:dyDescent="0.2">
      <c r="A25">
        <v>629</v>
      </c>
      <c r="B25">
        <v>182</v>
      </c>
      <c r="C25">
        <v>12</v>
      </c>
      <c r="D25">
        <v>918.08</v>
      </c>
      <c r="E25">
        <v>15.30133333</v>
      </c>
      <c r="F25">
        <v>0.25502222200000002</v>
      </c>
      <c r="G25">
        <v>17.645521089999999</v>
      </c>
      <c r="H25">
        <v>72.841753890000007</v>
      </c>
      <c r="I25">
        <v>19.081256450000001</v>
      </c>
      <c r="J25">
        <v>72.862683739999994</v>
      </c>
      <c r="K25">
        <v>19.060575060000001</v>
      </c>
      <c r="L25">
        <v>48</v>
      </c>
    </row>
    <row r="26" spans="1:12" x14ac:dyDescent="0.2">
      <c r="A26">
        <v>265</v>
      </c>
      <c r="B26">
        <v>290</v>
      </c>
      <c r="C26">
        <v>1</v>
      </c>
      <c r="D26">
        <v>480.88</v>
      </c>
      <c r="E26">
        <v>8.0146666670000002</v>
      </c>
      <c r="F26">
        <v>0.13357777800000001</v>
      </c>
      <c r="G26">
        <v>30.69372817</v>
      </c>
      <c r="H26">
        <v>72.862367989999996</v>
      </c>
      <c r="I26">
        <v>19.220577120000002</v>
      </c>
      <c r="J26">
        <v>72.857674369999998</v>
      </c>
      <c r="K26">
        <v>19.19951395</v>
      </c>
      <c r="L26">
        <v>13</v>
      </c>
    </row>
    <row r="27" spans="1:12" x14ac:dyDescent="0.2">
      <c r="A27">
        <v>265</v>
      </c>
      <c r="B27">
        <v>290</v>
      </c>
      <c r="C27">
        <v>2</v>
      </c>
      <c r="D27">
        <v>497.10500000000002</v>
      </c>
      <c r="E27">
        <v>8.2850833329999993</v>
      </c>
      <c r="F27">
        <v>0.13808472199999999</v>
      </c>
      <c r="G27">
        <v>29.691916190000001</v>
      </c>
      <c r="H27">
        <v>72.862367989999996</v>
      </c>
      <c r="I27">
        <v>19.220577120000002</v>
      </c>
      <c r="J27">
        <v>72.857674369999998</v>
      </c>
      <c r="K27">
        <v>19.19951395</v>
      </c>
      <c r="L27">
        <v>14</v>
      </c>
    </row>
    <row r="28" spans="1:12" x14ac:dyDescent="0.2">
      <c r="A28">
        <v>265</v>
      </c>
      <c r="B28">
        <v>290</v>
      </c>
      <c r="C28">
        <v>3</v>
      </c>
      <c r="D28">
        <v>614.69500000000005</v>
      </c>
      <c r="E28">
        <v>10.24491667</v>
      </c>
      <c r="F28">
        <v>0.17074861099999999</v>
      </c>
      <c r="G28">
        <v>24.011908340000002</v>
      </c>
      <c r="H28">
        <v>72.862367989999996</v>
      </c>
      <c r="I28">
        <v>19.220577120000002</v>
      </c>
      <c r="J28">
        <v>72.857674369999998</v>
      </c>
      <c r="K28">
        <v>19.19951395</v>
      </c>
      <c r="L28">
        <v>15</v>
      </c>
    </row>
    <row r="29" spans="1:12" x14ac:dyDescent="0.2">
      <c r="A29">
        <v>265</v>
      </c>
      <c r="B29">
        <v>290</v>
      </c>
      <c r="C29">
        <v>4</v>
      </c>
      <c r="D29">
        <v>383.62</v>
      </c>
      <c r="E29">
        <v>6.3936666669999997</v>
      </c>
      <c r="F29">
        <v>0.106561111</v>
      </c>
      <c r="G29">
        <v>38.475574790000003</v>
      </c>
      <c r="H29">
        <v>72.862367989999996</v>
      </c>
      <c r="I29">
        <v>19.220577120000002</v>
      </c>
      <c r="J29">
        <v>72.857674369999998</v>
      </c>
      <c r="K29">
        <v>19.19951395</v>
      </c>
      <c r="L29">
        <v>16</v>
      </c>
    </row>
    <row r="30" spans="1:12" x14ac:dyDescent="0.2">
      <c r="A30">
        <v>265</v>
      </c>
      <c r="B30">
        <v>290</v>
      </c>
      <c r="C30">
        <v>5</v>
      </c>
      <c r="D30">
        <v>416.255</v>
      </c>
      <c r="E30">
        <v>6.9375833330000001</v>
      </c>
      <c r="F30">
        <v>0.115626389</v>
      </c>
      <c r="G30">
        <v>35.459033529999999</v>
      </c>
      <c r="H30">
        <v>72.862367989999996</v>
      </c>
      <c r="I30">
        <v>19.220577120000002</v>
      </c>
      <c r="J30">
        <v>72.857674369999998</v>
      </c>
      <c r="K30">
        <v>19.19951395</v>
      </c>
      <c r="L30">
        <v>17</v>
      </c>
    </row>
    <row r="31" spans="1:12" x14ac:dyDescent="0.2">
      <c r="A31">
        <v>265</v>
      </c>
      <c r="B31">
        <v>290</v>
      </c>
      <c r="C31">
        <v>6</v>
      </c>
      <c r="D31">
        <v>493.81</v>
      </c>
      <c r="E31">
        <v>8.2301666670000007</v>
      </c>
      <c r="F31">
        <v>0.137169444</v>
      </c>
      <c r="G31">
        <v>29.89003868</v>
      </c>
      <c r="H31">
        <v>72.862367989999996</v>
      </c>
      <c r="I31">
        <v>19.220577120000002</v>
      </c>
      <c r="J31">
        <v>72.857674369999998</v>
      </c>
      <c r="K31">
        <v>19.19951395</v>
      </c>
      <c r="L31">
        <v>18</v>
      </c>
    </row>
    <row r="32" spans="1:12" x14ac:dyDescent="0.2">
      <c r="A32">
        <v>265</v>
      </c>
      <c r="B32">
        <v>290</v>
      </c>
      <c r="C32">
        <v>7</v>
      </c>
      <c r="D32">
        <v>1058.0650000000001</v>
      </c>
      <c r="E32">
        <v>17.63441667</v>
      </c>
      <c r="F32">
        <v>0.293906944</v>
      </c>
      <c r="G32">
        <v>13.949993620000001</v>
      </c>
      <c r="H32">
        <v>72.862367989999996</v>
      </c>
      <c r="I32">
        <v>19.220577120000002</v>
      </c>
      <c r="J32">
        <v>72.857674369999998</v>
      </c>
      <c r="K32">
        <v>19.19951395</v>
      </c>
      <c r="L32">
        <v>19</v>
      </c>
    </row>
    <row r="33" spans="1:12" x14ac:dyDescent="0.2">
      <c r="A33">
        <v>265</v>
      </c>
      <c r="B33">
        <v>290</v>
      </c>
      <c r="C33">
        <v>8</v>
      </c>
      <c r="D33">
        <v>671.32</v>
      </c>
      <c r="E33">
        <v>11.18866667</v>
      </c>
      <c r="F33">
        <v>0.18647777800000001</v>
      </c>
      <c r="G33">
        <v>21.986533990000002</v>
      </c>
      <c r="H33">
        <v>72.862367989999996</v>
      </c>
      <c r="I33">
        <v>19.220577120000002</v>
      </c>
      <c r="J33">
        <v>72.857674369999998</v>
      </c>
      <c r="K33">
        <v>19.19951395</v>
      </c>
      <c r="L33">
        <v>20</v>
      </c>
    </row>
    <row r="34" spans="1:12" x14ac:dyDescent="0.2">
      <c r="A34">
        <v>265</v>
      </c>
      <c r="B34">
        <v>290</v>
      </c>
      <c r="C34">
        <v>9</v>
      </c>
      <c r="D34">
        <v>578.73500000000001</v>
      </c>
      <c r="E34">
        <v>9.6455833329999994</v>
      </c>
      <c r="F34">
        <v>0.16075972199999999</v>
      </c>
      <c r="G34">
        <v>25.50390075</v>
      </c>
      <c r="H34">
        <v>72.862367989999996</v>
      </c>
      <c r="I34">
        <v>19.220577120000002</v>
      </c>
      <c r="J34">
        <v>72.857674369999998</v>
      </c>
      <c r="K34">
        <v>19.19951395</v>
      </c>
      <c r="L34">
        <v>21</v>
      </c>
    </row>
    <row r="35" spans="1:12" x14ac:dyDescent="0.2">
      <c r="A35">
        <v>265</v>
      </c>
      <c r="B35">
        <v>290</v>
      </c>
      <c r="C35">
        <v>10</v>
      </c>
      <c r="D35">
        <v>647.79499999999996</v>
      </c>
      <c r="E35">
        <v>10.796583330000001</v>
      </c>
      <c r="F35">
        <v>0.17994305599999999</v>
      </c>
      <c r="G35">
        <v>22.784985989999999</v>
      </c>
      <c r="H35">
        <v>72.862367989999996</v>
      </c>
      <c r="I35">
        <v>19.220577120000002</v>
      </c>
      <c r="J35">
        <v>72.857674369999998</v>
      </c>
      <c r="K35">
        <v>19.19951395</v>
      </c>
      <c r="L35">
        <v>22</v>
      </c>
    </row>
    <row r="36" spans="1:12" x14ac:dyDescent="0.2">
      <c r="A36">
        <v>265</v>
      </c>
      <c r="B36">
        <v>290</v>
      </c>
      <c r="C36">
        <v>11</v>
      </c>
      <c r="D36">
        <v>740.33500000000004</v>
      </c>
      <c r="E36">
        <v>12.33891667</v>
      </c>
      <c r="F36">
        <v>0.20564861100000001</v>
      </c>
      <c r="G36">
        <v>19.936920449999999</v>
      </c>
      <c r="H36">
        <v>72.862367989999996</v>
      </c>
      <c r="I36">
        <v>19.220577120000002</v>
      </c>
      <c r="J36">
        <v>72.857674369999998</v>
      </c>
      <c r="K36">
        <v>19.19951395</v>
      </c>
      <c r="L36">
        <v>23</v>
      </c>
    </row>
    <row r="37" spans="1:12" x14ac:dyDescent="0.2">
      <c r="A37">
        <v>265</v>
      </c>
      <c r="B37">
        <v>290</v>
      </c>
      <c r="C37">
        <v>12</v>
      </c>
      <c r="D37">
        <v>402.19499999999999</v>
      </c>
      <c r="E37">
        <v>6.7032499999999997</v>
      </c>
      <c r="F37">
        <v>0.11172083300000001</v>
      </c>
      <c r="G37">
        <v>36.698616340000001</v>
      </c>
      <c r="H37">
        <v>72.862367989999996</v>
      </c>
      <c r="I37">
        <v>19.220577120000002</v>
      </c>
      <c r="J37">
        <v>72.857674369999998</v>
      </c>
      <c r="K37">
        <v>19.19951395</v>
      </c>
      <c r="L37">
        <v>24</v>
      </c>
    </row>
    <row r="38" spans="1:12" x14ac:dyDescent="0.2">
      <c r="A38">
        <v>73</v>
      </c>
      <c r="B38">
        <v>629</v>
      </c>
      <c r="C38">
        <v>1</v>
      </c>
      <c r="D38">
        <v>913.76499999999999</v>
      </c>
      <c r="E38">
        <v>15.229416670000001</v>
      </c>
      <c r="F38">
        <v>0.253823611</v>
      </c>
      <c r="G38">
        <v>26.39628351</v>
      </c>
      <c r="H38">
        <v>72.855521109999998</v>
      </c>
      <c r="I38">
        <v>19.12817501</v>
      </c>
      <c r="J38">
        <v>72.841753890000007</v>
      </c>
      <c r="K38">
        <v>19.081256450000001</v>
      </c>
      <c r="L38">
        <v>1</v>
      </c>
    </row>
    <row r="39" spans="1:12" x14ac:dyDescent="0.2">
      <c r="A39">
        <v>73</v>
      </c>
      <c r="B39">
        <v>629</v>
      </c>
      <c r="C39">
        <v>2</v>
      </c>
      <c r="D39">
        <v>991</v>
      </c>
      <c r="E39">
        <v>16.516666669999999</v>
      </c>
      <c r="F39">
        <v>0.27527777799999997</v>
      </c>
      <c r="G39">
        <v>24.33905146</v>
      </c>
      <c r="H39">
        <v>72.855521109999998</v>
      </c>
      <c r="I39">
        <v>19.12817501</v>
      </c>
      <c r="J39">
        <v>72.841753890000007</v>
      </c>
      <c r="K39">
        <v>19.081256450000001</v>
      </c>
      <c r="L39">
        <v>2</v>
      </c>
    </row>
    <row r="40" spans="1:12" x14ac:dyDescent="0.2">
      <c r="A40">
        <v>73</v>
      </c>
      <c r="B40">
        <v>629</v>
      </c>
      <c r="C40">
        <v>3</v>
      </c>
      <c r="D40">
        <v>1224.875</v>
      </c>
      <c r="E40">
        <v>20.414583329999999</v>
      </c>
      <c r="F40">
        <v>0.34024305599999999</v>
      </c>
      <c r="G40">
        <v>19.691805290000001</v>
      </c>
      <c r="H40">
        <v>72.855521109999998</v>
      </c>
      <c r="I40">
        <v>19.12817501</v>
      </c>
      <c r="J40">
        <v>72.841753890000007</v>
      </c>
      <c r="K40">
        <v>19.081256450000001</v>
      </c>
      <c r="L40">
        <v>3</v>
      </c>
    </row>
    <row r="41" spans="1:12" x14ac:dyDescent="0.2">
      <c r="A41">
        <v>73</v>
      </c>
      <c r="B41">
        <v>629</v>
      </c>
      <c r="C41">
        <v>4</v>
      </c>
      <c r="D41">
        <v>966.34500000000003</v>
      </c>
      <c r="E41">
        <v>16.10575</v>
      </c>
      <c r="F41">
        <v>0.26842916700000002</v>
      </c>
      <c r="G41">
        <v>24.960029800000001</v>
      </c>
      <c r="H41">
        <v>72.855521109999998</v>
      </c>
      <c r="I41">
        <v>19.12817501</v>
      </c>
      <c r="J41">
        <v>72.841753890000007</v>
      </c>
      <c r="K41">
        <v>19.081256450000001</v>
      </c>
      <c r="L41">
        <v>4</v>
      </c>
    </row>
    <row r="42" spans="1:12" x14ac:dyDescent="0.2">
      <c r="A42">
        <v>73</v>
      </c>
      <c r="B42">
        <v>629</v>
      </c>
      <c r="C42">
        <v>5</v>
      </c>
      <c r="D42">
        <v>1020.605</v>
      </c>
      <c r="E42">
        <v>17.010083330000001</v>
      </c>
      <c r="F42">
        <v>0.28350138899999999</v>
      </c>
      <c r="G42">
        <v>23.63304119</v>
      </c>
      <c r="H42">
        <v>72.855521109999998</v>
      </c>
      <c r="I42">
        <v>19.12817501</v>
      </c>
      <c r="J42">
        <v>72.841753890000007</v>
      </c>
      <c r="K42">
        <v>19.081256450000001</v>
      </c>
      <c r="L42">
        <v>5</v>
      </c>
    </row>
    <row r="43" spans="1:12" x14ac:dyDescent="0.2">
      <c r="A43">
        <v>73</v>
      </c>
      <c r="B43">
        <v>629</v>
      </c>
      <c r="C43">
        <v>6</v>
      </c>
      <c r="D43">
        <v>1033.2</v>
      </c>
      <c r="E43">
        <v>17.22</v>
      </c>
      <c r="F43">
        <v>0.28699999999999998</v>
      </c>
      <c r="G43">
        <v>23.344947739999999</v>
      </c>
      <c r="H43">
        <v>72.855521109999998</v>
      </c>
      <c r="I43">
        <v>19.12817501</v>
      </c>
      <c r="J43">
        <v>72.841753890000007</v>
      </c>
      <c r="K43">
        <v>19.081256450000001</v>
      </c>
      <c r="L43">
        <v>6</v>
      </c>
    </row>
    <row r="44" spans="1:12" x14ac:dyDescent="0.2">
      <c r="A44">
        <v>73</v>
      </c>
      <c r="B44">
        <v>629</v>
      </c>
      <c r="C44">
        <v>7</v>
      </c>
      <c r="D44">
        <v>1077.3</v>
      </c>
      <c r="E44">
        <v>17.954999999999998</v>
      </c>
      <c r="F44">
        <v>0.29925000000000002</v>
      </c>
      <c r="G44">
        <v>22.389306600000001</v>
      </c>
      <c r="H44">
        <v>72.855521109999998</v>
      </c>
      <c r="I44">
        <v>19.12817501</v>
      </c>
      <c r="J44">
        <v>72.841753890000007</v>
      </c>
      <c r="K44">
        <v>19.081256450000001</v>
      </c>
      <c r="L44">
        <v>7</v>
      </c>
    </row>
    <row r="45" spans="1:12" x14ac:dyDescent="0.2">
      <c r="A45">
        <v>73</v>
      </c>
      <c r="B45">
        <v>629</v>
      </c>
      <c r="C45">
        <v>8</v>
      </c>
      <c r="D45">
        <v>914.64499999999998</v>
      </c>
      <c r="E45">
        <v>15.24408333</v>
      </c>
      <c r="F45">
        <v>0.25406805599999999</v>
      </c>
      <c r="G45">
        <v>26.370887069999998</v>
      </c>
      <c r="H45">
        <v>72.855521109999998</v>
      </c>
      <c r="I45">
        <v>19.12817501</v>
      </c>
      <c r="J45">
        <v>72.841753890000007</v>
      </c>
      <c r="K45">
        <v>19.081256450000001</v>
      </c>
      <c r="L45">
        <v>8</v>
      </c>
    </row>
    <row r="46" spans="1:12" x14ac:dyDescent="0.2">
      <c r="A46">
        <v>73</v>
      </c>
      <c r="B46">
        <v>629</v>
      </c>
      <c r="C46">
        <v>9</v>
      </c>
      <c r="D46">
        <v>948.77</v>
      </c>
      <c r="E46">
        <v>15.81283333</v>
      </c>
      <c r="F46">
        <v>0.26354722200000003</v>
      </c>
      <c r="G46">
        <v>25.422388990000002</v>
      </c>
      <c r="H46">
        <v>72.855521109999998</v>
      </c>
      <c r="I46">
        <v>19.12817501</v>
      </c>
      <c r="J46">
        <v>72.841753890000007</v>
      </c>
      <c r="K46">
        <v>19.081256450000001</v>
      </c>
      <c r="L46">
        <v>9</v>
      </c>
    </row>
    <row r="47" spans="1:12" x14ac:dyDescent="0.2">
      <c r="A47">
        <v>73</v>
      </c>
      <c r="B47">
        <v>629</v>
      </c>
      <c r="C47">
        <v>10</v>
      </c>
      <c r="D47">
        <v>1056.42</v>
      </c>
      <c r="E47">
        <v>17.606999999999999</v>
      </c>
      <c r="F47">
        <v>0.29344999999999999</v>
      </c>
      <c r="G47">
        <v>22.831828250000001</v>
      </c>
      <c r="H47">
        <v>72.855521109999998</v>
      </c>
      <c r="I47">
        <v>19.12817501</v>
      </c>
      <c r="J47">
        <v>72.841753890000007</v>
      </c>
      <c r="K47">
        <v>19.081256450000001</v>
      </c>
      <c r="L47">
        <v>10</v>
      </c>
    </row>
    <row r="48" spans="1:12" x14ac:dyDescent="0.2">
      <c r="A48">
        <v>73</v>
      </c>
      <c r="B48">
        <v>629</v>
      </c>
      <c r="C48">
        <v>11</v>
      </c>
      <c r="D48">
        <v>1210.0350000000001</v>
      </c>
      <c r="E48">
        <v>20.167249999999999</v>
      </c>
      <c r="F48">
        <v>0.33612083300000001</v>
      </c>
      <c r="G48">
        <v>19.933307710000001</v>
      </c>
      <c r="H48">
        <v>72.855521109999998</v>
      </c>
      <c r="I48">
        <v>19.12817501</v>
      </c>
      <c r="J48">
        <v>72.841753890000007</v>
      </c>
      <c r="K48">
        <v>19.081256450000001</v>
      </c>
      <c r="L48">
        <v>11</v>
      </c>
    </row>
    <row r="49" spans="1:12" x14ac:dyDescent="0.2">
      <c r="A49">
        <v>73</v>
      </c>
      <c r="B49">
        <v>629</v>
      </c>
      <c r="C49">
        <v>12</v>
      </c>
      <c r="D49">
        <v>825.755</v>
      </c>
      <c r="E49">
        <v>13.76258333</v>
      </c>
      <c r="F49">
        <v>0.22937638900000001</v>
      </c>
      <c r="G49">
        <v>29.2096324</v>
      </c>
      <c r="H49">
        <v>72.855521109999998</v>
      </c>
      <c r="I49">
        <v>19.12817501</v>
      </c>
      <c r="J49">
        <v>72.841753890000007</v>
      </c>
      <c r="K49">
        <v>19.081256450000001</v>
      </c>
      <c r="L49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BKC_to_Borivali_pm_final</vt:lpstr>
      <vt:lpstr>BKC_to_Andheri_West_pm_final</vt:lpstr>
      <vt:lpstr>BKC_to_Marine_Drive_pm_final</vt:lpstr>
      <vt:lpstr>BKC_to_Chembur_pm_final</vt:lpstr>
      <vt:lpstr>Chembur_to_BKC_am_final</vt:lpstr>
      <vt:lpstr>Marine_Drive_to_BKC_am_final</vt:lpstr>
      <vt:lpstr>Andheri_West_to_BKC_am_final</vt:lpstr>
      <vt:lpstr>Borivali_to_BKC_am_final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2019-08-07T12:10:53Z</dcterms:created>
  <dcterms:modified xsi:type="dcterms:W3CDTF">2019-08-28T06:07:49Z</dcterms:modified>
</cp:coreProperties>
</file>