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/Desktop/Uber_Movement/mumbai/Lower_Parel/Specific Routes/"/>
    </mc:Choice>
  </mc:AlternateContent>
  <xr:revisionPtr revIDLastSave="0" documentId="8_{61787918-3A2B-9944-8761-5DDA5638D0AE}" xr6:coauthVersionLast="36" xr6:coauthVersionMax="36" xr10:uidLastSave="{00000000-0000-0000-0000-000000000000}"/>
  <bookViews>
    <workbookView xWindow="1180" yWindow="1460" windowWidth="27240" windowHeight="15160" firstSheet="3" activeTab="7" xr2:uid="{00000000-000D-0000-FFFF-FFFF00000000}"/>
  </bookViews>
  <sheets>
    <sheet name="Lower_Parel_to_Marine_Drive_pm_" sheetId="8" r:id="rId1"/>
    <sheet name="Lower_Parel_to_Chembur_pm_final" sheetId="7" r:id="rId2"/>
    <sheet name="Lower_Parel_to_Andheri_West_pm_" sheetId="6" r:id="rId3"/>
    <sheet name="Lower_Parel_to_Borivali_pm_fina" sheetId="5" r:id="rId4"/>
    <sheet name="Chembur_to_Lower_Parel_am_final" sheetId="4" r:id="rId5"/>
    <sheet name="Marine_Drive_to_Lower_Parel_am_" sheetId="3" r:id="rId6"/>
    <sheet name="Andheri_West_to_Lower_Parel_am_" sheetId="2" r:id="rId7"/>
    <sheet name="Borivali_to_Lower_Parel_am_fina" sheetId="1" r:id="rId8"/>
  </sheets>
  <calcPr calcId="181029"/>
</workbook>
</file>

<file path=xl/calcChain.xml><?xml version="1.0" encoding="utf-8"?>
<calcChain xmlns="http://schemas.openxmlformats.org/spreadsheetml/2006/main">
  <c r="E2" i="8" l="1"/>
  <c r="F2" i="8" s="1"/>
  <c r="G2" i="8" s="1"/>
  <c r="E3" i="8"/>
  <c r="F3" i="8" s="1"/>
  <c r="G3" i="8" s="1"/>
  <c r="E4" i="8"/>
  <c r="F4" i="8"/>
  <c r="G4" i="8" s="1"/>
  <c r="E5" i="8"/>
  <c r="F5" i="8"/>
  <c r="G5" i="8"/>
  <c r="E6" i="8"/>
  <c r="F6" i="8" s="1"/>
  <c r="G6" i="8" s="1"/>
  <c r="E7" i="8"/>
  <c r="F7" i="8" s="1"/>
  <c r="G7" i="8" s="1"/>
  <c r="E8" i="8"/>
  <c r="F8" i="8"/>
  <c r="G8" i="8" s="1"/>
  <c r="E9" i="8"/>
  <c r="F9" i="8"/>
  <c r="G9" i="8"/>
  <c r="E10" i="8"/>
  <c r="F10" i="8" s="1"/>
  <c r="G10" i="8" s="1"/>
  <c r="E11" i="8"/>
  <c r="F11" i="8" s="1"/>
  <c r="G11" i="8" s="1"/>
  <c r="E12" i="8"/>
  <c r="F12" i="8"/>
  <c r="G12" i="8" s="1"/>
  <c r="E13" i="8"/>
  <c r="F13" i="8"/>
  <c r="G13" i="8"/>
  <c r="E14" i="8"/>
  <c r="F14" i="8"/>
  <c r="G14" i="8"/>
  <c r="E15" i="8"/>
  <c r="F15" i="8" s="1"/>
  <c r="G15" i="8" s="1"/>
  <c r="E16" i="8"/>
  <c r="F16" i="8"/>
  <c r="G16" i="8" s="1"/>
  <c r="E17" i="8"/>
  <c r="F17" i="8"/>
  <c r="G17" i="8"/>
  <c r="E18" i="8"/>
  <c r="F18" i="8"/>
  <c r="G18" i="8"/>
  <c r="E19" i="8"/>
  <c r="F19" i="8" s="1"/>
  <c r="G19" i="8" s="1"/>
  <c r="E20" i="8"/>
  <c r="F20" i="8"/>
  <c r="G20" i="8" s="1"/>
  <c r="E21" i="8"/>
  <c r="F21" i="8"/>
  <c r="G21" i="8"/>
  <c r="E22" i="8"/>
  <c r="F22" i="8"/>
  <c r="G22" i="8"/>
  <c r="E23" i="8"/>
  <c r="F23" i="8" s="1"/>
  <c r="G23" i="8" s="1"/>
  <c r="E24" i="8"/>
  <c r="F24" i="8"/>
  <c r="G24" i="8" s="1"/>
  <c r="E25" i="8"/>
  <c r="F25" i="8"/>
  <c r="G25" i="8"/>
  <c r="E2" i="7" l="1"/>
  <c r="F2" i="7" s="1"/>
  <c r="G2" i="7" s="1"/>
  <c r="E3" i="7"/>
  <c r="F3" i="7" s="1"/>
  <c r="G3" i="7" s="1"/>
  <c r="E4" i="7"/>
  <c r="F4" i="7"/>
  <c r="G4" i="7" s="1"/>
  <c r="E5" i="7"/>
  <c r="F5" i="7"/>
  <c r="G5" i="7"/>
  <c r="E6" i="7"/>
  <c r="F6" i="7" s="1"/>
  <c r="G6" i="7" s="1"/>
  <c r="E7" i="7"/>
  <c r="F7" i="7" s="1"/>
  <c r="G7" i="7" s="1"/>
  <c r="E8" i="7"/>
  <c r="F8" i="7"/>
  <c r="G8" i="7" s="1"/>
  <c r="E9" i="7"/>
  <c r="F9" i="7"/>
  <c r="G9" i="7"/>
  <c r="E10" i="7"/>
  <c r="F10" i="7" s="1"/>
  <c r="G10" i="7" s="1"/>
  <c r="E11" i="7"/>
  <c r="F11" i="7" s="1"/>
  <c r="G11" i="7" s="1"/>
  <c r="E12" i="7"/>
  <c r="F12" i="7"/>
  <c r="G12" i="7" s="1"/>
  <c r="E13" i="7"/>
  <c r="F13" i="7" s="1"/>
  <c r="G13" i="7" s="1"/>
  <c r="E14" i="7"/>
  <c r="F14" i="7" s="1"/>
  <c r="G14" i="7" s="1"/>
  <c r="E15" i="7"/>
  <c r="F15" i="7" s="1"/>
  <c r="G15" i="7" s="1"/>
  <c r="E16" i="7"/>
  <c r="F16" i="7"/>
  <c r="G16" i="7" s="1"/>
  <c r="E17" i="7"/>
  <c r="F17" i="7" s="1"/>
  <c r="G17" i="7" s="1"/>
  <c r="E18" i="7"/>
  <c r="F18" i="7" s="1"/>
  <c r="G18" i="7" s="1"/>
  <c r="E19" i="7"/>
  <c r="F19" i="7" s="1"/>
  <c r="G19" i="7" s="1"/>
  <c r="E20" i="7"/>
  <c r="F20" i="7"/>
  <c r="G20" i="7" s="1"/>
  <c r="E21" i="7"/>
  <c r="F21" i="7"/>
  <c r="G21" i="7"/>
  <c r="E22" i="7"/>
  <c r="F22" i="7" s="1"/>
  <c r="G22" i="7" s="1"/>
  <c r="E23" i="7"/>
  <c r="F23" i="7" s="1"/>
  <c r="G23" i="7" s="1"/>
  <c r="E24" i="7"/>
  <c r="F24" i="7"/>
  <c r="G24" i="7" s="1"/>
  <c r="E25" i="7"/>
  <c r="F25" i="7"/>
  <c r="G25" i="7"/>
  <c r="E26" i="7"/>
  <c r="F26" i="7" s="1"/>
  <c r="G26" i="7" s="1"/>
  <c r="E27" i="7"/>
  <c r="F27" i="7" s="1"/>
  <c r="G27" i="7" s="1"/>
  <c r="E28" i="7"/>
  <c r="F28" i="7"/>
  <c r="G28" i="7" s="1"/>
  <c r="E29" i="7"/>
  <c r="F29" i="7" s="1"/>
  <c r="G29" i="7" s="1"/>
  <c r="E30" i="7"/>
  <c r="F30" i="7" s="1"/>
  <c r="G30" i="7" s="1"/>
  <c r="E31" i="7"/>
  <c r="F31" i="7" s="1"/>
  <c r="G31" i="7" s="1"/>
  <c r="E32" i="7"/>
  <c r="F32" i="7"/>
  <c r="G32" i="7" s="1"/>
  <c r="E33" i="7"/>
  <c r="F33" i="7" s="1"/>
  <c r="G33" i="7" s="1"/>
  <c r="E34" i="7"/>
  <c r="F34" i="7" s="1"/>
  <c r="G34" i="7" s="1"/>
  <c r="E35" i="7"/>
  <c r="F35" i="7" s="1"/>
  <c r="G35" i="7" s="1"/>
  <c r="E36" i="7"/>
  <c r="F36" i="7"/>
  <c r="G36" i="7" s="1"/>
  <c r="E37" i="7"/>
  <c r="F37" i="7" s="1"/>
  <c r="G37" i="7" s="1"/>
  <c r="E2" i="6" l="1"/>
  <c r="F2" i="6" s="1"/>
  <c r="G2" i="6" s="1"/>
  <c r="E3" i="6"/>
  <c r="F3" i="6" s="1"/>
  <c r="G3" i="6" s="1"/>
  <c r="E4" i="6"/>
  <c r="F4" i="6" s="1"/>
  <c r="G4" i="6" s="1"/>
  <c r="E5" i="6"/>
  <c r="F5" i="6"/>
  <c r="G5" i="6"/>
  <c r="E6" i="6"/>
  <c r="F6" i="6" s="1"/>
  <c r="G6" i="6" s="1"/>
  <c r="E7" i="6"/>
  <c r="F7" i="6" s="1"/>
  <c r="G7" i="6" s="1"/>
  <c r="E8" i="6"/>
  <c r="F8" i="6"/>
  <c r="G8" i="6" s="1"/>
  <c r="E9" i="6"/>
  <c r="F9" i="6"/>
  <c r="G9" i="6"/>
  <c r="E10" i="6"/>
  <c r="F10" i="6" s="1"/>
  <c r="G10" i="6" s="1"/>
  <c r="E11" i="6"/>
  <c r="F11" i="6" s="1"/>
  <c r="G11" i="6" s="1"/>
  <c r="E12" i="6"/>
  <c r="F12" i="6"/>
  <c r="G12" i="6" s="1"/>
  <c r="E13" i="6"/>
  <c r="F13" i="6"/>
  <c r="G13" i="6"/>
  <c r="E14" i="6"/>
  <c r="F14" i="6" s="1"/>
  <c r="G14" i="6" s="1"/>
  <c r="E15" i="6"/>
  <c r="F15" i="6" s="1"/>
  <c r="G15" i="6" s="1"/>
  <c r="E16" i="6"/>
  <c r="F16" i="6"/>
  <c r="G16" i="6" s="1"/>
  <c r="E17" i="6"/>
  <c r="F17" i="6"/>
  <c r="G17" i="6"/>
  <c r="E18" i="6"/>
  <c r="F18" i="6" s="1"/>
  <c r="G18" i="6" s="1"/>
  <c r="E19" i="6"/>
  <c r="F19" i="6" s="1"/>
  <c r="G19" i="6" s="1"/>
  <c r="E20" i="6"/>
  <c r="F20" i="6"/>
  <c r="G20" i="6" s="1"/>
  <c r="E21" i="6"/>
  <c r="F21" i="6"/>
  <c r="G21" i="6"/>
  <c r="E22" i="6"/>
  <c r="F22" i="6" s="1"/>
  <c r="G22" i="6" s="1"/>
  <c r="E23" i="6"/>
  <c r="F23" i="6" s="1"/>
  <c r="G23" i="6" s="1"/>
  <c r="E24" i="6"/>
  <c r="F24" i="6"/>
  <c r="G24" i="6" s="1"/>
  <c r="E25" i="6"/>
  <c r="F25" i="6"/>
  <c r="G25" i="6"/>
  <c r="E26" i="6"/>
  <c r="F26" i="6" s="1"/>
  <c r="G26" i="6" s="1"/>
  <c r="E27" i="6"/>
  <c r="F27" i="6" s="1"/>
  <c r="G27" i="6" s="1"/>
  <c r="E28" i="6"/>
  <c r="F28" i="6"/>
  <c r="G28" i="6" s="1"/>
  <c r="E29" i="6"/>
  <c r="F29" i="6"/>
  <c r="G29" i="6"/>
  <c r="E30" i="6"/>
  <c r="F30" i="6" s="1"/>
  <c r="G30" i="6" s="1"/>
  <c r="E31" i="6"/>
  <c r="F31" i="6" s="1"/>
  <c r="G31" i="6" s="1"/>
  <c r="E32" i="6"/>
  <c r="F32" i="6"/>
  <c r="G32" i="6" s="1"/>
  <c r="E33" i="6"/>
  <c r="F33" i="6"/>
  <c r="G33" i="6"/>
  <c r="E34" i="6"/>
  <c r="F34" i="6"/>
  <c r="G34" i="6"/>
  <c r="E35" i="6"/>
  <c r="F35" i="6" s="1"/>
  <c r="G35" i="6" s="1"/>
  <c r="E36" i="6"/>
  <c r="F36" i="6"/>
  <c r="G36" i="6" s="1"/>
  <c r="E37" i="6"/>
  <c r="F37" i="6"/>
  <c r="G37" i="6"/>
  <c r="E38" i="6"/>
  <c r="F38" i="6" s="1"/>
  <c r="G38" i="6" s="1"/>
  <c r="E39" i="6"/>
  <c r="F39" i="6" s="1"/>
  <c r="G39" i="6" s="1"/>
  <c r="E40" i="6"/>
  <c r="F40" i="6"/>
  <c r="G40" i="6" s="1"/>
  <c r="E41" i="6"/>
  <c r="F41" i="6"/>
  <c r="G41" i="6"/>
  <c r="E42" i="6"/>
  <c r="F42" i="6" s="1"/>
  <c r="G42" i="6" s="1"/>
  <c r="E43" i="6"/>
  <c r="F43" i="6" s="1"/>
  <c r="G43" i="6" s="1"/>
  <c r="E44" i="6"/>
  <c r="F44" i="6"/>
  <c r="G44" i="6" s="1"/>
  <c r="E45" i="6"/>
  <c r="F45" i="6"/>
  <c r="G45" i="6"/>
  <c r="E46" i="6"/>
  <c r="F46" i="6" s="1"/>
  <c r="G46" i="6" s="1"/>
  <c r="E47" i="6"/>
  <c r="F47" i="6" s="1"/>
  <c r="G47" i="6" s="1"/>
  <c r="E48" i="6"/>
  <c r="F48" i="6"/>
  <c r="G48" i="6" s="1"/>
  <c r="E49" i="6"/>
  <c r="F49" i="6"/>
  <c r="G49" i="6"/>
  <c r="E2" i="5" l="1"/>
  <c r="F2" i="5"/>
  <c r="G2" i="5"/>
  <c r="E3" i="5"/>
  <c r="F3" i="5" s="1"/>
  <c r="G3" i="5" s="1"/>
  <c r="E4" i="5"/>
  <c r="F4" i="5"/>
  <c r="G4" i="5" s="1"/>
  <c r="E5" i="5"/>
  <c r="F5" i="5"/>
  <c r="G5" i="5"/>
  <c r="E6" i="5"/>
  <c r="F6" i="5"/>
  <c r="G6" i="5"/>
  <c r="E7" i="5"/>
  <c r="F7" i="5" s="1"/>
  <c r="G7" i="5" s="1"/>
  <c r="E8" i="5"/>
  <c r="F8" i="5"/>
  <c r="G8" i="5" s="1"/>
  <c r="E9" i="5"/>
  <c r="F9" i="5"/>
  <c r="G9" i="5"/>
  <c r="E10" i="5"/>
  <c r="F10" i="5"/>
  <c r="G10" i="5"/>
  <c r="E11" i="5"/>
  <c r="F11" i="5" s="1"/>
  <c r="G11" i="5" s="1"/>
  <c r="E12" i="5"/>
  <c r="F12" i="5"/>
  <c r="G12" i="5" s="1"/>
  <c r="E13" i="5"/>
  <c r="F13" i="5"/>
  <c r="G13" i="5"/>
  <c r="E14" i="5"/>
  <c r="F14" i="5"/>
  <c r="G14" i="5"/>
  <c r="E15" i="5"/>
  <c r="F15" i="5" s="1"/>
  <c r="G15" i="5" s="1"/>
  <c r="E16" i="5"/>
  <c r="F16" i="5"/>
  <c r="G16" i="5" s="1"/>
  <c r="E17" i="5"/>
  <c r="F17" i="5"/>
  <c r="G17" i="5"/>
  <c r="E18" i="5"/>
  <c r="F18" i="5"/>
  <c r="G18" i="5"/>
  <c r="E19" i="5"/>
  <c r="F19" i="5" s="1"/>
  <c r="G19" i="5" s="1"/>
  <c r="E20" i="5"/>
  <c r="F20" i="5"/>
  <c r="G20" i="5" s="1"/>
  <c r="E21" i="5"/>
  <c r="F21" i="5"/>
  <c r="G21" i="5"/>
  <c r="E22" i="5"/>
  <c r="F22" i="5"/>
  <c r="G22" i="5"/>
  <c r="E23" i="5"/>
  <c r="F23" i="5" s="1"/>
  <c r="G23" i="5" s="1"/>
  <c r="E24" i="5"/>
  <c r="F24" i="5"/>
  <c r="G24" i="5" s="1"/>
  <c r="E25" i="5"/>
  <c r="F25" i="5"/>
  <c r="G25" i="5"/>
  <c r="E26" i="5"/>
  <c r="F26" i="5"/>
  <c r="G26" i="5"/>
  <c r="E27" i="5"/>
  <c r="F27" i="5" s="1"/>
  <c r="G27" i="5" s="1"/>
  <c r="E28" i="5"/>
  <c r="F28" i="5"/>
  <c r="G28" i="5" s="1"/>
  <c r="E29" i="5"/>
  <c r="F29" i="5"/>
  <c r="G29" i="5"/>
  <c r="E30" i="5"/>
  <c r="F30" i="5"/>
  <c r="G30" i="5"/>
  <c r="E31" i="5"/>
  <c r="F31" i="5" s="1"/>
  <c r="G31" i="5" s="1"/>
  <c r="E32" i="5"/>
  <c r="F32" i="5"/>
  <c r="G32" i="5" s="1"/>
  <c r="E33" i="5"/>
  <c r="F33" i="5"/>
  <c r="G33" i="5"/>
  <c r="E34" i="5"/>
  <c r="F34" i="5"/>
  <c r="G34" i="5"/>
  <c r="E35" i="5"/>
  <c r="F35" i="5" s="1"/>
  <c r="G35" i="5" s="1"/>
  <c r="E36" i="5"/>
  <c r="F36" i="5"/>
  <c r="G36" i="5" s="1"/>
  <c r="E37" i="5"/>
  <c r="F37" i="5"/>
  <c r="G37" i="5"/>
  <c r="E38" i="5"/>
  <c r="F38" i="5"/>
  <c r="G38" i="5"/>
  <c r="E39" i="5"/>
  <c r="F39" i="5" s="1"/>
  <c r="G39" i="5" s="1"/>
  <c r="E40" i="5"/>
  <c r="F40" i="5"/>
  <c r="G40" i="5" s="1"/>
  <c r="E41" i="5"/>
  <c r="F41" i="5"/>
  <c r="G41" i="5"/>
  <c r="E42" i="5"/>
  <c r="F42" i="5"/>
  <c r="G42" i="5"/>
  <c r="E43" i="5"/>
  <c r="F43" i="5" s="1"/>
  <c r="G43" i="5" s="1"/>
  <c r="E44" i="5"/>
  <c r="F44" i="5"/>
  <c r="G44" i="5" s="1"/>
  <c r="E45" i="5"/>
  <c r="F45" i="5"/>
  <c r="G45" i="5"/>
  <c r="E46" i="5"/>
  <c r="F46" i="5"/>
  <c r="G46" i="5"/>
  <c r="E47" i="5"/>
  <c r="F47" i="5" s="1"/>
  <c r="G47" i="5" s="1"/>
  <c r="E48" i="5"/>
  <c r="F48" i="5"/>
  <c r="G48" i="5" s="1"/>
  <c r="E49" i="5"/>
  <c r="F49" i="5"/>
  <c r="G49" i="5"/>
  <c r="E50" i="5"/>
  <c r="F50" i="5"/>
  <c r="G50" i="5"/>
  <c r="E51" i="5"/>
  <c r="F51" i="5" s="1"/>
  <c r="G51" i="5" s="1"/>
  <c r="E52" i="5"/>
  <c r="F52" i="5"/>
  <c r="G52" i="5" s="1"/>
  <c r="E53" i="5"/>
  <c r="F53" i="5"/>
  <c r="G53" i="5"/>
  <c r="E54" i="5"/>
  <c r="F54" i="5"/>
  <c r="G54" i="5"/>
  <c r="E55" i="5"/>
  <c r="F55" i="5" s="1"/>
  <c r="G55" i="5" s="1"/>
  <c r="E56" i="5"/>
  <c r="F56" i="5"/>
  <c r="G56" i="5" s="1"/>
  <c r="E57" i="5"/>
  <c r="F57" i="5"/>
  <c r="G57" i="5"/>
  <c r="E58" i="5"/>
  <c r="F58" i="5"/>
  <c r="G58" i="5"/>
  <c r="E59" i="5"/>
  <c r="F59" i="5" s="1"/>
  <c r="G59" i="5" s="1"/>
  <c r="E60" i="5"/>
  <c r="F60" i="5"/>
  <c r="G60" i="5" s="1"/>
  <c r="E61" i="5"/>
  <c r="F61" i="5"/>
  <c r="G61" i="5"/>
  <c r="E2" i="4" l="1"/>
  <c r="F2" i="4"/>
  <c r="G2" i="4"/>
  <c r="E3" i="4"/>
  <c r="F3" i="4" s="1"/>
  <c r="G3" i="4" s="1"/>
  <c r="E4" i="4"/>
  <c r="F4" i="4"/>
  <c r="G4" i="4" s="1"/>
  <c r="E5" i="4"/>
  <c r="F5" i="4"/>
  <c r="G5" i="4"/>
  <c r="E6" i="4"/>
  <c r="F6" i="4"/>
  <c r="G6" i="4"/>
  <c r="E7" i="4"/>
  <c r="F7" i="4" s="1"/>
  <c r="G7" i="4" s="1"/>
  <c r="E8" i="4"/>
  <c r="F8" i="4"/>
  <c r="G8" i="4" s="1"/>
  <c r="E9" i="4"/>
  <c r="F9" i="4"/>
  <c r="G9" i="4"/>
  <c r="E10" i="4"/>
  <c r="F10" i="4"/>
  <c r="G10" i="4"/>
  <c r="E11" i="4"/>
  <c r="F11" i="4" s="1"/>
  <c r="G11" i="4" s="1"/>
  <c r="E12" i="4"/>
  <c r="F12" i="4"/>
  <c r="G12" i="4" s="1"/>
  <c r="E13" i="4"/>
  <c r="F13" i="4"/>
  <c r="G13" i="4"/>
  <c r="E14" i="4"/>
  <c r="F14" i="4"/>
  <c r="G14" i="4"/>
  <c r="E15" i="4"/>
  <c r="F15" i="4" s="1"/>
  <c r="G15" i="4" s="1"/>
  <c r="E16" i="4"/>
  <c r="F16" i="4"/>
  <c r="G16" i="4" s="1"/>
  <c r="E17" i="4"/>
  <c r="F17" i="4"/>
  <c r="G17" i="4"/>
  <c r="E18" i="4"/>
  <c r="F18" i="4"/>
  <c r="G18" i="4"/>
  <c r="E19" i="4"/>
  <c r="F19" i="4" s="1"/>
  <c r="G19" i="4" s="1"/>
  <c r="E20" i="4"/>
  <c r="F20" i="4"/>
  <c r="G20" i="4" s="1"/>
  <c r="E21" i="4"/>
  <c r="F21" i="4"/>
  <c r="G21" i="4"/>
  <c r="E22" i="4"/>
  <c r="F22" i="4"/>
  <c r="G22" i="4"/>
  <c r="E23" i="4"/>
  <c r="F23" i="4" s="1"/>
  <c r="G23" i="4" s="1"/>
  <c r="E24" i="4"/>
  <c r="F24" i="4"/>
  <c r="G24" i="4" s="1"/>
  <c r="E25" i="4"/>
  <c r="F25" i="4"/>
  <c r="G25" i="4"/>
  <c r="E26" i="4"/>
  <c r="F26" i="4"/>
  <c r="G26" i="4"/>
  <c r="E27" i="4"/>
  <c r="F27" i="4" s="1"/>
  <c r="G27" i="4" s="1"/>
  <c r="E28" i="4"/>
  <c r="F28" i="4"/>
  <c r="G28" i="4" s="1"/>
  <c r="E29" i="4"/>
  <c r="F29" i="4"/>
  <c r="G29" i="4"/>
  <c r="E30" i="4"/>
  <c r="F30" i="4"/>
  <c r="G30" i="4"/>
  <c r="E31" i="4"/>
  <c r="F31" i="4" s="1"/>
  <c r="G31" i="4" s="1"/>
  <c r="E32" i="4"/>
  <c r="F32" i="4"/>
  <c r="G32" i="4" s="1"/>
  <c r="E33" i="4"/>
  <c r="F33" i="4"/>
  <c r="G33" i="4"/>
  <c r="E34" i="4"/>
  <c r="F34" i="4"/>
  <c r="G34" i="4"/>
  <c r="E35" i="4"/>
  <c r="F35" i="4" s="1"/>
  <c r="G35" i="4" s="1"/>
  <c r="E36" i="4"/>
  <c r="F36" i="4"/>
  <c r="G36" i="4" s="1"/>
  <c r="E37" i="4"/>
  <c r="F37" i="4"/>
  <c r="G37" i="4"/>
  <c r="E2" i="3" l="1"/>
  <c r="F2" i="3" s="1"/>
  <c r="G2" i="3" s="1"/>
  <c r="E3" i="3"/>
  <c r="F3" i="3" s="1"/>
  <c r="G3" i="3" s="1"/>
  <c r="E4" i="3"/>
  <c r="F4" i="3"/>
  <c r="G4" i="3" s="1"/>
  <c r="E5" i="3"/>
  <c r="F5" i="3"/>
  <c r="G5" i="3"/>
  <c r="E6" i="3"/>
  <c r="F6" i="3" s="1"/>
  <c r="G6" i="3" s="1"/>
  <c r="E7" i="3"/>
  <c r="F7" i="3" s="1"/>
  <c r="G7" i="3" s="1"/>
  <c r="E8" i="3"/>
  <c r="F8" i="3"/>
  <c r="G8" i="3" s="1"/>
  <c r="E9" i="3"/>
  <c r="F9" i="3"/>
  <c r="G9" i="3"/>
  <c r="E10" i="3"/>
  <c r="F10" i="3" s="1"/>
  <c r="G10" i="3" s="1"/>
  <c r="E11" i="3"/>
  <c r="F11" i="3" s="1"/>
  <c r="G11" i="3" s="1"/>
  <c r="E12" i="3"/>
  <c r="F12" i="3"/>
  <c r="G12" i="3" s="1"/>
  <c r="E13" i="3"/>
  <c r="F13" i="3"/>
  <c r="G13" i="3"/>
  <c r="E14" i="3"/>
  <c r="F14" i="3" s="1"/>
  <c r="G14" i="3" s="1"/>
  <c r="E15" i="3"/>
  <c r="F15" i="3" s="1"/>
  <c r="G15" i="3" s="1"/>
  <c r="E16" i="3"/>
  <c r="F16" i="3"/>
  <c r="G16" i="3" s="1"/>
  <c r="E17" i="3"/>
  <c r="F17" i="3"/>
  <c r="G17" i="3"/>
  <c r="E18" i="3"/>
  <c r="F18" i="3"/>
  <c r="G18" i="3"/>
  <c r="E19" i="3"/>
  <c r="F19" i="3" s="1"/>
  <c r="G19" i="3" s="1"/>
  <c r="E20" i="3"/>
  <c r="F20" i="3"/>
  <c r="G20" i="3" s="1"/>
  <c r="E21" i="3"/>
  <c r="F21" i="3"/>
  <c r="G21" i="3"/>
  <c r="E22" i="3"/>
  <c r="F22" i="3" s="1"/>
  <c r="G22" i="3" s="1"/>
  <c r="E23" i="3"/>
  <c r="F23" i="3" s="1"/>
  <c r="G23" i="3" s="1"/>
  <c r="E24" i="3"/>
  <c r="F24" i="3"/>
  <c r="G24" i="3" s="1"/>
  <c r="E25" i="3"/>
  <c r="F25" i="3"/>
  <c r="G25" i="3"/>
  <c r="E2" i="2" l="1"/>
  <c r="F2" i="2"/>
  <c r="G2" i="2"/>
  <c r="E3" i="2"/>
  <c r="F3" i="2" s="1"/>
  <c r="G3" i="2" s="1"/>
  <c r="E4" i="2"/>
  <c r="F4" i="2"/>
  <c r="G4" i="2" s="1"/>
  <c r="E5" i="2"/>
  <c r="F5" i="2"/>
  <c r="G5" i="2"/>
  <c r="E6" i="2"/>
  <c r="F6" i="2"/>
  <c r="G6" i="2"/>
  <c r="E7" i="2"/>
  <c r="F7" i="2" s="1"/>
  <c r="G7" i="2" s="1"/>
  <c r="E8" i="2"/>
  <c r="F8" i="2"/>
  <c r="G8" i="2" s="1"/>
  <c r="E9" i="2"/>
  <c r="F9" i="2"/>
  <c r="G9" i="2"/>
  <c r="E10" i="2"/>
  <c r="F10" i="2"/>
  <c r="G10" i="2"/>
  <c r="E11" i="2"/>
  <c r="F11" i="2" s="1"/>
  <c r="G11" i="2" s="1"/>
  <c r="E12" i="2"/>
  <c r="F12" i="2"/>
  <c r="G12" i="2" s="1"/>
  <c r="E13" i="2"/>
  <c r="F13" i="2"/>
  <c r="G13" i="2"/>
  <c r="E14" i="2"/>
  <c r="F14" i="2"/>
  <c r="G14" i="2"/>
  <c r="E15" i="2"/>
  <c r="F15" i="2" s="1"/>
  <c r="G15" i="2" s="1"/>
  <c r="E16" i="2"/>
  <c r="F16" i="2"/>
  <c r="G16" i="2" s="1"/>
  <c r="E17" i="2"/>
  <c r="F17" i="2"/>
  <c r="G17" i="2"/>
  <c r="E18" i="2"/>
  <c r="F18" i="2"/>
  <c r="G18" i="2"/>
  <c r="E19" i="2"/>
  <c r="F19" i="2" s="1"/>
  <c r="G19" i="2" s="1"/>
  <c r="E20" i="2"/>
  <c r="F20" i="2"/>
  <c r="G20" i="2" s="1"/>
  <c r="E21" i="2"/>
  <c r="F21" i="2"/>
  <c r="G21" i="2"/>
  <c r="E22" i="2"/>
  <c r="F22" i="2"/>
  <c r="G22" i="2"/>
  <c r="E23" i="2"/>
  <c r="F23" i="2" s="1"/>
  <c r="G23" i="2" s="1"/>
  <c r="E24" i="2"/>
  <c r="F24" i="2"/>
  <c r="G24" i="2" s="1"/>
  <c r="E25" i="2"/>
  <c r="F25" i="2"/>
  <c r="G25" i="2"/>
  <c r="E26" i="2"/>
  <c r="F26" i="2"/>
  <c r="G26" i="2"/>
  <c r="E27" i="2"/>
  <c r="F27" i="2" s="1"/>
  <c r="G27" i="2" s="1"/>
  <c r="E28" i="2"/>
  <c r="F28" i="2"/>
  <c r="G28" i="2" s="1"/>
  <c r="E29" i="2"/>
  <c r="F29" i="2"/>
  <c r="G29" i="2"/>
  <c r="E30" i="2"/>
  <c r="F30" i="2"/>
  <c r="G30" i="2"/>
  <c r="E31" i="2"/>
  <c r="F31" i="2" s="1"/>
  <c r="G31" i="2" s="1"/>
  <c r="E32" i="2"/>
  <c r="F32" i="2"/>
  <c r="G32" i="2" s="1"/>
  <c r="E33" i="2"/>
  <c r="F33" i="2"/>
  <c r="G33" i="2"/>
  <c r="E34" i="2"/>
  <c r="F34" i="2"/>
  <c r="G34" i="2"/>
  <c r="E35" i="2"/>
  <c r="F35" i="2" s="1"/>
  <c r="G35" i="2" s="1"/>
  <c r="E36" i="2"/>
  <c r="F36" i="2"/>
  <c r="G36" i="2" s="1"/>
  <c r="E37" i="2"/>
  <c r="F37" i="2"/>
  <c r="G37" i="2"/>
  <c r="E38" i="2"/>
  <c r="F38" i="2"/>
  <c r="G38" i="2"/>
  <c r="E39" i="2"/>
  <c r="F39" i="2" s="1"/>
  <c r="G39" i="2" s="1"/>
  <c r="E40" i="2"/>
  <c r="F40" i="2"/>
  <c r="G40" i="2" s="1"/>
  <c r="E41" i="2"/>
  <c r="F41" i="2"/>
  <c r="G41" i="2"/>
  <c r="E42" i="2"/>
  <c r="F42" i="2"/>
  <c r="G42" i="2"/>
  <c r="E43" i="2"/>
  <c r="F43" i="2" s="1"/>
  <c r="G43" i="2" s="1"/>
  <c r="E44" i="2"/>
  <c r="F44" i="2"/>
  <c r="G44" i="2" s="1"/>
  <c r="E45" i="2"/>
  <c r="F45" i="2"/>
  <c r="G45" i="2"/>
  <c r="E46" i="2"/>
  <c r="F46" i="2"/>
  <c r="G46" i="2"/>
  <c r="E47" i="2"/>
  <c r="F47" i="2" s="1"/>
  <c r="G47" i="2" s="1"/>
  <c r="E48" i="2"/>
  <c r="F48" i="2"/>
  <c r="G48" i="2" s="1"/>
  <c r="E49" i="2"/>
  <c r="F49" i="2"/>
  <c r="G49" i="2"/>
  <c r="G51" i="1" l="1"/>
  <c r="G52" i="1"/>
  <c r="G53" i="1"/>
  <c r="G54" i="1"/>
  <c r="G55" i="1"/>
  <c r="G56" i="1"/>
  <c r="G57" i="1"/>
  <c r="G58" i="1"/>
  <c r="G59" i="1"/>
  <c r="G60" i="1"/>
  <c r="G61" i="1"/>
  <c r="G50" i="1"/>
  <c r="G39" i="1"/>
  <c r="G40" i="1"/>
  <c r="G41" i="1"/>
  <c r="G42" i="1"/>
  <c r="G43" i="1"/>
  <c r="G44" i="1"/>
  <c r="G45" i="1"/>
  <c r="G46" i="1"/>
  <c r="G47" i="1"/>
  <c r="G48" i="1"/>
  <c r="G49" i="1"/>
  <c r="G38" i="1"/>
  <c r="G2" i="1"/>
  <c r="G27" i="1"/>
  <c r="G28" i="1"/>
  <c r="G29" i="1"/>
  <c r="G30" i="1"/>
  <c r="G31" i="1"/>
  <c r="G32" i="1"/>
  <c r="G33" i="1"/>
  <c r="G34" i="1"/>
  <c r="G35" i="1"/>
  <c r="G36" i="1"/>
  <c r="G37" i="1"/>
  <c r="G26" i="1"/>
  <c r="G15" i="1"/>
  <c r="G16" i="1"/>
  <c r="G17" i="1"/>
  <c r="G18" i="1"/>
  <c r="G19" i="1"/>
  <c r="G20" i="1"/>
  <c r="G21" i="1"/>
  <c r="G22" i="1"/>
  <c r="G23" i="1"/>
  <c r="G24" i="1"/>
  <c r="G25" i="1"/>
  <c r="G14" i="1"/>
  <c r="G3" i="1"/>
  <c r="G4" i="1"/>
  <c r="G5" i="1"/>
  <c r="G6" i="1"/>
  <c r="G7" i="1"/>
  <c r="G8" i="1"/>
  <c r="G9" i="1"/>
  <c r="G10" i="1"/>
  <c r="G11" i="1"/>
  <c r="G12" i="1"/>
  <c r="G13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F19" i="1"/>
  <c r="E19" i="1"/>
  <c r="E18" i="1"/>
  <c r="F18" i="1" s="1"/>
  <c r="E17" i="1"/>
  <c r="F17" i="1" s="1"/>
  <c r="E16" i="1"/>
  <c r="F16" i="1" s="1"/>
  <c r="F15" i="1"/>
  <c r="E15" i="1"/>
  <c r="E14" i="1"/>
  <c r="F14" i="1" s="1"/>
  <c r="E13" i="1"/>
  <c r="F13" i="1" s="1"/>
  <c r="E12" i="1"/>
  <c r="F12" i="1" s="1"/>
  <c r="F11" i="1"/>
  <c r="E11" i="1"/>
  <c r="E10" i="1"/>
  <c r="F10" i="1" s="1"/>
  <c r="E9" i="1"/>
  <c r="F9" i="1" s="1"/>
  <c r="E8" i="1"/>
  <c r="F8" i="1" s="1"/>
  <c r="F7" i="1"/>
  <c r="E7" i="1"/>
  <c r="E6" i="1"/>
  <c r="F6" i="1" s="1"/>
  <c r="E5" i="1"/>
  <c r="F5" i="1" s="1"/>
  <c r="E4" i="1"/>
  <c r="F4" i="1" s="1"/>
  <c r="F3" i="1"/>
  <c r="E3" i="1"/>
  <c r="E2" i="1"/>
  <c r="F2" i="1" s="1"/>
</calcChain>
</file>

<file path=xl/sharedStrings.xml><?xml version="1.0" encoding="utf-8"?>
<sst xmlns="http://schemas.openxmlformats.org/spreadsheetml/2006/main" count="92" uniqueCount="12">
  <si>
    <t>sourceid</t>
  </si>
  <si>
    <t>dstid</t>
  </si>
  <si>
    <t>time_period</t>
  </si>
  <si>
    <t>average_travel_time</t>
  </si>
  <si>
    <t>lng_o</t>
  </si>
  <si>
    <t>lat_o</t>
  </si>
  <si>
    <t>lng_d</t>
  </si>
  <si>
    <t>lat_d</t>
  </si>
  <si>
    <t>unique_id</t>
  </si>
  <si>
    <t>time in mins</t>
  </si>
  <si>
    <t>time (in hrs)</t>
  </si>
  <si>
    <t>avg speed (in km/hr)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</si>
</sst>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0" fillId="0" borderId="0" xfId="0" applyBorder="1"/>
    <xf numFmtId="0" fontId="18" fillId="0" borderId="0" xfId="0" applyFont="1" applyBorder="1" applyAlignment="1"/>
    <xf numFmtId="0" fontId="18" fillId="0" borderId="0" xfId="0" applyFont="1" applyBorder="1"/>
    <xf numFmtId="0" fontId="19" fillId="0" borderId="0" xfId="0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C929-ECDE-0244-92CE-8C839C152B96}">
  <dimension ref="A1:AN25"/>
  <sheetViews>
    <sheetView workbookViewId="0">
      <selection activeCell="P17" sqref="P17"/>
    </sheetView>
  </sheetViews>
  <sheetFormatPr baseColWidth="10" defaultRowHeight="16" x14ac:dyDescent="0.2"/>
  <cols>
    <col min="13" max="40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>
        <v>239</v>
      </c>
      <c r="B2">
        <v>668</v>
      </c>
      <c r="C2">
        <v>1</v>
      </c>
      <c r="D2">
        <v>1865.86</v>
      </c>
      <c r="E2">
        <f t="shared" ref="E2:F25" si="0">D2/60</f>
        <v>31.097666666666665</v>
      </c>
      <c r="F2">
        <f t="shared" si="0"/>
        <v>0.51829444444444439</v>
      </c>
      <c r="G2">
        <f t="shared" ref="G2:G13" si="1">6.3/F2</f>
        <v>12.15525280567674</v>
      </c>
      <c r="H2">
        <v>72.828963799999997</v>
      </c>
      <c r="I2">
        <v>18.999180129999999</v>
      </c>
      <c r="J2">
        <v>72.800346989999994</v>
      </c>
      <c r="K2">
        <v>18.97131946</v>
      </c>
    </row>
    <row r="3" spans="1:11" x14ac:dyDescent="0.2">
      <c r="A3">
        <v>239</v>
      </c>
      <c r="B3">
        <v>668</v>
      </c>
      <c r="C3">
        <v>2</v>
      </c>
      <c r="D3">
        <v>1606.59</v>
      </c>
      <c r="E3">
        <f t="shared" si="0"/>
        <v>26.776499999999999</v>
      </c>
      <c r="F3">
        <f t="shared" si="0"/>
        <v>0.44627499999999998</v>
      </c>
      <c r="G3">
        <f t="shared" si="1"/>
        <v>14.116856198532295</v>
      </c>
      <c r="H3">
        <v>72.828963799999997</v>
      </c>
      <c r="I3">
        <v>18.999180129999999</v>
      </c>
      <c r="J3">
        <v>72.800346989999994</v>
      </c>
      <c r="K3">
        <v>18.97131946</v>
      </c>
    </row>
    <row r="4" spans="1:11" x14ac:dyDescent="0.2">
      <c r="A4">
        <v>239</v>
      </c>
      <c r="B4">
        <v>668</v>
      </c>
      <c r="C4">
        <v>3</v>
      </c>
      <c r="D4">
        <v>2077.7350000000001</v>
      </c>
      <c r="E4">
        <f t="shared" si="0"/>
        <v>34.628916666666669</v>
      </c>
      <c r="F4">
        <f t="shared" si="0"/>
        <v>0.57714861111111115</v>
      </c>
      <c r="G4">
        <f t="shared" si="1"/>
        <v>10.915732757064783</v>
      </c>
      <c r="H4">
        <v>72.828963799999997</v>
      </c>
      <c r="I4">
        <v>18.999180129999999</v>
      </c>
      <c r="J4">
        <v>72.800346989999994</v>
      </c>
      <c r="K4">
        <v>18.97131946</v>
      </c>
    </row>
    <row r="5" spans="1:11" x14ac:dyDescent="0.2">
      <c r="A5">
        <v>239</v>
      </c>
      <c r="B5">
        <v>668</v>
      </c>
      <c r="C5">
        <v>4</v>
      </c>
      <c r="D5">
        <v>2023.36</v>
      </c>
      <c r="E5">
        <f t="shared" si="0"/>
        <v>33.722666666666662</v>
      </c>
      <c r="F5">
        <f t="shared" si="0"/>
        <v>0.56204444444444435</v>
      </c>
      <c r="G5">
        <f t="shared" si="1"/>
        <v>11.209077969318363</v>
      </c>
      <c r="H5">
        <v>72.828963799999997</v>
      </c>
      <c r="I5">
        <v>18.999180129999999</v>
      </c>
      <c r="J5">
        <v>72.800346989999994</v>
      </c>
      <c r="K5">
        <v>18.97131946</v>
      </c>
    </row>
    <row r="6" spans="1:11" x14ac:dyDescent="0.2">
      <c r="A6">
        <v>239</v>
      </c>
      <c r="B6">
        <v>668</v>
      </c>
      <c r="C6">
        <v>5</v>
      </c>
      <c r="D6">
        <v>1703.825</v>
      </c>
      <c r="E6">
        <f t="shared" si="0"/>
        <v>28.397083333333335</v>
      </c>
      <c r="F6">
        <f t="shared" si="0"/>
        <v>0.47328472222222223</v>
      </c>
      <c r="G6">
        <f t="shared" si="1"/>
        <v>13.311226211612107</v>
      </c>
      <c r="H6">
        <v>72.828963799999997</v>
      </c>
      <c r="I6">
        <v>18.999180129999999</v>
      </c>
      <c r="J6">
        <v>72.800346989999994</v>
      </c>
      <c r="K6">
        <v>18.97131946</v>
      </c>
    </row>
    <row r="7" spans="1:11" x14ac:dyDescent="0.2">
      <c r="A7">
        <v>239</v>
      </c>
      <c r="B7">
        <v>668</v>
      </c>
      <c r="C7">
        <v>6</v>
      </c>
      <c r="D7">
        <v>1708.46</v>
      </c>
      <c r="E7">
        <f t="shared" si="0"/>
        <v>28.474333333333334</v>
      </c>
      <c r="F7">
        <f t="shared" si="0"/>
        <v>0.47457222222222223</v>
      </c>
      <c r="G7">
        <f t="shared" si="1"/>
        <v>13.275113259894875</v>
      </c>
      <c r="H7">
        <v>72.828963799999997</v>
      </c>
      <c r="I7">
        <v>18.999180129999999</v>
      </c>
      <c r="J7">
        <v>72.800346989999994</v>
      </c>
      <c r="K7">
        <v>18.97131946</v>
      </c>
    </row>
    <row r="8" spans="1:11" x14ac:dyDescent="0.2">
      <c r="A8">
        <v>239</v>
      </c>
      <c r="B8">
        <v>668</v>
      </c>
      <c r="C8">
        <v>7</v>
      </c>
      <c r="D8">
        <v>1974.9349999999999</v>
      </c>
      <c r="E8">
        <f t="shared" si="0"/>
        <v>32.915583333333331</v>
      </c>
      <c r="F8">
        <f t="shared" si="0"/>
        <v>0.54859305555555549</v>
      </c>
      <c r="G8">
        <f t="shared" si="1"/>
        <v>11.483922255669174</v>
      </c>
      <c r="H8">
        <v>72.828963799999997</v>
      </c>
      <c r="I8">
        <v>18.999180129999999</v>
      </c>
      <c r="J8">
        <v>72.800346989999994</v>
      </c>
      <c r="K8">
        <v>18.97131946</v>
      </c>
    </row>
    <row r="9" spans="1:11" x14ac:dyDescent="0.2">
      <c r="A9">
        <v>239</v>
      </c>
      <c r="B9">
        <v>668</v>
      </c>
      <c r="C9">
        <v>8</v>
      </c>
      <c r="D9">
        <v>2018.9949999999999</v>
      </c>
      <c r="E9">
        <f t="shared" si="0"/>
        <v>33.649916666666662</v>
      </c>
      <c r="F9">
        <f t="shared" si="0"/>
        <v>0.5608319444444444</v>
      </c>
      <c r="G9">
        <f t="shared" si="1"/>
        <v>11.233311622861869</v>
      </c>
      <c r="H9">
        <v>72.828963799999997</v>
      </c>
      <c r="I9">
        <v>18.999180129999999</v>
      </c>
      <c r="J9">
        <v>72.800346989999994</v>
      </c>
      <c r="K9">
        <v>18.97131946</v>
      </c>
    </row>
    <row r="10" spans="1:11" x14ac:dyDescent="0.2">
      <c r="A10">
        <v>239</v>
      </c>
      <c r="B10">
        <v>668</v>
      </c>
      <c r="C10">
        <v>9</v>
      </c>
      <c r="D10">
        <v>1945.885</v>
      </c>
      <c r="E10">
        <f t="shared" si="0"/>
        <v>32.431416666666664</v>
      </c>
      <c r="F10">
        <f t="shared" si="0"/>
        <v>0.54052361111111102</v>
      </c>
      <c r="G10">
        <f t="shared" si="1"/>
        <v>11.655365039557838</v>
      </c>
      <c r="H10">
        <v>72.828963799999997</v>
      </c>
      <c r="I10">
        <v>18.999180129999999</v>
      </c>
      <c r="J10">
        <v>72.800346989999994</v>
      </c>
      <c r="K10">
        <v>18.97131946</v>
      </c>
    </row>
    <row r="11" spans="1:11" x14ac:dyDescent="0.2">
      <c r="A11">
        <v>239</v>
      </c>
      <c r="B11">
        <v>668</v>
      </c>
      <c r="C11">
        <v>10</v>
      </c>
      <c r="D11">
        <v>2078.8049999999998</v>
      </c>
      <c r="E11">
        <f t="shared" si="0"/>
        <v>34.646749999999997</v>
      </c>
      <c r="F11">
        <f t="shared" si="0"/>
        <v>0.57744583333333332</v>
      </c>
      <c r="G11">
        <f t="shared" si="1"/>
        <v>10.910114224277891</v>
      </c>
      <c r="H11">
        <v>72.828963799999997</v>
      </c>
      <c r="I11">
        <v>18.999180129999999</v>
      </c>
      <c r="J11">
        <v>72.800346989999994</v>
      </c>
      <c r="K11">
        <v>18.97131946</v>
      </c>
    </row>
    <row r="12" spans="1:11" x14ac:dyDescent="0.2">
      <c r="A12">
        <v>239</v>
      </c>
      <c r="B12">
        <v>668</v>
      </c>
      <c r="C12">
        <v>11</v>
      </c>
      <c r="D12">
        <v>2359.5349999999999</v>
      </c>
      <c r="E12">
        <f t="shared" si="0"/>
        <v>39.325583333333334</v>
      </c>
      <c r="F12">
        <f t="shared" si="0"/>
        <v>0.65542638888888893</v>
      </c>
      <c r="G12">
        <f t="shared" si="1"/>
        <v>9.6120633938466682</v>
      </c>
      <c r="H12">
        <v>72.828963799999997</v>
      </c>
      <c r="I12">
        <v>18.999180129999999</v>
      </c>
      <c r="J12">
        <v>72.800346989999994</v>
      </c>
      <c r="K12">
        <v>18.97131946</v>
      </c>
    </row>
    <row r="13" spans="1:11" x14ac:dyDescent="0.2">
      <c r="A13">
        <v>239</v>
      </c>
      <c r="B13">
        <v>668</v>
      </c>
      <c r="C13">
        <v>12</v>
      </c>
      <c r="D13">
        <v>2431.09</v>
      </c>
      <c r="E13">
        <f t="shared" si="0"/>
        <v>40.518166666666666</v>
      </c>
      <c r="F13">
        <f t="shared" si="0"/>
        <v>0.67530277777777781</v>
      </c>
      <c r="G13">
        <f t="shared" si="1"/>
        <v>9.3291486534846495</v>
      </c>
      <c r="H13">
        <v>72.828963799999997</v>
      </c>
      <c r="I13">
        <v>18.999180129999999</v>
      </c>
      <c r="J13">
        <v>72.800346989999994</v>
      </c>
      <c r="K13">
        <v>18.97131946</v>
      </c>
    </row>
    <row r="14" spans="1:11" x14ac:dyDescent="0.2">
      <c r="A14">
        <v>668</v>
      </c>
      <c r="B14">
        <v>577</v>
      </c>
      <c r="C14">
        <v>1</v>
      </c>
      <c r="D14">
        <v>970.79</v>
      </c>
      <c r="E14">
        <f t="shared" si="0"/>
        <v>16.179833333333331</v>
      </c>
      <c r="F14">
        <f t="shared" si="0"/>
        <v>0.26966388888888887</v>
      </c>
      <c r="G14">
        <f t="shared" ref="G14:G25" si="2">5.7/F14</f>
        <v>21.137424159704985</v>
      </c>
      <c r="H14">
        <v>72.800346989999994</v>
      </c>
      <c r="I14">
        <v>18.97131946</v>
      </c>
      <c r="J14">
        <v>72.821713340000002</v>
      </c>
      <c r="K14">
        <v>18.934777310000001</v>
      </c>
    </row>
    <row r="15" spans="1:11" x14ac:dyDescent="0.2">
      <c r="A15">
        <v>668</v>
      </c>
      <c r="B15">
        <v>577</v>
      </c>
      <c r="C15">
        <v>2</v>
      </c>
      <c r="D15">
        <v>930.09</v>
      </c>
      <c r="E15">
        <f t="shared" si="0"/>
        <v>15.5015</v>
      </c>
      <c r="F15">
        <f t="shared" si="0"/>
        <v>0.25835833333333336</v>
      </c>
      <c r="G15">
        <f t="shared" si="2"/>
        <v>22.062381059897429</v>
      </c>
      <c r="H15">
        <v>72.800346989999994</v>
      </c>
      <c r="I15">
        <v>18.97131946</v>
      </c>
      <c r="J15">
        <v>72.821713340000002</v>
      </c>
      <c r="K15">
        <v>18.934777310000001</v>
      </c>
    </row>
    <row r="16" spans="1:11" x14ac:dyDescent="0.2">
      <c r="A16">
        <v>668</v>
      </c>
      <c r="B16">
        <v>577</v>
      </c>
      <c r="C16">
        <v>3</v>
      </c>
      <c r="D16">
        <v>949.14499999999998</v>
      </c>
      <c r="E16">
        <f t="shared" si="0"/>
        <v>15.819083333333333</v>
      </c>
      <c r="F16">
        <f t="shared" si="0"/>
        <v>0.26365138888888889</v>
      </c>
      <c r="G16">
        <f t="shared" si="2"/>
        <v>21.619457511760586</v>
      </c>
      <c r="H16">
        <v>72.800346989999994</v>
      </c>
      <c r="I16">
        <v>18.97131946</v>
      </c>
      <c r="J16">
        <v>72.821713340000002</v>
      </c>
      <c r="K16">
        <v>18.934777310000001</v>
      </c>
    </row>
    <row r="17" spans="1:24" x14ac:dyDescent="0.2">
      <c r="A17">
        <v>668</v>
      </c>
      <c r="B17">
        <v>577</v>
      </c>
      <c r="C17">
        <v>4</v>
      </c>
      <c r="D17">
        <v>952.86</v>
      </c>
      <c r="E17">
        <f t="shared" si="0"/>
        <v>15.881</v>
      </c>
      <c r="F17">
        <f t="shared" si="0"/>
        <v>0.26468333333333333</v>
      </c>
      <c r="G17">
        <f t="shared" si="2"/>
        <v>21.535167810591275</v>
      </c>
      <c r="H17">
        <v>72.800346989999994</v>
      </c>
      <c r="I17">
        <v>18.97131946</v>
      </c>
      <c r="J17">
        <v>72.821713340000002</v>
      </c>
      <c r="K17">
        <v>18.934777310000001</v>
      </c>
    </row>
    <row r="18" spans="1:24" x14ac:dyDescent="0.2">
      <c r="A18">
        <v>668</v>
      </c>
      <c r="B18">
        <v>577</v>
      </c>
      <c r="C18">
        <v>5</v>
      </c>
      <c r="D18">
        <v>929.97500000000002</v>
      </c>
      <c r="E18">
        <f t="shared" si="0"/>
        <v>15.499583333333334</v>
      </c>
      <c r="F18">
        <f t="shared" si="0"/>
        <v>0.25832638888888887</v>
      </c>
      <c r="G18">
        <f t="shared" si="2"/>
        <v>22.065109277131107</v>
      </c>
      <c r="H18">
        <v>72.800346989999994</v>
      </c>
      <c r="I18">
        <v>18.97131946</v>
      </c>
      <c r="J18">
        <v>72.821713340000002</v>
      </c>
      <c r="K18">
        <v>18.934777310000001</v>
      </c>
    </row>
    <row r="19" spans="1:24" x14ac:dyDescent="0.2">
      <c r="A19">
        <v>668</v>
      </c>
      <c r="B19">
        <v>577</v>
      </c>
      <c r="C19">
        <v>6</v>
      </c>
      <c r="D19">
        <v>983.16499999999996</v>
      </c>
      <c r="E19">
        <f t="shared" si="0"/>
        <v>16.386083333333332</v>
      </c>
      <c r="F19">
        <f t="shared" si="0"/>
        <v>0.27310138888888885</v>
      </c>
      <c r="G19">
        <f t="shared" si="2"/>
        <v>20.871369505627239</v>
      </c>
      <c r="H19">
        <v>72.800346989999994</v>
      </c>
      <c r="I19">
        <v>18.97131946</v>
      </c>
      <c r="J19">
        <v>72.821713340000002</v>
      </c>
      <c r="K19">
        <v>18.934777310000001</v>
      </c>
      <c r="M19" s="4"/>
      <c r="N19" s="4"/>
      <c r="O19" s="4"/>
      <c r="P19" s="5"/>
      <c r="Q19" s="5"/>
      <c r="R19" s="4"/>
      <c r="S19" s="5"/>
      <c r="T19" s="5"/>
      <c r="U19" s="5"/>
      <c r="V19" s="5"/>
      <c r="W19" s="4"/>
      <c r="X19" s="4"/>
    </row>
    <row r="20" spans="1:24" x14ac:dyDescent="0.2">
      <c r="A20">
        <v>668</v>
      </c>
      <c r="B20">
        <v>577</v>
      </c>
      <c r="C20">
        <v>7</v>
      </c>
      <c r="D20">
        <v>981.51</v>
      </c>
      <c r="E20">
        <f t="shared" si="0"/>
        <v>16.358499999999999</v>
      </c>
      <c r="F20">
        <f t="shared" si="0"/>
        <v>0.27264166666666667</v>
      </c>
      <c r="G20">
        <f t="shared" si="2"/>
        <v>20.906562337622642</v>
      </c>
      <c r="H20">
        <v>72.800346989999994</v>
      </c>
      <c r="I20">
        <v>18.97131946</v>
      </c>
      <c r="J20">
        <v>72.821713340000002</v>
      </c>
      <c r="K20">
        <v>18.934777310000001</v>
      </c>
      <c r="M20" s="4"/>
      <c r="N20" s="4"/>
      <c r="O20" s="6"/>
    </row>
    <row r="21" spans="1:24" x14ac:dyDescent="0.2">
      <c r="A21">
        <v>668</v>
      </c>
      <c r="B21">
        <v>577</v>
      </c>
      <c r="C21">
        <v>8</v>
      </c>
      <c r="D21">
        <v>1015.54</v>
      </c>
      <c r="E21">
        <f t="shared" si="0"/>
        <v>16.925666666666665</v>
      </c>
      <c r="F21">
        <f t="shared" si="0"/>
        <v>0.28209444444444443</v>
      </c>
      <c r="G21">
        <f t="shared" si="2"/>
        <v>20.205998778974735</v>
      </c>
      <c r="H21">
        <v>72.800346989999994</v>
      </c>
      <c r="I21">
        <v>18.97131946</v>
      </c>
      <c r="J21">
        <v>72.821713340000002</v>
      </c>
      <c r="K21">
        <v>18.934777310000001</v>
      </c>
    </row>
    <row r="22" spans="1:24" x14ac:dyDescent="0.2">
      <c r="A22">
        <v>668</v>
      </c>
      <c r="B22">
        <v>577</v>
      </c>
      <c r="C22">
        <v>9</v>
      </c>
      <c r="D22">
        <v>990.27</v>
      </c>
      <c r="E22">
        <f t="shared" si="0"/>
        <v>16.5045</v>
      </c>
      <c r="F22">
        <f t="shared" si="0"/>
        <v>0.27507500000000001</v>
      </c>
      <c r="G22">
        <f t="shared" si="2"/>
        <v>20.721621375988367</v>
      </c>
      <c r="H22">
        <v>72.800346989999994</v>
      </c>
      <c r="I22">
        <v>18.97131946</v>
      </c>
      <c r="J22">
        <v>72.821713340000002</v>
      </c>
      <c r="K22">
        <v>18.934777310000001</v>
      </c>
    </row>
    <row r="23" spans="1:24" x14ac:dyDescent="0.2">
      <c r="A23">
        <v>668</v>
      </c>
      <c r="B23">
        <v>577</v>
      </c>
      <c r="C23">
        <v>10</v>
      </c>
      <c r="D23">
        <v>975.3</v>
      </c>
      <c r="E23">
        <f t="shared" si="0"/>
        <v>16.254999999999999</v>
      </c>
      <c r="F23">
        <f t="shared" si="0"/>
        <v>0.27091666666666664</v>
      </c>
      <c r="G23">
        <f t="shared" si="2"/>
        <v>21.039680098431255</v>
      </c>
      <c r="H23">
        <v>72.800346989999994</v>
      </c>
      <c r="I23">
        <v>18.97131946</v>
      </c>
      <c r="J23">
        <v>72.821713340000002</v>
      </c>
      <c r="K23">
        <v>18.934777310000001</v>
      </c>
    </row>
    <row r="24" spans="1:24" x14ac:dyDescent="0.2">
      <c r="A24">
        <v>668</v>
      </c>
      <c r="B24">
        <v>577</v>
      </c>
      <c r="C24">
        <v>11</v>
      </c>
      <c r="D24">
        <v>957.54499999999996</v>
      </c>
      <c r="E24">
        <f t="shared" si="0"/>
        <v>15.959083333333332</v>
      </c>
      <c r="F24">
        <f t="shared" si="0"/>
        <v>0.26598472222222219</v>
      </c>
      <c r="G24">
        <f t="shared" si="2"/>
        <v>21.429802254724326</v>
      </c>
      <c r="H24">
        <v>72.800346989999994</v>
      </c>
      <c r="I24">
        <v>18.97131946</v>
      </c>
      <c r="J24">
        <v>72.821713340000002</v>
      </c>
      <c r="K24">
        <v>18.934777310000001</v>
      </c>
    </row>
    <row r="25" spans="1:24" x14ac:dyDescent="0.2">
      <c r="A25">
        <v>668</v>
      </c>
      <c r="B25">
        <v>577</v>
      </c>
      <c r="C25">
        <v>12</v>
      </c>
      <c r="D25">
        <v>1022.7</v>
      </c>
      <c r="E25">
        <f t="shared" si="0"/>
        <v>17.045000000000002</v>
      </c>
      <c r="F25">
        <f t="shared" si="0"/>
        <v>0.28408333333333335</v>
      </c>
      <c r="G25">
        <f t="shared" si="2"/>
        <v>20.064535054268113</v>
      </c>
      <c r="H25">
        <v>72.800346989999994</v>
      </c>
      <c r="I25">
        <v>18.97131946</v>
      </c>
      <c r="J25">
        <v>72.821713340000002</v>
      </c>
      <c r="K25">
        <v>18.934777310000001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8B00-4522-444A-A573-45012078D317}">
  <dimension ref="A1:X37"/>
  <sheetViews>
    <sheetView topLeftCell="F1" workbookViewId="0">
      <selection activeCell="O10" sqref="O10"/>
    </sheetView>
  </sheetViews>
  <sheetFormatPr baseColWidth="10" defaultRowHeight="16" x14ac:dyDescent="0.2"/>
  <cols>
    <col min="12" max="24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>
        <v>239</v>
      </c>
      <c r="B2">
        <v>599</v>
      </c>
      <c r="C2">
        <v>1</v>
      </c>
      <c r="D2">
        <v>1220.51</v>
      </c>
      <c r="E2">
        <f t="shared" ref="E2:F21" si="0">D2/60</f>
        <v>20.341833333333334</v>
      </c>
      <c r="F2">
        <f t="shared" si="0"/>
        <v>0.33903055555555556</v>
      </c>
      <c r="G2">
        <f t="shared" ref="G2:G13" si="1">3.6/F2</f>
        <v>10.618511933535981</v>
      </c>
      <c r="H2">
        <v>72.828963799999997</v>
      </c>
      <c r="I2">
        <v>18.999180129999999</v>
      </c>
      <c r="J2">
        <v>72.841885480000002</v>
      </c>
      <c r="K2">
        <v>19.016634929999999</v>
      </c>
    </row>
    <row r="3" spans="1:11" x14ac:dyDescent="0.2">
      <c r="A3">
        <v>239</v>
      </c>
      <c r="B3">
        <v>599</v>
      </c>
      <c r="C3">
        <v>2</v>
      </c>
      <c r="D3">
        <v>1112.4649999999999</v>
      </c>
      <c r="E3">
        <f t="shared" si="0"/>
        <v>18.541083333333333</v>
      </c>
      <c r="F3">
        <f t="shared" si="0"/>
        <v>0.30901805555555556</v>
      </c>
      <c r="G3">
        <f t="shared" si="1"/>
        <v>11.649804712957261</v>
      </c>
      <c r="H3">
        <v>72.828963799999997</v>
      </c>
      <c r="I3">
        <v>18.999180129999999</v>
      </c>
      <c r="J3">
        <v>72.841885480000002</v>
      </c>
      <c r="K3">
        <v>19.016634929999999</v>
      </c>
    </row>
    <row r="4" spans="1:11" x14ac:dyDescent="0.2">
      <c r="A4">
        <v>239</v>
      </c>
      <c r="B4">
        <v>599</v>
      </c>
      <c r="C4">
        <v>3</v>
      </c>
      <c r="D4">
        <v>1346.0150000000001</v>
      </c>
      <c r="E4">
        <f t="shared" si="0"/>
        <v>22.433583333333335</v>
      </c>
      <c r="F4">
        <f t="shared" si="0"/>
        <v>0.37389305555555558</v>
      </c>
      <c r="G4">
        <f t="shared" si="1"/>
        <v>9.6284216743498394</v>
      </c>
      <c r="H4">
        <v>72.828963799999997</v>
      </c>
      <c r="I4">
        <v>18.999180129999999</v>
      </c>
      <c r="J4">
        <v>72.841885480000002</v>
      </c>
      <c r="K4">
        <v>19.016634929999999</v>
      </c>
    </row>
    <row r="5" spans="1:11" x14ac:dyDescent="0.2">
      <c r="A5">
        <v>239</v>
      </c>
      <c r="B5">
        <v>599</v>
      </c>
      <c r="C5">
        <v>4</v>
      </c>
      <c r="D5">
        <v>1157.2149999999999</v>
      </c>
      <c r="E5">
        <f t="shared" si="0"/>
        <v>19.286916666666666</v>
      </c>
      <c r="F5">
        <f t="shared" si="0"/>
        <v>0.32144861111111112</v>
      </c>
      <c r="G5">
        <f t="shared" si="1"/>
        <v>11.199301771926566</v>
      </c>
      <c r="H5">
        <v>72.828963799999997</v>
      </c>
      <c r="I5">
        <v>18.999180129999999</v>
      </c>
      <c r="J5">
        <v>72.841885480000002</v>
      </c>
      <c r="K5">
        <v>19.016634929999999</v>
      </c>
    </row>
    <row r="6" spans="1:11" x14ac:dyDescent="0.2">
      <c r="A6">
        <v>239</v>
      </c>
      <c r="B6">
        <v>599</v>
      </c>
      <c r="C6">
        <v>5</v>
      </c>
      <c r="D6">
        <v>1186.2049999999999</v>
      </c>
      <c r="E6">
        <f t="shared" si="0"/>
        <v>19.770083333333332</v>
      </c>
      <c r="F6">
        <f t="shared" si="0"/>
        <v>0.32950138888888886</v>
      </c>
      <c r="G6">
        <f t="shared" si="1"/>
        <v>10.925598863602836</v>
      </c>
      <c r="H6">
        <v>72.828963799999997</v>
      </c>
      <c r="I6">
        <v>18.999180129999999</v>
      </c>
      <c r="J6">
        <v>72.841885480000002</v>
      </c>
      <c r="K6">
        <v>19.016634929999999</v>
      </c>
    </row>
    <row r="7" spans="1:11" x14ac:dyDescent="0.2">
      <c r="A7">
        <v>239</v>
      </c>
      <c r="B7">
        <v>599</v>
      </c>
      <c r="C7">
        <v>6</v>
      </c>
      <c r="D7">
        <v>1137.53</v>
      </c>
      <c r="E7">
        <f t="shared" si="0"/>
        <v>18.958833333333335</v>
      </c>
      <c r="F7">
        <f t="shared" si="0"/>
        <v>0.3159805555555556</v>
      </c>
      <c r="G7">
        <f t="shared" si="1"/>
        <v>11.393106115882658</v>
      </c>
      <c r="H7">
        <v>72.828963799999997</v>
      </c>
      <c r="I7">
        <v>18.999180129999999</v>
      </c>
      <c r="J7">
        <v>72.841885480000002</v>
      </c>
      <c r="K7">
        <v>19.016634929999999</v>
      </c>
    </row>
    <row r="8" spans="1:11" x14ac:dyDescent="0.2">
      <c r="A8">
        <v>239</v>
      </c>
      <c r="B8">
        <v>599</v>
      </c>
      <c r="C8">
        <v>7</v>
      </c>
      <c r="D8">
        <v>1317.39</v>
      </c>
      <c r="E8">
        <f t="shared" si="0"/>
        <v>21.956500000000002</v>
      </c>
      <c r="F8">
        <f t="shared" si="0"/>
        <v>0.36594166666666672</v>
      </c>
      <c r="G8">
        <f t="shared" si="1"/>
        <v>9.837633502607428</v>
      </c>
      <c r="H8">
        <v>72.828963799999997</v>
      </c>
      <c r="I8">
        <v>18.999180129999999</v>
      </c>
      <c r="J8">
        <v>72.841885480000002</v>
      </c>
      <c r="K8">
        <v>19.016634929999999</v>
      </c>
    </row>
    <row r="9" spans="1:11" x14ac:dyDescent="0.2">
      <c r="A9">
        <v>239</v>
      </c>
      <c r="B9">
        <v>599</v>
      </c>
      <c r="C9">
        <v>8</v>
      </c>
      <c r="D9">
        <v>1225.1300000000001</v>
      </c>
      <c r="E9">
        <f t="shared" si="0"/>
        <v>20.418833333333335</v>
      </c>
      <c r="F9">
        <f t="shared" si="0"/>
        <v>0.34031388888888892</v>
      </c>
      <c r="G9">
        <f t="shared" si="1"/>
        <v>10.578469223674222</v>
      </c>
      <c r="H9">
        <v>72.828963799999997</v>
      </c>
      <c r="I9">
        <v>18.999180129999999</v>
      </c>
      <c r="J9">
        <v>72.841885480000002</v>
      </c>
      <c r="K9">
        <v>19.016634929999999</v>
      </c>
    </row>
    <row r="10" spans="1:11" x14ac:dyDescent="0.2">
      <c r="A10">
        <v>239</v>
      </c>
      <c r="B10">
        <v>599</v>
      </c>
      <c r="C10">
        <v>9</v>
      </c>
      <c r="D10">
        <v>1134.9549999999999</v>
      </c>
      <c r="E10">
        <f t="shared" si="0"/>
        <v>18.915916666666664</v>
      </c>
      <c r="F10">
        <f t="shared" si="0"/>
        <v>0.31526527777777774</v>
      </c>
      <c r="G10">
        <f t="shared" si="1"/>
        <v>11.418954936539336</v>
      </c>
      <c r="H10">
        <v>72.828963799999997</v>
      </c>
      <c r="I10">
        <v>18.999180129999999</v>
      </c>
      <c r="J10">
        <v>72.841885480000002</v>
      </c>
      <c r="K10">
        <v>19.016634929999999</v>
      </c>
    </row>
    <row r="11" spans="1:11" x14ac:dyDescent="0.2">
      <c r="A11">
        <v>239</v>
      </c>
      <c r="B11">
        <v>599</v>
      </c>
      <c r="C11">
        <v>10</v>
      </c>
      <c r="D11">
        <v>1129.03</v>
      </c>
      <c r="E11">
        <f t="shared" si="0"/>
        <v>18.817166666666665</v>
      </c>
      <c r="F11">
        <f t="shared" si="0"/>
        <v>0.3136194444444444</v>
      </c>
      <c r="G11">
        <f t="shared" si="1"/>
        <v>11.478880100617346</v>
      </c>
      <c r="H11">
        <v>72.828963799999997</v>
      </c>
      <c r="I11">
        <v>18.999180129999999</v>
      </c>
      <c r="J11">
        <v>72.841885480000002</v>
      </c>
      <c r="K11">
        <v>19.016634929999999</v>
      </c>
    </row>
    <row r="12" spans="1:11" x14ac:dyDescent="0.2">
      <c r="A12">
        <v>239</v>
      </c>
      <c r="B12">
        <v>599</v>
      </c>
      <c r="C12">
        <v>11</v>
      </c>
      <c r="D12">
        <v>1349.2349999999999</v>
      </c>
      <c r="E12">
        <f t="shared" si="0"/>
        <v>22.48725</v>
      </c>
      <c r="F12">
        <f t="shared" si="0"/>
        <v>0.3747875</v>
      </c>
      <c r="G12">
        <f t="shared" si="1"/>
        <v>9.6054430844145013</v>
      </c>
      <c r="H12">
        <v>72.828963799999997</v>
      </c>
      <c r="I12">
        <v>18.999180129999999</v>
      </c>
      <c r="J12">
        <v>72.841885480000002</v>
      </c>
      <c r="K12">
        <v>19.016634929999999</v>
      </c>
    </row>
    <row r="13" spans="1:11" x14ac:dyDescent="0.2">
      <c r="A13">
        <v>239</v>
      </c>
      <c r="B13">
        <v>599</v>
      </c>
      <c r="C13">
        <v>12</v>
      </c>
      <c r="D13">
        <v>1276.175</v>
      </c>
      <c r="E13">
        <f t="shared" si="0"/>
        <v>21.269583333333333</v>
      </c>
      <c r="F13">
        <f t="shared" si="0"/>
        <v>0.35449305555555555</v>
      </c>
      <c r="G13">
        <f t="shared" si="1"/>
        <v>10.155347033126334</v>
      </c>
      <c r="H13">
        <v>72.828963799999997</v>
      </c>
      <c r="I13">
        <v>18.999180129999999</v>
      </c>
      <c r="J13">
        <v>72.841885480000002</v>
      </c>
      <c r="K13">
        <v>19.016634929999999</v>
      </c>
    </row>
    <row r="14" spans="1:11" x14ac:dyDescent="0.2">
      <c r="A14">
        <v>599</v>
      </c>
      <c r="B14">
        <v>611</v>
      </c>
      <c r="C14">
        <v>1</v>
      </c>
      <c r="D14">
        <v>1109.93</v>
      </c>
      <c r="E14">
        <f t="shared" si="0"/>
        <v>18.498833333333334</v>
      </c>
      <c r="F14">
        <f t="shared" si="0"/>
        <v>0.30831388888888889</v>
      </c>
      <c r="G14">
        <f t="shared" ref="G14:G25" si="2">5.1/F14</f>
        <v>16.541583703476796</v>
      </c>
      <c r="H14">
        <v>72.841885480000002</v>
      </c>
      <c r="I14">
        <v>19.016634929999999</v>
      </c>
      <c r="J14">
        <v>72.869871549999999</v>
      </c>
      <c r="K14">
        <v>19.04251944</v>
      </c>
    </row>
    <row r="15" spans="1:11" x14ac:dyDescent="0.2">
      <c r="A15">
        <v>599</v>
      </c>
      <c r="B15">
        <v>611</v>
      </c>
      <c r="C15">
        <v>2</v>
      </c>
      <c r="D15">
        <v>1040.0350000000001</v>
      </c>
      <c r="E15">
        <f t="shared" si="0"/>
        <v>17.333916666666667</v>
      </c>
      <c r="F15">
        <f t="shared" si="0"/>
        <v>0.28889861111111109</v>
      </c>
      <c r="G15">
        <f t="shared" si="2"/>
        <v>17.653252054017411</v>
      </c>
      <c r="H15">
        <v>72.841885480000002</v>
      </c>
      <c r="I15">
        <v>19.016634929999999</v>
      </c>
      <c r="J15">
        <v>72.869871549999999</v>
      </c>
      <c r="K15">
        <v>19.04251944</v>
      </c>
    </row>
    <row r="16" spans="1:11" x14ac:dyDescent="0.2">
      <c r="A16">
        <v>599</v>
      </c>
      <c r="B16">
        <v>611</v>
      </c>
      <c r="C16">
        <v>3</v>
      </c>
      <c r="D16">
        <v>1364.9649999999999</v>
      </c>
      <c r="E16">
        <f t="shared" si="0"/>
        <v>22.749416666666665</v>
      </c>
      <c r="F16">
        <f t="shared" si="0"/>
        <v>0.37915694444444442</v>
      </c>
      <c r="G16">
        <f t="shared" si="2"/>
        <v>13.450894345276252</v>
      </c>
      <c r="H16">
        <v>72.841885480000002</v>
      </c>
      <c r="I16">
        <v>19.016634929999999</v>
      </c>
      <c r="J16">
        <v>72.869871549999999</v>
      </c>
      <c r="K16">
        <v>19.04251944</v>
      </c>
    </row>
    <row r="17" spans="1:24" x14ac:dyDescent="0.2">
      <c r="A17">
        <v>599</v>
      </c>
      <c r="B17">
        <v>611</v>
      </c>
      <c r="C17">
        <v>4</v>
      </c>
      <c r="D17">
        <v>1137.5450000000001</v>
      </c>
      <c r="E17">
        <f t="shared" si="0"/>
        <v>18.959083333333336</v>
      </c>
      <c r="F17">
        <f t="shared" si="0"/>
        <v>0.31598472222222224</v>
      </c>
      <c r="G17">
        <f t="shared" si="2"/>
        <v>16.140020834340618</v>
      </c>
      <c r="H17">
        <v>72.841885480000002</v>
      </c>
      <c r="I17">
        <v>19.016634929999999</v>
      </c>
      <c r="J17">
        <v>72.869871549999999</v>
      </c>
      <c r="K17">
        <v>19.04251944</v>
      </c>
      <c r="M17" s="4"/>
      <c r="N17" s="4"/>
      <c r="O17" s="6"/>
      <c r="P17" s="4"/>
      <c r="R17" s="4"/>
      <c r="S17" s="5"/>
      <c r="T17" s="5"/>
      <c r="U17" s="5"/>
      <c r="V17" s="5"/>
      <c r="W17" s="4"/>
      <c r="X17" s="4"/>
    </row>
    <row r="18" spans="1:24" x14ac:dyDescent="0.2">
      <c r="A18">
        <v>599</v>
      </c>
      <c r="B18">
        <v>611</v>
      </c>
      <c r="C18">
        <v>5</v>
      </c>
      <c r="D18">
        <v>878.35500000000002</v>
      </c>
      <c r="E18">
        <f t="shared" si="0"/>
        <v>14.639250000000001</v>
      </c>
      <c r="F18">
        <f t="shared" si="0"/>
        <v>0.2439875</v>
      </c>
      <c r="G18">
        <f t="shared" si="2"/>
        <v>20.902710179824783</v>
      </c>
      <c r="H18">
        <v>72.841885480000002</v>
      </c>
      <c r="I18">
        <v>19.016634929999999</v>
      </c>
      <c r="J18">
        <v>72.869871549999999</v>
      </c>
      <c r="K18">
        <v>19.04251944</v>
      </c>
      <c r="M18" s="4"/>
      <c r="N18" s="4"/>
      <c r="O18" s="4"/>
    </row>
    <row r="19" spans="1:24" x14ac:dyDescent="0.2">
      <c r="A19">
        <v>599</v>
      </c>
      <c r="B19">
        <v>611</v>
      </c>
      <c r="C19">
        <v>6</v>
      </c>
      <c r="D19">
        <v>880.005</v>
      </c>
      <c r="E19">
        <f t="shared" si="0"/>
        <v>14.66675</v>
      </c>
      <c r="F19">
        <f t="shared" si="0"/>
        <v>0.24444583333333333</v>
      </c>
      <c r="G19">
        <f t="shared" si="2"/>
        <v>20.863517820921469</v>
      </c>
      <c r="H19">
        <v>72.841885480000002</v>
      </c>
      <c r="I19">
        <v>19.016634929999999</v>
      </c>
      <c r="J19">
        <v>72.869871549999999</v>
      </c>
      <c r="K19">
        <v>19.04251944</v>
      </c>
      <c r="M19" s="4"/>
      <c r="N19" s="4"/>
      <c r="O19" s="6"/>
    </row>
    <row r="20" spans="1:24" x14ac:dyDescent="0.2">
      <c r="A20">
        <v>599</v>
      </c>
      <c r="B20">
        <v>611</v>
      </c>
      <c r="C20">
        <v>7</v>
      </c>
      <c r="D20">
        <v>1036.96</v>
      </c>
      <c r="E20">
        <f t="shared" si="0"/>
        <v>17.282666666666668</v>
      </c>
      <c r="F20">
        <f t="shared" si="0"/>
        <v>0.28804444444444444</v>
      </c>
      <c r="G20">
        <f t="shared" si="2"/>
        <v>17.705600987501928</v>
      </c>
      <c r="H20">
        <v>72.841885480000002</v>
      </c>
      <c r="I20">
        <v>19.016634929999999</v>
      </c>
      <c r="J20">
        <v>72.869871549999999</v>
      </c>
      <c r="K20">
        <v>19.04251944</v>
      </c>
    </row>
    <row r="21" spans="1:24" x14ac:dyDescent="0.2">
      <c r="A21">
        <v>599</v>
      </c>
      <c r="B21">
        <v>611</v>
      </c>
      <c r="C21">
        <v>8</v>
      </c>
      <c r="D21">
        <v>1017.98</v>
      </c>
      <c r="E21">
        <f t="shared" si="0"/>
        <v>16.966333333333335</v>
      </c>
      <c r="F21">
        <f t="shared" si="0"/>
        <v>0.28277222222222226</v>
      </c>
      <c r="G21">
        <f t="shared" si="2"/>
        <v>18.035717794062748</v>
      </c>
      <c r="H21">
        <v>72.841885480000002</v>
      </c>
      <c r="I21">
        <v>19.016634929999999</v>
      </c>
      <c r="J21">
        <v>72.869871549999999</v>
      </c>
      <c r="K21">
        <v>19.04251944</v>
      </c>
    </row>
    <row r="22" spans="1:24" x14ac:dyDescent="0.2">
      <c r="A22">
        <v>599</v>
      </c>
      <c r="B22">
        <v>611</v>
      </c>
      <c r="C22">
        <v>9</v>
      </c>
      <c r="D22">
        <v>966.40499999999997</v>
      </c>
      <c r="E22">
        <f t="shared" ref="E22:F37" si="3">D22/60</f>
        <v>16.106749999999998</v>
      </c>
      <c r="F22">
        <f t="shared" si="3"/>
        <v>0.26844583333333333</v>
      </c>
      <c r="G22">
        <f t="shared" si="2"/>
        <v>18.998246076955311</v>
      </c>
      <c r="H22">
        <v>72.841885480000002</v>
      </c>
      <c r="I22">
        <v>19.016634929999999</v>
      </c>
      <c r="J22">
        <v>72.869871549999999</v>
      </c>
      <c r="K22">
        <v>19.04251944</v>
      </c>
    </row>
    <row r="23" spans="1:24" x14ac:dyDescent="0.2">
      <c r="A23">
        <v>599</v>
      </c>
      <c r="B23">
        <v>611</v>
      </c>
      <c r="C23">
        <v>10</v>
      </c>
      <c r="D23">
        <v>933.47500000000002</v>
      </c>
      <c r="E23">
        <f t="shared" si="3"/>
        <v>15.557916666666667</v>
      </c>
      <c r="F23">
        <f t="shared" si="3"/>
        <v>0.25929861111111113</v>
      </c>
      <c r="G23">
        <f t="shared" si="2"/>
        <v>19.668443182731188</v>
      </c>
      <c r="H23">
        <v>72.841885480000002</v>
      </c>
      <c r="I23">
        <v>19.016634929999999</v>
      </c>
      <c r="J23">
        <v>72.869871549999999</v>
      </c>
      <c r="K23">
        <v>19.04251944</v>
      </c>
    </row>
    <row r="24" spans="1:24" x14ac:dyDescent="0.2">
      <c r="A24">
        <v>599</v>
      </c>
      <c r="B24">
        <v>611</v>
      </c>
      <c r="C24">
        <v>11</v>
      </c>
      <c r="D24">
        <v>1053.605</v>
      </c>
      <c r="E24">
        <f t="shared" si="3"/>
        <v>17.560083333333335</v>
      </c>
      <c r="F24">
        <f t="shared" si="3"/>
        <v>0.29266805555555558</v>
      </c>
      <c r="G24">
        <f t="shared" si="2"/>
        <v>17.425885412464819</v>
      </c>
      <c r="H24">
        <v>72.841885480000002</v>
      </c>
      <c r="I24">
        <v>19.016634929999999</v>
      </c>
      <c r="J24">
        <v>72.869871549999999</v>
      </c>
      <c r="K24">
        <v>19.04251944</v>
      </c>
    </row>
    <row r="25" spans="1:24" x14ac:dyDescent="0.2">
      <c r="A25">
        <v>599</v>
      </c>
      <c r="B25">
        <v>611</v>
      </c>
      <c r="C25">
        <v>12</v>
      </c>
      <c r="D25">
        <v>1057.8800000000001</v>
      </c>
      <c r="E25">
        <f t="shared" si="3"/>
        <v>17.631333333333334</v>
      </c>
      <c r="F25">
        <f t="shared" si="3"/>
        <v>0.29385555555555559</v>
      </c>
      <c r="G25">
        <f t="shared" si="2"/>
        <v>17.355465648277683</v>
      </c>
      <c r="H25">
        <v>72.841885480000002</v>
      </c>
      <c r="I25">
        <v>19.016634929999999</v>
      </c>
      <c r="J25">
        <v>72.869871549999999</v>
      </c>
      <c r="K25">
        <v>19.04251944</v>
      </c>
    </row>
    <row r="26" spans="1:24" x14ac:dyDescent="0.2">
      <c r="A26">
        <v>611</v>
      </c>
      <c r="B26">
        <v>598</v>
      </c>
      <c r="C26">
        <v>1</v>
      </c>
      <c r="D26">
        <v>1058.2850000000001</v>
      </c>
      <c r="E26">
        <f t="shared" si="3"/>
        <v>17.638083333333334</v>
      </c>
      <c r="F26">
        <f t="shared" si="3"/>
        <v>0.29396805555555555</v>
      </c>
      <c r="G26">
        <f t="shared" ref="G26:G37" si="4">5.4/F26</f>
        <v>18.369342851878276</v>
      </c>
      <c r="H26">
        <v>72.869871549999999</v>
      </c>
      <c r="I26">
        <v>19.04251944</v>
      </c>
      <c r="J26">
        <v>72.891942540000002</v>
      </c>
      <c r="K26">
        <v>19.044351590000002</v>
      </c>
    </row>
    <row r="27" spans="1:24" x14ac:dyDescent="0.2">
      <c r="A27">
        <v>611</v>
      </c>
      <c r="B27">
        <v>598</v>
      </c>
      <c r="C27">
        <v>2</v>
      </c>
      <c r="D27">
        <v>1017.215</v>
      </c>
      <c r="E27">
        <f t="shared" si="3"/>
        <v>16.953583333333334</v>
      </c>
      <c r="F27">
        <f t="shared" si="3"/>
        <v>0.28255972222222225</v>
      </c>
      <c r="G27">
        <f t="shared" si="4"/>
        <v>19.111004065020669</v>
      </c>
      <c r="H27">
        <v>72.869871549999999</v>
      </c>
      <c r="I27">
        <v>19.04251944</v>
      </c>
      <c r="J27">
        <v>72.891942540000002</v>
      </c>
      <c r="K27">
        <v>19.044351590000002</v>
      </c>
    </row>
    <row r="28" spans="1:24" x14ac:dyDescent="0.2">
      <c r="A28">
        <v>611</v>
      </c>
      <c r="B28">
        <v>598</v>
      </c>
      <c r="C28">
        <v>3</v>
      </c>
      <c r="D28">
        <v>1110.7149999999999</v>
      </c>
      <c r="E28">
        <f t="shared" si="3"/>
        <v>18.511916666666664</v>
      </c>
      <c r="F28">
        <f t="shared" si="3"/>
        <v>0.30853194444444443</v>
      </c>
      <c r="G28">
        <f t="shared" si="4"/>
        <v>17.502239548399007</v>
      </c>
      <c r="H28">
        <v>72.869871549999999</v>
      </c>
      <c r="I28">
        <v>19.04251944</v>
      </c>
      <c r="J28">
        <v>72.891942540000002</v>
      </c>
      <c r="K28">
        <v>19.044351590000002</v>
      </c>
    </row>
    <row r="29" spans="1:24" x14ac:dyDescent="0.2">
      <c r="A29">
        <v>611</v>
      </c>
      <c r="B29">
        <v>598</v>
      </c>
      <c r="C29">
        <v>4</v>
      </c>
      <c r="D29">
        <v>1033.58</v>
      </c>
      <c r="E29">
        <f t="shared" si="3"/>
        <v>17.226333333333333</v>
      </c>
      <c r="F29">
        <f t="shared" si="3"/>
        <v>0.28710555555555556</v>
      </c>
      <c r="G29">
        <f t="shared" si="4"/>
        <v>18.808413475492948</v>
      </c>
      <c r="H29">
        <v>72.869871549999999</v>
      </c>
      <c r="I29">
        <v>19.04251944</v>
      </c>
      <c r="J29">
        <v>72.891942540000002</v>
      </c>
      <c r="K29">
        <v>19.044351590000002</v>
      </c>
    </row>
    <row r="30" spans="1:24" x14ac:dyDescent="0.2">
      <c r="A30">
        <v>611</v>
      </c>
      <c r="B30">
        <v>598</v>
      </c>
      <c r="C30">
        <v>5</v>
      </c>
      <c r="D30">
        <v>1090.2850000000001</v>
      </c>
      <c r="E30">
        <f t="shared" si="3"/>
        <v>18.171416666666669</v>
      </c>
      <c r="F30">
        <f t="shared" si="3"/>
        <v>0.3028569444444445</v>
      </c>
      <c r="G30">
        <f t="shared" si="4"/>
        <v>17.83020036045621</v>
      </c>
      <c r="H30">
        <v>72.869871549999999</v>
      </c>
      <c r="I30">
        <v>19.04251944</v>
      </c>
      <c r="J30">
        <v>72.891942540000002</v>
      </c>
      <c r="K30">
        <v>19.044351590000002</v>
      </c>
    </row>
    <row r="31" spans="1:24" x14ac:dyDescent="0.2">
      <c r="A31">
        <v>611</v>
      </c>
      <c r="B31">
        <v>598</v>
      </c>
      <c r="C31">
        <v>6</v>
      </c>
      <c r="D31">
        <v>1031.5050000000001</v>
      </c>
      <c r="E31">
        <f t="shared" si="3"/>
        <v>17.191750000000003</v>
      </c>
      <c r="F31">
        <f t="shared" si="3"/>
        <v>0.28652916666666672</v>
      </c>
      <c r="G31">
        <f t="shared" si="4"/>
        <v>18.846248927537914</v>
      </c>
      <c r="H31">
        <v>72.869871549999999</v>
      </c>
      <c r="I31">
        <v>19.04251944</v>
      </c>
      <c r="J31">
        <v>72.891942540000002</v>
      </c>
      <c r="K31">
        <v>19.044351590000002</v>
      </c>
    </row>
    <row r="32" spans="1:24" x14ac:dyDescent="0.2">
      <c r="A32">
        <v>611</v>
      </c>
      <c r="B32">
        <v>598</v>
      </c>
      <c r="C32">
        <v>7</v>
      </c>
      <c r="D32">
        <v>1071.9000000000001</v>
      </c>
      <c r="E32">
        <f t="shared" si="3"/>
        <v>17.865000000000002</v>
      </c>
      <c r="F32">
        <f t="shared" si="3"/>
        <v>0.29775000000000001</v>
      </c>
      <c r="G32">
        <f t="shared" si="4"/>
        <v>18.136020151133501</v>
      </c>
      <c r="H32">
        <v>72.869871549999999</v>
      </c>
      <c r="I32">
        <v>19.04251944</v>
      </c>
      <c r="J32">
        <v>72.891942540000002</v>
      </c>
      <c r="K32">
        <v>19.044351590000002</v>
      </c>
    </row>
    <row r="33" spans="1:11" x14ac:dyDescent="0.2">
      <c r="A33">
        <v>611</v>
      </c>
      <c r="B33">
        <v>598</v>
      </c>
      <c r="C33">
        <v>8</v>
      </c>
      <c r="D33">
        <v>1129.75</v>
      </c>
      <c r="E33">
        <f t="shared" si="3"/>
        <v>18.829166666666666</v>
      </c>
      <c r="F33">
        <f t="shared" si="3"/>
        <v>0.31381944444444443</v>
      </c>
      <c r="G33">
        <f t="shared" si="4"/>
        <v>17.207346758132331</v>
      </c>
      <c r="H33">
        <v>72.869871549999999</v>
      </c>
      <c r="I33">
        <v>19.04251944</v>
      </c>
      <c r="J33">
        <v>72.891942540000002</v>
      </c>
      <c r="K33">
        <v>19.044351590000002</v>
      </c>
    </row>
    <row r="34" spans="1:11" x14ac:dyDescent="0.2">
      <c r="A34">
        <v>611</v>
      </c>
      <c r="B34">
        <v>598</v>
      </c>
      <c r="C34">
        <v>9</v>
      </c>
      <c r="D34">
        <v>1047.5</v>
      </c>
      <c r="E34">
        <f t="shared" si="3"/>
        <v>17.458333333333332</v>
      </c>
      <c r="F34">
        <f t="shared" si="3"/>
        <v>0.29097222222222219</v>
      </c>
      <c r="G34">
        <f t="shared" si="4"/>
        <v>18.558472553699289</v>
      </c>
      <c r="H34">
        <v>72.869871549999999</v>
      </c>
      <c r="I34">
        <v>19.04251944</v>
      </c>
      <c r="J34">
        <v>72.891942540000002</v>
      </c>
      <c r="K34">
        <v>19.044351590000002</v>
      </c>
    </row>
    <row r="35" spans="1:11" x14ac:dyDescent="0.2">
      <c r="A35">
        <v>611</v>
      </c>
      <c r="B35">
        <v>598</v>
      </c>
      <c r="C35">
        <v>10</v>
      </c>
      <c r="D35">
        <v>978.03</v>
      </c>
      <c r="E35">
        <f t="shared" si="3"/>
        <v>16.3005</v>
      </c>
      <c r="F35">
        <f t="shared" si="3"/>
        <v>0.271675</v>
      </c>
      <c r="G35">
        <f t="shared" si="4"/>
        <v>19.876690899052178</v>
      </c>
      <c r="H35">
        <v>72.869871549999999</v>
      </c>
      <c r="I35">
        <v>19.04251944</v>
      </c>
      <c r="J35">
        <v>72.891942540000002</v>
      </c>
      <c r="K35">
        <v>19.044351590000002</v>
      </c>
    </row>
    <row r="36" spans="1:11" x14ac:dyDescent="0.2">
      <c r="A36">
        <v>611</v>
      </c>
      <c r="B36">
        <v>598</v>
      </c>
      <c r="C36">
        <v>11</v>
      </c>
      <c r="D36">
        <v>1135.99</v>
      </c>
      <c r="E36">
        <f t="shared" si="3"/>
        <v>18.933166666666668</v>
      </c>
      <c r="F36">
        <f t="shared" si="3"/>
        <v>0.31555277777777779</v>
      </c>
      <c r="G36">
        <f t="shared" si="4"/>
        <v>17.112826697418111</v>
      </c>
      <c r="H36">
        <v>72.869871549999999</v>
      </c>
      <c r="I36">
        <v>19.04251944</v>
      </c>
      <c r="J36">
        <v>72.891942540000002</v>
      </c>
      <c r="K36">
        <v>19.044351590000002</v>
      </c>
    </row>
    <row r="37" spans="1:11" x14ac:dyDescent="0.2">
      <c r="A37">
        <v>611</v>
      </c>
      <c r="B37">
        <v>598</v>
      </c>
      <c r="C37">
        <v>12</v>
      </c>
      <c r="D37">
        <v>1035.22</v>
      </c>
      <c r="E37">
        <f t="shared" si="3"/>
        <v>17.253666666666668</v>
      </c>
      <c r="F37">
        <f t="shared" si="3"/>
        <v>0.2875611111111111</v>
      </c>
      <c r="G37">
        <f t="shared" si="4"/>
        <v>18.778617105542786</v>
      </c>
      <c r="H37">
        <v>72.869871549999999</v>
      </c>
      <c r="I37">
        <v>19.04251944</v>
      </c>
      <c r="J37">
        <v>72.891942540000002</v>
      </c>
      <c r="K37">
        <v>19.044351590000002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C962-69C0-4F4F-ACBA-8C89D9A7F97C}">
  <dimension ref="A1:X49"/>
  <sheetViews>
    <sheetView topLeftCell="F1" workbookViewId="0">
      <selection activeCell="M1" sqref="M1:X1048576"/>
    </sheetView>
  </sheetViews>
  <sheetFormatPr baseColWidth="10" defaultRowHeight="16" x14ac:dyDescent="0.2"/>
  <cols>
    <col min="13" max="24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>
        <v>239</v>
      </c>
      <c r="B2">
        <v>445</v>
      </c>
      <c r="C2">
        <v>1</v>
      </c>
      <c r="D2">
        <v>1802.125</v>
      </c>
      <c r="E2">
        <f t="shared" ref="E2:F21" si="0">D2/60</f>
        <v>30.035416666666666</v>
      </c>
      <c r="F2">
        <f t="shared" si="0"/>
        <v>0.50059027777777776</v>
      </c>
      <c r="G2">
        <f t="shared" ref="G2:G13" si="1">6.2/F2</f>
        <v>12.385378372754388</v>
      </c>
      <c r="H2">
        <v>72.828963799999997</v>
      </c>
      <c r="I2">
        <v>18.999180129999999</v>
      </c>
      <c r="J2">
        <v>72.815734399999997</v>
      </c>
      <c r="K2">
        <v>19.03197196</v>
      </c>
    </row>
    <row r="3" spans="1:11" x14ac:dyDescent="0.2">
      <c r="A3">
        <v>239</v>
      </c>
      <c r="B3">
        <v>445</v>
      </c>
      <c r="C3">
        <v>2</v>
      </c>
      <c r="D3">
        <v>1658.22</v>
      </c>
      <c r="E3">
        <f t="shared" si="0"/>
        <v>27.637</v>
      </c>
      <c r="F3">
        <f t="shared" si="0"/>
        <v>0.46061666666666667</v>
      </c>
      <c r="G3">
        <f t="shared" si="1"/>
        <v>13.460216376596591</v>
      </c>
      <c r="H3">
        <v>72.828963799999997</v>
      </c>
      <c r="I3">
        <v>18.999180129999999</v>
      </c>
      <c r="J3">
        <v>72.815734399999997</v>
      </c>
      <c r="K3">
        <v>19.03197196</v>
      </c>
    </row>
    <row r="4" spans="1:11" x14ac:dyDescent="0.2">
      <c r="A4">
        <v>239</v>
      </c>
      <c r="B4">
        <v>445</v>
      </c>
      <c r="C4">
        <v>3</v>
      </c>
      <c r="D4">
        <v>1836.17</v>
      </c>
      <c r="E4">
        <f t="shared" si="0"/>
        <v>30.602833333333333</v>
      </c>
      <c r="F4">
        <f t="shared" si="0"/>
        <v>0.51004722222222221</v>
      </c>
      <c r="G4">
        <f t="shared" si="1"/>
        <v>12.155737213874533</v>
      </c>
      <c r="H4">
        <v>72.828963799999997</v>
      </c>
      <c r="I4">
        <v>18.999180129999999</v>
      </c>
      <c r="J4">
        <v>72.815734399999997</v>
      </c>
      <c r="K4">
        <v>19.03197196</v>
      </c>
    </row>
    <row r="5" spans="1:11" x14ac:dyDescent="0.2">
      <c r="A5">
        <v>239</v>
      </c>
      <c r="B5">
        <v>445</v>
      </c>
      <c r="C5">
        <v>4</v>
      </c>
      <c r="D5">
        <v>2052.77</v>
      </c>
      <c r="E5">
        <f t="shared" si="0"/>
        <v>34.212833333333336</v>
      </c>
      <c r="F5">
        <f t="shared" si="0"/>
        <v>0.57021388888888891</v>
      </c>
      <c r="G5">
        <f t="shared" si="1"/>
        <v>10.87311291571876</v>
      </c>
      <c r="H5">
        <v>72.828963799999997</v>
      </c>
      <c r="I5">
        <v>18.999180129999999</v>
      </c>
      <c r="J5">
        <v>72.815734399999997</v>
      </c>
      <c r="K5">
        <v>19.03197196</v>
      </c>
    </row>
    <row r="6" spans="1:11" x14ac:dyDescent="0.2">
      <c r="A6">
        <v>239</v>
      </c>
      <c r="B6">
        <v>445</v>
      </c>
      <c r="C6">
        <v>5</v>
      </c>
      <c r="D6">
        <v>1704.4649999999999</v>
      </c>
      <c r="E6">
        <f t="shared" si="0"/>
        <v>28.40775</v>
      </c>
      <c r="F6">
        <f t="shared" si="0"/>
        <v>0.47346250000000001</v>
      </c>
      <c r="G6">
        <f t="shared" si="1"/>
        <v>13.095018084853605</v>
      </c>
      <c r="H6">
        <v>72.828963799999997</v>
      </c>
      <c r="I6">
        <v>18.999180129999999</v>
      </c>
      <c r="J6">
        <v>72.815734399999997</v>
      </c>
      <c r="K6">
        <v>19.03197196</v>
      </c>
    </row>
    <row r="7" spans="1:11" x14ac:dyDescent="0.2">
      <c r="A7">
        <v>239</v>
      </c>
      <c r="B7">
        <v>445</v>
      </c>
      <c r="C7">
        <v>6</v>
      </c>
      <c r="D7">
        <v>1654.115</v>
      </c>
      <c r="E7">
        <f t="shared" si="0"/>
        <v>27.568583333333333</v>
      </c>
      <c r="F7">
        <f t="shared" si="0"/>
        <v>0.45947638888888886</v>
      </c>
      <c r="G7">
        <f t="shared" si="1"/>
        <v>13.493620455651513</v>
      </c>
      <c r="H7">
        <v>72.828963799999997</v>
      </c>
      <c r="I7">
        <v>18.999180129999999</v>
      </c>
      <c r="J7">
        <v>72.815734399999997</v>
      </c>
      <c r="K7">
        <v>19.03197196</v>
      </c>
    </row>
    <row r="8" spans="1:11" x14ac:dyDescent="0.2">
      <c r="A8">
        <v>239</v>
      </c>
      <c r="B8">
        <v>445</v>
      </c>
      <c r="C8">
        <v>7</v>
      </c>
      <c r="D8">
        <v>1865.905</v>
      </c>
      <c r="E8">
        <f t="shared" si="0"/>
        <v>31.098416666666665</v>
      </c>
      <c r="F8">
        <f t="shared" si="0"/>
        <v>0.51830694444444447</v>
      </c>
      <c r="G8">
        <f t="shared" si="1"/>
        <v>11.962023790064338</v>
      </c>
      <c r="H8">
        <v>72.828963799999997</v>
      </c>
      <c r="I8">
        <v>18.999180129999999</v>
      </c>
      <c r="J8">
        <v>72.815734399999997</v>
      </c>
      <c r="K8">
        <v>19.03197196</v>
      </c>
    </row>
    <row r="9" spans="1:11" x14ac:dyDescent="0.2">
      <c r="A9">
        <v>239</v>
      </c>
      <c r="B9">
        <v>445</v>
      </c>
      <c r="C9">
        <v>8</v>
      </c>
      <c r="D9">
        <v>1879.915</v>
      </c>
      <c r="E9">
        <f t="shared" si="0"/>
        <v>31.331916666666665</v>
      </c>
      <c r="F9">
        <f t="shared" si="0"/>
        <v>0.5221986111111111</v>
      </c>
      <c r="G9">
        <f t="shared" si="1"/>
        <v>11.87287723115141</v>
      </c>
      <c r="H9">
        <v>72.828963799999997</v>
      </c>
      <c r="I9">
        <v>18.999180129999999</v>
      </c>
      <c r="J9">
        <v>72.815734399999997</v>
      </c>
      <c r="K9">
        <v>19.03197196</v>
      </c>
    </row>
    <row r="10" spans="1:11" x14ac:dyDescent="0.2">
      <c r="A10">
        <v>239</v>
      </c>
      <c r="B10">
        <v>445</v>
      </c>
      <c r="C10">
        <v>9</v>
      </c>
      <c r="D10">
        <v>1822.44</v>
      </c>
      <c r="E10">
        <f t="shared" si="0"/>
        <v>30.374000000000002</v>
      </c>
      <c r="F10">
        <f t="shared" si="0"/>
        <v>0.50623333333333342</v>
      </c>
      <c r="G10">
        <f t="shared" si="1"/>
        <v>12.247316784091655</v>
      </c>
      <c r="H10">
        <v>72.828963799999997</v>
      </c>
      <c r="I10">
        <v>18.999180129999999</v>
      </c>
      <c r="J10">
        <v>72.815734399999997</v>
      </c>
      <c r="K10">
        <v>19.03197196</v>
      </c>
    </row>
    <row r="11" spans="1:11" x14ac:dyDescent="0.2">
      <c r="A11">
        <v>239</v>
      </c>
      <c r="B11">
        <v>445</v>
      </c>
      <c r="C11">
        <v>10</v>
      </c>
      <c r="D11">
        <v>1721.43</v>
      </c>
      <c r="E11">
        <f t="shared" si="0"/>
        <v>28.6905</v>
      </c>
      <c r="F11">
        <f t="shared" si="0"/>
        <v>0.47817500000000002</v>
      </c>
      <c r="G11">
        <f t="shared" si="1"/>
        <v>12.965964343598054</v>
      </c>
      <c r="H11">
        <v>72.828963799999997</v>
      </c>
      <c r="I11">
        <v>18.999180129999999</v>
      </c>
      <c r="J11">
        <v>72.815734399999997</v>
      </c>
      <c r="K11">
        <v>19.03197196</v>
      </c>
    </row>
    <row r="12" spans="1:11" x14ac:dyDescent="0.2">
      <c r="A12">
        <v>239</v>
      </c>
      <c r="B12">
        <v>445</v>
      </c>
      <c r="C12">
        <v>11</v>
      </c>
      <c r="D12">
        <v>1932.2149999999999</v>
      </c>
      <c r="E12">
        <f t="shared" si="0"/>
        <v>32.203583333333334</v>
      </c>
      <c r="F12">
        <f t="shared" si="0"/>
        <v>0.53672638888888891</v>
      </c>
      <c r="G12">
        <f t="shared" si="1"/>
        <v>11.551509536982168</v>
      </c>
      <c r="H12">
        <v>72.828963799999997</v>
      </c>
      <c r="I12">
        <v>18.999180129999999</v>
      </c>
      <c r="J12">
        <v>72.815734399999997</v>
      </c>
      <c r="K12">
        <v>19.03197196</v>
      </c>
    </row>
    <row r="13" spans="1:11" x14ac:dyDescent="0.2">
      <c r="A13">
        <v>239</v>
      </c>
      <c r="B13">
        <v>445</v>
      </c>
      <c r="C13">
        <v>12</v>
      </c>
      <c r="D13">
        <v>1982.49</v>
      </c>
      <c r="E13">
        <f t="shared" si="0"/>
        <v>33.041499999999999</v>
      </c>
      <c r="F13">
        <f t="shared" si="0"/>
        <v>0.55069166666666669</v>
      </c>
      <c r="G13">
        <f t="shared" si="1"/>
        <v>11.258568769577652</v>
      </c>
      <c r="H13">
        <v>72.828963799999997</v>
      </c>
      <c r="I13">
        <v>18.999180129999999</v>
      </c>
      <c r="J13">
        <v>72.815734399999997</v>
      </c>
      <c r="K13">
        <v>19.03197196</v>
      </c>
    </row>
    <row r="14" spans="1:11" x14ac:dyDescent="0.2">
      <c r="A14">
        <v>245</v>
      </c>
      <c r="B14">
        <v>554</v>
      </c>
      <c r="C14">
        <v>1</v>
      </c>
      <c r="D14">
        <v>653.31500000000005</v>
      </c>
      <c r="E14">
        <f t="shared" si="0"/>
        <v>10.888583333333335</v>
      </c>
      <c r="F14">
        <f t="shared" si="0"/>
        <v>0.18147638888888892</v>
      </c>
      <c r="G14">
        <f t="shared" ref="G14:G25" si="2">4.2/F14</f>
        <v>23.143506577990706</v>
      </c>
      <c r="H14">
        <v>72.84959087</v>
      </c>
      <c r="I14">
        <v>19.081928520000002</v>
      </c>
      <c r="J14">
        <v>72.852197489999995</v>
      </c>
      <c r="K14">
        <v>19.104592400000001</v>
      </c>
    </row>
    <row r="15" spans="1:11" x14ac:dyDescent="0.2">
      <c r="A15">
        <v>245</v>
      </c>
      <c r="B15">
        <v>554</v>
      </c>
      <c r="C15">
        <v>2</v>
      </c>
      <c r="D15">
        <v>730.93499999999995</v>
      </c>
      <c r="E15">
        <f t="shared" si="0"/>
        <v>12.18225</v>
      </c>
      <c r="F15">
        <f t="shared" si="0"/>
        <v>0.20303750000000001</v>
      </c>
      <c r="G15">
        <f t="shared" si="2"/>
        <v>20.685833897679</v>
      </c>
      <c r="H15">
        <v>72.84959087</v>
      </c>
      <c r="I15">
        <v>19.081928520000002</v>
      </c>
      <c r="J15">
        <v>72.852197489999995</v>
      </c>
      <c r="K15">
        <v>19.104592400000001</v>
      </c>
    </row>
    <row r="16" spans="1:11" x14ac:dyDescent="0.2">
      <c r="A16">
        <v>245</v>
      </c>
      <c r="B16">
        <v>554</v>
      </c>
      <c r="C16">
        <v>3</v>
      </c>
      <c r="D16">
        <v>855.08</v>
      </c>
      <c r="E16">
        <f t="shared" si="0"/>
        <v>14.251333333333333</v>
      </c>
      <c r="F16">
        <f t="shared" si="0"/>
        <v>0.23752222222222222</v>
      </c>
      <c r="G16">
        <f t="shared" si="2"/>
        <v>17.68255601815035</v>
      </c>
      <c r="H16">
        <v>72.84959087</v>
      </c>
      <c r="I16">
        <v>19.081928520000002</v>
      </c>
      <c r="J16">
        <v>72.852197489999995</v>
      </c>
      <c r="K16">
        <v>19.104592400000001</v>
      </c>
    </row>
    <row r="17" spans="1:24" x14ac:dyDescent="0.2">
      <c r="A17">
        <v>245</v>
      </c>
      <c r="B17">
        <v>554</v>
      </c>
      <c r="C17">
        <v>4</v>
      </c>
      <c r="D17">
        <v>720.97</v>
      </c>
      <c r="E17">
        <f t="shared" si="0"/>
        <v>12.016166666666667</v>
      </c>
      <c r="F17">
        <f t="shared" si="0"/>
        <v>0.20026944444444444</v>
      </c>
      <c r="G17">
        <f t="shared" si="2"/>
        <v>20.971746397214865</v>
      </c>
      <c r="H17">
        <v>72.84959087</v>
      </c>
      <c r="I17">
        <v>19.081928520000002</v>
      </c>
      <c r="J17">
        <v>72.852197489999995</v>
      </c>
      <c r="K17">
        <v>19.104592400000001</v>
      </c>
      <c r="M17" s="4"/>
      <c r="N17" s="4"/>
      <c r="O17" s="6"/>
      <c r="P17" s="4"/>
      <c r="R17" s="7"/>
      <c r="T17" s="5"/>
      <c r="U17" s="5"/>
      <c r="V17" s="5"/>
      <c r="W17" s="4"/>
      <c r="X17" s="4"/>
    </row>
    <row r="18" spans="1:24" x14ac:dyDescent="0.2">
      <c r="A18">
        <v>245</v>
      </c>
      <c r="B18">
        <v>554</v>
      </c>
      <c r="C18">
        <v>5</v>
      </c>
      <c r="D18">
        <v>692.21500000000003</v>
      </c>
      <c r="E18">
        <f t="shared" si="0"/>
        <v>11.536916666666666</v>
      </c>
      <c r="F18">
        <f t="shared" si="0"/>
        <v>0.19228194444444444</v>
      </c>
      <c r="G18">
        <f t="shared" si="2"/>
        <v>21.842924524894723</v>
      </c>
      <c r="H18">
        <v>72.84959087</v>
      </c>
      <c r="I18">
        <v>19.081928520000002</v>
      </c>
      <c r="J18">
        <v>72.852197489999995</v>
      </c>
      <c r="K18">
        <v>19.104592400000001</v>
      </c>
      <c r="M18" s="4"/>
      <c r="N18" s="4"/>
      <c r="O18" s="6"/>
    </row>
    <row r="19" spans="1:24" x14ac:dyDescent="0.2">
      <c r="A19">
        <v>245</v>
      </c>
      <c r="B19">
        <v>554</v>
      </c>
      <c r="C19">
        <v>6</v>
      </c>
      <c r="D19">
        <v>803.09</v>
      </c>
      <c r="E19">
        <f t="shared" si="0"/>
        <v>13.384833333333335</v>
      </c>
      <c r="F19">
        <f t="shared" si="0"/>
        <v>0.22308055555555559</v>
      </c>
      <c r="G19">
        <f t="shared" si="2"/>
        <v>18.827279632419778</v>
      </c>
      <c r="H19">
        <v>72.84959087</v>
      </c>
      <c r="I19">
        <v>19.081928520000002</v>
      </c>
      <c r="J19">
        <v>72.852197489999995</v>
      </c>
      <c r="K19">
        <v>19.104592400000001</v>
      </c>
      <c r="M19" s="4"/>
      <c r="N19" s="7"/>
      <c r="O19" s="4"/>
    </row>
    <row r="20" spans="1:24" x14ac:dyDescent="0.2">
      <c r="A20">
        <v>245</v>
      </c>
      <c r="B20">
        <v>554</v>
      </c>
      <c r="C20">
        <v>7</v>
      </c>
      <c r="D20">
        <v>779.81</v>
      </c>
      <c r="E20">
        <f t="shared" si="0"/>
        <v>12.996833333333333</v>
      </c>
      <c r="F20">
        <f t="shared" si="0"/>
        <v>0.21661388888888888</v>
      </c>
      <c r="G20">
        <f t="shared" si="2"/>
        <v>19.389338428591582</v>
      </c>
      <c r="H20">
        <v>72.84959087</v>
      </c>
      <c r="I20">
        <v>19.081928520000002</v>
      </c>
      <c r="J20">
        <v>72.852197489999995</v>
      </c>
      <c r="K20">
        <v>19.104592400000001</v>
      </c>
      <c r="M20" s="7"/>
      <c r="N20" s="4"/>
      <c r="O20" s="6"/>
    </row>
    <row r="21" spans="1:24" x14ac:dyDescent="0.2">
      <c r="A21">
        <v>245</v>
      </c>
      <c r="B21">
        <v>554</v>
      </c>
      <c r="C21">
        <v>8</v>
      </c>
      <c r="D21">
        <v>856.69500000000005</v>
      </c>
      <c r="E21">
        <f t="shared" si="0"/>
        <v>14.278250000000002</v>
      </c>
      <c r="F21">
        <f t="shared" si="0"/>
        <v>0.23797083333333335</v>
      </c>
      <c r="G21">
        <f t="shared" si="2"/>
        <v>17.649221718347835</v>
      </c>
      <c r="H21">
        <v>72.84959087</v>
      </c>
      <c r="I21">
        <v>19.081928520000002</v>
      </c>
      <c r="J21">
        <v>72.852197489999995</v>
      </c>
      <c r="K21">
        <v>19.104592400000001</v>
      </c>
    </row>
    <row r="22" spans="1:24" x14ac:dyDescent="0.2">
      <c r="A22">
        <v>245</v>
      </c>
      <c r="B22">
        <v>554</v>
      </c>
      <c r="C22">
        <v>9</v>
      </c>
      <c r="D22">
        <v>662.49</v>
      </c>
      <c r="E22">
        <f t="shared" ref="E22:F41" si="3">D22/60</f>
        <v>11.041500000000001</v>
      </c>
      <c r="F22">
        <f t="shared" si="3"/>
        <v>0.18402500000000002</v>
      </c>
      <c r="G22">
        <f t="shared" si="2"/>
        <v>22.82298600733596</v>
      </c>
      <c r="H22">
        <v>72.84959087</v>
      </c>
      <c r="I22">
        <v>19.081928520000002</v>
      </c>
      <c r="J22">
        <v>72.852197489999995</v>
      </c>
      <c r="K22">
        <v>19.104592400000001</v>
      </c>
    </row>
    <row r="23" spans="1:24" x14ac:dyDescent="0.2">
      <c r="A23">
        <v>245</v>
      </c>
      <c r="B23">
        <v>554</v>
      </c>
      <c r="C23">
        <v>10</v>
      </c>
      <c r="D23">
        <v>651.52</v>
      </c>
      <c r="E23">
        <f t="shared" si="3"/>
        <v>10.858666666666666</v>
      </c>
      <c r="F23">
        <f t="shared" si="3"/>
        <v>0.18097777777777777</v>
      </c>
      <c r="G23">
        <f t="shared" si="2"/>
        <v>23.207269155206291</v>
      </c>
      <c r="H23">
        <v>72.84959087</v>
      </c>
      <c r="I23">
        <v>19.081928520000002</v>
      </c>
      <c r="J23">
        <v>72.852197489999995</v>
      </c>
      <c r="K23">
        <v>19.104592400000001</v>
      </c>
    </row>
    <row r="24" spans="1:24" x14ac:dyDescent="0.2">
      <c r="A24">
        <v>245</v>
      </c>
      <c r="B24">
        <v>554</v>
      </c>
      <c r="C24">
        <v>11</v>
      </c>
      <c r="D24">
        <v>688.26</v>
      </c>
      <c r="E24">
        <f t="shared" si="3"/>
        <v>11.471</v>
      </c>
      <c r="F24">
        <f t="shared" si="3"/>
        <v>0.19118333333333334</v>
      </c>
      <c r="G24">
        <f t="shared" si="2"/>
        <v>21.968442158486617</v>
      </c>
      <c r="H24">
        <v>72.84959087</v>
      </c>
      <c r="I24">
        <v>19.081928520000002</v>
      </c>
      <c r="J24">
        <v>72.852197489999995</v>
      </c>
      <c r="K24">
        <v>19.104592400000001</v>
      </c>
    </row>
    <row r="25" spans="1:24" x14ac:dyDescent="0.2">
      <c r="A25">
        <v>245</v>
      </c>
      <c r="B25">
        <v>554</v>
      </c>
      <c r="C25">
        <v>12</v>
      </c>
      <c r="D25">
        <v>620.23500000000001</v>
      </c>
      <c r="E25">
        <f t="shared" si="3"/>
        <v>10.337250000000001</v>
      </c>
      <c r="F25">
        <f t="shared" si="3"/>
        <v>0.17228750000000001</v>
      </c>
      <c r="G25">
        <f t="shared" si="2"/>
        <v>24.377856780091417</v>
      </c>
      <c r="H25">
        <v>72.84959087</v>
      </c>
      <c r="I25">
        <v>19.081928520000002</v>
      </c>
      <c r="J25">
        <v>72.852197489999995</v>
      </c>
      <c r="K25">
        <v>19.104592400000001</v>
      </c>
    </row>
    <row r="26" spans="1:24" x14ac:dyDescent="0.2">
      <c r="A26">
        <v>445</v>
      </c>
      <c r="B26">
        <v>245</v>
      </c>
      <c r="C26">
        <v>1</v>
      </c>
      <c r="D26">
        <v>1304.99</v>
      </c>
      <c r="E26">
        <f t="shared" si="3"/>
        <v>21.749833333333335</v>
      </c>
      <c r="F26">
        <f t="shared" si="3"/>
        <v>0.36249722222222225</v>
      </c>
      <c r="G26">
        <f t="shared" ref="G26:G37" si="4">7.9/F26</f>
        <v>21.793270446516832</v>
      </c>
      <c r="H26">
        <v>72.815734399999997</v>
      </c>
      <c r="I26">
        <v>19.03197196</v>
      </c>
      <c r="J26">
        <v>72.84959087</v>
      </c>
      <c r="K26">
        <v>19.081928520000002</v>
      </c>
    </row>
    <row r="27" spans="1:24" x14ac:dyDescent="0.2">
      <c r="A27">
        <v>445</v>
      </c>
      <c r="B27">
        <v>245</v>
      </c>
      <c r="C27">
        <v>2</v>
      </c>
      <c r="D27">
        <v>1672.4849999999999</v>
      </c>
      <c r="E27">
        <f t="shared" si="3"/>
        <v>27.874749999999999</v>
      </c>
      <c r="F27">
        <f t="shared" si="3"/>
        <v>0.46457916666666665</v>
      </c>
      <c r="G27">
        <f t="shared" si="4"/>
        <v>17.004636812886215</v>
      </c>
      <c r="H27">
        <v>72.815734399999997</v>
      </c>
      <c r="I27">
        <v>19.03197196</v>
      </c>
      <c r="J27">
        <v>72.84959087</v>
      </c>
      <c r="K27">
        <v>19.081928520000002</v>
      </c>
    </row>
    <row r="28" spans="1:24" x14ac:dyDescent="0.2">
      <c r="A28">
        <v>445</v>
      </c>
      <c r="B28">
        <v>245</v>
      </c>
      <c r="C28">
        <v>3</v>
      </c>
      <c r="D28">
        <v>1561.39</v>
      </c>
      <c r="E28">
        <f t="shared" si="3"/>
        <v>26.023166666666668</v>
      </c>
      <c r="F28">
        <f t="shared" si="3"/>
        <v>0.43371944444444449</v>
      </c>
      <c r="G28">
        <f t="shared" si="4"/>
        <v>18.214539608938189</v>
      </c>
      <c r="H28">
        <v>72.815734399999997</v>
      </c>
      <c r="I28">
        <v>19.03197196</v>
      </c>
      <c r="J28">
        <v>72.84959087</v>
      </c>
      <c r="K28">
        <v>19.081928520000002</v>
      </c>
    </row>
    <row r="29" spans="1:24" x14ac:dyDescent="0.2">
      <c r="A29">
        <v>445</v>
      </c>
      <c r="B29">
        <v>245</v>
      </c>
      <c r="C29">
        <v>4</v>
      </c>
      <c r="D29">
        <v>1220.2850000000001</v>
      </c>
      <c r="E29">
        <f t="shared" si="3"/>
        <v>20.338083333333334</v>
      </c>
      <c r="F29">
        <f t="shared" si="3"/>
        <v>0.33896805555555554</v>
      </c>
      <c r="G29">
        <f t="shared" si="4"/>
        <v>23.30603096817547</v>
      </c>
      <c r="H29">
        <v>72.815734399999997</v>
      </c>
      <c r="I29">
        <v>19.03197196</v>
      </c>
      <c r="J29">
        <v>72.84959087</v>
      </c>
      <c r="K29">
        <v>19.081928520000002</v>
      </c>
    </row>
    <row r="30" spans="1:24" x14ac:dyDescent="0.2">
      <c r="A30">
        <v>445</v>
      </c>
      <c r="B30">
        <v>245</v>
      </c>
      <c r="C30">
        <v>5</v>
      </c>
      <c r="D30">
        <v>1263.25</v>
      </c>
      <c r="E30">
        <f t="shared" si="3"/>
        <v>21.054166666666667</v>
      </c>
      <c r="F30">
        <f t="shared" si="3"/>
        <v>0.35090277777777779</v>
      </c>
      <c r="G30">
        <f t="shared" si="4"/>
        <v>22.513358400949933</v>
      </c>
      <c r="H30">
        <v>72.815734399999997</v>
      </c>
      <c r="I30">
        <v>19.03197196</v>
      </c>
      <c r="J30">
        <v>72.84959087</v>
      </c>
      <c r="K30">
        <v>19.081928520000002</v>
      </c>
    </row>
    <row r="31" spans="1:24" x14ac:dyDescent="0.2">
      <c r="A31">
        <v>445</v>
      </c>
      <c r="B31">
        <v>245</v>
      </c>
      <c r="C31">
        <v>6</v>
      </c>
      <c r="D31">
        <v>1172.6500000000001</v>
      </c>
      <c r="E31">
        <f t="shared" si="3"/>
        <v>19.544166666666669</v>
      </c>
      <c r="F31">
        <f t="shared" si="3"/>
        <v>0.32573611111111117</v>
      </c>
      <c r="G31">
        <f t="shared" si="4"/>
        <v>24.252760840830593</v>
      </c>
      <c r="H31">
        <v>72.815734399999997</v>
      </c>
      <c r="I31">
        <v>19.03197196</v>
      </c>
      <c r="J31">
        <v>72.84959087</v>
      </c>
      <c r="K31">
        <v>19.081928520000002</v>
      </c>
    </row>
    <row r="32" spans="1:24" x14ac:dyDescent="0.2">
      <c r="A32">
        <v>445</v>
      </c>
      <c r="B32">
        <v>245</v>
      </c>
      <c r="C32">
        <v>7</v>
      </c>
      <c r="D32">
        <v>1099.4100000000001</v>
      </c>
      <c r="E32">
        <f t="shared" si="3"/>
        <v>18.323500000000003</v>
      </c>
      <c r="F32">
        <f t="shared" si="3"/>
        <v>0.30539166666666673</v>
      </c>
      <c r="G32">
        <f t="shared" si="4"/>
        <v>25.868420334543067</v>
      </c>
      <c r="H32">
        <v>72.815734399999997</v>
      </c>
      <c r="I32">
        <v>19.03197196</v>
      </c>
      <c r="J32">
        <v>72.84959087</v>
      </c>
      <c r="K32">
        <v>19.081928520000002</v>
      </c>
    </row>
    <row r="33" spans="1:11" x14ac:dyDescent="0.2">
      <c r="A33">
        <v>445</v>
      </c>
      <c r="B33">
        <v>245</v>
      </c>
      <c r="C33">
        <v>8</v>
      </c>
      <c r="D33">
        <v>1256.835</v>
      </c>
      <c r="E33">
        <f t="shared" si="3"/>
        <v>20.94725</v>
      </c>
      <c r="F33">
        <f t="shared" si="3"/>
        <v>0.34912083333333332</v>
      </c>
      <c r="G33">
        <f t="shared" si="4"/>
        <v>22.628268627146763</v>
      </c>
      <c r="H33">
        <v>72.815734399999997</v>
      </c>
      <c r="I33">
        <v>19.03197196</v>
      </c>
      <c r="J33">
        <v>72.84959087</v>
      </c>
      <c r="K33">
        <v>19.081928520000002</v>
      </c>
    </row>
    <row r="34" spans="1:11" x14ac:dyDescent="0.2">
      <c r="A34">
        <v>445</v>
      </c>
      <c r="B34">
        <v>245</v>
      </c>
      <c r="C34">
        <v>9</v>
      </c>
      <c r="D34">
        <v>841.13499999999999</v>
      </c>
      <c r="E34">
        <f t="shared" si="3"/>
        <v>14.018916666666666</v>
      </c>
      <c r="F34">
        <f t="shared" si="3"/>
        <v>0.2336486111111111</v>
      </c>
      <c r="G34">
        <f t="shared" si="4"/>
        <v>33.811457138271507</v>
      </c>
      <c r="H34">
        <v>72.815734399999997</v>
      </c>
      <c r="I34">
        <v>19.03197196</v>
      </c>
      <c r="J34">
        <v>72.84959087</v>
      </c>
      <c r="K34">
        <v>19.081928520000002</v>
      </c>
    </row>
    <row r="35" spans="1:11" x14ac:dyDescent="0.2">
      <c r="A35">
        <v>445</v>
      </c>
      <c r="B35">
        <v>245</v>
      </c>
      <c r="C35">
        <v>10</v>
      </c>
      <c r="D35">
        <v>880.8</v>
      </c>
      <c r="E35">
        <f t="shared" si="3"/>
        <v>14.68</v>
      </c>
      <c r="F35">
        <f t="shared" si="3"/>
        <v>0.24466666666666667</v>
      </c>
      <c r="G35">
        <f t="shared" si="4"/>
        <v>32.288828337874662</v>
      </c>
      <c r="H35">
        <v>72.815734399999997</v>
      </c>
      <c r="I35">
        <v>19.03197196</v>
      </c>
      <c r="J35">
        <v>72.84959087</v>
      </c>
      <c r="K35">
        <v>19.081928520000002</v>
      </c>
    </row>
    <row r="36" spans="1:11" x14ac:dyDescent="0.2">
      <c r="A36">
        <v>445</v>
      </c>
      <c r="B36">
        <v>245</v>
      </c>
      <c r="C36">
        <v>11</v>
      </c>
      <c r="D36">
        <v>938.80499999999995</v>
      </c>
      <c r="E36">
        <f t="shared" si="3"/>
        <v>15.646749999999999</v>
      </c>
      <c r="F36">
        <f t="shared" si="3"/>
        <v>0.26077916666666667</v>
      </c>
      <c r="G36">
        <f t="shared" si="4"/>
        <v>30.293830987265725</v>
      </c>
      <c r="H36">
        <v>72.815734399999997</v>
      </c>
      <c r="I36">
        <v>19.03197196</v>
      </c>
      <c r="J36">
        <v>72.84959087</v>
      </c>
      <c r="K36">
        <v>19.081928520000002</v>
      </c>
    </row>
    <row r="37" spans="1:11" x14ac:dyDescent="0.2">
      <c r="A37">
        <v>445</v>
      </c>
      <c r="B37">
        <v>245</v>
      </c>
      <c r="C37">
        <v>12</v>
      </c>
      <c r="D37">
        <v>819.38</v>
      </c>
      <c r="E37">
        <f t="shared" si="3"/>
        <v>13.656333333333333</v>
      </c>
      <c r="F37">
        <f t="shared" si="3"/>
        <v>0.22760555555555553</v>
      </c>
      <c r="G37">
        <f t="shared" si="4"/>
        <v>34.709170348312142</v>
      </c>
      <c r="H37">
        <v>72.815734399999997</v>
      </c>
      <c r="I37">
        <v>19.03197196</v>
      </c>
      <c r="J37">
        <v>72.84959087</v>
      </c>
      <c r="K37">
        <v>19.081928520000002</v>
      </c>
    </row>
    <row r="38" spans="1:11" x14ac:dyDescent="0.2">
      <c r="A38">
        <v>554</v>
      </c>
      <c r="B38">
        <v>403</v>
      </c>
      <c r="C38">
        <v>1</v>
      </c>
      <c r="D38">
        <v>2011.43</v>
      </c>
      <c r="E38">
        <f t="shared" si="3"/>
        <v>33.523833333333336</v>
      </c>
      <c r="F38">
        <f t="shared" si="3"/>
        <v>0.55873055555555562</v>
      </c>
      <c r="G38">
        <f t="shared" ref="G38:G49" si="5">8.8/F38</f>
        <v>15.749988813928399</v>
      </c>
      <c r="H38">
        <v>72.852197489999995</v>
      </c>
      <c r="I38">
        <v>19.104592400000001</v>
      </c>
      <c r="J38">
        <v>72.833974940000004</v>
      </c>
      <c r="K38">
        <v>19.133997659999999</v>
      </c>
    </row>
    <row r="39" spans="1:11" x14ac:dyDescent="0.2">
      <c r="A39">
        <v>554</v>
      </c>
      <c r="B39">
        <v>403</v>
      </c>
      <c r="C39">
        <v>2</v>
      </c>
      <c r="D39">
        <v>1956.4849999999999</v>
      </c>
      <c r="E39">
        <f t="shared" si="3"/>
        <v>32.608083333333333</v>
      </c>
      <c r="F39">
        <f t="shared" si="3"/>
        <v>0.54346805555555555</v>
      </c>
      <c r="G39">
        <f t="shared" si="5"/>
        <v>16.192304055487266</v>
      </c>
      <c r="H39">
        <v>72.852197489999995</v>
      </c>
      <c r="I39">
        <v>19.104592400000001</v>
      </c>
      <c r="J39">
        <v>72.833974940000004</v>
      </c>
      <c r="K39">
        <v>19.133997659999999</v>
      </c>
    </row>
    <row r="40" spans="1:11" x14ac:dyDescent="0.2">
      <c r="A40">
        <v>554</v>
      </c>
      <c r="B40">
        <v>403</v>
      </c>
      <c r="C40">
        <v>3</v>
      </c>
      <c r="D40">
        <v>2284.9250000000002</v>
      </c>
      <c r="E40">
        <f t="shared" si="3"/>
        <v>38.082083333333337</v>
      </c>
      <c r="F40">
        <f t="shared" si="3"/>
        <v>0.63470138888888894</v>
      </c>
      <c r="G40">
        <f t="shared" si="5"/>
        <v>13.864787684497303</v>
      </c>
      <c r="H40">
        <v>72.852197489999995</v>
      </c>
      <c r="I40">
        <v>19.104592400000001</v>
      </c>
      <c r="J40">
        <v>72.833974940000004</v>
      </c>
      <c r="K40">
        <v>19.133997659999999</v>
      </c>
    </row>
    <row r="41" spans="1:11" x14ac:dyDescent="0.2">
      <c r="A41">
        <v>554</v>
      </c>
      <c r="B41">
        <v>403</v>
      </c>
      <c r="C41">
        <v>4</v>
      </c>
      <c r="D41">
        <v>2061.0349999999999</v>
      </c>
      <c r="E41">
        <f t="shared" si="3"/>
        <v>34.350583333333333</v>
      </c>
      <c r="F41">
        <f t="shared" si="3"/>
        <v>0.57250972222222218</v>
      </c>
      <c r="G41">
        <f t="shared" si="5"/>
        <v>15.370918009640789</v>
      </c>
      <c r="H41">
        <v>72.852197489999995</v>
      </c>
      <c r="I41">
        <v>19.104592400000001</v>
      </c>
      <c r="J41">
        <v>72.833974940000004</v>
      </c>
      <c r="K41">
        <v>19.133997659999999</v>
      </c>
    </row>
    <row r="42" spans="1:11" x14ac:dyDescent="0.2">
      <c r="A42">
        <v>554</v>
      </c>
      <c r="B42">
        <v>403</v>
      </c>
      <c r="C42">
        <v>5</v>
      </c>
      <c r="D42">
        <v>1970.32</v>
      </c>
      <c r="E42">
        <f t="shared" ref="E42:F49" si="6">D42/60</f>
        <v>32.838666666666668</v>
      </c>
      <c r="F42">
        <f t="shared" si="6"/>
        <v>0.54731111111111119</v>
      </c>
      <c r="G42">
        <f t="shared" si="5"/>
        <v>16.078606520768201</v>
      </c>
      <c r="H42">
        <v>72.852197489999995</v>
      </c>
      <c r="I42">
        <v>19.104592400000001</v>
      </c>
      <c r="J42">
        <v>72.833974940000004</v>
      </c>
      <c r="K42">
        <v>19.133997659999999</v>
      </c>
    </row>
    <row r="43" spans="1:11" x14ac:dyDescent="0.2">
      <c r="A43">
        <v>554</v>
      </c>
      <c r="B43">
        <v>403</v>
      </c>
      <c r="C43">
        <v>6</v>
      </c>
      <c r="D43">
        <v>2181.4949999999999</v>
      </c>
      <c r="E43">
        <f t="shared" si="6"/>
        <v>36.358249999999998</v>
      </c>
      <c r="F43">
        <f t="shared" si="6"/>
        <v>0.60597083333333335</v>
      </c>
      <c r="G43">
        <f t="shared" si="5"/>
        <v>14.522151093630745</v>
      </c>
      <c r="H43">
        <v>72.852197489999995</v>
      </c>
      <c r="I43">
        <v>19.104592400000001</v>
      </c>
      <c r="J43">
        <v>72.833974940000004</v>
      </c>
      <c r="K43">
        <v>19.133997659999999</v>
      </c>
    </row>
    <row r="44" spans="1:11" x14ac:dyDescent="0.2">
      <c r="A44">
        <v>554</v>
      </c>
      <c r="B44">
        <v>403</v>
      </c>
      <c r="C44">
        <v>7</v>
      </c>
      <c r="D44">
        <v>2390.9499999999998</v>
      </c>
      <c r="E44">
        <f t="shared" si="6"/>
        <v>39.849166666666662</v>
      </c>
      <c r="F44">
        <f t="shared" si="6"/>
        <v>0.6641527777777777</v>
      </c>
      <c r="G44">
        <f t="shared" si="5"/>
        <v>13.249963403668001</v>
      </c>
      <c r="H44">
        <v>72.852197489999995</v>
      </c>
      <c r="I44">
        <v>19.104592400000001</v>
      </c>
      <c r="J44">
        <v>72.833974940000004</v>
      </c>
      <c r="K44">
        <v>19.133997659999999</v>
      </c>
    </row>
    <row r="45" spans="1:11" x14ac:dyDescent="0.2">
      <c r="A45">
        <v>554</v>
      </c>
      <c r="B45">
        <v>403</v>
      </c>
      <c r="C45">
        <v>8</v>
      </c>
      <c r="D45">
        <v>2298.09</v>
      </c>
      <c r="E45">
        <f t="shared" si="6"/>
        <v>38.301500000000004</v>
      </c>
      <c r="F45">
        <f t="shared" si="6"/>
        <v>0.63835833333333336</v>
      </c>
      <c r="G45">
        <f t="shared" si="5"/>
        <v>13.785360886649348</v>
      </c>
      <c r="H45">
        <v>72.852197489999995</v>
      </c>
      <c r="I45">
        <v>19.104592400000001</v>
      </c>
      <c r="J45">
        <v>72.833974940000004</v>
      </c>
      <c r="K45">
        <v>19.133997659999999</v>
      </c>
    </row>
    <row r="46" spans="1:11" x14ac:dyDescent="0.2">
      <c r="A46">
        <v>554</v>
      </c>
      <c r="B46">
        <v>403</v>
      </c>
      <c r="C46">
        <v>9</v>
      </c>
      <c r="D46">
        <v>2207.7849999999999</v>
      </c>
      <c r="E46">
        <f t="shared" si="6"/>
        <v>36.796416666666666</v>
      </c>
      <c r="F46">
        <f t="shared" si="6"/>
        <v>0.61327361111111112</v>
      </c>
      <c r="G46">
        <f t="shared" si="5"/>
        <v>14.349223316582005</v>
      </c>
      <c r="H46">
        <v>72.852197489999995</v>
      </c>
      <c r="I46">
        <v>19.104592400000001</v>
      </c>
      <c r="J46">
        <v>72.833974940000004</v>
      </c>
      <c r="K46">
        <v>19.133997659999999</v>
      </c>
    </row>
    <row r="47" spans="1:11" x14ac:dyDescent="0.2">
      <c r="A47">
        <v>554</v>
      </c>
      <c r="B47">
        <v>403</v>
      </c>
      <c r="C47">
        <v>10</v>
      </c>
      <c r="D47">
        <v>2017.52</v>
      </c>
      <c r="E47">
        <f t="shared" si="6"/>
        <v>33.62533333333333</v>
      </c>
      <c r="F47">
        <f t="shared" si="6"/>
        <v>0.56042222222222215</v>
      </c>
      <c r="G47">
        <f t="shared" si="5"/>
        <v>15.702446568063765</v>
      </c>
      <c r="H47">
        <v>72.852197489999995</v>
      </c>
      <c r="I47">
        <v>19.104592400000001</v>
      </c>
      <c r="J47">
        <v>72.833974940000004</v>
      </c>
      <c r="K47">
        <v>19.133997659999999</v>
      </c>
    </row>
    <row r="48" spans="1:11" x14ac:dyDescent="0.2">
      <c r="A48">
        <v>554</v>
      </c>
      <c r="B48">
        <v>403</v>
      </c>
      <c r="C48">
        <v>11</v>
      </c>
      <c r="D48">
        <v>2326.8249999999998</v>
      </c>
      <c r="E48">
        <f t="shared" si="6"/>
        <v>38.78041666666666</v>
      </c>
      <c r="F48">
        <f t="shared" si="6"/>
        <v>0.64634027777777769</v>
      </c>
      <c r="G48">
        <f t="shared" si="5"/>
        <v>13.615119314946336</v>
      </c>
      <c r="H48">
        <v>72.852197489999995</v>
      </c>
      <c r="I48">
        <v>19.104592400000001</v>
      </c>
      <c r="J48">
        <v>72.833974940000004</v>
      </c>
      <c r="K48">
        <v>19.133997659999999</v>
      </c>
    </row>
    <row r="49" spans="1:11" x14ac:dyDescent="0.2">
      <c r="A49">
        <v>554</v>
      </c>
      <c r="B49">
        <v>403</v>
      </c>
      <c r="C49">
        <v>12</v>
      </c>
      <c r="D49">
        <v>2095.39</v>
      </c>
      <c r="E49">
        <f t="shared" si="6"/>
        <v>34.923166666666667</v>
      </c>
      <c r="F49">
        <f t="shared" si="6"/>
        <v>0.58205277777777775</v>
      </c>
      <c r="G49">
        <f t="shared" si="5"/>
        <v>15.118903879468741</v>
      </c>
      <c r="H49">
        <v>72.852197489999995</v>
      </c>
      <c r="I49">
        <v>19.104592400000001</v>
      </c>
      <c r="J49">
        <v>72.833974940000004</v>
      </c>
      <c r="K49">
        <v>19.133997659999999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C00A-E584-7045-AD94-1B20A3C314E6}">
  <dimension ref="A1:X61"/>
  <sheetViews>
    <sheetView topLeftCell="F1" workbookViewId="0">
      <selection activeCell="R18" sqref="R18"/>
    </sheetView>
  </sheetViews>
  <sheetFormatPr baseColWidth="10" defaultRowHeight="16" x14ac:dyDescent="0.2"/>
  <cols>
    <col min="13" max="24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>
        <v>128</v>
      </c>
      <c r="B2">
        <v>136</v>
      </c>
      <c r="C2">
        <v>1</v>
      </c>
      <c r="D2">
        <v>888.245</v>
      </c>
      <c r="E2">
        <f t="shared" ref="E2:F21" si="0">D2/60</f>
        <v>14.804083333333333</v>
      </c>
      <c r="F2">
        <f t="shared" si="0"/>
        <v>0.2467347222222222</v>
      </c>
      <c r="G2">
        <f t="shared" ref="G2:G13" si="1">3.1/F2</f>
        <v>12.564101120749344</v>
      </c>
      <c r="H2">
        <v>72.855842460000005</v>
      </c>
      <c r="I2">
        <v>19.146793129999999</v>
      </c>
      <c r="J2">
        <v>72.859111170000006</v>
      </c>
      <c r="K2">
        <v>19.173412280000001</v>
      </c>
    </row>
    <row r="3" spans="1:11" x14ac:dyDescent="0.2">
      <c r="A3">
        <v>128</v>
      </c>
      <c r="B3">
        <v>136</v>
      </c>
      <c r="C3">
        <v>2</v>
      </c>
      <c r="D3">
        <v>949.44</v>
      </c>
      <c r="E3">
        <f t="shared" si="0"/>
        <v>15.824000000000002</v>
      </c>
      <c r="F3">
        <f t="shared" si="0"/>
        <v>0.26373333333333338</v>
      </c>
      <c r="G3">
        <f t="shared" si="1"/>
        <v>11.754297269969666</v>
      </c>
      <c r="H3">
        <v>72.855842460000005</v>
      </c>
      <c r="I3">
        <v>19.146793129999999</v>
      </c>
      <c r="J3">
        <v>72.859111170000006</v>
      </c>
      <c r="K3">
        <v>19.173412280000001</v>
      </c>
    </row>
    <row r="4" spans="1:11" x14ac:dyDescent="0.2">
      <c r="A4">
        <v>128</v>
      </c>
      <c r="B4">
        <v>136</v>
      </c>
      <c r="C4">
        <v>3</v>
      </c>
      <c r="D4">
        <v>1288.33</v>
      </c>
      <c r="E4">
        <f t="shared" si="0"/>
        <v>21.472166666666666</v>
      </c>
      <c r="F4">
        <f t="shared" si="0"/>
        <v>0.35786944444444446</v>
      </c>
      <c r="G4">
        <f t="shared" si="1"/>
        <v>8.6623768754899757</v>
      </c>
      <c r="H4">
        <v>72.855842460000005</v>
      </c>
      <c r="I4">
        <v>19.146793129999999</v>
      </c>
      <c r="J4">
        <v>72.859111170000006</v>
      </c>
      <c r="K4">
        <v>19.173412280000001</v>
      </c>
    </row>
    <row r="5" spans="1:11" x14ac:dyDescent="0.2">
      <c r="A5">
        <v>128</v>
      </c>
      <c r="B5">
        <v>136</v>
      </c>
      <c r="C5">
        <v>4</v>
      </c>
      <c r="D5">
        <v>1045.69</v>
      </c>
      <c r="E5">
        <f t="shared" si="0"/>
        <v>17.428166666666666</v>
      </c>
      <c r="F5">
        <f t="shared" si="0"/>
        <v>0.29046944444444445</v>
      </c>
      <c r="G5">
        <f t="shared" si="1"/>
        <v>10.672379003337509</v>
      </c>
      <c r="H5">
        <v>72.855842460000005</v>
      </c>
      <c r="I5">
        <v>19.146793129999999</v>
      </c>
      <c r="J5">
        <v>72.859111170000006</v>
      </c>
      <c r="K5">
        <v>19.173412280000001</v>
      </c>
    </row>
    <row r="6" spans="1:11" x14ac:dyDescent="0.2">
      <c r="A6">
        <v>128</v>
      </c>
      <c r="B6">
        <v>136</v>
      </c>
      <c r="C6">
        <v>5</v>
      </c>
      <c r="D6">
        <v>796.42</v>
      </c>
      <c r="E6">
        <f t="shared" si="0"/>
        <v>13.273666666666665</v>
      </c>
      <c r="F6">
        <f t="shared" si="0"/>
        <v>0.22122777777777775</v>
      </c>
      <c r="G6">
        <f t="shared" si="1"/>
        <v>14.01270686321288</v>
      </c>
      <c r="H6">
        <v>72.855842460000005</v>
      </c>
      <c r="I6">
        <v>19.146793129999999</v>
      </c>
      <c r="J6">
        <v>72.859111170000006</v>
      </c>
      <c r="K6">
        <v>19.173412280000001</v>
      </c>
    </row>
    <row r="7" spans="1:11" x14ac:dyDescent="0.2">
      <c r="A7">
        <v>128</v>
      </c>
      <c r="B7">
        <v>136</v>
      </c>
      <c r="C7">
        <v>6</v>
      </c>
      <c r="D7">
        <v>975.35</v>
      </c>
      <c r="E7">
        <f t="shared" si="0"/>
        <v>16.255833333333335</v>
      </c>
      <c r="F7">
        <f t="shared" si="0"/>
        <v>0.27093055555555556</v>
      </c>
      <c r="G7">
        <f t="shared" si="1"/>
        <v>11.442046444865946</v>
      </c>
      <c r="H7">
        <v>72.855842460000005</v>
      </c>
      <c r="I7">
        <v>19.146793129999999</v>
      </c>
      <c r="J7">
        <v>72.859111170000006</v>
      </c>
      <c r="K7">
        <v>19.173412280000001</v>
      </c>
    </row>
    <row r="8" spans="1:11" x14ac:dyDescent="0.2">
      <c r="A8">
        <v>128</v>
      </c>
      <c r="B8">
        <v>136</v>
      </c>
      <c r="C8">
        <v>7</v>
      </c>
      <c r="D8">
        <v>1129.29</v>
      </c>
      <c r="E8">
        <f t="shared" si="0"/>
        <v>18.8215</v>
      </c>
      <c r="F8">
        <f t="shared" si="0"/>
        <v>0.31369166666666665</v>
      </c>
      <c r="G8">
        <f t="shared" si="1"/>
        <v>9.8823154371330677</v>
      </c>
      <c r="H8">
        <v>72.855842460000005</v>
      </c>
      <c r="I8">
        <v>19.146793129999999</v>
      </c>
      <c r="J8">
        <v>72.859111170000006</v>
      </c>
      <c r="K8">
        <v>19.173412280000001</v>
      </c>
    </row>
    <row r="9" spans="1:11" x14ac:dyDescent="0.2">
      <c r="A9">
        <v>128</v>
      </c>
      <c r="B9">
        <v>136</v>
      </c>
      <c r="C9">
        <v>8</v>
      </c>
      <c r="D9">
        <v>1025.5650000000001</v>
      </c>
      <c r="E9">
        <f t="shared" si="0"/>
        <v>17.092750000000002</v>
      </c>
      <c r="F9">
        <f t="shared" si="0"/>
        <v>0.28487916666666668</v>
      </c>
      <c r="G9">
        <f t="shared" si="1"/>
        <v>10.881806613915256</v>
      </c>
      <c r="H9">
        <v>72.855842460000005</v>
      </c>
      <c r="I9">
        <v>19.146793129999999</v>
      </c>
      <c r="J9">
        <v>72.859111170000006</v>
      </c>
      <c r="K9">
        <v>19.173412280000001</v>
      </c>
    </row>
    <row r="10" spans="1:11" x14ac:dyDescent="0.2">
      <c r="A10">
        <v>128</v>
      </c>
      <c r="B10">
        <v>136</v>
      </c>
      <c r="C10">
        <v>9</v>
      </c>
      <c r="D10">
        <v>1190.0999999999999</v>
      </c>
      <c r="E10">
        <f t="shared" si="0"/>
        <v>19.834999999999997</v>
      </c>
      <c r="F10">
        <f t="shared" si="0"/>
        <v>0.33058333333333328</v>
      </c>
      <c r="G10">
        <f t="shared" si="1"/>
        <v>9.3773632467859862</v>
      </c>
      <c r="H10">
        <v>72.855842460000005</v>
      </c>
      <c r="I10">
        <v>19.146793129999999</v>
      </c>
      <c r="J10">
        <v>72.859111170000006</v>
      </c>
      <c r="K10">
        <v>19.173412280000001</v>
      </c>
    </row>
    <row r="11" spans="1:11" x14ac:dyDescent="0.2">
      <c r="A11">
        <v>128</v>
      </c>
      <c r="B11">
        <v>136</v>
      </c>
      <c r="C11">
        <v>10</v>
      </c>
      <c r="D11">
        <v>1149.03</v>
      </c>
      <c r="E11">
        <f t="shared" si="0"/>
        <v>19.150500000000001</v>
      </c>
      <c r="F11">
        <f t="shared" si="0"/>
        <v>0.31917500000000004</v>
      </c>
      <c r="G11">
        <f t="shared" si="1"/>
        <v>9.7125401425550244</v>
      </c>
      <c r="H11">
        <v>72.855842460000005</v>
      </c>
      <c r="I11">
        <v>19.146793129999999</v>
      </c>
      <c r="J11">
        <v>72.859111170000006</v>
      </c>
      <c r="K11">
        <v>19.173412280000001</v>
      </c>
    </row>
    <row r="12" spans="1:11" x14ac:dyDescent="0.2">
      <c r="A12">
        <v>128</v>
      </c>
      <c r="B12">
        <v>136</v>
      </c>
      <c r="C12">
        <v>11</v>
      </c>
      <c r="D12">
        <v>1195.4349999999999</v>
      </c>
      <c r="E12">
        <f t="shared" si="0"/>
        <v>19.923916666666667</v>
      </c>
      <c r="F12">
        <f t="shared" si="0"/>
        <v>0.33206527777777778</v>
      </c>
      <c r="G12">
        <f t="shared" si="1"/>
        <v>9.3355138506066826</v>
      </c>
      <c r="H12">
        <v>72.855842460000005</v>
      </c>
      <c r="I12">
        <v>19.146793129999999</v>
      </c>
      <c r="J12">
        <v>72.859111170000006</v>
      </c>
      <c r="K12">
        <v>19.173412280000001</v>
      </c>
    </row>
    <row r="13" spans="1:11" x14ac:dyDescent="0.2">
      <c r="A13">
        <v>128</v>
      </c>
      <c r="B13">
        <v>136</v>
      </c>
      <c r="C13">
        <v>12</v>
      </c>
      <c r="D13">
        <v>1010.585</v>
      </c>
      <c r="E13">
        <f t="shared" si="0"/>
        <v>16.843083333333333</v>
      </c>
      <c r="F13">
        <f t="shared" si="0"/>
        <v>0.28071805555555557</v>
      </c>
      <c r="G13">
        <f t="shared" si="1"/>
        <v>11.043108694469044</v>
      </c>
      <c r="H13">
        <v>72.855842460000005</v>
      </c>
      <c r="I13">
        <v>19.146793129999999</v>
      </c>
      <c r="J13">
        <v>72.859111170000006</v>
      </c>
      <c r="K13">
        <v>19.173412280000001</v>
      </c>
    </row>
    <row r="14" spans="1:11" x14ac:dyDescent="0.2">
      <c r="A14">
        <v>136</v>
      </c>
      <c r="B14">
        <v>265</v>
      </c>
      <c r="C14">
        <v>1</v>
      </c>
      <c r="D14">
        <v>848.83</v>
      </c>
      <c r="E14">
        <f t="shared" si="0"/>
        <v>14.147166666666667</v>
      </c>
      <c r="F14">
        <f t="shared" si="0"/>
        <v>0.23578611111111111</v>
      </c>
      <c r="G14">
        <f t="shared" ref="G14:G25" si="2">6/F14</f>
        <v>25.44679146590012</v>
      </c>
      <c r="H14">
        <v>72.859111170000006</v>
      </c>
      <c r="I14">
        <v>19.173412280000001</v>
      </c>
      <c r="J14">
        <v>72.862367989999996</v>
      </c>
      <c r="K14">
        <v>19.220577120000002</v>
      </c>
    </row>
    <row r="15" spans="1:11" x14ac:dyDescent="0.2">
      <c r="A15">
        <v>136</v>
      </c>
      <c r="B15">
        <v>265</v>
      </c>
      <c r="C15">
        <v>2</v>
      </c>
      <c r="D15">
        <v>900.07500000000005</v>
      </c>
      <c r="E15">
        <f t="shared" si="0"/>
        <v>15.001250000000001</v>
      </c>
      <c r="F15">
        <f t="shared" si="0"/>
        <v>0.25002083333333336</v>
      </c>
      <c r="G15">
        <f t="shared" si="2"/>
        <v>23.998000166652776</v>
      </c>
      <c r="H15">
        <v>72.859111170000006</v>
      </c>
      <c r="I15">
        <v>19.173412280000001</v>
      </c>
      <c r="J15">
        <v>72.862367989999996</v>
      </c>
      <c r="K15">
        <v>19.220577120000002</v>
      </c>
    </row>
    <row r="16" spans="1:11" x14ac:dyDescent="0.2">
      <c r="A16">
        <v>136</v>
      </c>
      <c r="B16">
        <v>265</v>
      </c>
      <c r="C16">
        <v>3</v>
      </c>
      <c r="D16">
        <v>1172.7349999999999</v>
      </c>
      <c r="E16">
        <f t="shared" si="0"/>
        <v>19.545583333333333</v>
      </c>
      <c r="F16">
        <f t="shared" si="0"/>
        <v>0.32575972222222221</v>
      </c>
      <c r="G16">
        <f t="shared" si="2"/>
        <v>18.418483289063598</v>
      </c>
      <c r="H16">
        <v>72.859111170000006</v>
      </c>
      <c r="I16">
        <v>19.173412280000001</v>
      </c>
      <c r="J16">
        <v>72.862367989999996</v>
      </c>
      <c r="K16">
        <v>19.220577120000002</v>
      </c>
    </row>
    <row r="17" spans="1:24" x14ac:dyDescent="0.2">
      <c r="A17">
        <v>136</v>
      </c>
      <c r="B17">
        <v>265</v>
      </c>
      <c r="C17">
        <v>4</v>
      </c>
      <c r="D17">
        <v>1485.33</v>
      </c>
      <c r="E17">
        <f t="shared" si="0"/>
        <v>24.755499999999998</v>
      </c>
      <c r="F17">
        <f t="shared" si="0"/>
        <v>0.41259166666666663</v>
      </c>
      <c r="G17">
        <f t="shared" si="2"/>
        <v>14.542222940356689</v>
      </c>
      <c r="H17">
        <v>72.859111170000006</v>
      </c>
      <c r="I17">
        <v>19.173412280000001</v>
      </c>
      <c r="J17">
        <v>72.862367989999996</v>
      </c>
      <c r="K17">
        <v>19.220577120000002</v>
      </c>
      <c r="M17" s="4"/>
      <c r="N17" s="4"/>
      <c r="O17" s="6"/>
      <c r="P17" s="4"/>
      <c r="R17" s="7"/>
      <c r="T17" s="4"/>
      <c r="V17" s="4"/>
      <c r="W17" s="4"/>
      <c r="X17" s="4"/>
    </row>
    <row r="18" spans="1:24" x14ac:dyDescent="0.2">
      <c r="A18">
        <v>136</v>
      </c>
      <c r="B18">
        <v>265</v>
      </c>
      <c r="C18">
        <v>5</v>
      </c>
      <c r="D18">
        <v>1427.07</v>
      </c>
      <c r="E18">
        <f t="shared" si="0"/>
        <v>23.784499999999998</v>
      </c>
      <c r="F18">
        <f t="shared" si="0"/>
        <v>0.39640833333333331</v>
      </c>
      <c r="G18">
        <f t="shared" si="2"/>
        <v>15.135907839138936</v>
      </c>
      <c r="H18">
        <v>72.859111170000006</v>
      </c>
      <c r="I18">
        <v>19.173412280000001</v>
      </c>
      <c r="J18">
        <v>72.862367989999996</v>
      </c>
      <c r="K18">
        <v>19.220577120000002</v>
      </c>
      <c r="M18" s="4"/>
      <c r="N18" s="4"/>
      <c r="O18" s="6"/>
    </row>
    <row r="19" spans="1:24" x14ac:dyDescent="0.2">
      <c r="A19">
        <v>136</v>
      </c>
      <c r="B19">
        <v>265</v>
      </c>
      <c r="C19">
        <v>6</v>
      </c>
      <c r="D19">
        <v>1586.2550000000001</v>
      </c>
      <c r="E19">
        <f t="shared" si="0"/>
        <v>26.437583333333336</v>
      </c>
      <c r="F19">
        <f t="shared" si="0"/>
        <v>0.44062638888888894</v>
      </c>
      <c r="G19">
        <f t="shared" si="2"/>
        <v>13.616978354678155</v>
      </c>
      <c r="H19">
        <v>72.859111170000006</v>
      </c>
      <c r="I19">
        <v>19.173412280000001</v>
      </c>
      <c r="J19">
        <v>72.862367989999996</v>
      </c>
      <c r="K19">
        <v>19.220577120000002</v>
      </c>
      <c r="M19" s="4"/>
      <c r="N19" s="7"/>
      <c r="O19" s="6"/>
    </row>
    <row r="20" spans="1:24" x14ac:dyDescent="0.2">
      <c r="A20">
        <v>136</v>
      </c>
      <c r="B20">
        <v>265</v>
      </c>
      <c r="C20">
        <v>7</v>
      </c>
      <c r="D20">
        <v>1793.325</v>
      </c>
      <c r="E20">
        <f t="shared" si="0"/>
        <v>29.888750000000002</v>
      </c>
      <c r="F20">
        <f t="shared" si="0"/>
        <v>0.49814583333333334</v>
      </c>
      <c r="G20">
        <f t="shared" si="2"/>
        <v>12.04466563506336</v>
      </c>
      <c r="H20">
        <v>72.859111170000006</v>
      </c>
      <c r="I20">
        <v>19.173412280000001</v>
      </c>
      <c r="J20">
        <v>72.862367989999996</v>
      </c>
      <c r="K20">
        <v>19.220577120000002</v>
      </c>
      <c r="M20" s="7"/>
      <c r="N20" s="4"/>
      <c r="O20" s="4"/>
    </row>
    <row r="21" spans="1:24" x14ac:dyDescent="0.2">
      <c r="A21">
        <v>136</v>
      </c>
      <c r="B21">
        <v>265</v>
      </c>
      <c r="C21">
        <v>8</v>
      </c>
      <c r="D21">
        <v>1693.07</v>
      </c>
      <c r="E21">
        <f t="shared" si="0"/>
        <v>28.217833333333331</v>
      </c>
      <c r="F21">
        <f t="shared" si="0"/>
        <v>0.4702972222222222</v>
      </c>
      <c r="G21">
        <f t="shared" si="2"/>
        <v>12.757889514314234</v>
      </c>
      <c r="H21">
        <v>72.859111170000006</v>
      </c>
      <c r="I21">
        <v>19.173412280000001</v>
      </c>
      <c r="J21">
        <v>72.862367989999996</v>
      </c>
      <c r="K21">
        <v>19.220577120000002</v>
      </c>
      <c r="M21" s="4"/>
      <c r="N21" s="4"/>
      <c r="O21" s="6"/>
    </row>
    <row r="22" spans="1:24" x14ac:dyDescent="0.2">
      <c r="A22">
        <v>136</v>
      </c>
      <c r="B22">
        <v>265</v>
      </c>
      <c r="C22">
        <v>9</v>
      </c>
      <c r="D22">
        <v>1782.45</v>
      </c>
      <c r="E22">
        <f t="shared" ref="E22:F41" si="3">D22/60</f>
        <v>29.7075</v>
      </c>
      <c r="F22">
        <f t="shared" si="3"/>
        <v>0.49512499999999998</v>
      </c>
      <c r="G22">
        <f t="shared" si="2"/>
        <v>12.118151981822772</v>
      </c>
      <c r="H22">
        <v>72.859111170000006</v>
      </c>
      <c r="I22">
        <v>19.173412280000001</v>
      </c>
      <c r="J22">
        <v>72.862367989999996</v>
      </c>
      <c r="K22">
        <v>19.220577120000002</v>
      </c>
    </row>
    <row r="23" spans="1:24" x14ac:dyDescent="0.2">
      <c r="A23">
        <v>136</v>
      </c>
      <c r="B23">
        <v>265</v>
      </c>
      <c r="C23">
        <v>10</v>
      </c>
      <c r="D23">
        <v>1664.375</v>
      </c>
      <c r="E23">
        <f t="shared" si="3"/>
        <v>27.739583333333332</v>
      </c>
      <c r="F23">
        <f t="shared" si="3"/>
        <v>0.46232638888888888</v>
      </c>
      <c r="G23">
        <f t="shared" si="2"/>
        <v>12.977844536237326</v>
      </c>
      <c r="H23">
        <v>72.859111170000006</v>
      </c>
      <c r="I23">
        <v>19.173412280000001</v>
      </c>
      <c r="J23">
        <v>72.862367989999996</v>
      </c>
      <c r="K23">
        <v>19.220577120000002</v>
      </c>
    </row>
    <row r="24" spans="1:24" x14ac:dyDescent="0.2">
      <c r="A24">
        <v>136</v>
      </c>
      <c r="B24">
        <v>265</v>
      </c>
      <c r="C24">
        <v>11</v>
      </c>
      <c r="D24">
        <v>1886.92</v>
      </c>
      <c r="E24">
        <f t="shared" si="3"/>
        <v>31.448666666666668</v>
      </c>
      <c r="F24">
        <f t="shared" si="3"/>
        <v>0.52414444444444441</v>
      </c>
      <c r="G24">
        <f t="shared" si="2"/>
        <v>11.447226167511078</v>
      </c>
      <c r="H24">
        <v>72.859111170000006</v>
      </c>
      <c r="I24">
        <v>19.173412280000001</v>
      </c>
      <c r="J24">
        <v>72.862367989999996</v>
      </c>
      <c r="K24">
        <v>19.220577120000002</v>
      </c>
    </row>
    <row r="25" spans="1:24" x14ac:dyDescent="0.2">
      <c r="A25">
        <v>136</v>
      </c>
      <c r="B25">
        <v>265</v>
      </c>
      <c r="C25">
        <v>12</v>
      </c>
      <c r="D25">
        <v>1636.56</v>
      </c>
      <c r="E25">
        <f t="shared" si="3"/>
        <v>27.276</v>
      </c>
      <c r="F25">
        <f t="shared" si="3"/>
        <v>0.4546</v>
      </c>
      <c r="G25">
        <f t="shared" si="2"/>
        <v>13.198416190057193</v>
      </c>
      <c r="H25">
        <v>72.859111170000006</v>
      </c>
      <c r="I25">
        <v>19.173412280000001</v>
      </c>
      <c r="J25">
        <v>72.862367989999996</v>
      </c>
      <c r="K25">
        <v>19.220577120000002</v>
      </c>
    </row>
    <row r="26" spans="1:24" x14ac:dyDescent="0.2">
      <c r="A26">
        <v>239</v>
      </c>
      <c r="B26">
        <v>445</v>
      </c>
      <c r="C26">
        <v>1</v>
      </c>
      <c r="D26">
        <v>1802.125</v>
      </c>
      <c r="E26">
        <f t="shared" si="3"/>
        <v>30.035416666666666</v>
      </c>
      <c r="F26">
        <f t="shared" si="3"/>
        <v>0.50059027777777776</v>
      </c>
      <c r="G26">
        <f t="shared" ref="G26:G37" si="4">6.2/F26</f>
        <v>12.385378372754388</v>
      </c>
      <c r="H26">
        <v>72.828963799999997</v>
      </c>
      <c r="I26">
        <v>18.999180129999999</v>
      </c>
      <c r="J26">
        <v>72.815734399999997</v>
      </c>
      <c r="K26">
        <v>19.03197196</v>
      </c>
    </row>
    <row r="27" spans="1:24" x14ac:dyDescent="0.2">
      <c r="A27">
        <v>239</v>
      </c>
      <c r="B27">
        <v>445</v>
      </c>
      <c r="C27">
        <v>2</v>
      </c>
      <c r="D27">
        <v>1658.22</v>
      </c>
      <c r="E27">
        <f t="shared" si="3"/>
        <v>27.637</v>
      </c>
      <c r="F27">
        <f t="shared" si="3"/>
        <v>0.46061666666666667</v>
      </c>
      <c r="G27">
        <f t="shared" si="4"/>
        <v>13.460216376596591</v>
      </c>
      <c r="H27">
        <v>72.828963799999997</v>
      </c>
      <c r="I27">
        <v>18.999180129999999</v>
      </c>
      <c r="J27">
        <v>72.815734399999997</v>
      </c>
      <c r="K27">
        <v>19.03197196</v>
      </c>
    </row>
    <row r="28" spans="1:24" x14ac:dyDescent="0.2">
      <c r="A28">
        <v>239</v>
      </c>
      <c r="B28">
        <v>445</v>
      </c>
      <c r="C28">
        <v>3</v>
      </c>
      <c r="D28">
        <v>1836.17</v>
      </c>
      <c r="E28">
        <f t="shared" si="3"/>
        <v>30.602833333333333</v>
      </c>
      <c r="F28">
        <f t="shared" si="3"/>
        <v>0.51004722222222221</v>
      </c>
      <c r="G28">
        <f t="shared" si="4"/>
        <v>12.155737213874533</v>
      </c>
      <c r="H28">
        <v>72.828963799999997</v>
      </c>
      <c r="I28">
        <v>18.999180129999999</v>
      </c>
      <c r="J28">
        <v>72.815734399999997</v>
      </c>
      <c r="K28">
        <v>19.03197196</v>
      </c>
    </row>
    <row r="29" spans="1:24" x14ac:dyDescent="0.2">
      <c r="A29">
        <v>239</v>
      </c>
      <c r="B29">
        <v>445</v>
      </c>
      <c r="C29">
        <v>4</v>
      </c>
      <c r="D29">
        <v>2052.77</v>
      </c>
      <c r="E29">
        <f t="shared" si="3"/>
        <v>34.212833333333336</v>
      </c>
      <c r="F29">
        <f t="shared" si="3"/>
        <v>0.57021388888888891</v>
      </c>
      <c r="G29">
        <f t="shared" si="4"/>
        <v>10.87311291571876</v>
      </c>
      <c r="H29">
        <v>72.828963799999997</v>
      </c>
      <c r="I29">
        <v>18.999180129999999</v>
      </c>
      <c r="J29">
        <v>72.815734399999997</v>
      </c>
      <c r="K29">
        <v>19.03197196</v>
      </c>
    </row>
    <row r="30" spans="1:24" x14ac:dyDescent="0.2">
      <c r="A30">
        <v>239</v>
      </c>
      <c r="B30">
        <v>445</v>
      </c>
      <c r="C30">
        <v>5</v>
      </c>
      <c r="D30">
        <v>1704.4649999999999</v>
      </c>
      <c r="E30">
        <f t="shared" si="3"/>
        <v>28.40775</v>
      </c>
      <c r="F30">
        <f t="shared" si="3"/>
        <v>0.47346250000000001</v>
      </c>
      <c r="G30">
        <f t="shared" si="4"/>
        <v>13.095018084853605</v>
      </c>
      <c r="H30">
        <v>72.828963799999997</v>
      </c>
      <c r="I30">
        <v>18.999180129999999</v>
      </c>
      <c r="J30">
        <v>72.815734399999997</v>
      </c>
      <c r="K30">
        <v>19.03197196</v>
      </c>
    </row>
    <row r="31" spans="1:24" x14ac:dyDescent="0.2">
      <c r="A31">
        <v>239</v>
      </c>
      <c r="B31">
        <v>445</v>
      </c>
      <c r="C31">
        <v>6</v>
      </c>
      <c r="D31">
        <v>1654.115</v>
      </c>
      <c r="E31">
        <f t="shared" si="3"/>
        <v>27.568583333333333</v>
      </c>
      <c r="F31">
        <f t="shared" si="3"/>
        <v>0.45947638888888886</v>
      </c>
      <c r="G31">
        <f t="shared" si="4"/>
        <v>13.493620455651513</v>
      </c>
      <c r="H31">
        <v>72.828963799999997</v>
      </c>
      <c r="I31">
        <v>18.999180129999999</v>
      </c>
      <c r="J31">
        <v>72.815734399999997</v>
      </c>
      <c r="K31">
        <v>19.03197196</v>
      </c>
    </row>
    <row r="32" spans="1:24" x14ac:dyDescent="0.2">
      <c r="A32">
        <v>239</v>
      </c>
      <c r="B32">
        <v>445</v>
      </c>
      <c r="C32">
        <v>7</v>
      </c>
      <c r="D32">
        <v>1865.905</v>
      </c>
      <c r="E32">
        <f t="shared" si="3"/>
        <v>31.098416666666665</v>
      </c>
      <c r="F32">
        <f t="shared" si="3"/>
        <v>0.51830694444444447</v>
      </c>
      <c r="G32">
        <f t="shared" si="4"/>
        <v>11.962023790064338</v>
      </c>
      <c r="H32">
        <v>72.828963799999997</v>
      </c>
      <c r="I32">
        <v>18.999180129999999</v>
      </c>
      <c r="J32">
        <v>72.815734399999997</v>
      </c>
      <c r="K32">
        <v>19.03197196</v>
      </c>
    </row>
    <row r="33" spans="1:11" x14ac:dyDescent="0.2">
      <c r="A33">
        <v>239</v>
      </c>
      <c r="B33">
        <v>445</v>
      </c>
      <c r="C33">
        <v>8</v>
      </c>
      <c r="D33">
        <v>1879.915</v>
      </c>
      <c r="E33">
        <f t="shared" si="3"/>
        <v>31.331916666666665</v>
      </c>
      <c r="F33">
        <f t="shared" si="3"/>
        <v>0.5221986111111111</v>
      </c>
      <c r="G33">
        <f t="shared" si="4"/>
        <v>11.87287723115141</v>
      </c>
      <c r="H33">
        <v>72.828963799999997</v>
      </c>
      <c r="I33">
        <v>18.999180129999999</v>
      </c>
      <c r="J33">
        <v>72.815734399999997</v>
      </c>
      <c r="K33">
        <v>19.03197196</v>
      </c>
    </row>
    <row r="34" spans="1:11" x14ac:dyDescent="0.2">
      <c r="A34">
        <v>239</v>
      </c>
      <c r="B34">
        <v>445</v>
      </c>
      <c r="C34">
        <v>9</v>
      </c>
      <c r="D34">
        <v>1822.44</v>
      </c>
      <c r="E34">
        <f t="shared" si="3"/>
        <v>30.374000000000002</v>
      </c>
      <c r="F34">
        <f t="shared" si="3"/>
        <v>0.50623333333333342</v>
      </c>
      <c r="G34">
        <f t="shared" si="4"/>
        <v>12.247316784091655</v>
      </c>
      <c r="H34">
        <v>72.828963799999997</v>
      </c>
      <c r="I34">
        <v>18.999180129999999</v>
      </c>
      <c r="J34">
        <v>72.815734399999997</v>
      </c>
      <c r="K34">
        <v>19.03197196</v>
      </c>
    </row>
    <row r="35" spans="1:11" x14ac:dyDescent="0.2">
      <c r="A35">
        <v>239</v>
      </c>
      <c r="B35">
        <v>445</v>
      </c>
      <c r="C35">
        <v>10</v>
      </c>
      <c r="D35">
        <v>1721.43</v>
      </c>
      <c r="E35">
        <f t="shared" si="3"/>
        <v>28.6905</v>
      </c>
      <c r="F35">
        <f t="shared" si="3"/>
        <v>0.47817500000000002</v>
      </c>
      <c r="G35">
        <f t="shared" si="4"/>
        <v>12.965964343598054</v>
      </c>
      <c r="H35">
        <v>72.828963799999997</v>
      </c>
      <c r="I35">
        <v>18.999180129999999</v>
      </c>
      <c r="J35">
        <v>72.815734399999997</v>
      </c>
      <c r="K35">
        <v>19.03197196</v>
      </c>
    </row>
    <row r="36" spans="1:11" x14ac:dyDescent="0.2">
      <c r="A36">
        <v>239</v>
      </c>
      <c r="B36">
        <v>445</v>
      </c>
      <c r="C36">
        <v>11</v>
      </c>
      <c r="D36">
        <v>1932.2149999999999</v>
      </c>
      <c r="E36">
        <f t="shared" si="3"/>
        <v>32.203583333333334</v>
      </c>
      <c r="F36">
        <f t="shared" si="3"/>
        <v>0.53672638888888891</v>
      </c>
      <c r="G36">
        <f t="shared" si="4"/>
        <v>11.551509536982168</v>
      </c>
      <c r="H36">
        <v>72.828963799999997</v>
      </c>
      <c r="I36">
        <v>18.999180129999999</v>
      </c>
      <c r="J36">
        <v>72.815734399999997</v>
      </c>
      <c r="K36">
        <v>19.03197196</v>
      </c>
    </row>
    <row r="37" spans="1:11" x14ac:dyDescent="0.2">
      <c r="A37">
        <v>239</v>
      </c>
      <c r="B37">
        <v>445</v>
      </c>
      <c r="C37">
        <v>12</v>
      </c>
      <c r="D37">
        <v>1982.49</v>
      </c>
      <c r="E37">
        <f t="shared" si="3"/>
        <v>33.041499999999999</v>
      </c>
      <c r="F37">
        <f t="shared" si="3"/>
        <v>0.55069166666666669</v>
      </c>
      <c r="G37">
        <f t="shared" si="4"/>
        <v>11.258568769577652</v>
      </c>
      <c r="H37">
        <v>72.828963799999997</v>
      </c>
      <c r="I37">
        <v>18.999180129999999</v>
      </c>
      <c r="J37">
        <v>72.815734399999997</v>
      </c>
      <c r="K37">
        <v>19.03197196</v>
      </c>
    </row>
    <row r="38" spans="1:11" x14ac:dyDescent="0.2">
      <c r="A38">
        <v>245</v>
      </c>
      <c r="B38">
        <v>128</v>
      </c>
      <c r="C38">
        <v>1</v>
      </c>
      <c r="D38">
        <v>1785.69</v>
      </c>
      <c r="E38">
        <f t="shared" si="3"/>
        <v>29.761500000000002</v>
      </c>
      <c r="F38">
        <f t="shared" si="3"/>
        <v>0.49602500000000005</v>
      </c>
      <c r="G38">
        <f t="shared" ref="G38:G49" si="5">8.8/F38</f>
        <v>17.741041278161383</v>
      </c>
      <c r="H38">
        <v>72.84959087</v>
      </c>
      <c r="I38">
        <v>19.081928520000002</v>
      </c>
      <c r="J38">
        <v>72.855842460000005</v>
      </c>
      <c r="K38">
        <v>19.146793129999999</v>
      </c>
    </row>
    <row r="39" spans="1:11" x14ac:dyDescent="0.2">
      <c r="A39">
        <v>245</v>
      </c>
      <c r="B39">
        <v>128</v>
      </c>
      <c r="C39">
        <v>2</v>
      </c>
      <c r="D39">
        <v>2143.17</v>
      </c>
      <c r="E39">
        <f t="shared" si="3"/>
        <v>35.719500000000004</v>
      </c>
      <c r="F39">
        <f t="shared" si="3"/>
        <v>0.5953250000000001</v>
      </c>
      <c r="G39">
        <f t="shared" si="5"/>
        <v>14.781841851089739</v>
      </c>
      <c r="H39">
        <v>72.84959087</v>
      </c>
      <c r="I39">
        <v>19.081928520000002</v>
      </c>
      <c r="J39">
        <v>72.855842460000005</v>
      </c>
      <c r="K39">
        <v>19.146793129999999</v>
      </c>
    </row>
    <row r="40" spans="1:11" x14ac:dyDescent="0.2">
      <c r="A40">
        <v>245</v>
      </c>
      <c r="B40">
        <v>128</v>
      </c>
      <c r="C40">
        <v>3</v>
      </c>
      <c r="D40">
        <v>2744.2150000000001</v>
      </c>
      <c r="E40">
        <f t="shared" si="3"/>
        <v>45.736916666666666</v>
      </c>
      <c r="F40">
        <f t="shared" si="3"/>
        <v>0.76228194444444441</v>
      </c>
      <c r="G40">
        <f t="shared" si="5"/>
        <v>11.544284977671211</v>
      </c>
      <c r="H40">
        <v>72.84959087</v>
      </c>
      <c r="I40">
        <v>19.081928520000002</v>
      </c>
      <c r="J40">
        <v>72.855842460000005</v>
      </c>
      <c r="K40">
        <v>19.146793129999999</v>
      </c>
    </row>
    <row r="41" spans="1:11" x14ac:dyDescent="0.2">
      <c r="A41">
        <v>245</v>
      </c>
      <c r="B41">
        <v>128</v>
      </c>
      <c r="C41">
        <v>4</v>
      </c>
      <c r="D41">
        <v>2030.33</v>
      </c>
      <c r="E41">
        <f t="shared" si="3"/>
        <v>33.838833333333334</v>
      </c>
      <c r="F41">
        <f t="shared" si="3"/>
        <v>0.5639805555555556</v>
      </c>
      <c r="G41">
        <f t="shared" si="5"/>
        <v>15.603374820841932</v>
      </c>
      <c r="H41">
        <v>72.84959087</v>
      </c>
      <c r="I41">
        <v>19.081928520000002</v>
      </c>
      <c r="J41">
        <v>72.855842460000005</v>
      </c>
      <c r="K41">
        <v>19.146793129999999</v>
      </c>
    </row>
    <row r="42" spans="1:11" x14ac:dyDescent="0.2">
      <c r="A42">
        <v>245</v>
      </c>
      <c r="B42">
        <v>128</v>
      </c>
      <c r="C42">
        <v>5</v>
      </c>
      <c r="D42">
        <v>1836.4849999999999</v>
      </c>
      <c r="E42">
        <f t="shared" ref="E42:F61" si="6">D42/60</f>
        <v>30.608083333333333</v>
      </c>
      <c r="F42">
        <f t="shared" si="6"/>
        <v>0.51013472222222223</v>
      </c>
      <c r="G42">
        <f t="shared" si="5"/>
        <v>17.250345088579543</v>
      </c>
      <c r="H42">
        <v>72.84959087</v>
      </c>
      <c r="I42">
        <v>19.081928520000002</v>
      </c>
      <c r="J42">
        <v>72.855842460000005</v>
      </c>
      <c r="K42">
        <v>19.146793129999999</v>
      </c>
    </row>
    <row r="43" spans="1:11" x14ac:dyDescent="0.2">
      <c r="A43">
        <v>245</v>
      </c>
      <c r="B43">
        <v>128</v>
      </c>
      <c r="C43">
        <v>6</v>
      </c>
      <c r="D43">
        <v>2784.3249999999998</v>
      </c>
      <c r="E43">
        <f t="shared" si="6"/>
        <v>46.40541666666666</v>
      </c>
      <c r="F43">
        <f t="shared" si="6"/>
        <v>0.77342361111111102</v>
      </c>
      <c r="G43">
        <f t="shared" si="5"/>
        <v>11.377982096199261</v>
      </c>
      <c r="H43">
        <v>72.84959087</v>
      </c>
      <c r="I43">
        <v>19.081928520000002</v>
      </c>
      <c r="J43">
        <v>72.855842460000005</v>
      </c>
      <c r="K43">
        <v>19.146793129999999</v>
      </c>
    </row>
    <row r="44" spans="1:11" x14ac:dyDescent="0.2">
      <c r="A44">
        <v>245</v>
      </c>
      <c r="B44">
        <v>128</v>
      </c>
      <c r="C44">
        <v>7</v>
      </c>
      <c r="D44">
        <v>3116.09</v>
      </c>
      <c r="E44">
        <f t="shared" si="6"/>
        <v>51.934833333333337</v>
      </c>
      <c r="F44">
        <f t="shared" si="6"/>
        <v>0.86558055555555558</v>
      </c>
      <c r="G44">
        <f t="shared" si="5"/>
        <v>10.166586972776782</v>
      </c>
      <c r="H44">
        <v>72.84959087</v>
      </c>
      <c r="I44">
        <v>19.081928520000002</v>
      </c>
      <c r="J44">
        <v>72.855842460000005</v>
      </c>
      <c r="K44">
        <v>19.146793129999999</v>
      </c>
    </row>
    <row r="45" spans="1:11" x14ac:dyDescent="0.2">
      <c r="A45">
        <v>245</v>
      </c>
      <c r="B45">
        <v>128</v>
      </c>
      <c r="C45">
        <v>8</v>
      </c>
      <c r="D45">
        <v>3009.82</v>
      </c>
      <c r="E45">
        <f t="shared" si="6"/>
        <v>50.163666666666671</v>
      </c>
      <c r="F45">
        <f t="shared" si="6"/>
        <v>0.83606111111111114</v>
      </c>
      <c r="G45">
        <f t="shared" si="5"/>
        <v>10.525546378188729</v>
      </c>
      <c r="H45">
        <v>72.84959087</v>
      </c>
      <c r="I45">
        <v>19.081928520000002</v>
      </c>
      <c r="J45">
        <v>72.855842460000005</v>
      </c>
      <c r="K45">
        <v>19.146793129999999</v>
      </c>
    </row>
    <row r="46" spans="1:11" x14ac:dyDescent="0.2">
      <c r="A46">
        <v>245</v>
      </c>
      <c r="B46">
        <v>128</v>
      </c>
      <c r="C46">
        <v>9</v>
      </c>
      <c r="D46">
        <v>2476.875</v>
      </c>
      <c r="E46">
        <f t="shared" si="6"/>
        <v>41.28125</v>
      </c>
      <c r="F46">
        <f t="shared" si="6"/>
        <v>0.6880208333333333</v>
      </c>
      <c r="G46">
        <f t="shared" si="5"/>
        <v>12.790310370931115</v>
      </c>
      <c r="H46">
        <v>72.84959087</v>
      </c>
      <c r="I46">
        <v>19.081928520000002</v>
      </c>
      <c r="J46">
        <v>72.855842460000005</v>
      </c>
      <c r="K46">
        <v>19.146793129999999</v>
      </c>
    </row>
    <row r="47" spans="1:11" x14ac:dyDescent="0.2">
      <c r="A47">
        <v>245</v>
      </c>
      <c r="B47">
        <v>128</v>
      </c>
      <c r="C47">
        <v>10</v>
      </c>
      <c r="D47">
        <v>2373.085</v>
      </c>
      <c r="E47">
        <f t="shared" si="6"/>
        <v>39.551416666666668</v>
      </c>
      <c r="F47">
        <f t="shared" si="6"/>
        <v>0.65919027777777783</v>
      </c>
      <c r="G47">
        <f t="shared" si="5"/>
        <v>13.349711451549355</v>
      </c>
      <c r="H47">
        <v>72.84959087</v>
      </c>
      <c r="I47">
        <v>19.081928520000002</v>
      </c>
      <c r="J47">
        <v>72.855842460000005</v>
      </c>
      <c r="K47">
        <v>19.146793129999999</v>
      </c>
    </row>
    <row r="48" spans="1:11" x14ac:dyDescent="0.2">
      <c r="A48">
        <v>245</v>
      </c>
      <c r="B48">
        <v>128</v>
      </c>
      <c r="C48">
        <v>11</v>
      </c>
      <c r="D48">
        <v>2478.1750000000002</v>
      </c>
      <c r="E48">
        <f t="shared" si="6"/>
        <v>41.302916666666668</v>
      </c>
      <c r="F48">
        <f t="shared" si="6"/>
        <v>0.68838194444444445</v>
      </c>
      <c r="G48">
        <f t="shared" si="5"/>
        <v>12.7836008352921</v>
      </c>
      <c r="H48">
        <v>72.84959087</v>
      </c>
      <c r="I48">
        <v>19.081928520000002</v>
      </c>
      <c r="J48">
        <v>72.855842460000005</v>
      </c>
      <c r="K48">
        <v>19.146793129999999</v>
      </c>
    </row>
    <row r="49" spans="1:11" x14ac:dyDescent="0.2">
      <c r="A49">
        <v>245</v>
      </c>
      <c r="B49">
        <v>128</v>
      </c>
      <c r="C49">
        <v>12</v>
      </c>
      <c r="D49">
        <v>2034.25</v>
      </c>
      <c r="E49">
        <f t="shared" si="6"/>
        <v>33.904166666666669</v>
      </c>
      <c r="F49">
        <f t="shared" si="6"/>
        <v>0.56506944444444451</v>
      </c>
      <c r="G49">
        <f t="shared" si="5"/>
        <v>15.573307115644585</v>
      </c>
      <c r="H49">
        <v>72.84959087</v>
      </c>
      <c r="I49">
        <v>19.081928520000002</v>
      </c>
      <c r="J49">
        <v>72.855842460000005</v>
      </c>
      <c r="K49">
        <v>19.146793129999999</v>
      </c>
    </row>
    <row r="50" spans="1:11" x14ac:dyDescent="0.2">
      <c r="A50">
        <v>445</v>
      </c>
      <c r="B50">
        <v>245</v>
      </c>
      <c r="C50">
        <v>1</v>
      </c>
      <c r="D50">
        <v>1304.99</v>
      </c>
      <c r="E50">
        <f t="shared" si="6"/>
        <v>21.749833333333335</v>
      </c>
      <c r="F50">
        <f t="shared" si="6"/>
        <v>0.36249722222222225</v>
      </c>
      <c r="G50">
        <f t="shared" ref="G50:G61" si="7">7.9/F50</f>
        <v>21.793270446516832</v>
      </c>
      <c r="H50">
        <v>72.815734399999997</v>
      </c>
      <c r="I50">
        <v>19.03197196</v>
      </c>
      <c r="J50">
        <v>72.84959087</v>
      </c>
      <c r="K50">
        <v>19.081928520000002</v>
      </c>
    </row>
    <row r="51" spans="1:11" x14ac:dyDescent="0.2">
      <c r="A51">
        <v>445</v>
      </c>
      <c r="B51">
        <v>245</v>
      </c>
      <c r="C51">
        <v>2</v>
      </c>
      <c r="D51">
        <v>1672.4849999999999</v>
      </c>
      <c r="E51">
        <f t="shared" si="6"/>
        <v>27.874749999999999</v>
      </c>
      <c r="F51">
        <f t="shared" si="6"/>
        <v>0.46457916666666665</v>
      </c>
      <c r="G51">
        <f t="shared" si="7"/>
        <v>17.004636812886215</v>
      </c>
      <c r="H51">
        <v>72.815734399999997</v>
      </c>
      <c r="I51">
        <v>19.03197196</v>
      </c>
      <c r="J51">
        <v>72.84959087</v>
      </c>
      <c r="K51">
        <v>19.081928520000002</v>
      </c>
    </row>
    <row r="52" spans="1:11" x14ac:dyDescent="0.2">
      <c r="A52">
        <v>445</v>
      </c>
      <c r="B52">
        <v>245</v>
      </c>
      <c r="C52">
        <v>3</v>
      </c>
      <c r="D52">
        <v>1561.39</v>
      </c>
      <c r="E52">
        <f t="shared" si="6"/>
        <v>26.023166666666668</v>
      </c>
      <c r="F52">
        <f t="shared" si="6"/>
        <v>0.43371944444444449</v>
      </c>
      <c r="G52">
        <f t="shared" si="7"/>
        <v>18.214539608938189</v>
      </c>
      <c r="H52">
        <v>72.815734399999997</v>
      </c>
      <c r="I52">
        <v>19.03197196</v>
      </c>
      <c r="J52">
        <v>72.84959087</v>
      </c>
      <c r="K52">
        <v>19.081928520000002</v>
      </c>
    </row>
    <row r="53" spans="1:11" x14ac:dyDescent="0.2">
      <c r="A53">
        <v>445</v>
      </c>
      <c r="B53">
        <v>245</v>
      </c>
      <c r="C53">
        <v>4</v>
      </c>
      <c r="D53">
        <v>1220.2850000000001</v>
      </c>
      <c r="E53">
        <f t="shared" si="6"/>
        <v>20.338083333333334</v>
      </c>
      <c r="F53">
        <f t="shared" si="6"/>
        <v>0.33896805555555554</v>
      </c>
      <c r="G53">
        <f t="shared" si="7"/>
        <v>23.30603096817547</v>
      </c>
      <c r="H53">
        <v>72.815734399999997</v>
      </c>
      <c r="I53">
        <v>19.03197196</v>
      </c>
      <c r="J53">
        <v>72.84959087</v>
      </c>
      <c r="K53">
        <v>19.081928520000002</v>
      </c>
    </row>
    <row r="54" spans="1:11" x14ac:dyDescent="0.2">
      <c r="A54">
        <v>445</v>
      </c>
      <c r="B54">
        <v>245</v>
      </c>
      <c r="C54">
        <v>5</v>
      </c>
      <c r="D54">
        <v>1263.25</v>
      </c>
      <c r="E54">
        <f t="shared" si="6"/>
        <v>21.054166666666667</v>
      </c>
      <c r="F54">
        <f t="shared" si="6"/>
        <v>0.35090277777777779</v>
      </c>
      <c r="G54">
        <f t="shared" si="7"/>
        <v>22.513358400949933</v>
      </c>
      <c r="H54">
        <v>72.815734399999997</v>
      </c>
      <c r="I54">
        <v>19.03197196</v>
      </c>
      <c r="J54">
        <v>72.84959087</v>
      </c>
      <c r="K54">
        <v>19.081928520000002</v>
      </c>
    </row>
    <row r="55" spans="1:11" x14ac:dyDescent="0.2">
      <c r="A55">
        <v>445</v>
      </c>
      <c r="B55">
        <v>245</v>
      </c>
      <c r="C55">
        <v>6</v>
      </c>
      <c r="D55">
        <v>1172.6500000000001</v>
      </c>
      <c r="E55">
        <f t="shared" si="6"/>
        <v>19.544166666666669</v>
      </c>
      <c r="F55">
        <f t="shared" si="6"/>
        <v>0.32573611111111117</v>
      </c>
      <c r="G55">
        <f t="shared" si="7"/>
        <v>24.252760840830593</v>
      </c>
      <c r="H55">
        <v>72.815734399999997</v>
      </c>
      <c r="I55">
        <v>19.03197196</v>
      </c>
      <c r="J55">
        <v>72.84959087</v>
      </c>
      <c r="K55">
        <v>19.081928520000002</v>
      </c>
    </row>
    <row r="56" spans="1:11" x14ac:dyDescent="0.2">
      <c r="A56">
        <v>445</v>
      </c>
      <c r="B56">
        <v>245</v>
      </c>
      <c r="C56">
        <v>7</v>
      </c>
      <c r="D56">
        <v>1099.4100000000001</v>
      </c>
      <c r="E56">
        <f t="shared" si="6"/>
        <v>18.323500000000003</v>
      </c>
      <c r="F56">
        <f t="shared" si="6"/>
        <v>0.30539166666666673</v>
      </c>
      <c r="G56">
        <f t="shared" si="7"/>
        <v>25.868420334543067</v>
      </c>
      <c r="H56">
        <v>72.815734399999997</v>
      </c>
      <c r="I56">
        <v>19.03197196</v>
      </c>
      <c r="J56">
        <v>72.84959087</v>
      </c>
      <c r="K56">
        <v>19.081928520000002</v>
      </c>
    </row>
    <row r="57" spans="1:11" x14ac:dyDescent="0.2">
      <c r="A57">
        <v>445</v>
      </c>
      <c r="B57">
        <v>245</v>
      </c>
      <c r="C57">
        <v>8</v>
      </c>
      <c r="D57">
        <v>1256.835</v>
      </c>
      <c r="E57">
        <f t="shared" si="6"/>
        <v>20.94725</v>
      </c>
      <c r="F57">
        <f t="shared" si="6"/>
        <v>0.34912083333333332</v>
      </c>
      <c r="G57">
        <f t="shared" si="7"/>
        <v>22.628268627146763</v>
      </c>
      <c r="H57">
        <v>72.815734399999997</v>
      </c>
      <c r="I57">
        <v>19.03197196</v>
      </c>
      <c r="J57">
        <v>72.84959087</v>
      </c>
      <c r="K57">
        <v>19.081928520000002</v>
      </c>
    </row>
    <row r="58" spans="1:11" x14ac:dyDescent="0.2">
      <c r="A58">
        <v>445</v>
      </c>
      <c r="B58">
        <v>245</v>
      </c>
      <c r="C58">
        <v>9</v>
      </c>
      <c r="D58">
        <v>841.13499999999999</v>
      </c>
      <c r="E58">
        <f t="shared" si="6"/>
        <v>14.018916666666666</v>
      </c>
      <c r="F58">
        <f t="shared" si="6"/>
        <v>0.2336486111111111</v>
      </c>
      <c r="G58">
        <f t="shared" si="7"/>
        <v>33.811457138271507</v>
      </c>
      <c r="H58">
        <v>72.815734399999997</v>
      </c>
      <c r="I58">
        <v>19.03197196</v>
      </c>
      <c r="J58">
        <v>72.84959087</v>
      </c>
      <c r="K58">
        <v>19.081928520000002</v>
      </c>
    </row>
    <row r="59" spans="1:11" x14ac:dyDescent="0.2">
      <c r="A59">
        <v>445</v>
      </c>
      <c r="B59">
        <v>245</v>
      </c>
      <c r="C59">
        <v>10</v>
      </c>
      <c r="D59">
        <v>880.8</v>
      </c>
      <c r="E59">
        <f t="shared" si="6"/>
        <v>14.68</v>
      </c>
      <c r="F59">
        <f t="shared" si="6"/>
        <v>0.24466666666666667</v>
      </c>
      <c r="G59">
        <f t="shared" si="7"/>
        <v>32.288828337874662</v>
      </c>
      <c r="H59">
        <v>72.815734399999997</v>
      </c>
      <c r="I59">
        <v>19.03197196</v>
      </c>
      <c r="J59">
        <v>72.84959087</v>
      </c>
      <c r="K59">
        <v>19.081928520000002</v>
      </c>
    </row>
    <row r="60" spans="1:11" x14ac:dyDescent="0.2">
      <c r="A60">
        <v>445</v>
      </c>
      <c r="B60">
        <v>245</v>
      </c>
      <c r="C60">
        <v>11</v>
      </c>
      <c r="D60">
        <v>938.80499999999995</v>
      </c>
      <c r="E60">
        <f t="shared" si="6"/>
        <v>15.646749999999999</v>
      </c>
      <c r="F60">
        <f t="shared" si="6"/>
        <v>0.26077916666666667</v>
      </c>
      <c r="G60">
        <f t="shared" si="7"/>
        <v>30.293830987265725</v>
      </c>
      <c r="H60">
        <v>72.815734399999997</v>
      </c>
      <c r="I60">
        <v>19.03197196</v>
      </c>
      <c r="J60">
        <v>72.84959087</v>
      </c>
      <c r="K60">
        <v>19.081928520000002</v>
      </c>
    </row>
    <row r="61" spans="1:11" x14ac:dyDescent="0.2">
      <c r="A61">
        <v>445</v>
      </c>
      <c r="B61">
        <v>245</v>
      </c>
      <c r="C61">
        <v>12</v>
      </c>
      <c r="D61">
        <v>819.38</v>
      </c>
      <c r="E61">
        <f t="shared" si="6"/>
        <v>13.656333333333333</v>
      </c>
      <c r="F61">
        <f t="shared" si="6"/>
        <v>0.22760555555555553</v>
      </c>
      <c r="G61">
        <f t="shared" si="7"/>
        <v>34.709170348312142</v>
      </c>
      <c r="H61">
        <v>72.815734399999997</v>
      </c>
      <c r="I61">
        <v>19.03197196</v>
      </c>
      <c r="J61">
        <v>72.84959087</v>
      </c>
      <c r="K61">
        <v>19.081928520000002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CE9D-ED0E-DA47-8B5B-7298845B9023}">
  <dimension ref="A1:Z37"/>
  <sheetViews>
    <sheetView topLeftCell="H1" workbookViewId="0">
      <selection activeCell="T17" sqref="T17"/>
    </sheetView>
  </sheetViews>
  <sheetFormatPr baseColWidth="10" defaultRowHeight="16" x14ac:dyDescent="0.2"/>
  <cols>
    <col min="14" max="26" width="10.83203125" style="3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598</v>
      </c>
      <c r="B2">
        <v>611</v>
      </c>
      <c r="C2">
        <v>1</v>
      </c>
      <c r="D2">
        <v>1229.69</v>
      </c>
      <c r="E2">
        <f t="shared" ref="E2:F21" si="0">D2/60</f>
        <v>20.494833333333336</v>
      </c>
      <c r="F2">
        <f t="shared" si="0"/>
        <v>0.34158055555555561</v>
      </c>
      <c r="G2">
        <f t="shared" ref="G2:G13" si="1">5.3/F2</f>
        <v>15.516105685172683</v>
      </c>
      <c r="H2">
        <v>72.891942540000002</v>
      </c>
      <c r="I2">
        <v>19.044351590000002</v>
      </c>
      <c r="J2">
        <v>72.869871549999999</v>
      </c>
      <c r="K2">
        <v>19.04251944</v>
      </c>
      <c r="L2">
        <v>1</v>
      </c>
    </row>
    <row r="3" spans="1:12" x14ac:dyDescent="0.2">
      <c r="A3">
        <v>598</v>
      </c>
      <c r="B3">
        <v>611</v>
      </c>
      <c r="C3">
        <v>2</v>
      </c>
      <c r="D3">
        <v>1152.905</v>
      </c>
      <c r="E3">
        <f t="shared" si="0"/>
        <v>19.215083333333332</v>
      </c>
      <c r="F3">
        <f t="shared" si="0"/>
        <v>0.32025138888888888</v>
      </c>
      <c r="G3">
        <f t="shared" si="1"/>
        <v>16.549498874582035</v>
      </c>
      <c r="H3">
        <v>72.891942540000002</v>
      </c>
      <c r="I3">
        <v>19.044351590000002</v>
      </c>
      <c r="J3">
        <v>72.869871549999999</v>
      </c>
      <c r="K3">
        <v>19.04251944</v>
      </c>
      <c r="L3">
        <v>2</v>
      </c>
    </row>
    <row r="4" spans="1:12" x14ac:dyDescent="0.2">
      <c r="A4">
        <v>598</v>
      </c>
      <c r="B4">
        <v>611</v>
      </c>
      <c r="C4">
        <v>3</v>
      </c>
      <c r="D4">
        <v>1185.79</v>
      </c>
      <c r="E4">
        <f t="shared" si="0"/>
        <v>19.763166666666667</v>
      </c>
      <c r="F4">
        <f t="shared" si="0"/>
        <v>0.3293861111111111</v>
      </c>
      <c r="G4">
        <f t="shared" si="1"/>
        <v>16.090538796920196</v>
      </c>
      <c r="H4">
        <v>72.891942540000002</v>
      </c>
      <c r="I4">
        <v>19.044351590000002</v>
      </c>
      <c r="J4">
        <v>72.869871549999999</v>
      </c>
      <c r="K4">
        <v>19.04251944</v>
      </c>
      <c r="L4">
        <v>3</v>
      </c>
    </row>
    <row r="5" spans="1:12" x14ac:dyDescent="0.2">
      <c r="A5">
        <v>598</v>
      </c>
      <c r="B5">
        <v>611</v>
      </c>
      <c r="C5">
        <v>4</v>
      </c>
      <c r="D5">
        <v>1013.54</v>
      </c>
      <c r="E5">
        <f t="shared" si="0"/>
        <v>16.892333333333333</v>
      </c>
      <c r="F5">
        <f t="shared" si="0"/>
        <v>0.28153888888888889</v>
      </c>
      <c r="G5">
        <f t="shared" si="1"/>
        <v>18.825108037176626</v>
      </c>
      <c r="H5">
        <v>72.891942540000002</v>
      </c>
      <c r="I5">
        <v>19.044351590000002</v>
      </c>
      <c r="J5">
        <v>72.869871549999999</v>
      </c>
      <c r="K5">
        <v>19.04251944</v>
      </c>
      <c r="L5">
        <v>4</v>
      </c>
    </row>
    <row r="6" spans="1:12" x14ac:dyDescent="0.2">
      <c r="A6">
        <v>598</v>
      </c>
      <c r="B6">
        <v>611</v>
      </c>
      <c r="C6">
        <v>5</v>
      </c>
      <c r="D6">
        <v>1070.395</v>
      </c>
      <c r="E6">
        <f t="shared" si="0"/>
        <v>17.839916666666667</v>
      </c>
      <c r="F6">
        <f t="shared" si="0"/>
        <v>0.29733194444444444</v>
      </c>
      <c r="G6">
        <f t="shared" si="1"/>
        <v>17.825195371801996</v>
      </c>
      <c r="H6">
        <v>72.891942540000002</v>
      </c>
      <c r="I6">
        <v>19.044351590000002</v>
      </c>
      <c r="J6">
        <v>72.869871549999999</v>
      </c>
      <c r="K6">
        <v>19.04251944</v>
      </c>
      <c r="L6">
        <v>5</v>
      </c>
    </row>
    <row r="7" spans="1:12" x14ac:dyDescent="0.2">
      <c r="A7">
        <v>598</v>
      </c>
      <c r="B7">
        <v>611</v>
      </c>
      <c r="C7">
        <v>6</v>
      </c>
      <c r="D7">
        <v>1101.5350000000001</v>
      </c>
      <c r="E7">
        <f t="shared" si="0"/>
        <v>18.358916666666669</v>
      </c>
      <c r="F7">
        <f t="shared" si="0"/>
        <v>0.30598194444444449</v>
      </c>
      <c r="G7">
        <f t="shared" si="1"/>
        <v>17.321283481686915</v>
      </c>
      <c r="H7">
        <v>72.891942540000002</v>
      </c>
      <c r="I7">
        <v>19.044351590000002</v>
      </c>
      <c r="J7">
        <v>72.869871549999999</v>
      </c>
      <c r="K7">
        <v>19.04251944</v>
      </c>
      <c r="L7">
        <v>6</v>
      </c>
    </row>
    <row r="8" spans="1:12" x14ac:dyDescent="0.2">
      <c r="A8">
        <v>598</v>
      </c>
      <c r="B8">
        <v>611</v>
      </c>
      <c r="C8">
        <v>7</v>
      </c>
      <c r="D8">
        <v>1227.1300000000001</v>
      </c>
      <c r="E8">
        <f t="shared" si="0"/>
        <v>20.452166666666667</v>
      </c>
      <c r="F8">
        <f t="shared" si="0"/>
        <v>0.34086944444444445</v>
      </c>
      <c r="G8">
        <f t="shared" si="1"/>
        <v>15.548474896710209</v>
      </c>
      <c r="H8">
        <v>72.891942540000002</v>
      </c>
      <c r="I8">
        <v>19.044351590000002</v>
      </c>
      <c r="J8">
        <v>72.869871549999999</v>
      </c>
      <c r="K8">
        <v>19.04251944</v>
      </c>
      <c r="L8">
        <v>7</v>
      </c>
    </row>
    <row r="9" spans="1:12" x14ac:dyDescent="0.2">
      <c r="A9">
        <v>598</v>
      </c>
      <c r="B9">
        <v>611</v>
      </c>
      <c r="C9">
        <v>8</v>
      </c>
      <c r="D9">
        <v>1292.0150000000001</v>
      </c>
      <c r="E9">
        <f t="shared" si="0"/>
        <v>21.533583333333336</v>
      </c>
      <c r="F9">
        <f t="shared" si="0"/>
        <v>0.35889305555555562</v>
      </c>
      <c r="G9">
        <f t="shared" si="1"/>
        <v>14.76763040676772</v>
      </c>
      <c r="H9">
        <v>72.891942540000002</v>
      </c>
      <c r="I9">
        <v>19.044351590000002</v>
      </c>
      <c r="J9">
        <v>72.869871549999999</v>
      </c>
      <c r="K9">
        <v>19.04251944</v>
      </c>
      <c r="L9">
        <v>8</v>
      </c>
    </row>
    <row r="10" spans="1:12" x14ac:dyDescent="0.2">
      <c r="A10">
        <v>598</v>
      </c>
      <c r="B10">
        <v>611</v>
      </c>
      <c r="C10">
        <v>9</v>
      </c>
      <c r="D10">
        <v>1248.3800000000001</v>
      </c>
      <c r="E10">
        <f t="shared" si="0"/>
        <v>20.806333333333335</v>
      </c>
      <c r="F10">
        <f t="shared" si="0"/>
        <v>0.34677222222222226</v>
      </c>
      <c r="G10">
        <f t="shared" si="1"/>
        <v>15.283807814928144</v>
      </c>
      <c r="H10">
        <v>72.891942540000002</v>
      </c>
      <c r="I10">
        <v>19.044351590000002</v>
      </c>
      <c r="J10">
        <v>72.869871549999999</v>
      </c>
      <c r="K10">
        <v>19.04251944</v>
      </c>
      <c r="L10">
        <v>9</v>
      </c>
    </row>
    <row r="11" spans="1:12" x14ac:dyDescent="0.2">
      <c r="A11">
        <v>598</v>
      </c>
      <c r="B11">
        <v>611</v>
      </c>
      <c r="C11">
        <v>10</v>
      </c>
      <c r="D11">
        <v>1261.085</v>
      </c>
      <c r="E11">
        <f t="shared" si="0"/>
        <v>21.018083333333333</v>
      </c>
      <c r="F11">
        <f t="shared" si="0"/>
        <v>0.3503013888888889</v>
      </c>
      <c r="G11">
        <f t="shared" si="1"/>
        <v>15.129828679272213</v>
      </c>
      <c r="H11">
        <v>72.891942540000002</v>
      </c>
      <c r="I11">
        <v>19.044351590000002</v>
      </c>
      <c r="J11">
        <v>72.869871549999999</v>
      </c>
      <c r="K11">
        <v>19.04251944</v>
      </c>
      <c r="L11">
        <v>10</v>
      </c>
    </row>
    <row r="12" spans="1:12" x14ac:dyDescent="0.2">
      <c r="A12">
        <v>598</v>
      </c>
      <c r="B12">
        <v>611</v>
      </c>
      <c r="C12">
        <v>11</v>
      </c>
      <c r="D12">
        <v>1315.4</v>
      </c>
      <c r="E12">
        <f t="shared" si="0"/>
        <v>21.923333333333336</v>
      </c>
      <c r="F12">
        <f t="shared" si="0"/>
        <v>0.36538888888888893</v>
      </c>
      <c r="G12">
        <f t="shared" si="1"/>
        <v>14.505093507678271</v>
      </c>
      <c r="H12">
        <v>72.891942540000002</v>
      </c>
      <c r="I12">
        <v>19.044351590000002</v>
      </c>
      <c r="J12">
        <v>72.869871549999999</v>
      </c>
      <c r="K12">
        <v>19.04251944</v>
      </c>
      <c r="L12">
        <v>11</v>
      </c>
    </row>
    <row r="13" spans="1:12" x14ac:dyDescent="0.2">
      <c r="A13">
        <v>598</v>
      </c>
      <c r="B13">
        <v>611</v>
      </c>
      <c r="C13">
        <v>12</v>
      </c>
      <c r="D13">
        <v>1224.58</v>
      </c>
      <c r="E13">
        <f t="shared" si="0"/>
        <v>20.409666666666666</v>
      </c>
      <c r="F13">
        <f t="shared" si="0"/>
        <v>0.34016111111111108</v>
      </c>
      <c r="G13">
        <f t="shared" si="1"/>
        <v>15.580852210553823</v>
      </c>
      <c r="H13">
        <v>72.891942540000002</v>
      </c>
      <c r="I13">
        <v>19.044351590000002</v>
      </c>
      <c r="J13">
        <v>72.869871549999999</v>
      </c>
      <c r="K13">
        <v>19.04251944</v>
      </c>
      <c r="L13">
        <v>12</v>
      </c>
    </row>
    <row r="14" spans="1:12" x14ac:dyDescent="0.2">
      <c r="A14">
        <v>599</v>
      </c>
      <c r="B14">
        <v>239</v>
      </c>
      <c r="C14">
        <v>1</v>
      </c>
      <c r="D14">
        <v>689.56500000000005</v>
      </c>
      <c r="E14">
        <f t="shared" si="0"/>
        <v>11.492750000000001</v>
      </c>
      <c r="F14">
        <f t="shared" si="0"/>
        <v>0.19154583333333336</v>
      </c>
      <c r="G14">
        <f t="shared" ref="G14:G25" si="2">2.6/F14</f>
        <v>13.573774771051314</v>
      </c>
      <c r="H14">
        <v>72.841885480000002</v>
      </c>
      <c r="I14">
        <v>19.016634929999999</v>
      </c>
      <c r="J14">
        <v>72.828963799999997</v>
      </c>
      <c r="K14">
        <v>18.999180129999999</v>
      </c>
      <c r="L14">
        <v>13</v>
      </c>
    </row>
    <row r="15" spans="1:12" x14ac:dyDescent="0.2">
      <c r="A15">
        <v>599</v>
      </c>
      <c r="B15">
        <v>239</v>
      </c>
      <c r="C15">
        <v>2</v>
      </c>
      <c r="D15">
        <v>731.36500000000001</v>
      </c>
      <c r="E15">
        <f t="shared" si="0"/>
        <v>12.189416666666666</v>
      </c>
      <c r="F15">
        <f t="shared" si="0"/>
        <v>0.20315694444444443</v>
      </c>
      <c r="G15">
        <f t="shared" si="2"/>
        <v>12.797987325070247</v>
      </c>
      <c r="H15">
        <v>72.841885480000002</v>
      </c>
      <c r="I15">
        <v>19.016634929999999</v>
      </c>
      <c r="J15">
        <v>72.828963799999997</v>
      </c>
      <c r="K15">
        <v>18.999180129999999</v>
      </c>
      <c r="L15">
        <v>14</v>
      </c>
    </row>
    <row r="16" spans="1:12" x14ac:dyDescent="0.2">
      <c r="A16">
        <v>599</v>
      </c>
      <c r="B16">
        <v>239</v>
      </c>
      <c r="C16">
        <v>3</v>
      </c>
      <c r="D16">
        <v>885.33</v>
      </c>
      <c r="E16">
        <f t="shared" si="0"/>
        <v>14.755500000000001</v>
      </c>
      <c r="F16">
        <f t="shared" si="0"/>
        <v>0.24592500000000003</v>
      </c>
      <c r="G16">
        <f t="shared" si="2"/>
        <v>10.572328962081935</v>
      </c>
      <c r="H16">
        <v>72.841885480000002</v>
      </c>
      <c r="I16">
        <v>19.016634929999999</v>
      </c>
      <c r="J16">
        <v>72.828963799999997</v>
      </c>
      <c r="K16">
        <v>18.999180129999999</v>
      </c>
      <c r="L16">
        <v>15</v>
      </c>
    </row>
    <row r="17" spans="1:26" x14ac:dyDescent="0.2">
      <c r="A17">
        <v>599</v>
      </c>
      <c r="B17">
        <v>239</v>
      </c>
      <c r="C17">
        <v>4</v>
      </c>
      <c r="D17">
        <v>845.505</v>
      </c>
      <c r="E17">
        <f t="shared" si="0"/>
        <v>14.091749999999999</v>
      </c>
      <c r="F17">
        <f t="shared" si="0"/>
        <v>0.2348625</v>
      </c>
      <c r="G17">
        <f t="shared" si="2"/>
        <v>11.070307094576615</v>
      </c>
      <c r="H17">
        <v>72.841885480000002</v>
      </c>
      <c r="I17">
        <v>19.016634929999999</v>
      </c>
      <c r="J17">
        <v>72.828963799999997</v>
      </c>
      <c r="K17">
        <v>18.999180129999999</v>
      </c>
      <c r="L17">
        <v>16</v>
      </c>
    </row>
    <row r="18" spans="1:26" x14ac:dyDescent="0.2">
      <c r="A18">
        <v>599</v>
      </c>
      <c r="B18">
        <v>239</v>
      </c>
      <c r="C18">
        <v>5</v>
      </c>
      <c r="D18">
        <v>905.6</v>
      </c>
      <c r="E18">
        <f t="shared" si="0"/>
        <v>15.093333333333334</v>
      </c>
      <c r="F18">
        <f t="shared" si="0"/>
        <v>0.25155555555555559</v>
      </c>
      <c r="G18">
        <f t="shared" si="2"/>
        <v>10.335689045936395</v>
      </c>
      <c r="H18">
        <v>72.841885480000002</v>
      </c>
      <c r="I18">
        <v>19.016634929999999</v>
      </c>
      <c r="J18">
        <v>72.828963799999997</v>
      </c>
      <c r="K18">
        <v>18.999180129999999</v>
      </c>
      <c r="L18">
        <v>17</v>
      </c>
      <c r="N18" s="4"/>
      <c r="O18" s="4"/>
      <c r="P18" s="6"/>
      <c r="Q18" s="4"/>
      <c r="R18" s="4"/>
      <c r="S18" s="4"/>
      <c r="T18" s="5"/>
      <c r="U18" s="5"/>
      <c r="V18" s="5"/>
      <c r="W18" s="5"/>
      <c r="X18" s="4"/>
      <c r="Y18" s="4"/>
      <c r="Z18" s="6"/>
    </row>
    <row r="19" spans="1:26" x14ac:dyDescent="0.2">
      <c r="A19">
        <v>599</v>
      </c>
      <c r="B19">
        <v>239</v>
      </c>
      <c r="C19">
        <v>6</v>
      </c>
      <c r="D19">
        <v>878.13499999999999</v>
      </c>
      <c r="E19">
        <f t="shared" si="0"/>
        <v>14.635583333333333</v>
      </c>
      <c r="F19">
        <f t="shared" si="0"/>
        <v>0.24392638888888887</v>
      </c>
      <c r="G19">
        <f t="shared" si="2"/>
        <v>10.658953349997439</v>
      </c>
      <c r="H19">
        <v>72.841885480000002</v>
      </c>
      <c r="I19">
        <v>19.016634929999999</v>
      </c>
      <c r="J19">
        <v>72.828963799999997</v>
      </c>
      <c r="K19">
        <v>18.999180129999999</v>
      </c>
      <c r="L19">
        <v>18</v>
      </c>
      <c r="N19" s="4"/>
      <c r="O19" s="4"/>
      <c r="P19" s="4"/>
    </row>
    <row r="20" spans="1:26" x14ac:dyDescent="0.2">
      <c r="A20">
        <v>599</v>
      </c>
      <c r="B20">
        <v>239</v>
      </c>
      <c r="C20">
        <v>7</v>
      </c>
      <c r="D20">
        <v>1002.85</v>
      </c>
      <c r="E20">
        <f t="shared" si="0"/>
        <v>16.714166666666667</v>
      </c>
      <c r="F20">
        <f t="shared" si="0"/>
        <v>0.27856944444444448</v>
      </c>
      <c r="G20">
        <f t="shared" si="2"/>
        <v>9.3333998105399605</v>
      </c>
      <c r="H20">
        <v>72.841885480000002</v>
      </c>
      <c r="I20">
        <v>19.016634929999999</v>
      </c>
      <c r="J20">
        <v>72.828963799999997</v>
      </c>
      <c r="K20">
        <v>18.999180129999999</v>
      </c>
      <c r="L20">
        <v>19</v>
      </c>
      <c r="N20" s="4"/>
      <c r="O20" s="4"/>
      <c r="P20" s="6"/>
    </row>
    <row r="21" spans="1:26" x14ac:dyDescent="0.2">
      <c r="A21">
        <v>599</v>
      </c>
      <c r="B21">
        <v>239</v>
      </c>
      <c r="C21">
        <v>8</v>
      </c>
      <c r="D21">
        <v>859.40499999999997</v>
      </c>
      <c r="E21">
        <f t="shared" si="0"/>
        <v>14.323416666666667</v>
      </c>
      <c r="F21">
        <f t="shared" si="0"/>
        <v>0.23872361111111112</v>
      </c>
      <c r="G21">
        <f t="shared" si="2"/>
        <v>10.891256159784968</v>
      </c>
      <c r="H21">
        <v>72.841885480000002</v>
      </c>
      <c r="I21">
        <v>19.016634929999999</v>
      </c>
      <c r="J21">
        <v>72.828963799999997</v>
      </c>
      <c r="K21">
        <v>18.999180129999999</v>
      </c>
      <c r="L21">
        <v>20</v>
      </c>
    </row>
    <row r="22" spans="1:26" x14ac:dyDescent="0.2">
      <c r="A22">
        <v>599</v>
      </c>
      <c r="B22">
        <v>239</v>
      </c>
      <c r="C22">
        <v>9</v>
      </c>
      <c r="D22">
        <v>790.15</v>
      </c>
      <c r="E22">
        <f t="shared" ref="E22:F37" si="3">D22/60</f>
        <v>13.169166666666666</v>
      </c>
      <c r="F22">
        <f t="shared" si="3"/>
        <v>0.2194861111111111</v>
      </c>
      <c r="G22">
        <f t="shared" si="2"/>
        <v>11.845852053407581</v>
      </c>
      <c r="H22">
        <v>72.841885480000002</v>
      </c>
      <c r="I22">
        <v>19.016634929999999</v>
      </c>
      <c r="J22">
        <v>72.828963799999997</v>
      </c>
      <c r="K22">
        <v>18.999180129999999</v>
      </c>
      <c r="L22">
        <v>21</v>
      </c>
      <c r="O22" s="2"/>
    </row>
    <row r="23" spans="1:26" x14ac:dyDescent="0.2">
      <c r="A23">
        <v>599</v>
      </c>
      <c r="B23">
        <v>239</v>
      </c>
      <c r="C23">
        <v>10</v>
      </c>
      <c r="D23">
        <v>876.79</v>
      </c>
      <c r="E23">
        <f t="shared" si="3"/>
        <v>14.613166666666666</v>
      </c>
      <c r="F23">
        <f t="shared" si="3"/>
        <v>0.24355277777777778</v>
      </c>
      <c r="G23">
        <f t="shared" si="2"/>
        <v>10.675304234765452</v>
      </c>
      <c r="H23">
        <v>72.841885480000002</v>
      </c>
      <c r="I23">
        <v>19.016634929999999</v>
      </c>
      <c r="J23">
        <v>72.828963799999997</v>
      </c>
      <c r="K23">
        <v>18.999180129999999</v>
      </c>
      <c r="L23">
        <v>22</v>
      </c>
      <c r="O23" s="8"/>
      <c r="P23" s="8"/>
      <c r="Q23" s="8"/>
    </row>
    <row r="24" spans="1:26" x14ac:dyDescent="0.2">
      <c r="A24">
        <v>599</v>
      </c>
      <c r="B24">
        <v>239</v>
      </c>
      <c r="C24">
        <v>11</v>
      </c>
      <c r="D24">
        <v>925.005</v>
      </c>
      <c r="E24">
        <f t="shared" si="3"/>
        <v>15.41675</v>
      </c>
      <c r="F24">
        <f t="shared" si="3"/>
        <v>0.25694583333333332</v>
      </c>
      <c r="G24">
        <f t="shared" si="2"/>
        <v>10.118864222355556</v>
      </c>
      <c r="H24">
        <v>72.841885480000002</v>
      </c>
      <c r="I24">
        <v>19.016634929999999</v>
      </c>
      <c r="J24">
        <v>72.828963799999997</v>
      </c>
      <c r="K24">
        <v>18.999180129999999</v>
      </c>
      <c r="L24">
        <v>23</v>
      </c>
      <c r="O24" s="8"/>
      <c r="P24" s="8"/>
      <c r="Q24" s="8"/>
    </row>
    <row r="25" spans="1:26" x14ac:dyDescent="0.2">
      <c r="A25">
        <v>599</v>
      </c>
      <c r="B25">
        <v>239</v>
      </c>
      <c r="C25">
        <v>12</v>
      </c>
      <c r="D25">
        <v>853.255</v>
      </c>
      <c r="E25">
        <f t="shared" si="3"/>
        <v>14.220916666666666</v>
      </c>
      <c r="F25">
        <f t="shared" si="3"/>
        <v>0.23701527777777776</v>
      </c>
      <c r="G25">
        <f t="shared" si="2"/>
        <v>10.969756989411138</v>
      </c>
      <c r="H25">
        <v>72.841885480000002</v>
      </c>
      <c r="I25">
        <v>19.016634929999999</v>
      </c>
      <c r="J25">
        <v>72.828963799999997</v>
      </c>
      <c r="K25">
        <v>18.999180129999999</v>
      </c>
      <c r="L25">
        <v>24</v>
      </c>
      <c r="O25" s="8"/>
      <c r="P25" s="8"/>
      <c r="Q25" s="8"/>
    </row>
    <row r="26" spans="1:26" x14ac:dyDescent="0.2">
      <c r="A26">
        <v>611</v>
      </c>
      <c r="B26">
        <v>599</v>
      </c>
      <c r="C26">
        <v>1</v>
      </c>
      <c r="D26">
        <v>842.93</v>
      </c>
      <c r="E26">
        <f t="shared" si="3"/>
        <v>14.048833333333333</v>
      </c>
      <c r="F26">
        <f t="shared" si="3"/>
        <v>0.2341472222222222</v>
      </c>
      <c r="G26">
        <f t="shared" ref="G26:G37" si="4">5.2/F26</f>
        <v>22.208249795356675</v>
      </c>
      <c r="H26">
        <v>72.869871549999999</v>
      </c>
      <c r="I26">
        <v>19.04251944</v>
      </c>
      <c r="J26">
        <v>72.841885480000002</v>
      </c>
      <c r="K26">
        <v>19.016634929999999</v>
      </c>
      <c r="L26">
        <v>25</v>
      </c>
    </row>
    <row r="27" spans="1:26" x14ac:dyDescent="0.2">
      <c r="A27">
        <v>611</v>
      </c>
      <c r="B27">
        <v>599</v>
      </c>
      <c r="C27">
        <v>2</v>
      </c>
      <c r="D27">
        <v>841.59</v>
      </c>
      <c r="E27">
        <f t="shared" si="3"/>
        <v>14.0265</v>
      </c>
      <c r="F27">
        <f t="shared" si="3"/>
        <v>0.23377500000000001</v>
      </c>
      <c r="G27">
        <f t="shared" si="4"/>
        <v>22.243610309057853</v>
      </c>
      <c r="H27">
        <v>72.869871549999999</v>
      </c>
      <c r="I27">
        <v>19.04251944</v>
      </c>
      <c r="J27">
        <v>72.841885480000002</v>
      </c>
      <c r="K27">
        <v>19.016634929999999</v>
      </c>
      <c r="L27">
        <v>26</v>
      </c>
    </row>
    <row r="28" spans="1:26" x14ac:dyDescent="0.2">
      <c r="A28">
        <v>611</v>
      </c>
      <c r="B28">
        <v>599</v>
      </c>
      <c r="C28">
        <v>3</v>
      </c>
      <c r="D28">
        <v>992.69</v>
      </c>
      <c r="E28">
        <f t="shared" si="3"/>
        <v>16.544833333333333</v>
      </c>
      <c r="F28">
        <f t="shared" si="3"/>
        <v>0.2757472222222222</v>
      </c>
      <c r="G28">
        <f t="shared" si="4"/>
        <v>18.857850890005945</v>
      </c>
      <c r="H28">
        <v>72.869871549999999</v>
      </c>
      <c r="I28">
        <v>19.04251944</v>
      </c>
      <c r="J28">
        <v>72.841885480000002</v>
      </c>
      <c r="K28">
        <v>19.016634929999999</v>
      </c>
      <c r="L28">
        <v>27</v>
      </c>
    </row>
    <row r="29" spans="1:26" x14ac:dyDescent="0.2">
      <c r="A29">
        <v>611</v>
      </c>
      <c r="B29">
        <v>599</v>
      </c>
      <c r="C29">
        <v>4</v>
      </c>
      <c r="D29">
        <v>934.375</v>
      </c>
      <c r="E29">
        <f t="shared" si="3"/>
        <v>15.572916666666666</v>
      </c>
      <c r="F29">
        <f t="shared" si="3"/>
        <v>0.2595486111111111</v>
      </c>
      <c r="G29">
        <f t="shared" si="4"/>
        <v>20.034782608695654</v>
      </c>
      <c r="H29">
        <v>72.869871549999999</v>
      </c>
      <c r="I29">
        <v>19.04251944</v>
      </c>
      <c r="J29">
        <v>72.841885480000002</v>
      </c>
      <c r="K29">
        <v>19.016634929999999</v>
      </c>
      <c r="L29">
        <v>28</v>
      </c>
    </row>
    <row r="30" spans="1:26" x14ac:dyDescent="0.2">
      <c r="A30">
        <v>611</v>
      </c>
      <c r="B30">
        <v>599</v>
      </c>
      <c r="C30">
        <v>5</v>
      </c>
      <c r="D30">
        <v>855.255</v>
      </c>
      <c r="E30">
        <f t="shared" si="3"/>
        <v>14.254250000000001</v>
      </c>
      <c r="F30">
        <f t="shared" si="3"/>
        <v>0.23757083333333334</v>
      </c>
      <c r="G30">
        <f t="shared" si="4"/>
        <v>21.888208779837591</v>
      </c>
      <c r="H30">
        <v>72.869871549999999</v>
      </c>
      <c r="I30">
        <v>19.04251944</v>
      </c>
      <c r="J30">
        <v>72.841885480000002</v>
      </c>
      <c r="K30">
        <v>19.016634929999999</v>
      </c>
      <c r="L30">
        <v>29</v>
      </c>
    </row>
    <row r="31" spans="1:26" x14ac:dyDescent="0.2">
      <c r="A31">
        <v>611</v>
      </c>
      <c r="B31">
        <v>599</v>
      </c>
      <c r="C31">
        <v>6</v>
      </c>
      <c r="D31">
        <v>804.38</v>
      </c>
      <c r="E31">
        <f t="shared" si="3"/>
        <v>13.406333333333333</v>
      </c>
      <c r="F31">
        <f t="shared" si="3"/>
        <v>0.22343888888888888</v>
      </c>
      <c r="G31">
        <f t="shared" si="4"/>
        <v>23.272582610209106</v>
      </c>
      <c r="H31">
        <v>72.869871549999999</v>
      </c>
      <c r="I31">
        <v>19.04251944</v>
      </c>
      <c r="J31">
        <v>72.841885480000002</v>
      </c>
      <c r="K31">
        <v>19.016634929999999</v>
      </c>
      <c r="L31">
        <v>30</v>
      </c>
    </row>
    <row r="32" spans="1:26" x14ac:dyDescent="0.2">
      <c r="A32">
        <v>611</v>
      </c>
      <c r="B32">
        <v>599</v>
      </c>
      <c r="C32">
        <v>7</v>
      </c>
      <c r="D32">
        <v>949.71</v>
      </c>
      <c r="E32">
        <f t="shared" si="3"/>
        <v>15.8285</v>
      </c>
      <c r="F32">
        <f t="shared" si="3"/>
        <v>0.26380833333333331</v>
      </c>
      <c r="G32">
        <f t="shared" si="4"/>
        <v>19.711280285560857</v>
      </c>
      <c r="H32">
        <v>72.869871549999999</v>
      </c>
      <c r="I32">
        <v>19.04251944</v>
      </c>
      <c r="J32">
        <v>72.841885480000002</v>
      </c>
      <c r="K32">
        <v>19.016634929999999</v>
      </c>
      <c r="L32">
        <v>31</v>
      </c>
    </row>
    <row r="33" spans="1:12" x14ac:dyDescent="0.2">
      <c r="A33">
        <v>611</v>
      </c>
      <c r="B33">
        <v>599</v>
      </c>
      <c r="C33">
        <v>8</v>
      </c>
      <c r="D33">
        <v>842.96</v>
      </c>
      <c r="E33">
        <f t="shared" si="3"/>
        <v>14.049333333333333</v>
      </c>
      <c r="F33">
        <f t="shared" si="3"/>
        <v>0.23415555555555556</v>
      </c>
      <c r="G33">
        <f t="shared" si="4"/>
        <v>22.20745942867989</v>
      </c>
      <c r="H33">
        <v>72.869871549999999</v>
      </c>
      <c r="I33">
        <v>19.04251944</v>
      </c>
      <c r="J33">
        <v>72.841885480000002</v>
      </c>
      <c r="K33">
        <v>19.016634929999999</v>
      </c>
      <c r="L33">
        <v>32</v>
      </c>
    </row>
    <row r="34" spans="1:12" x14ac:dyDescent="0.2">
      <c r="A34">
        <v>611</v>
      </c>
      <c r="B34">
        <v>599</v>
      </c>
      <c r="C34">
        <v>9</v>
      </c>
      <c r="D34">
        <v>829.07</v>
      </c>
      <c r="E34">
        <f t="shared" si="3"/>
        <v>13.817833333333335</v>
      </c>
      <c r="F34">
        <f t="shared" si="3"/>
        <v>0.23029722222222224</v>
      </c>
      <c r="G34">
        <f t="shared" si="4"/>
        <v>22.579516807989673</v>
      </c>
      <c r="H34">
        <v>72.869871549999999</v>
      </c>
      <c r="I34">
        <v>19.04251944</v>
      </c>
      <c r="J34">
        <v>72.841885480000002</v>
      </c>
      <c r="K34">
        <v>19.016634929999999</v>
      </c>
      <c r="L34">
        <v>33</v>
      </c>
    </row>
    <row r="35" spans="1:12" x14ac:dyDescent="0.2">
      <c r="A35">
        <v>611</v>
      </c>
      <c r="B35">
        <v>599</v>
      </c>
      <c r="C35">
        <v>10</v>
      </c>
      <c r="D35">
        <v>849.94500000000005</v>
      </c>
      <c r="E35">
        <f t="shared" si="3"/>
        <v>14.165750000000001</v>
      </c>
      <c r="F35">
        <f t="shared" si="3"/>
        <v>0.23609583333333334</v>
      </c>
      <c r="G35">
        <f t="shared" si="4"/>
        <v>22.024954555883028</v>
      </c>
      <c r="H35">
        <v>72.869871549999999</v>
      </c>
      <c r="I35">
        <v>19.04251944</v>
      </c>
      <c r="J35">
        <v>72.841885480000002</v>
      </c>
      <c r="K35">
        <v>19.016634929999999</v>
      </c>
      <c r="L35">
        <v>34</v>
      </c>
    </row>
    <row r="36" spans="1:12" x14ac:dyDescent="0.2">
      <c r="A36">
        <v>611</v>
      </c>
      <c r="B36">
        <v>599</v>
      </c>
      <c r="C36">
        <v>11</v>
      </c>
      <c r="D36">
        <v>981.52</v>
      </c>
      <c r="E36">
        <f t="shared" si="3"/>
        <v>16.358666666666668</v>
      </c>
      <c r="F36">
        <f t="shared" si="3"/>
        <v>0.27264444444444447</v>
      </c>
      <c r="G36">
        <f t="shared" si="4"/>
        <v>19.072459043116798</v>
      </c>
      <c r="H36">
        <v>72.869871549999999</v>
      </c>
      <c r="I36">
        <v>19.04251944</v>
      </c>
      <c r="J36">
        <v>72.841885480000002</v>
      </c>
      <c r="K36">
        <v>19.016634929999999</v>
      </c>
      <c r="L36">
        <v>35</v>
      </c>
    </row>
    <row r="37" spans="1:12" x14ac:dyDescent="0.2">
      <c r="A37">
        <v>611</v>
      </c>
      <c r="B37">
        <v>599</v>
      </c>
      <c r="C37">
        <v>12</v>
      </c>
      <c r="D37">
        <v>809.39499999999998</v>
      </c>
      <c r="E37">
        <f t="shared" si="3"/>
        <v>13.489916666666666</v>
      </c>
      <c r="F37">
        <f t="shared" si="3"/>
        <v>0.22483194444444443</v>
      </c>
      <c r="G37">
        <f t="shared" si="4"/>
        <v>23.128386016716192</v>
      </c>
      <c r="H37">
        <v>72.869871549999999</v>
      </c>
      <c r="I37">
        <v>19.04251944</v>
      </c>
      <c r="J37">
        <v>72.841885480000002</v>
      </c>
      <c r="K37">
        <v>19.016634929999999</v>
      </c>
      <c r="L37">
        <v>36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E341-AB8E-1040-928C-0ADC8D344FA2}">
  <dimension ref="A1:AN25"/>
  <sheetViews>
    <sheetView topLeftCell="D1" workbookViewId="0">
      <selection activeCell="J11" sqref="J11"/>
    </sheetView>
  </sheetViews>
  <sheetFormatPr baseColWidth="10" defaultRowHeight="16" x14ac:dyDescent="0.2"/>
  <cols>
    <col min="14" max="40" width="10.83203125" style="3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577</v>
      </c>
      <c r="B2">
        <v>668</v>
      </c>
      <c r="C2">
        <v>1</v>
      </c>
      <c r="D2">
        <v>639.89</v>
      </c>
      <c r="E2">
        <f t="shared" ref="E2:F25" si="0">D2/60</f>
        <v>10.664833333333332</v>
      </c>
      <c r="F2">
        <f t="shared" si="0"/>
        <v>0.1777472222222222</v>
      </c>
      <c r="G2">
        <f t="shared" ref="G2:G13" si="1">5.5/F2</f>
        <v>30.942818296894785</v>
      </c>
      <c r="H2">
        <v>72.821713340000002</v>
      </c>
      <c r="I2">
        <v>18.934777310000001</v>
      </c>
      <c r="J2">
        <v>72.800346989999994</v>
      </c>
      <c r="K2">
        <v>18.97131946</v>
      </c>
      <c r="L2">
        <v>1</v>
      </c>
    </row>
    <row r="3" spans="1:12" x14ac:dyDescent="0.2">
      <c r="A3">
        <v>577</v>
      </c>
      <c r="B3">
        <v>668</v>
      </c>
      <c r="C3">
        <v>2</v>
      </c>
      <c r="D3">
        <v>625.80499999999995</v>
      </c>
      <c r="E3">
        <f t="shared" si="0"/>
        <v>10.430083333333332</v>
      </c>
      <c r="F3">
        <f t="shared" si="0"/>
        <v>0.17383472222222221</v>
      </c>
      <c r="G3">
        <f t="shared" si="1"/>
        <v>31.639248647741709</v>
      </c>
      <c r="H3">
        <v>72.821713340000002</v>
      </c>
      <c r="I3">
        <v>18.934777310000001</v>
      </c>
      <c r="J3">
        <v>72.800346989999994</v>
      </c>
      <c r="K3">
        <v>18.97131946</v>
      </c>
      <c r="L3">
        <v>2</v>
      </c>
    </row>
    <row r="4" spans="1:12" x14ac:dyDescent="0.2">
      <c r="A4">
        <v>577</v>
      </c>
      <c r="B4">
        <v>668</v>
      </c>
      <c r="C4">
        <v>3</v>
      </c>
      <c r="D4">
        <v>661.12</v>
      </c>
      <c r="E4">
        <f t="shared" si="0"/>
        <v>11.018666666666666</v>
      </c>
      <c r="F4">
        <f t="shared" si="0"/>
        <v>0.18364444444444444</v>
      </c>
      <c r="G4">
        <f t="shared" si="1"/>
        <v>29.949177153920619</v>
      </c>
      <c r="H4">
        <v>72.821713340000002</v>
      </c>
      <c r="I4">
        <v>18.934777310000001</v>
      </c>
      <c r="J4">
        <v>72.800346989999994</v>
      </c>
      <c r="K4">
        <v>18.97131946</v>
      </c>
      <c r="L4">
        <v>3</v>
      </c>
    </row>
    <row r="5" spans="1:12" x14ac:dyDescent="0.2">
      <c r="A5">
        <v>577</v>
      </c>
      <c r="B5">
        <v>668</v>
      </c>
      <c r="C5">
        <v>4</v>
      </c>
      <c r="D5">
        <v>609.28499999999997</v>
      </c>
      <c r="E5">
        <f t="shared" si="0"/>
        <v>10.15475</v>
      </c>
      <c r="F5">
        <f t="shared" si="0"/>
        <v>0.16924583333333335</v>
      </c>
      <c r="G5">
        <f t="shared" si="1"/>
        <v>32.497107265072991</v>
      </c>
      <c r="H5">
        <v>72.821713340000002</v>
      </c>
      <c r="I5">
        <v>18.934777310000001</v>
      </c>
      <c r="J5">
        <v>72.800346989999994</v>
      </c>
      <c r="K5">
        <v>18.97131946</v>
      </c>
      <c r="L5">
        <v>4</v>
      </c>
    </row>
    <row r="6" spans="1:12" x14ac:dyDescent="0.2">
      <c r="A6">
        <v>577</v>
      </c>
      <c r="B6">
        <v>668</v>
      </c>
      <c r="C6">
        <v>5</v>
      </c>
      <c r="D6">
        <v>597.59</v>
      </c>
      <c r="E6">
        <f t="shared" si="0"/>
        <v>9.959833333333334</v>
      </c>
      <c r="F6">
        <f t="shared" si="0"/>
        <v>0.16599722222222224</v>
      </c>
      <c r="G6">
        <f t="shared" si="1"/>
        <v>33.133084556301142</v>
      </c>
      <c r="H6">
        <v>72.821713340000002</v>
      </c>
      <c r="I6">
        <v>18.934777310000001</v>
      </c>
      <c r="J6">
        <v>72.800346989999994</v>
      </c>
      <c r="K6">
        <v>18.97131946</v>
      </c>
      <c r="L6">
        <v>5</v>
      </c>
    </row>
    <row r="7" spans="1:12" x14ac:dyDescent="0.2">
      <c r="A7">
        <v>577</v>
      </c>
      <c r="B7">
        <v>668</v>
      </c>
      <c r="C7">
        <v>6</v>
      </c>
      <c r="D7">
        <v>626.16</v>
      </c>
      <c r="E7">
        <f t="shared" si="0"/>
        <v>10.436</v>
      </c>
      <c r="F7">
        <f t="shared" si="0"/>
        <v>0.17393333333333333</v>
      </c>
      <c r="G7">
        <f t="shared" si="1"/>
        <v>31.621310847067843</v>
      </c>
      <c r="H7">
        <v>72.821713340000002</v>
      </c>
      <c r="I7">
        <v>18.934777310000001</v>
      </c>
      <c r="J7">
        <v>72.800346989999994</v>
      </c>
      <c r="K7">
        <v>18.97131946</v>
      </c>
      <c r="L7">
        <v>6</v>
      </c>
    </row>
    <row r="8" spans="1:12" x14ac:dyDescent="0.2">
      <c r="A8">
        <v>577</v>
      </c>
      <c r="B8">
        <v>668</v>
      </c>
      <c r="C8">
        <v>7</v>
      </c>
      <c r="D8">
        <v>685.08500000000004</v>
      </c>
      <c r="E8">
        <f t="shared" si="0"/>
        <v>11.418083333333334</v>
      </c>
      <c r="F8">
        <f t="shared" si="0"/>
        <v>0.19030138888888889</v>
      </c>
      <c r="G8">
        <f t="shared" si="1"/>
        <v>28.901523168657903</v>
      </c>
      <c r="H8">
        <v>72.821713340000002</v>
      </c>
      <c r="I8">
        <v>18.934777310000001</v>
      </c>
      <c r="J8">
        <v>72.800346989999994</v>
      </c>
      <c r="K8">
        <v>18.97131946</v>
      </c>
      <c r="L8">
        <v>7</v>
      </c>
    </row>
    <row r="9" spans="1:12" x14ac:dyDescent="0.2">
      <c r="A9">
        <v>577</v>
      </c>
      <c r="B9">
        <v>668</v>
      </c>
      <c r="C9">
        <v>8</v>
      </c>
      <c r="D9">
        <v>651.09500000000003</v>
      </c>
      <c r="E9">
        <f t="shared" si="0"/>
        <v>10.851583333333334</v>
      </c>
      <c r="F9">
        <f t="shared" si="0"/>
        <v>0.18085972222222224</v>
      </c>
      <c r="G9">
        <f t="shared" si="1"/>
        <v>30.410308787504125</v>
      </c>
      <c r="H9">
        <v>72.821713340000002</v>
      </c>
      <c r="I9">
        <v>18.934777310000001</v>
      </c>
      <c r="J9">
        <v>72.800346989999994</v>
      </c>
      <c r="K9">
        <v>18.97131946</v>
      </c>
      <c r="L9">
        <v>8</v>
      </c>
    </row>
    <row r="10" spans="1:12" x14ac:dyDescent="0.2">
      <c r="A10">
        <v>577</v>
      </c>
      <c r="B10">
        <v>668</v>
      </c>
      <c r="C10">
        <v>9</v>
      </c>
      <c r="D10">
        <v>660.59</v>
      </c>
      <c r="E10">
        <f t="shared" si="0"/>
        <v>11.009833333333335</v>
      </c>
      <c r="F10">
        <f t="shared" si="0"/>
        <v>0.18349722222222226</v>
      </c>
      <c r="G10">
        <f t="shared" si="1"/>
        <v>29.973205770599005</v>
      </c>
      <c r="H10">
        <v>72.821713340000002</v>
      </c>
      <c r="I10">
        <v>18.934777310000001</v>
      </c>
      <c r="J10">
        <v>72.800346989999994</v>
      </c>
      <c r="K10">
        <v>18.97131946</v>
      </c>
      <c r="L10">
        <v>9</v>
      </c>
    </row>
    <row r="11" spans="1:12" x14ac:dyDescent="0.2">
      <c r="A11">
        <v>577</v>
      </c>
      <c r="B11">
        <v>668</v>
      </c>
      <c r="C11">
        <v>10</v>
      </c>
      <c r="D11">
        <v>681.58500000000004</v>
      </c>
      <c r="E11">
        <f t="shared" si="0"/>
        <v>11.35975</v>
      </c>
      <c r="F11">
        <f t="shared" si="0"/>
        <v>0.18932916666666666</v>
      </c>
      <c r="G11">
        <f t="shared" si="1"/>
        <v>29.049935077796608</v>
      </c>
      <c r="H11">
        <v>72.821713340000002</v>
      </c>
      <c r="I11">
        <v>18.934777310000001</v>
      </c>
      <c r="J11">
        <v>72.800346989999994</v>
      </c>
      <c r="K11">
        <v>18.97131946</v>
      </c>
      <c r="L11">
        <v>10</v>
      </c>
    </row>
    <row r="12" spans="1:12" x14ac:dyDescent="0.2">
      <c r="A12">
        <v>577</v>
      </c>
      <c r="B12">
        <v>668</v>
      </c>
      <c r="C12">
        <v>11</v>
      </c>
      <c r="D12">
        <v>675.17499999999995</v>
      </c>
      <c r="E12">
        <f t="shared" si="0"/>
        <v>11.252916666666666</v>
      </c>
      <c r="F12">
        <f t="shared" si="0"/>
        <v>0.1875486111111111</v>
      </c>
      <c r="G12">
        <f t="shared" si="1"/>
        <v>29.325730366201359</v>
      </c>
      <c r="H12">
        <v>72.821713340000002</v>
      </c>
      <c r="I12">
        <v>18.934777310000001</v>
      </c>
      <c r="J12">
        <v>72.800346989999994</v>
      </c>
      <c r="K12">
        <v>18.97131946</v>
      </c>
      <c r="L12">
        <v>11</v>
      </c>
    </row>
    <row r="13" spans="1:12" x14ac:dyDescent="0.2">
      <c r="A13">
        <v>577</v>
      </c>
      <c r="B13">
        <v>668</v>
      </c>
      <c r="C13">
        <v>12</v>
      </c>
      <c r="D13">
        <v>644.41999999999996</v>
      </c>
      <c r="E13">
        <f t="shared" si="0"/>
        <v>10.740333333333332</v>
      </c>
      <c r="F13">
        <f t="shared" si="0"/>
        <v>0.17900555555555553</v>
      </c>
      <c r="G13">
        <f t="shared" si="1"/>
        <v>30.725303373576242</v>
      </c>
      <c r="H13">
        <v>72.821713340000002</v>
      </c>
      <c r="I13">
        <v>18.934777310000001</v>
      </c>
      <c r="J13">
        <v>72.800346989999994</v>
      </c>
      <c r="K13">
        <v>18.97131946</v>
      </c>
      <c r="L13">
        <v>12</v>
      </c>
    </row>
    <row r="14" spans="1:12" x14ac:dyDescent="0.2">
      <c r="A14">
        <v>668</v>
      </c>
      <c r="B14">
        <v>239</v>
      </c>
      <c r="C14">
        <v>1</v>
      </c>
      <c r="D14">
        <v>975.96</v>
      </c>
      <c r="E14">
        <f t="shared" si="0"/>
        <v>16.266000000000002</v>
      </c>
      <c r="F14">
        <f t="shared" si="0"/>
        <v>0.27110000000000001</v>
      </c>
      <c r="G14">
        <f t="shared" ref="G14:G25" si="2">6.4/F14</f>
        <v>23.607524898561419</v>
      </c>
      <c r="H14">
        <v>72.800346989999994</v>
      </c>
      <c r="I14">
        <v>18.97131946</v>
      </c>
      <c r="J14">
        <v>72.828963799999997</v>
      </c>
      <c r="K14">
        <v>18.999180129999999</v>
      </c>
      <c r="L14">
        <v>13</v>
      </c>
    </row>
    <row r="15" spans="1:12" x14ac:dyDescent="0.2">
      <c r="A15">
        <v>668</v>
      </c>
      <c r="B15">
        <v>239</v>
      </c>
      <c r="C15">
        <v>2</v>
      </c>
      <c r="D15">
        <v>1022.93</v>
      </c>
      <c r="E15">
        <f t="shared" si="0"/>
        <v>17.048833333333331</v>
      </c>
      <c r="F15">
        <f t="shared" si="0"/>
        <v>0.28414722222222216</v>
      </c>
      <c r="G15">
        <f t="shared" si="2"/>
        <v>22.523535334773648</v>
      </c>
      <c r="H15">
        <v>72.800346989999994</v>
      </c>
      <c r="I15">
        <v>18.97131946</v>
      </c>
      <c r="J15">
        <v>72.828963799999997</v>
      </c>
      <c r="K15">
        <v>18.999180129999999</v>
      </c>
      <c r="L15">
        <v>14</v>
      </c>
    </row>
    <row r="16" spans="1:12" x14ac:dyDescent="0.2">
      <c r="A16">
        <v>668</v>
      </c>
      <c r="B16">
        <v>239</v>
      </c>
      <c r="C16">
        <v>3</v>
      </c>
      <c r="D16">
        <v>1117.04</v>
      </c>
      <c r="E16">
        <f t="shared" si="0"/>
        <v>18.617333333333331</v>
      </c>
      <c r="F16">
        <f t="shared" si="0"/>
        <v>0.31028888888888884</v>
      </c>
      <c r="G16">
        <f t="shared" si="2"/>
        <v>20.625939984244077</v>
      </c>
      <c r="H16">
        <v>72.800346989999994</v>
      </c>
      <c r="I16">
        <v>18.97131946</v>
      </c>
      <c r="J16">
        <v>72.828963799999997</v>
      </c>
      <c r="K16">
        <v>18.999180129999999</v>
      </c>
      <c r="L16">
        <v>15</v>
      </c>
    </row>
    <row r="17" spans="1:26" x14ac:dyDescent="0.2">
      <c r="A17">
        <v>668</v>
      </c>
      <c r="B17">
        <v>239</v>
      </c>
      <c r="C17">
        <v>4</v>
      </c>
      <c r="D17">
        <v>1018.6950000000001</v>
      </c>
      <c r="E17">
        <f t="shared" si="0"/>
        <v>16.978249999999999</v>
      </c>
      <c r="F17">
        <f t="shared" si="0"/>
        <v>0.28297083333333334</v>
      </c>
      <c r="G17">
        <f t="shared" si="2"/>
        <v>22.617171970020468</v>
      </c>
      <c r="H17">
        <v>72.800346989999994</v>
      </c>
      <c r="I17">
        <v>18.97131946</v>
      </c>
      <c r="J17">
        <v>72.828963799999997</v>
      </c>
      <c r="K17">
        <v>18.999180129999999</v>
      </c>
      <c r="L17">
        <v>16</v>
      </c>
      <c r="N17" s="4"/>
      <c r="O17" s="4"/>
      <c r="P17" s="4"/>
      <c r="Q17" s="5"/>
      <c r="R17" s="5"/>
      <c r="S17" s="4"/>
      <c r="T17" s="5"/>
      <c r="U17" s="5"/>
      <c r="V17" s="5"/>
      <c r="W17" s="5"/>
      <c r="X17" s="4"/>
      <c r="Y17" s="4"/>
      <c r="Z17" s="6"/>
    </row>
    <row r="18" spans="1:26" x14ac:dyDescent="0.2">
      <c r="A18">
        <v>668</v>
      </c>
      <c r="B18">
        <v>239</v>
      </c>
      <c r="C18">
        <v>5</v>
      </c>
      <c r="D18">
        <v>1021.24</v>
      </c>
      <c r="E18">
        <f t="shared" si="0"/>
        <v>17.020666666666667</v>
      </c>
      <c r="F18">
        <f t="shared" si="0"/>
        <v>0.28367777777777781</v>
      </c>
      <c r="G18">
        <f t="shared" si="2"/>
        <v>22.560808428968702</v>
      </c>
      <c r="H18">
        <v>72.800346989999994</v>
      </c>
      <c r="I18">
        <v>18.97131946</v>
      </c>
      <c r="J18">
        <v>72.828963799999997</v>
      </c>
      <c r="K18">
        <v>18.999180129999999</v>
      </c>
      <c r="L18">
        <v>17</v>
      </c>
      <c r="N18" s="4"/>
      <c r="O18" s="4"/>
      <c r="P18" s="6"/>
    </row>
    <row r="19" spans="1:26" x14ac:dyDescent="0.2">
      <c r="A19">
        <v>668</v>
      </c>
      <c r="B19">
        <v>239</v>
      </c>
      <c r="C19">
        <v>6</v>
      </c>
      <c r="D19">
        <v>1001.53</v>
      </c>
      <c r="E19">
        <f t="shared" si="0"/>
        <v>16.692166666666665</v>
      </c>
      <c r="F19">
        <f t="shared" si="0"/>
        <v>0.27820277777777774</v>
      </c>
      <c r="G19">
        <f t="shared" si="2"/>
        <v>23.004802651942533</v>
      </c>
      <c r="H19">
        <v>72.800346989999994</v>
      </c>
      <c r="I19">
        <v>18.97131946</v>
      </c>
      <c r="J19">
        <v>72.828963799999997</v>
      </c>
      <c r="K19">
        <v>18.999180129999999</v>
      </c>
      <c r="L19">
        <v>18</v>
      </c>
    </row>
    <row r="20" spans="1:26" x14ac:dyDescent="0.2">
      <c r="A20">
        <v>668</v>
      </c>
      <c r="B20">
        <v>239</v>
      </c>
      <c r="C20">
        <v>7</v>
      </c>
      <c r="D20">
        <v>1018.44</v>
      </c>
      <c r="E20">
        <f t="shared" si="0"/>
        <v>16.974</v>
      </c>
      <c r="F20">
        <f t="shared" si="0"/>
        <v>0.28289999999999998</v>
      </c>
      <c r="G20">
        <f t="shared" si="2"/>
        <v>22.622834924001417</v>
      </c>
      <c r="H20">
        <v>72.800346989999994</v>
      </c>
      <c r="I20">
        <v>18.97131946</v>
      </c>
      <c r="J20">
        <v>72.828963799999997</v>
      </c>
      <c r="K20">
        <v>18.999180129999999</v>
      </c>
      <c r="L20">
        <v>19</v>
      </c>
    </row>
    <row r="21" spans="1:26" x14ac:dyDescent="0.2">
      <c r="A21">
        <v>668</v>
      </c>
      <c r="B21">
        <v>239</v>
      </c>
      <c r="C21">
        <v>8</v>
      </c>
      <c r="D21">
        <v>981.05</v>
      </c>
      <c r="E21">
        <f t="shared" si="0"/>
        <v>16.350833333333334</v>
      </c>
      <c r="F21">
        <f t="shared" si="0"/>
        <v>0.27251388888888889</v>
      </c>
      <c r="G21">
        <f t="shared" si="2"/>
        <v>23.485041537128588</v>
      </c>
      <c r="H21">
        <v>72.800346989999994</v>
      </c>
      <c r="I21">
        <v>18.97131946</v>
      </c>
      <c r="J21">
        <v>72.828963799999997</v>
      </c>
      <c r="K21">
        <v>18.999180129999999</v>
      </c>
      <c r="L21">
        <v>20</v>
      </c>
    </row>
    <row r="22" spans="1:26" x14ac:dyDescent="0.2">
      <c r="A22">
        <v>668</v>
      </c>
      <c r="B22">
        <v>239</v>
      </c>
      <c r="C22">
        <v>9</v>
      </c>
      <c r="D22">
        <v>951.005</v>
      </c>
      <c r="E22">
        <f t="shared" si="0"/>
        <v>15.850083333333334</v>
      </c>
      <c r="F22">
        <f t="shared" si="0"/>
        <v>0.26416805555555556</v>
      </c>
      <c r="G22">
        <f t="shared" si="2"/>
        <v>24.227001961083275</v>
      </c>
      <c r="H22">
        <v>72.800346989999994</v>
      </c>
      <c r="I22">
        <v>18.97131946</v>
      </c>
      <c r="J22">
        <v>72.828963799999997</v>
      </c>
      <c r="K22">
        <v>18.999180129999999</v>
      </c>
      <c r="L22">
        <v>21</v>
      </c>
    </row>
    <row r="23" spans="1:26" x14ac:dyDescent="0.2">
      <c r="A23">
        <v>668</v>
      </c>
      <c r="B23">
        <v>239</v>
      </c>
      <c r="C23">
        <v>10</v>
      </c>
      <c r="D23">
        <v>985.55</v>
      </c>
      <c r="E23">
        <f t="shared" si="0"/>
        <v>16.425833333333333</v>
      </c>
      <c r="F23">
        <f t="shared" si="0"/>
        <v>0.27376388888888886</v>
      </c>
      <c r="G23">
        <f t="shared" si="2"/>
        <v>23.377809345035772</v>
      </c>
      <c r="H23">
        <v>72.800346989999994</v>
      </c>
      <c r="I23">
        <v>18.97131946</v>
      </c>
      <c r="J23">
        <v>72.828963799999997</v>
      </c>
      <c r="K23">
        <v>18.999180129999999</v>
      </c>
      <c r="L23">
        <v>22</v>
      </c>
    </row>
    <row r="24" spans="1:26" x14ac:dyDescent="0.2">
      <c r="A24">
        <v>668</v>
      </c>
      <c r="B24">
        <v>239</v>
      </c>
      <c r="C24">
        <v>11</v>
      </c>
      <c r="D24">
        <v>1009.885</v>
      </c>
      <c r="E24">
        <f t="shared" si="0"/>
        <v>16.831416666666666</v>
      </c>
      <c r="F24">
        <f t="shared" si="0"/>
        <v>0.28052361111111107</v>
      </c>
      <c r="G24">
        <f t="shared" si="2"/>
        <v>22.814478876307703</v>
      </c>
      <c r="H24">
        <v>72.800346989999994</v>
      </c>
      <c r="I24">
        <v>18.97131946</v>
      </c>
      <c r="J24">
        <v>72.828963799999997</v>
      </c>
      <c r="K24">
        <v>18.999180129999999</v>
      </c>
      <c r="L24">
        <v>23</v>
      </c>
    </row>
    <row r="25" spans="1:26" x14ac:dyDescent="0.2">
      <c r="A25">
        <v>668</v>
      </c>
      <c r="B25">
        <v>239</v>
      </c>
      <c r="C25">
        <v>12</v>
      </c>
      <c r="D25">
        <v>936.01</v>
      </c>
      <c r="E25">
        <f t="shared" si="0"/>
        <v>15.600166666666667</v>
      </c>
      <c r="F25">
        <f t="shared" si="0"/>
        <v>0.26000277777777775</v>
      </c>
      <c r="G25">
        <f t="shared" si="2"/>
        <v>24.615121633315887</v>
      </c>
      <c r="H25">
        <v>72.800346989999994</v>
      </c>
      <c r="I25">
        <v>18.97131946</v>
      </c>
      <c r="J25">
        <v>72.828963799999997</v>
      </c>
      <c r="K25">
        <v>18.999180129999999</v>
      </c>
      <c r="L25">
        <v>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5E09-98FE-994C-82E8-8DA69B73FF50}">
  <dimension ref="A1:X49"/>
  <sheetViews>
    <sheetView topLeftCell="F1" workbookViewId="0">
      <selection activeCell="R14" sqref="R14"/>
    </sheetView>
  </sheetViews>
  <sheetFormatPr baseColWidth="10" defaultRowHeight="16" x14ac:dyDescent="0.2"/>
  <cols>
    <col min="14" max="24" width="10.83203125" style="3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245</v>
      </c>
      <c r="B2">
        <v>445</v>
      </c>
      <c r="C2">
        <v>1</v>
      </c>
      <c r="D2">
        <v>652.79499999999996</v>
      </c>
      <c r="E2">
        <f t="shared" ref="E2:F21" si="0">D2/60</f>
        <v>10.879916666666666</v>
      </c>
      <c r="F2">
        <f t="shared" si="0"/>
        <v>0.18133194444444445</v>
      </c>
      <c r="G2">
        <f t="shared" ref="G2:G13" si="1">8/F2</f>
        <v>44.117984972311369</v>
      </c>
      <c r="H2">
        <v>72.84959087</v>
      </c>
      <c r="I2">
        <v>19.081928520000002</v>
      </c>
      <c r="J2">
        <v>72.815734399999997</v>
      </c>
      <c r="K2">
        <v>19.03197196</v>
      </c>
      <c r="L2">
        <v>1</v>
      </c>
    </row>
    <row r="3" spans="1:12" x14ac:dyDescent="0.2">
      <c r="A3">
        <v>245</v>
      </c>
      <c r="B3">
        <v>445</v>
      </c>
      <c r="C3">
        <v>2</v>
      </c>
      <c r="D3">
        <v>672.75</v>
      </c>
      <c r="E3">
        <f t="shared" si="0"/>
        <v>11.2125</v>
      </c>
      <c r="F3">
        <f t="shared" si="0"/>
        <v>0.18687500000000001</v>
      </c>
      <c r="G3">
        <f t="shared" si="1"/>
        <v>42.809364548494983</v>
      </c>
      <c r="H3">
        <v>72.84959087</v>
      </c>
      <c r="I3">
        <v>19.081928520000002</v>
      </c>
      <c r="J3">
        <v>72.815734399999997</v>
      </c>
      <c r="K3">
        <v>19.03197196</v>
      </c>
      <c r="L3">
        <v>2</v>
      </c>
    </row>
    <row r="4" spans="1:12" x14ac:dyDescent="0.2">
      <c r="A4">
        <v>245</v>
      </c>
      <c r="B4">
        <v>445</v>
      </c>
      <c r="C4">
        <v>3</v>
      </c>
      <c r="D4">
        <v>749.79499999999996</v>
      </c>
      <c r="E4">
        <f t="shared" si="0"/>
        <v>12.496583333333332</v>
      </c>
      <c r="F4">
        <f t="shared" si="0"/>
        <v>0.20827638888888886</v>
      </c>
      <c r="G4">
        <f t="shared" si="1"/>
        <v>38.410498869691054</v>
      </c>
      <c r="H4">
        <v>72.84959087</v>
      </c>
      <c r="I4">
        <v>19.081928520000002</v>
      </c>
      <c r="J4">
        <v>72.815734399999997</v>
      </c>
      <c r="K4">
        <v>19.03197196</v>
      </c>
      <c r="L4">
        <v>3</v>
      </c>
    </row>
    <row r="5" spans="1:12" x14ac:dyDescent="0.2">
      <c r="A5">
        <v>245</v>
      </c>
      <c r="B5">
        <v>445</v>
      </c>
      <c r="C5">
        <v>4</v>
      </c>
      <c r="D5">
        <v>644.26499999999999</v>
      </c>
      <c r="E5">
        <f t="shared" si="0"/>
        <v>10.73775</v>
      </c>
      <c r="F5">
        <f t="shared" si="0"/>
        <v>0.1789625</v>
      </c>
      <c r="G5">
        <f t="shared" si="1"/>
        <v>44.7021023957533</v>
      </c>
      <c r="H5">
        <v>72.84959087</v>
      </c>
      <c r="I5">
        <v>19.081928520000002</v>
      </c>
      <c r="J5">
        <v>72.815734399999997</v>
      </c>
      <c r="K5">
        <v>19.03197196</v>
      </c>
      <c r="L5">
        <v>4</v>
      </c>
    </row>
    <row r="6" spans="1:12" x14ac:dyDescent="0.2">
      <c r="A6">
        <v>245</v>
      </c>
      <c r="B6">
        <v>445</v>
      </c>
      <c r="C6">
        <v>5</v>
      </c>
      <c r="D6">
        <v>619.17999999999995</v>
      </c>
      <c r="E6">
        <f t="shared" si="0"/>
        <v>10.319666666666667</v>
      </c>
      <c r="F6">
        <f t="shared" si="0"/>
        <v>0.17199444444444445</v>
      </c>
      <c r="G6">
        <f t="shared" si="1"/>
        <v>46.513130269065535</v>
      </c>
      <c r="H6">
        <v>72.84959087</v>
      </c>
      <c r="I6">
        <v>19.081928520000002</v>
      </c>
      <c r="J6">
        <v>72.815734399999997</v>
      </c>
      <c r="K6">
        <v>19.03197196</v>
      </c>
      <c r="L6">
        <v>5</v>
      </c>
    </row>
    <row r="7" spans="1:12" x14ac:dyDescent="0.2">
      <c r="A7">
        <v>245</v>
      </c>
      <c r="B7">
        <v>445</v>
      </c>
      <c r="C7">
        <v>6</v>
      </c>
      <c r="D7">
        <v>666.81500000000005</v>
      </c>
      <c r="E7">
        <f t="shared" si="0"/>
        <v>11.113583333333334</v>
      </c>
      <c r="F7">
        <f t="shared" si="0"/>
        <v>0.1852263888888889</v>
      </c>
      <c r="G7">
        <f t="shared" si="1"/>
        <v>43.190390138194246</v>
      </c>
      <c r="H7">
        <v>72.84959087</v>
      </c>
      <c r="I7">
        <v>19.081928520000002</v>
      </c>
      <c r="J7">
        <v>72.815734399999997</v>
      </c>
      <c r="K7">
        <v>19.03197196</v>
      </c>
      <c r="L7">
        <v>6</v>
      </c>
    </row>
    <row r="8" spans="1:12" x14ac:dyDescent="0.2">
      <c r="A8">
        <v>245</v>
      </c>
      <c r="B8">
        <v>445</v>
      </c>
      <c r="C8">
        <v>7</v>
      </c>
      <c r="D8">
        <v>689.495</v>
      </c>
      <c r="E8">
        <f t="shared" si="0"/>
        <v>11.491583333333333</v>
      </c>
      <c r="F8">
        <f t="shared" si="0"/>
        <v>0.19152638888888887</v>
      </c>
      <c r="G8">
        <f t="shared" si="1"/>
        <v>41.769701013060285</v>
      </c>
      <c r="H8">
        <v>72.84959087</v>
      </c>
      <c r="I8">
        <v>19.081928520000002</v>
      </c>
      <c r="J8">
        <v>72.815734399999997</v>
      </c>
      <c r="K8">
        <v>19.03197196</v>
      </c>
      <c r="L8">
        <v>7</v>
      </c>
    </row>
    <row r="9" spans="1:12" x14ac:dyDescent="0.2">
      <c r="A9">
        <v>245</v>
      </c>
      <c r="B9">
        <v>445</v>
      </c>
      <c r="C9">
        <v>8</v>
      </c>
      <c r="D9">
        <v>645.41999999999996</v>
      </c>
      <c r="E9">
        <f t="shared" si="0"/>
        <v>10.757</v>
      </c>
      <c r="F9">
        <f t="shared" si="0"/>
        <v>0.17928333333333332</v>
      </c>
      <c r="G9">
        <f t="shared" si="1"/>
        <v>44.622106535279357</v>
      </c>
      <c r="H9">
        <v>72.84959087</v>
      </c>
      <c r="I9">
        <v>19.081928520000002</v>
      </c>
      <c r="J9">
        <v>72.815734399999997</v>
      </c>
      <c r="K9">
        <v>19.03197196</v>
      </c>
      <c r="L9">
        <v>8</v>
      </c>
    </row>
    <row r="10" spans="1:12" x14ac:dyDescent="0.2">
      <c r="A10">
        <v>245</v>
      </c>
      <c r="B10">
        <v>445</v>
      </c>
      <c r="C10">
        <v>9</v>
      </c>
      <c r="D10">
        <v>645.44500000000005</v>
      </c>
      <c r="E10">
        <f t="shared" si="0"/>
        <v>10.757416666666668</v>
      </c>
      <c r="F10">
        <f t="shared" si="0"/>
        <v>0.17929027777777778</v>
      </c>
      <c r="G10">
        <f t="shared" si="1"/>
        <v>44.620378188691518</v>
      </c>
      <c r="H10">
        <v>72.84959087</v>
      </c>
      <c r="I10">
        <v>19.081928520000002</v>
      </c>
      <c r="J10">
        <v>72.815734399999997</v>
      </c>
      <c r="K10">
        <v>19.03197196</v>
      </c>
      <c r="L10">
        <v>9</v>
      </c>
    </row>
    <row r="11" spans="1:12" x14ac:dyDescent="0.2">
      <c r="A11">
        <v>245</v>
      </c>
      <c r="B11">
        <v>445</v>
      </c>
      <c r="C11">
        <v>10</v>
      </c>
      <c r="D11">
        <v>695.29499999999996</v>
      </c>
      <c r="E11">
        <f t="shared" si="0"/>
        <v>11.588249999999999</v>
      </c>
      <c r="F11">
        <f t="shared" si="0"/>
        <v>0.19313749999999999</v>
      </c>
      <c r="G11">
        <f t="shared" si="1"/>
        <v>41.421267231894376</v>
      </c>
      <c r="H11">
        <v>72.84959087</v>
      </c>
      <c r="I11">
        <v>19.081928520000002</v>
      </c>
      <c r="J11">
        <v>72.815734399999997</v>
      </c>
      <c r="K11">
        <v>19.03197196</v>
      </c>
      <c r="L11">
        <v>10</v>
      </c>
    </row>
    <row r="12" spans="1:12" x14ac:dyDescent="0.2">
      <c r="A12">
        <v>245</v>
      </c>
      <c r="B12">
        <v>445</v>
      </c>
      <c r="C12">
        <v>11</v>
      </c>
      <c r="D12">
        <v>712.23</v>
      </c>
      <c r="E12">
        <f t="shared" si="0"/>
        <v>11.8705</v>
      </c>
      <c r="F12">
        <f t="shared" si="0"/>
        <v>0.19784166666666667</v>
      </c>
      <c r="G12">
        <f t="shared" si="1"/>
        <v>40.436375889810876</v>
      </c>
      <c r="H12">
        <v>72.84959087</v>
      </c>
      <c r="I12">
        <v>19.081928520000002</v>
      </c>
      <c r="J12">
        <v>72.815734399999997</v>
      </c>
      <c r="K12">
        <v>19.03197196</v>
      </c>
      <c r="L12">
        <v>11</v>
      </c>
    </row>
    <row r="13" spans="1:12" x14ac:dyDescent="0.2">
      <c r="A13">
        <v>245</v>
      </c>
      <c r="B13">
        <v>445</v>
      </c>
      <c r="C13">
        <v>12</v>
      </c>
      <c r="D13">
        <v>659.89499999999998</v>
      </c>
      <c r="E13">
        <f t="shared" si="0"/>
        <v>10.998250000000001</v>
      </c>
      <c r="F13">
        <f t="shared" si="0"/>
        <v>0.18330416666666668</v>
      </c>
      <c r="G13">
        <f t="shared" si="1"/>
        <v>43.64330688973245</v>
      </c>
      <c r="H13">
        <v>72.84959087</v>
      </c>
      <c r="I13">
        <v>19.081928520000002</v>
      </c>
      <c r="J13">
        <v>72.815734399999997</v>
      </c>
      <c r="K13">
        <v>19.03197196</v>
      </c>
      <c r="L13">
        <v>12</v>
      </c>
    </row>
    <row r="14" spans="1:12" x14ac:dyDescent="0.2">
      <c r="A14">
        <v>403</v>
      </c>
      <c r="B14">
        <v>554</v>
      </c>
      <c r="C14">
        <v>1</v>
      </c>
      <c r="D14">
        <v>1589.155</v>
      </c>
      <c r="E14">
        <f t="shared" si="0"/>
        <v>26.485916666666665</v>
      </c>
      <c r="F14">
        <f t="shared" si="0"/>
        <v>0.44143194444444439</v>
      </c>
      <c r="G14">
        <f t="shared" ref="G14:G25" si="2">5.4/F14</f>
        <v>12.232916235357786</v>
      </c>
      <c r="H14">
        <v>72.833974940000004</v>
      </c>
      <c r="I14">
        <v>19.133997659999999</v>
      </c>
      <c r="J14">
        <v>72.852197489999995</v>
      </c>
      <c r="K14">
        <v>19.104592400000001</v>
      </c>
      <c r="L14">
        <v>13</v>
      </c>
    </row>
    <row r="15" spans="1:12" x14ac:dyDescent="0.2">
      <c r="A15">
        <v>403</v>
      </c>
      <c r="B15">
        <v>554</v>
      </c>
      <c r="C15">
        <v>2</v>
      </c>
      <c r="D15">
        <v>1565.155</v>
      </c>
      <c r="E15">
        <f t="shared" si="0"/>
        <v>26.085916666666666</v>
      </c>
      <c r="F15">
        <f t="shared" si="0"/>
        <v>0.43476527777777779</v>
      </c>
      <c r="G15">
        <f t="shared" si="2"/>
        <v>12.420495094735026</v>
      </c>
      <c r="H15">
        <v>72.833974940000004</v>
      </c>
      <c r="I15">
        <v>19.133997659999999</v>
      </c>
      <c r="J15">
        <v>72.852197489999995</v>
      </c>
      <c r="K15">
        <v>19.104592400000001</v>
      </c>
      <c r="L15">
        <v>14</v>
      </c>
    </row>
    <row r="16" spans="1:12" x14ac:dyDescent="0.2">
      <c r="A16">
        <v>403</v>
      </c>
      <c r="B16">
        <v>554</v>
      </c>
      <c r="C16">
        <v>3</v>
      </c>
      <c r="D16">
        <v>1837.135</v>
      </c>
      <c r="E16">
        <f t="shared" si="0"/>
        <v>30.618916666666667</v>
      </c>
      <c r="F16">
        <f t="shared" si="0"/>
        <v>0.51031527777777774</v>
      </c>
      <c r="G16">
        <f t="shared" si="2"/>
        <v>10.581693778628138</v>
      </c>
      <c r="H16">
        <v>72.833974940000004</v>
      </c>
      <c r="I16">
        <v>19.133997659999999</v>
      </c>
      <c r="J16">
        <v>72.852197489999995</v>
      </c>
      <c r="K16">
        <v>19.104592400000001</v>
      </c>
      <c r="L16">
        <v>15</v>
      </c>
    </row>
    <row r="17" spans="1:24" x14ac:dyDescent="0.2">
      <c r="A17">
        <v>403</v>
      </c>
      <c r="B17">
        <v>554</v>
      </c>
      <c r="C17">
        <v>4</v>
      </c>
      <c r="D17">
        <v>1592.08</v>
      </c>
      <c r="E17">
        <f t="shared" si="0"/>
        <v>26.534666666666666</v>
      </c>
      <c r="F17">
        <f t="shared" si="0"/>
        <v>0.44224444444444444</v>
      </c>
      <c r="G17">
        <f t="shared" si="2"/>
        <v>12.210441686347421</v>
      </c>
      <c r="H17">
        <v>72.833974940000004</v>
      </c>
      <c r="I17">
        <v>19.133997659999999</v>
      </c>
      <c r="J17">
        <v>72.852197489999995</v>
      </c>
      <c r="K17">
        <v>19.104592400000001</v>
      </c>
      <c r="L17">
        <v>16</v>
      </c>
    </row>
    <row r="18" spans="1:24" x14ac:dyDescent="0.2">
      <c r="A18">
        <v>403</v>
      </c>
      <c r="B18">
        <v>554</v>
      </c>
      <c r="C18">
        <v>5</v>
      </c>
      <c r="D18">
        <v>1650.13</v>
      </c>
      <c r="E18">
        <f t="shared" si="0"/>
        <v>27.502166666666668</v>
      </c>
      <c r="F18">
        <f t="shared" si="0"/>
        <v>0.45836944444444444</v>
      </c>
      <c r="G18">
        <f t="shared" si="2"/>
        <v>11.780889990485599</v>
      </c>
      <c r="H18">
        <v>72.833974940000004</v>
      </c>
      <c r="I18">
        <v>19.133997659999999</v>
      </c>
      <c r="J18">
        <v>72.852197489999995</v>
      </c>
      <c r="K18">
        <v>19.104592400000001</v>
      </c>
      <c r="L18">
        <v>17</v>
      </c>
      <c r="N18" s="4"/>
      <c r="O18" s="4"/>
      <c r="P18" s="6"/>
      <c r="Q18" s="4"/>
      <c r="S18" s="7"/>
      <c r="U18" s="5"/>
      <c r="V18" s="5"/>
      <c r="W18" s="5"/>
      <c r="X18" s="4"/>
    </row>
    <row r="19" spans="1:24" x14ac:dyDescent="0.2">
      <c r="A19">
        <v>403</v>
      </c>
      <c r="B19">
        <v>554</v>
      </c>
      <c r="C19">
        <v>6</v>
      </c>
      <c r="D19">
        <v>1681.58</v>
      </c>
      <c r="E19">
        <f t="shared" si="0"/>
        <v>28.026333333333334</v>
      </c>
      <c r="F19">
        <f t="shared" si="0"/>
        <v>0.46710555555555555</v>
      </c>
      <c r="G19">
        <f t="shared" si="2"/>
        <v>11.560556143626828</v>
      </c>
      <c r="H19">
        <v>72.833974940000004</v>
      </c>
      <c r="I19">
        <v>19.133997659999999</v>
      </c>
      <c r="J19">
        <v>72.852197489999995</v>
      </c>
      <c r="K19">
        <v>19.104592400000001</v>
      </c>
      <c r="L19">
        <v>18</v>
      </c>
      <c r="N19" s="4"/>
      <c r="O19" s="4"/>
      <c r="P19" s="6"/>
    </row>
    <row r="20" spans="1:24" x14ac:dyDescent="0.2">
      <c r="A20">
        <v>403</v>
      </c>
      <c r="B20">
        <v>554</v>
      </c>
      <c r="C20">
        <v>7</v>
      </c>
      <c r="D20">
        <v>1792.63</v>
      </c>
      <c r="E20">
        <f t="shared" si="0"/>
        <v>29.877166666666668</v>
      </c>
      <c r="F20">
        <f t="shared" si="0"/>
        <v>0.4979527777777778</v>
      </c>
      <c r="G20">
        <f t="shared" si="2"/>
        <v>10.844401800706224</v>
      </c>
      <c r="H20">
        <v>72.833974940000004</v>
      </c>
      <c r="I20">
        <v>19.133997659999999</v>
      </c>
      <c r="J20">
        <v>72.852197489999995</v>
      </c>
      <c r="K20">
        <v>19.104592400000001</v>
      </c>
      <c r="L20">
        <v>19</v>
      </c>
      <c r="N20" s="4"/>
      <c r="O20" s="7"/>
      <c r="P20" s="4"/>
    </row>
    <row r="21" spans="1:24" x14ac:dyDescent="0.2">
      <c r="A21">
        <v>403</v>
      </c>
      <c r="B21">
        <v>554</v>
      </c>
      <c r="C21">
        <v>8</v>
      </c>
      <c r="D21">
        <v>1853.2850000000001</v>
      </c>
      <c r="E21">
        <f t="shared" si="0"/>
        <v>30.888083333333334</v>
      </c>
      <c r="F21">
        <f t="shared" si="0"/>
        <v>0.51480138888888893</v>
      </c>
      <c r="G21">
        <f t="shared" si="2"/>
        <v>10.489482189733366</v>
      </c>
      <c r="H21">
        <v>72.833974940000004</v>
      </c>
      <c r="I21">
        <v>19.133997659999999</v>
      </c>
      <c r="J21">
        <v>72.852197489999995</v>
      </c>
      <c r="K21">
        <v>19.104592400000001</v>
      </c>
      <c r="L21">
        <v>20</v>
      </c>
      <c r="N21" s="7"/>
      <c r="O21" s="4"/>
      <c r="P21" s="6"/>
    </row>
    <row r="22" spans="1:24" x14ac:dyDescent="0.2">
      <c r="A22">
        <v>403</v>
      </c>
      <c r="B22">
        <v>554</v>
      </c>
      <c r="C22">
        <v>9</v>
      </c>
      <c r="D22">
        <v>1893.365</v>
      </c>
      <c r="E22">
        <f t="shared" ref="E22:F41" si="3">D22/60</f>
        <v>31.556083333333333</v>
      </c>
      <c r="F22">
        <f t="shared" si="3"/>
        <v>0.52593472222222226</v>
      </c>
      <c r="G22">
        <f t="shared" si="2"/>
        <v>10.267433907355423</v>
      </c>
      <c r="H22">
        <v>72.833974940000004</v>
      </c>
      <c r="I22">
        <v>19.133997659999999</v>
      </c>
      <c r="J22">
        <v>72.852197489999995</v>
      </c>
      <c r="K22">
        <v>19.104592400000001</v>
      </c>
      <c r="L22">
        <v>21</v>
      </c>
    </row>
    <row r="23" spans="1:24" x14ac:dyDescent="0.2">
      <c r="A23">
        <v>403</v>
      </c>
      <c r="B23">
        <v>554</v>
      </c>
      <c r="C23">
        <v>10</v>
      </c>
      <c r="D23">
        <v>1813.07</v>
      </c>
      <c r="E23">
        <f t="shared" si="3"/>
        <v>30.217833333333331</v>
      </c>
      <c r="F23">
        <f t="shared" si="3"/>
        <v>0.50363055555555547</v>
      </c>
      <c r="G23">
        <f t="shared" si="2"/>
        <v>10.722145311543407</v>
      </c>
      <c r="H23">
        <v>72.833974940000004</v>
      </c>
      <c r="I23">
        <v>19.133997659999999</v>
      </c>
      <c r="J23">
        <v>72.852197489999995</v>
      </c>
      <c r="K23">
        <v>19.104592400000001</v>
      </c>
      <c r="L23">
        <v>22</v>
      </c>
    </row>
    <row r="24" spans="1:24" x14ac:dyDescent="0.2">
      <c r="A24">
        <v>403</v>
      </c>
      <c r="B24">
        <v>554</v>
      </c>
      <c r="C24">
        <v>11</v>
      </c>
      <c r="D24">
        <v>1970.405</v>
      </c>
      <c r="E24">
        <f t="shared" si="3"/>
        <v>32.840083333333332</v>
      </c>
      <c r="F24">
        <f t="shared" si="3"/>
        <v>0.54733472222222224</v>
      </c>
      <c r="G24">
        <f t="shared" si="2"/>
        <v>9.8659920168696296</v>
      </c>
      <c r="H24">
        <v>72.833974940000004</v>
      </c>
      <c r="I24">
        <v>19.133997659999999</v>
      </c>
      <c r="J24">
        <v>72.852197489999995</v>
      </c>
      <c r="K24">
        <v>19.104592400000001</v>
      </c>
      <c r="L24">
        <v>23</v>
      </c>
    </row>
    <row r="25" spans="1:24" x14ac:dyDescent="0.2">
      <c r="A25">
        <v>403</v>
      </c>
      <c r="B25">
        <v>554</v>
      </c>
      <c r="C25">
        <v>12</v>
      </c>
      <c r="D25">
        <v>1724.64</v>
      </c>
      <c r="E25">
        <f t="shared" si="3"/>
        <v>28.744000000000003</v>
      </c>
      <c r="F25">
        <f t="shared" si="3"/>
        <v>0.4790666666666667</v>
      </c>
      <c r="G25">
        <f t="shared" si="2"/>
        <v>11.271917617589757</v>
      </c>
      <c r="H25">
        <v>72.833974940000004</v>
      </c>
      <c r="I25">
        <v>19.133997659999999</v>
      </c>
      <c r="J25">
        <v>72.852197489999995</v>
      </c>
      <c r="K25">
        <v>19.104592400000001</v>
      </c>
      <c r="L25">
        <v>24</v>
      </c>
    </row>
    <row r="26" spans="1:24" x14ac:dyDescent="0.2">
      <c r="A26">
        <v>445</v>
      </c>
      <c r="B26">
        <v>239</v>
      </c>
      <c r="C26">
        <v>1</v>
      </c>
      <c r="D26">
        <v>1020.64</v>
      </c>
      <c r="E26">
        <f t="shared" si="3"/>
        <v>17.010666666666665</v>
      </c>
      <c r="F26">
        <f t="shared" si="3"/>
        <v>0.2835111111111111</v>
      </c>
      <c r="G26">
        <f t="shared" ref="G26:G37" si="4">6.9/F26</f>
        <v>24.33767048126666</v>
      </c>
      <c r="H26">
        <v>72.815734399999997</v>
      </c>
      <c r="I26">
        <v>19.03197196</v>
      </c>
      <c r="J26">
        <v>72.828963799999997</v>
      </c>
      <c r="K26">
        <v>18.999180129999999</v>
      </c>
      <c r="L26">
        <v>25</v>
      </c>
    </row>
    <row r="27" spans="1:24" x14ac:dyDescent="0.2">
      <c r="A27">
        <v>445</v>
      </c>
      <c r="B27">
        <v>239</v>
      </c>
      <c r="C27">
        <v>2</v>
      </c>
      <c r="D27">
        <v>1025.0450000000001</v>
      </c>
      <c r="E27">
        <f t="shared" si="3"/>
        <v>17.084083333333336</v>
      </c>
      <c r="F27">
        <f t="shared" si="3"/>
        <v>0.28473472222222224</v>
      </c>
      <c r="G27">
        <f t="shared" si="4"/>
        <v>24.233082450038779</v>
      </c>
      <c r="H27">
        <v>72.815734399999997</v>
      </c>
      <c r="I27">
        <v>19.03197196</v>
      </c>
      <c r="J27">
        <v>72.828963799999997</v>
      </c>
      <c r="K27">
        <v>18.999180129999999</v>
      </c>
      <c r="L27">
        <v>26</v>
      </c>
    </row>
    <row r="28" spans="1:24" x14ac:dyDescent="0.2">
      <c r="A28">
        <v>445</v>
      </c>
      <c r="B28">
        <v>239</v>
      </c>
      <c r="C28">
        <v>3</v>
      </c>
      <c r="D28">
        <v>1166.1600000000001</v>
      </c>
      <c r="E28">
        <f t="shared" si="3"/>
        <v>19.436</v>
      </c>
      <c r="F28">
        <f t="shared" si="3"/>
        <v>0.32393333333333335</v>
      </c>
      <c r="G28">
        <f t="shared" si="4"/>
        <v>21.300679152088907</v>
      </c>
      <c r="H28">
        <v>72.815734399999997</v>
      </c>
      <c r="I28">
        <v>19.03197196</v>
      </c>
      <c r="J28">
        <v>72.828963799999997</v>
      </c>
      <c r="K28">
        <v>18.999180129999999</v>
      </c>
      <c r="L28">
        <v>27</v>
      </c>
    </row>
    <row r="29" spans="1:24" x14ac:dyDescent="0.2">
      <c r="A29">
        <v>445</v>
      </c>
      <c r="B29">
        <v>239</v>
      </c>
      <c r="C29">
        <v>4</v>
      </c>
      <c r="D29">
        <v>1181.7750000000001</v>
      </c>
      <c r="E29">
        <f t="shared" si="3"/>
        <v>19.696250000000003</v>
      </c>
      <c r="F29">
        <f t="shared" si="3"/>
        <v>0.3282708333333334</v>
      </c>
      <c r="G29">
        <f t="shared" si="4"/>
        <v>21.019229548771971</v>
      </c>
      <c r="H29">
        <v>72.815734399999997</v>
      </c>
      <c r="I29">
        <v>19.03197196</v>
      </c>
      <c r="J29">
        <v>72.828963799999997</v>
      </c>
      <c r="K29">
        <v>18.999180129999999</v>
      </c>
      <c r="L29">
        <v>28</v>
      </c>
    </row>
    <row r="30" spans="1:24" x14ac:dyDescent="0.2">
      <c r="A30">
        <v>445</v>
      </c>
      <c r="B30">
        <v>239</v>
      </c>
      <c r="C30">
        <v>5</v>
      </c>
      <c r="D30">
        <v>1232.0350000000001</v>
      </c>
      <c r="E30">
        <f t="shared" si="3"/>
        <v>20.533916666666666</v>
      </c>
      <c r="F30">
        <f t="shared" si="3"/>
        <v>0.34223194444444444</v>
      </c>
      <c r="G30">
        <f t="shared" si="4"/>
        <v>20.161764884926161</v>
      </c>
      <c r="H30">
        <v>72.815734399999997</v>
      </c>
      <c r="I30">
        <v>19.03197196</v>
      </c>
      <c r="J30">
        <v>72.828963799999997</v>
      </c>
      <c r="K30">
        <v>18.999180129999999</v>
      </c>
      <c r="L30">
        <v>29</v>
      </c>
    </row>
    <row r="31" spans="1:24" x14ac:dyDescent="0.2">
      <c r="A31">
        <v>445</v>
      </c>
      <c r="B31">
        <v>239</v>
      </c>
      <c r="C31">
        <v>6</v>
      </c>
      <c r="D31">
        <v>1096.165</v>
      </c>
      <c r="E31">
        <f t="shared" si="3"/>
        <v>18.269416666666665</v>
      </c>
      <c r="F31">
        <f t="shared" si="3"/>
        <v>0.30449027777777776</v>
      </c>
      <c r="G31">
        <f t="shared" si="4"/>
        <v>22.660822047775657</v>
      </c>
      <c r="H31">
        <v>72.815734399999997</v>
      </c>
      <c r="I31">
        <v>19.03197196</v>
      </c>
      <c r="J31">
        <v>72.828963799999997</v>
      </c>
      <c r="K31">
        <v>18.999180129999999</v>
      </c>
      <c r="L31">
        <v>30</v>
      </c>
    </row>
    <row r="32" spans="1:24" x14ac:dyDescent="0.2">
      <c r="A32">
        <v>445</v>
      </c>
      <c r="B32">
        <v>239</v>
      </c>
      <c r="C32">
        <v>7</v>
      </c>
      <c r="D32">
        <v>1273.115</v>
      </c>
      <c r="E32">
        <f t="shared" si="3"/>
        <v>21.218583333333335</v>
      </c>
      <c r="F32">
        <f t="shared" si="3"/>
        <v>0.35364305555555559</v>
      </c>
      <c r="G32">
        <f t="shared" si="4"/>
        <v>19.511198909760704</v>
      </c>
      <c r="H32">
        <v>72.815734399999997</v>
      </c>
      <c r="I32">
        <v>19.03197196</v>
      </c>
      <c r="J32">
        <v>72.828963799999997</v>
      </c>
      <c r="K32">
        <v>18.999180129999999</v>
      </c>
      <c r="L32">
        <v>31</v>
      </c>
    </row>
    <row r="33" spans="1:12" x14ac:dyDescent="0.2">
      <c r="A33">
        <v>445</v>
      </c>
      <c r="B33">
        <v>239</v>
      </c>
      <c r="C33">
        <v>8</v>
      </c>
      <c r="D33">
        <v>1185.3050000000001</v>
      </c>
      <c r="E33">
        <f t="shared" si="3"/>
        <v>19.755083333333335</v>
      </c>
      <c r="F33">
        <f t="shared" si="3"/>
        <v>0.32925138888888894</v>
      </c>
      <c r="G33">
        <f t="shared" si="4"/>
        <v>20.956631415542834</v>
      </c>
      <c r="H33">
        <v>72.815734399999997</v>
      </c>
      <c r="I33">
        <v>19.03197196</v>
      </c>
      <c r="J33">
        <v>72.828963799999997</v>
      </c>
      <c r="K33">
        <v>18.999180129999999</v>
      </c>
      <c r="L33">
        <v>32</v>
      </c>
    </row>
    <row r="34" spans="1:12" x14ac:dyDescent="0.2">
      <c r="A34">
        <v>445</v>
      </c>
      <c r="B34">
        <v>239</v>
      </c>
      <c r="C34">
        <v>9</v>
      </c>
      <c r="D34">
        <v>1174.7449999999999</v>
      </c>
      <c r="E34">
        <f t="shared" si="3"/>
        <v>19.579083333333333</v>
      </c>
      <c r="F34">
        <f t="shared" si="3"/>
        <v>0.32631805555555554</v>
      </c>
      <c r="G34">
        <f t="shared" si="4"/>
        <v>21.145014449944458</v>
      </c>
      <c r="H34">
        <v>72.815734399999997</v>
      </c>
      <c r="I34">
        <v>19.03197196</v>
      </c>
      <c r="J34">
        <v>72.828963799999997</v>
      </c>
      <c r="K34">
        <v>18.999180129999999</v>
      </c>
      <c r="L34">
        <v>33</v>
      </c>
    </row>
    <row r="35" spans="1:12" x14ac:dyDescent="0.2">
      <c r="A35">
        <v>445</v>
      </c>
      <c r="B35">
        <v>239</v>
      </c>
      <c r="C35">
        <v>10</v>
      </c>
      <c r="D35">
        <v>1088.825</v>
      </c>
      <c r="E35">
        <f t="shared" si="3"/>
        <v>18.147083333333335</v>
      </c>
      <c r="F35">
        <f t="shared" si="3"/>
        <v>0.30245138888888889</v>
      </c>
      <c r="G35">
        <f t="shared" si="4"/>
        <v>22.813583450049364</v>
      </c>
      <c r="H35">
        <v>72.815734399999997</v>
      </c>
      <c r="I35">
        <v>19.03197196</v>
      </c>
      <c r="J35">
        <v>72.828963799999997</v>
      </c>
      <c r="K35">
        <v>18.999180129999999</v>
      </c>
      <c r="L35">
        <v>34</v>
      </c>
    </row>
    <row r="36" spans="1:12" x14ac:dyDescent="0.2">
      <c r="A36">
        <v>445</v>
      </c>
      <c r="B36">
        <v>239</v>
      </c>
      <c r="C36">
        <v>11</v>
      </c>
      <c r="D36">
        <v>1163.1400000000001</v>
      </c>
      <c r="E36">
        <f t="shared" si="3"/>
        <v>19.385666666666669</v>
      </c>
      <c r="F36">
        <f t="shared" si="3"/>
        <v>0.32309444444444446</v>
      </c>
      <c r="G36">
        <f t="shared" si="4"/>
        <v>21.355984662207472</v>
      </c>
      <c r="H36">
        <v>72.815734399999997</v>
      </c>
      <c r="I36">
        <v>19.03197196</v>
      </c>
      <c r="J36">
        <v>72.828963799999997</v>
      </c>
      <c r="K36">
        <v>18.999180129999999</v>
      </c>
      <c r="L36">
        <v>35</v>
      </c>
    </row>
    <row r="37" spans="1:12" x14ac:dyDescent="0.2">
      <c r="A37">
        <v>445</v>
      </c>
      <c r="B37">
        <v>239</v>
      </c>
      <c r="C37">
        <v>12</v>
      </c>
      <c r="D37">
        <v>1155.32</v>
      </c>
      <c r="E37">
        <f t="shared" si="3"/>
        <v>19.255333333333333</v>
      </c>
      <c r="F37">
        <f t="shared" si="3"/>
        <v>0.32092222222222222</v>
      </c>
      <c r="G37">
        <f t="shared" si="4"/>
        <v>21.500536647855142</v>
      </c>
      <c r="H37">
        <v>72.815734399999997</v>
      </c>
      <c r="I37">
        <v>19.03197196</v>
      </c>
      <c r="J37">
        <v>72.828963799999997</v>
      </c>
      <c r="K37">
        <v>18.999180129999999</v>
      </c>
      <c r="L37">
        <v>36</v>
      </c>
    </row>
    <row r="38" spans="1:12" x14ac:dyDescent="0.2">
      <c r="A38">
        <v>554</v>
      </c>
      <c r="B38">
        <v>245</v>
      </c>
      <c r="C38">
        <v>1</v>
      </c>
      <c r="D38">
        <v>549.06500000000005</v>
      </c>
      <c r="E38">
        <f t="shared" si="3"/>
        <v>9.1510833333333341</v>
      </c>
      <c r="F38">
        <f t="shared" si="3"/>
        <v>0.15251805555555556</v>
      </c>
      <c r="G38">
        <f t="shared" ref="G38:G49" si="5">4.1/F38</f>
        <v>26.882063143707938</v>
      </c>
      <c r="H38">
        <v>72.852197489999995</v>
      </c>
      <c r="I38">
        <v>19.104592400000001</v>
      </c>
      <c r="J38">
        <v>72.84959087</v>
      </c>
      <c r="K38">
        <v>19.081928520000002</v>
      </c>
      <c r="L38">
        <v>37</v>
      </c>
    </row>
    <row r="39" spans="1:12" x14ac:dyDescent="0.2">
      <c r="A39">
        <v>554</v>
      </c>
      <c r="B39">
        <v>245</v>
      </c>
      <c r="C39">
        <v>2</v>
      </c>
      <c r="D39">
        <v>568.125</v>
      </c>
      <c r="E39">
        <f t="shared" si="3"/>
        <v>9.46875</v>
      </c>
      <c r="F39">
        <f t="shared" si="3"/>
        <v>0.15781249999999999</v>
      </c>
      <c r="G39">
        <f t="shared" si="5"/>
        <v>25.980198019801978</v>
      </c>
      <c r="H39">
        <v>72.852197489999995</v>
      </c>
      <c r="I39">
        <v>19.104592400000001</v>
      </c>
      <c r="J39">
        <v>72.84959087</v>
      </c>
      <c r="K39">
        <v>19.081928520000002</v>
      </c>
      <c r="L39">
        <v>38</v>
      </c>
    </row>
    <row r="40" spans="1:12" x14ac:dyDescent="0.2">
      <c r="A40">
        <v>554</v>
      </c>
      <c r="B40">
        <v>245</v>
      </c>
      <c r="C40">
        <v>3</v>
      </c>
      <c r="D40">
        <v>631.91</v>
      </c>
      <c r="E40">
        <f t="shared" si="3"/>
        <v>10.531833333333333</v>
      </c>
      <c r="F40">
        <f t="shared" si="3"/>
        <v>0.17553055555555555</v>
      </c>
      <c r="G40">
        <f t="shared" si="5"/>
        <v>23.357756642559856</v>
      </c>
      <c r="H40">
        <v>72.852197489999995</v>
      </c>
      <c r="I40">
        <v>19.104592400000001</v>
      </c>
      <c r="J40">
        <v>72.84959087</v>
      </c>
      <c r="K40">
        <v>19.081928520000002</v>
      </c>
      <c r="L40">
        <v>39</v>
      </c>
    </row>
    <row r="41" spans="1:12" x14ac:dyDescent="0.2">
      <c r="A41">
        <v>554</v>
      </c>
      <c r="B41">
        <v>245</v>
      </c>
      <c r="C41">
        <v>4</v>
      </c>
      <c r="D41">
        <v>579.41499999999996</v>
      </c>
      <c r="E41">
        <f t="shared" si="3"/>
        <v>9.6569166666666657</v>
      </c>
      <c r="F41">
        <f t="shared" si="3"/>
        <v>0.16094861111111108</v>
      </c>
      <c r="G41">
        <f t="shared" si="5"/>
        <v>25.473969434688438</v>
      </c>
      <c r="H41">
        <v>72.852197489999995</v>
      </c>
      <c r="I41">
        <v>19.104592400000001</v>
      </c>
      <c r="J41">
        <v>72.84959087</v>
      </c>
      <c r="K41">
        <v>19.081928520000002</v>
      </c>
      <c r="L41">
        <v>40</v>
      </c>
    </row>
    <row r="42" spans="1:12" x14ac:dyDescent="0.2">
      <c r="A42">
        <v>554</v>
      </c>
      <c r="B42">
        <v>245</v>
      </c>
      <c r="C42">
        <v>5</v>
      </c>
      <c r="D42">
        <v>579.89499999999998</v>
      </c>
      <c r="E42">
        <f t="shared" ref="E42:F49" si="6">D42/60</f>
        <v>9.6649166666666666</v>
      </c>
      <c r="F42">
        <f t="shared" si="6"/>
        <v>0.16108194444444443</v>
      </c>
      <c r="G42">
        <f t="shared" si="5"/>
        <v>25.452883711706431</v>
      </c>
      <c r="H42">
        <v>72.852197489999995</v>
      </c>
      <c r="I42">
        <v>19.104592400000001</v>
      </c>
      <c r="J42">
        <v>72.84959087</v>
      </c>
      <c r="K42">
        <v>19.081928520000002</v>
      </c>
      <c r="L42">
        <v>41</v>
      </c>
    </row>
    <row r="43" spans="1:12" x14ac:dyDescent="0.2">
      <c r="A43">
        <v>554</v>
      </c>
      <c r="B43">
        <v>245</v>
      </c>
      <c r="C43">
        <v>6</v>
      </c>
      <c r="D43">
        <v>614.06500000000005</v>
      </c>
      <c r="E43">
        <f t="shared" si="6"/>
        <v>10.234416666666668</v>
      </c>
      <c r="F43">
        <f t="shared" si="6"/>
        <v>0.17057361111111113</v>
      </c>
      <c r="G43">
        <f t="shared" si="5"/>
        <v>24.036543362673328</v>
      </c>
      <c r="H43">
        <v>72.852197489999995</v>
      </c>
      <c r="I43">
        <v>19.104592400000001</v>
      </c>
      <c r="J43">
        <v>72.84959087</v>
      </c>
      <c r="K43">
        <v>19.081928520000002</v>
      </c>
      <c r="L43">
        <v>42</v>
      </c>
    </row>
    <row r="44" spans="1:12" x14ac:dyDescent="0.2">
      <c r="A44">
        <v>554</v>
      </c>
      <c r="B44">
        <v>245</v>
      </c>
      <c r="C44">
        <v>7</v>
      </c>
      <c r="D44">
        <v>634.91499999999996</v>
      </c>
      <c r="E44">
        <f t="shared" si="6"/>
        <v>10.581916666666666</v>
      </c>
      <c r="F44">
        <f t="shared" si="6"/>
        <v>0.17636527777777777</v>
      </c>
      <c r="G44">
        <f t="shared" si="5"/>
        <v>23.247206318956078</v>
      </c>
      <c r="H44">
        <v>72.852197489999995</v>
      </c>
      <c r="I44">
        <v>19.104592400000001</v>
      </c>
      <c r="J44">
        <v>72.84959087</v>
      </c>
      <c r="K44">
        <v>19.081928520000002</v>
      </c>
      <c r="L44">
        <v>43</v>
      </c>
    </row>
    <row r="45" spans="1:12" x14ac:dyDescent="0.2">
      <c r="A45">
        <v>554</v>
      </c>
      <c r="B45">
        <v>245</v>
      </c>
      <c r="C45">
        <v>8</v>
      </c>
      <c r="D45">
        <v>556.33000000000004</v>
      </c>
      <c r="E45">
        <f t="shared" si="6"/>
        <v>9.2721666666666671</v>
      </c>
      <c r="F45">
        <f t="shared" si="6"/>
        <v>0.15453611111111112</v>
      </c>
      <c r="G45">
        <f t="shared" si="5"/>
        <v>26.531015764024946</v>
      </c>
      <c r="H45">
        <v>72.852197489999995</v>
      </c>
      <c r="I45">
        <v>19.104592400000001</v>
      </c>
      <c r="J45">
        <v>72.84959087</v>
      </c>
      <c r="K45">
        <v>19.081928520000002</v>
      </c>
      <c r="L45">
        <v>44</v>
      </c>
    </row>
    <row r="46" spans="1:12" x14ac:dyDescent="0.2">
      <c r="A46">
        <v>554</v>
      </c>
      <c r="B46">
        <v>245</v>
      </c>
      <c r="C46">
        <v>9</v>
      </c>
      <c r="D46">
        <v>554.96</v>
      </c>
      <c r="E46">
        <f t="shared" si="6"/>
        <v>9.2493333333333343</v>
      </c>
      <c r="F46">
        <f t="shared" si="6"/>
        <v>0.15415555555555557</v>
      </c>
      <c r="G46">
        <f t="shared" si="5"/>
        <v>26.59651146028542</v>
      </c>
      <c r="H46">
        <v>72.852197489999995</v>
      </c>
      <c r="I46">
        <v>19.104592400000001</v>
      </c>
      <c r="J46">
        <v>72.84959087</v>
      </c>
      <c r="K46">
        <v>19.081928520000002</v>
      </c>
      <c r="L46">
        <v>45</v>
      </c>
    </row>
    <row r="47" spans="1:12" x14ac:dyDescent="0.2">
      <c r="A47">
        <v>554</v>
      </c>
      <c r="B47">
        <v>245</v>
      </c>
      <c r="C47">
        <v>10</v>
      </c>
      <c r="D47">
        <v>606.95500000000004</v>
      </c>
      <c r="E47">
        <f t="shared" si="6"/>
        <v>10.115916666666667</v>
      </c>
      <c r="F47">
        <f t="shared" si="6"/>
        <v>0.16859861111111113</v>
      </c>
      <c r="G47">
        <f t="shared" si="5"/>
        <v>24.318112545411104</v>
      </c>
      <c r="H47">
        <v>72.852197489999995</v>
      </c>
      <c r="I47">
        <v>19.104592400000001</v>
      </c>
      <c r="J47">
        <v>72.84959087</v>
      </c>
      <c r="K47">
        <v>19.081928520000002</v>
      </c>
      <c r="L47">
        <v>46</v>
      </c>
    </row>
    <row r="48" spans="1:12" x14ac:dyDescent="0.2">
      <c r="A48">
        <v>554</v>
      </c>
      <c r="B48">
        <v>245</v>
      </c>
      <c r="C48">
        <v>11</v>
      </c>
      <c r="D48">
        <v>672.85500000000002</v>
      </c>
      <c r="E48">
        <f t="shared" si="6"/>
        <v>11.21425</v>
      </c>
      <c r="F48">
        <f t="shared" si="6"/>
        <v>0.18690416666666668</v>
      </c>
      <c r="G48">
        <f t="shared" si="5"/>
        <v>21.936375593552842</v>
      </c>
      <c r="H48">
        <v>72.852197489999995</v>
      </c>
      <c r="I48">
        <v>19.104592400000001</v>
      </c>
      <c r="J48">
        <v>72.84959087</v>
      </c>
      <c r="K48">
        <v>19.081928520000002</v>
      </c>
      <c r="L48">
        <v>47</v>
      </c>
    </row>
    <row r="49" spans="1:12" x14ac:dyDescent="0.2">
      <c r="A49">
        <v>554</v>
      </c>
      <c r="B49">
        <v>245</v>
      </c>
      <c r="C49">
        <v>12</v>
      </c>
      <c r="D49">
        <v>559.79999999999995</v>
      </c>
      <c r="E49">
        <f t="shared" si="6"/>
        <v>9.33</v>
      </c>
      <c r="F49">
        <f t="shared" si="6"/>
        <v>0.1555</v>
      </c>
      <c r="G49">
        <f t="shared" si="5"/>
        <v>26.366559485530544</v>
      </c>
      <c r="H49">
        <v>72.852197489999995</v>
      </c>
      <c r="I49">
        <v>19.104592400000001</v>
      </c>
      <c r="J49">
        <v>72.84959087</v>
      </c>
      <c r="K49">
        <v>19.081928520000002</v>
      </c>
      <c r="L49">
        <v>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topLeftCell="H1" workbookViewId="0">
      <selection activeCell="W22" sqref="W22"/>
    </sheetView>
  </sheetViews>
  <sheetFormatPr baseColWidth="10" defaultRowHeight="16" x14ac:dyDescent="0.2"/>
  <cols>
    <col min="14" max="26" width="10.83203125" style="3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26" x14ac:dyDescent="0.2">
      <c r="A2">
        <v>128</v>
      </c>
      <c r="B2">
        <v>245</v>
      </c>
      <c r="C2">
        <v>1</v>
      </c>
      <c r="D2">
        <v>1318.4</v>
      </c>
      <c r="E2">
        <f>D2/60</f>
        <v>21.973333333333336</v>
      </c>
      <c r="F2">
        <f>E2/60</f>
        <v>0.36622222222222228</v>
      </c>
      <c r="G2">
        <f>8.8/F2</f>
        <v>24.029126213592232</v>
      </c>
      <c r="H2">
        <v>72.855842460000005</v>
      </c>
      <c r="I2">
        <v>19.146793129999999</v>
      </c>
      <c r="J2">
        <v>72.84959087</v>
      </c>
      <c r="K2">
        <v>19.081928520000002</v>
      </c>
      <c r="L2">
        <v>1</v>
      </c>
    </row>
    <row r="3" spans="1:26" x14ac:dyDescent="0.2">
      <c r="A3">
        <v>128</v>
      </c>
      <c r="B3">
        <v>245</v>
      </c>
      <c r="C3">
        <v>2</v>
      </c>
      <c r="D3">
        <v>1439.4449999999999</v>
      </c>
      <c r="E3">
        <f t="shared" ref="E3:F25" si="0">D3/60</f>
        <v>23.990749999999998</v>
      </c>
      <c r="F3">
        <f t="shared" si="0"/>
        <v>0.39984583333333329</v>
      </c>
      <c r="G3">
        <f t="shared" ref="G3:G13" si="1">8.8/F3</f>
        <v>22.008482435938856</v>
      </c>
      <c r="H3">
        <v>72.855842460000005</v>
      </c>
      <c r="I3">
        <v>19.146793129999999</v>
      </c>
      <c r="J3">
        <v>72.84959087</v>
      </c>
      <c r="K3">
        <v>19.081928520000002</v>
      </c>
      <c r="L3">
        <v>2</v>
      </c>
    </row>
    <row r="4" spans="1:26" x14ac:dyDescent="0.2">
      <c r="A4">
        <v>128</v>
      </c>
      <c r="B4">
        <v>245</v>
      </c>
      <c r="C4">
        <v>3</v>
      </c>
      <c r="D4">
        <v>1825.3150000000001</v>
      </c>
      <c r="E4">
        <f t="shared" si="0"/>
        <v>30.421916666666668</v>
      </c>
      <c r="F4">
        <f t="shared" si="0"/>
        <v>0.50703194444444444</v>
      </c>
      <c r="G4">
        <f t="shared" si="1"/>
        <v>17.355908432243204</v>
      </c>
      <c r="H4">
        <v>72.855842460000005</v>
      </c>
      <c r="I4">
        <v>19.146793129999999</v>
      </c>
      <c r="J4">
        <v>72.84959087</v>
      </c>
      <c r="K4">
        <v>19.081928520000002</v>
      </c>
      <c r="L4">
        <v>3</v>
      </c>
    </row>
    <row r="5" spans="1:26" x14ac:dyDescent="0.2">
      <c r="A5">
        <v>128</v>
      </c>
      <c r="B5">
        <v>245</v>
      </c>
      <c r="C5">
        <v>4</v>
      </c>
      <c r="D5">
        <v>1464.29</v>
      </c>
      <c r="E5">
        <f t="shared" si="0"/>
        <v>24.404833333333332</v>
      </c>
      <c r="F5">
        <f t="shared" si="0"/>
        <v>0.4067472222222222</v>
      </c>
      <c r="G5">
        <f t="shared" si="1"/>
        <v>21.635058629096697</v>
      </c>
      <c r="H5">
        <v>72.855842460000005</v>
      </c>
      <c r="I5">
        <v>19.146793129999999</v>
      </c>
      <c r="J5">
        <v>72.84959087</v>
      </c>
      <c r="K5">
        <v>19.081928520000002</v>
      </c>
      <c r="L5">
        <v>4</v>
      </c>
    </row>
    <row r="6" spans="1:26" x14ac:dyDescent="0.2">
      <c r="A6">
        <v>128</v>
      </c>
      <c r="B6">
        <v>245</v>
      </c>
      <c r="C6">
        <v>5</v>
      </c>
      <c r="D6">
        <v>1528.7449999999999</v>
      </c>
      <c r="E6">
        <f t="shared" si="0"/>
        <v>25.479083333333332</v>
      </c>
      <c r="F6">
        <f t="shared" si="0"/>
        <v>0.42465138888888887</v>
      </c>
      <c r="G6">
        <f t="shared" si="1"/>
        <v>20.722880532724556</v>
      </c>
      <c r="H6">
        <v>72.855842460000005</v>
      </c>
      <c r="I6">
        <v>19.146793129999999</v>
      </c>
      <c r="J6">
        <v>72.84959087</v>
      </c>
      <c r="K6">
        <v>19.081928520000002</v>
      </c>
      <c r="L6">
        <v>5</v>
      </c>
    </row>
    <row r="7" spans="1:26" x14ac:dyDescent="0.2">
      <c r="A7">
        <v>128</v>
      </c>
      <c r="B7">
        <v>245</v>
      </c>
      <c r="C7">
        <v>6</v>
      </c>
      <c r="D7">
        <v>1569.81</v>
      </c>
      <c r="E7">
        <f t="shared" si="0"/>
        <v>26.163499999999999</v>
      </c>
      <c r="F7">
        <f t="shared" si="0"/>
        <v>0.43605833333333333</v>
      </c>
      <c r="G7">
        <f t="shared" si="1"/>
        <v>20.180786209796093</v>
      </c>
      <c r="H7">
        <v>72.855842460000005</v>
      </c>
      <c r="I7">
        <v>19.146793129999999</v>
      </c>
      <c r="J7">
        <v>72.84959087</v>
      </c>
      <c r="K7">
        <v>19.081928520000002</v>
      </c>
      <c r="L7">
        <v>6</v>
      </c>
    </row>
    <row r="8" spans="1:26" x14ac:dyDescent="0.2">
      <c r="A8">
        <v>128</v>
      </c>
      <c r="B8">
        <v>245</v>
      </c>
      <c r="C8">
        <v>7</v>
      </c>
      <c r="D8">
        <v>1619.22</v>
      </c>
      <c r="E8">
        <f t="shared" si="0"/>
        <v>26.987000000000002</v>
      </c>
      <c r="F8">
        <f t="shared" si="0"/>
        <v>0.44978333333333337</v>
      </c>
      <c r="G8">
        <f t="shared" si="1"/>
        <v>19.56497572905473</v>
      </c>
      <c r="H8">
        <v>72.855842460000005</v>
      </c>
      <c r="I8">
        <v>19.146793129999999</v>
      </c>
      <c r="J8">
        <v>72.84959087</v>
      </c>
      <c r="K8">
        <v>19.081928520000002</v>
      </c>
      <c r="L8">
        <v>7</v>
      </c>
    </row>
    <row r="9" spans="1:26" x14ac:dyDescent="0.2">
      <c r="A9">
        <v>128</v>
      </c>
      <c r="B9">
        <v>245</v>
      </c>
      <c r="C9">
        <v>8</v>
      </c>
      <c r="D9">
        <v>1419.63</v>
      </c>
      <c r="E9">
        <f t="shared" si="0"/>
        <v>23.660500000000003</v>
      </c>
      <c r="F9">
        <f t="shared" si="0"/>
        <v>0.3943416666666667</v>
      </c>
      <c r="G9">
        <f t="shared" si="1"/>
        <v>22.315673802328774</v>
      </c>
      <c r="H9">
        <v>72.855842460000005</v>
      </c>
      <c r="I9">
        <v>19.146793129999999</v>
      </c>
      <c r="J9">
        <v>72.84959087</v>
      </c>
      <c r="K9">
        <v>19.081928520000002</v>
      </c>
      <c r="L9">
        <v>8</v>
      </c>
    </row>
    <row r="10" spans="1:26" x14ac:dyDescent="0.2">
      <c r="A10">
        <v>128</v>
      </c>
      <c r="B10">
        <v>245</v>
      </c>
      <c r="C10">
        <v>9</v>
      </c>
      <c r="D10">
        <v>1489.11</v>
      </c>
      <c r="E10">
        <f t="shared" si="0"/>
        <v>24.818499999999997</v>
      </c>
      <c r="F10">
        <f t="shared" si="0"/>
        <v>0.41364166666666663</v>
      </c>
      <c r="G10">
        <f t="shared" si="1"/>
        <v>21.274452525333928</v>
      </c>
      <c r="H10">
        <v>72.855842460000005</v>
      </c>
      <c r="I10">
        <v>19.146793129999999</v>
      </c>
      <c r="J10">
        <v>72.84959087</v>
      </c>
      <c r="K10">
        <v>19.081928520000002</v>
      </c>
      <c r="L10">
        <v>9</v>
      </c>
    </row>
    <row r="11" spans="1:26" x14ac:dyDescent="0.2">
      <c r="A11">
        <v>128</v>
      </c>
      <c r="B11">
        <v>245</v>
      </c>
      <c r="C11">
        <v>10</v>
      </c>
      <c r="D11">
        <v>1653.66</v>
      </c>
      <c r="E11">
        <f t="shared" si="0"/>
        <v>27.561</v>
      </c>
      <c r="F11">
        <f t="shared" si="0"/>
        <v>0.45934999999999998</v>
      </c>
      <c r="G11">
        <f t="shared" si="1"/>
        <v>19.15750517034941</v>
      </c>
      <c r="H11">
        <v>72.855842460000005</v>
      </c>
      <c r="I11">
        <v>19.146793129999999</v>
      </c>
      <c r="J11">
        <v>72.84959087</v>
      </c>
      <c r="K11">
        <v>19.081928520000002</v>
      </c>
      <c r="L11">
        <v>10</v>
      </c>
    </row>
    <row r="12" spans="1:26" x14ac:dyDescent="0.2">
      <c r="A12">
        <v>128</v>
      </c>
      <c r="B12">
        <v>245</v>
      </c>
      <c r="C12">
        <v>11</v>
      </c>
      <c r="D12">
        <v>1830.4449999999999</v>
      </c>
      <c r="E12">
        <f t="shared" si="0"/>
        <v>30.507416666666664</v>
      </c>
      <c r="F12">
        <f t="shared" si="0"/>
        <v>0.50845694444444445</v>
      </c>
      <c r="G12">
        <f t="shared" si="1"/>
        <v>17.307266812168628</v>
      </c>
      <c r="H12">
        <v>72.855842460000005</v>
      </c>
      <c r="I12">
        <v>19.146793129999999</v>
      </c>
      <c r="J12">
        <v>72.84959087</v>
      </c>
      <c r="K12">
        <v>19.081928520000002</v>
      </c>
      <c r="L12">
        <v>11</v>
      </c>
    </row>
    <row r="13" spans="1:26" x14ac:dyDescent="0.2">
      <c r="A13">
        <v>128</v>
      </c>
      <c r="B13">
        <v>245</v>
      </c>
      <c r="C13">
        <v>12</v>
      </c>
      <c r="D13">
        <v>1338.93</v>
      </c>
      <c r="E13">
        <f t="shared" si="0"/>
        <v>22.3155</v>
      </c>
      <c r="F13">
        <f>E13/60</f>
        <v>0.37192500000000001</v>
      </c>
      <c r="G13">
        <f t="shared" si="1"/>
        <v>23.660684277744171</v>
      </c>
      <c r="H13">
        <v>72.855842460000005</v>
      </c>
      <c r="I13">
        <v>19.146793129999999</v>
      </c>
      <c r="J13">
        <v>72.84959087</v>
      </c>
      <c r="K13">
        <v>19.081928520000002</v>
      </c>
      <c r="L13">
        <v>12</v>
      </c>
    </row>
    <row r="14" spans="1:26" x14ac:dyDescent="0.2">
      <c r="A14">
        <v>136</v>
      </c>
      <c r="B14">
        <v>128</v>
      </c>
      <c r="C14">
        <v>1</v>
      </c>
      <c r="D14">
        <v>606.26499999999999</v>
      </c>
      <c r="E14">
        <f t="shared" si="0"/>
        <v>10.104416666666667</v>
      </c>
      <c r="F14">
        <f t="shared" si="0"/>
        <v>0.16840694444444446</v>
      </c>
      <c r="G14">
        <f>3.7/F14</f>
        <v>21.970590418381402</v>
      </c>
      <c r="H14">
        <v>72.859111170000006</v>
      </c>
      <c r="I14">
        <v>19.173412280000001</v>
      </c>
      <c r="J14">
        <v>72.855842460000005</v>
      </c>
      <c r="K14">
        <v>19.146793129999999</v>
      </c>
      <c r="L14">
        <v>13</v>
      </c>
    </row>
    <row r="15" spans="1:26" x14ac:dyDescent="0.2">
      <c r="A15">
        <v>136</v>
      </c>
      <c r="B15">
        <v>128</v>
      </c>
      <c r="C15">
        <v>2</v>
      </c>
      <c r="D15">
        <v>681.38499999999999</v>
      </c>
      <c r="E15">
        <f t="shared" si="0"/>
        <v>11.356416666666666</v>
      </c>
      <c r="F15">
        <f t="shared" si="0"/>
        <v>0.1892736111111111</v>
      </c>
      <c r="G15">
        <f t="shared" ref="G15:G25" si="2">3.7/F15</f>
        <v>19.548419762689232</v>
      </c>
      <c r="H15">
        <v>72.859111170000006</v>
      </c>
      <c r="I15">
        <v>19.173412280000001</v>
      </c>
      <c r="J15">
        <v>72.855842460000005</v>
      </c>
      <c r="K15">
        <v>19.146793129999999</v>
      </c>
      <c r="L15">
        <v>14</v>
      </c>
      <c r="N15" s="4"/>
      <c r="O15" s="4"/>
      <c r="P15" s="6"/>
      <c r="Q15" s="4"/>
      <c r="R15" s="6"/>
      <c r="S15" s="7"/>
      <c r="T15" s="6"/>
      <c r="U15" s="4"/>
      <c r="V15" s="5"/>
      <c r="W15" s="5"/>
      <c r="X15" s="4"/>
      <c r="Y15" s="4"/>
      <c r="Z15" s="6"/>
    </row>
    <row r="16" spans="1:26" x14ac:dyDescent="0.2">
      <c r="A16">
        <v>136</v>
      </c>
      <c r="B16">
        <v>128</v>
      </c>
      <c r="C16">
        <v>3</v>
      </c>
      <c r="D16">
        <v>817</v>
      </c>
      <c r="E16">
        <f t="shared" si="0"/>
        <v>13.616666666666667</v>
      </c>
      <c r="F16">
        <f t="shared" si="0"/>
        <v>0.22694444444444445</v>
      </c>
      <c r="G16">
        <f t="shared" si="2"/>
        <v>16.303549571603426</v>
      </c>
      <c r="H16">
        <v>72.859111170000006</v>
      </c>
      <c r="I16">
        <v>19.173412280000001</v>
      </c>
      <c r="J16">
        <v>72.855842460000005</v>
      </c>
      <c r="K16">
        <v>19.146793129999999</v>
      </c>
      <c r="L16">
        <v>15</v>
      </c>
      <c r="N16" s="4"/>
      <c r="O16" s="4"/>
      <c r="P16" s="6"/>
    </row>
    <row r="17" spans="1:16" x14ac:dyDescent="0.2">
      <c r="A17">
        <v>136</v>
      </c>
      <c r="B17">
        <v>128</v>
      </c>
      <c r="C17">
        <v>4</v>
      </c>
      <c r="D17">
        <v>796.36500000000001</v>
      </c>
      <c r="E17">
        <f t="shared" si="0"/>
        <v>13.27275</v>
      </c>
      <c r="F17">
        <f t="shared" si="0"/>
        <v>0.22121250000000001</v>
      </c>
      <c r="G17">
        <f t="shared" si="2"/>
        <v>16.725998756851443</v>
      </c>
      <c r="H17">
        <v>72.859111170000006</v>
      </c>
      <c r="I17">
        <v>19.173412280000001</v>
      </c>
      <c r="J17">
        <v>72.855842460000005</v>
      </c>
      <c r="K17">
        <v>19.146793129999999</v>
      </c>
      <c r="L17">
        <v>16</v>
      </c>
      <c r="N17" s="4"/>
      <c r="O17" s="7"/>
      <c r="P17" s="6"/>
    </row>
    <row r="18" spans="1:16" x14ac:dyDescent="0.2">
      <c r="A18">
        <v>136</v>
      </c>
      <c r="B18">
        <v>128</v>
      </c>
      <c r="C18">
        <v>5</v>
      </c>
      <c r="D18">
        <v>868.755</v>
      </c>
      <c r="E18">
        <f t="shared" si="0"/>
        <v>14.47925</v>
      </c>
      <c r="F18">
        <f t="shared" si="0"/>
        <v>0.24132083333333335</v>
      </c>
      <c r="G18">
        <f t="shared" si="2"/>
        <v>15.332285857347584</v>
      </c>
      <c r="H18">
        <v>72.859111170000006</v>
      </c>
      <c r="I18">
        <v>19.173412280000001</v>
      </c>
      <c r="J18">
        <v>72.855842460000005</v>
      </c>
      <c r="K18">
        <v>19.146793129999999</v>
      </c>
      <c r="L18">
        <v>17</v>
      </c>
      <c r="N18" s="7"/>
      <c r="O18" s="4"/>
      <c r="P18" s="1"/>
    </row>
    <row r="19" spans="1:16" x14ac:dyDescent="0.2">
      <c r="A19">
        <v>136</v>
      </c>
      <c r="B19">
        <v>128</v>
      </c>
      <c r="C19">
        <v>6</v>
      </c>
      <c r="D19">
        <v>804.71500000000003</v>
      </c>
      <c r="E19">
        <f t="shared" si="0"/>
        <v>13.411916666666666</v>
      </c>
      <c r="F19">
        <f t="shared" si="0"/>
        <v>0.22353194444444444</v>
      </c>
      <c r="G19">
        <f t="shared" si="2"/>
        <v>16.55244403298062</v>
      </c>
      <c r="H19">
        <v>72.859111170000006</v>
      </c>
      <c r="I19">
        <v>19.173412280000001</v>
      </c>
      <c r="J19">
        <v>72.855842460000005</v>
      </c>
      <c r="K19">
        <v>19.146793129999999</v>
      </c>
      <c r="L19">
        <v>18</v>
      </c>
      <c r="N19" s="4"/>
      <c r="O19" s="4"/>
      <c r="P19" s="1"/>
    </row>
    <row r="20" spans="1:16" x14ac:dyDescent="0.2">
      <c r="A20">
        <v>136</v>
      </c>
      <c r="B20">
        <v>128</v>
      </c>
      <c r="C20">
        <v>7</v>
      </c>
      <c r="D20">
        <v>729.82</v>
      </c>
      <c r="E20">
        <f t="shared" si="0"/>
        <v>12.163666666666668</v>
      </c>
      <c r="F20">
        <f t="shared" si="0"/>
        <v>0.20272777777777778</v>
      </c>
      <c r="G20">
        <f t="shared" si="2"/>
        <v>18.251075607684086</v>
      </c>
      <c r="H20">
        <v>72.859111170000006</v>
      </c>
      <c r="I20">
        <v>19.173412280000001</v>
      </c>
      <c r="J20">
        <v>72.855842460000005</v>
      </c>
      <c r="K20">
        <v>19.146793129999999</v>
      </c>
      <c r="L20">
        <v>19</v>
      </c>
    </row>
    <row r="21" spans="1:16" x14ac:dyDescent="0.2">
      <c r="A21">
        <v>136</v>
      </c>
      <c r="B21">
        <v>128</v>
      </c>
      <c r="C21">
        <v>8</v>
      </c>
      <c r="D21">
        <v>838.60500000000002</v>
      </c>
      <c r="E21">
        <f t="shared" si="0"/>
        <v>13.976750000000001</v>
      </c>
      <c r="F21">
        <f t="shared" si="0"/>
        <v>0.23294583333333335</v>
      </c>
      <c r="G21">
        <f t="shared" si="2"/>
        <v>15.883520847121112</v>
      </c>
      <c r="H21">
        <v>72.859111170000006</v>
      </c>
      <c r="I21">
        <v>19.173412280000001</v>
      </c>
      <c r="J21">
        <v>72.855842460000005</v>
      </c>
      <c r="K21">
        <v>19.146793129999999</v>
      </c>
      <c r="L21">
        <v>20</v>
      </c>
    </row>
    <row r="22" spans="1:16" x14ac:dyDescent="0.2">
      <c r="A22">
        <v>136</v>
      </c>
      <c r="B22">
        <v>128</v>
      </c>
      <c r="C22">
        <v>9</v>
      </c>
      <c r="D22">
        <v>755.875</v>
      </c>
      <c r="E22">
        <f t="shared" si="0"/>
        <v>12.597916666666666</v>
      </c>
      <c r="F22">
        <f t="shared" si="0"/>
        <v>0.20996527777777776</v>
      </c>
      <c r="G22">
        <f t="shared" si="2"/>
        <v>17.62196130312552</v>
      </c>
      <c r="H22">
        <v>72.859111170000006</v>
      </c>
      <c r="I22">
        <v>19.173412280000001</v>
      </c>
      <c r="J22">
        <v>72.855842460000005</v>
      </c>
      <c r="K22">
        <v>19.146793129999999</v>
      </c>
      <c r="L22">
        <v>21</v>
      </c>
    </row>
    <row r="23" spans="1:16" x14ac:dyDescent="0.2">
      <c r="A23">
        <v>136</v>
      </c>
      <c r="B23">
        <v>128</v>
      </c>
      <c r="C23">
        <v>10</v>
      </c>
      <c r="D23">
        <v>703.18</v>
      </c>
      <c r="E23">
        <f t="shared" si="0"/>
        <v>11.719666666666665</v>
      </c>
      <c r="F23">
        <f t="shared" si="0"/>
        <v>0.19532777777777774</v>
      </c>
      <c r="G23">
        <f t="shared" si="2"/>
        <v>18.942518274126119</v>
      </c>
      <c r="H23">
        <v>72.859111170000006</v>
      </c>
      <c r="I23">
        <v>19.173412280000001</v>
      </c>
      <c r="J23">
        <v>72.855842460000005</v>
      </c>
      <c r="K23">
        <v>19.146793129999999</v>
      </c>
      <c r="L23">
        <v>22</v>
      </c>
    </row>
    <row r="24" spans="1:16" x14ac:dyDescent="0.2">
      <c r="A24">
        <v>136</v>
      </c>
      <c r="B24">
        <v>128</v>
      </c>
      <c r="C24">
        <v>11</v>
      </c>
      <c r="D24">
        <v>739.33500000000004</v>
      </c>
      <c r="E24">
        <f t="shared" si="0"/>
        <v>12.32225</v>
      </c>
      <c r="F24">
        <f t="shared" si="0"/>
        <v>0.20537083333333334</v>
      </c>
      <c r="G24">
        <f t="shared" si="2"/>
        <v>18.016190224999495</v>
      </c>
      <c r="H24">
        <v>72.859111170000006</v>
      </c>
      <c r="I24">
        <v>19.173412280000001</v>
      </c>
      <c r="J24">
        <v>72.855842460000005</v>
      </c>
      <c r="K24">
        <v>19.146793129999999</v>
      </c>
      <c r="L24">
        <v>23</v>
      </c>
    </row>
    <row r="25" spans="1:16" x14ac:dyDescent="0.2">
      <c r="A25">
        <v>136</v>
      </c>
      <c r="B25">
        <v>128</v>
      </c>
      <c r="C25">
        <v>12</v>
      </c>
      <c r="D25">
        <v>709.54499999999996</v>
      </c>
      <c r="E25">
        <f t="shared" si="0"/>
        <v>11.825749999999999</v>
      </c>
      <c r="F25">
        <f t="shared" si="0"/>
        <v>0.19709583333333333</v>
      </c>
      <c r="G25">
        <f t="shared" si="2"/>
        <v>18.772593704416213</v>
      </c>
      <c r="H25">
        <v>72.859111170000006</v>
      </c>
      <c r="I25">
        <v>19.173412280000001</v>
      </c>
      <c r="J25">
        <v>72.855842460000005</v>
      </c>
      <c r="K25">
        <v>19.146793129999999</v>
      </c>
      <c r="L25">
        <v>24</v>
      </c>
    </row>
    <row r="26" spans="1:16" x14ac:dyDescent="0.2">
      <c r="A26">
        <v>245</v>
      </c>
      <c r="B26">
        <v>445</v>
      </c>
      <c r="C26">
        <v>1</v>
      </c>
      <c r="D26">
        <v>652.79499999999996</v>
      </c>
      <c r="E26">
        <f t="shared" ref="E26:E61" si="3">D26/60</f>
        <v>10.879916666666666</v>
      </c>
      <c r="F26">
        <f t="shared" ref="F26:F61" si="4">E26/60</f>
        <v>0.18133194444444445</v>
      </c>
      <c r="G26">
        <f>7.9/F26</f>
        <v>43.566510160157478</v>
      </c>
      <c r="H26">
        <v>72.84959087</v>
      </c>
      <c r="I26">
        <v>19.081928520000002</v>
      </c>
      <c r="J26">
        <v>72.815734399999997</v>
      </c>
      <c r="K26">
        <v>19.03197196</v>
      </c>
      <c r="L26">
        <v>25</v>
      </c>
    </row>
    <row r="27" spans="1:16" x14ac:dyDescent="0.2">
      <c r="A27">
        <v>245</v>
      </c>
      <c r="B27">
        <v>445</v>
      </c>
      <c r="C27">
        <v>2</v>
      </c>
      <c r="D27">
        <v>672.75</v>
      </c>
      <c r="E27">
        <f t="shared" si="3"/>
        <v>11.2125</v>
      </c>
      <c r="F27">
        <f t="shared" si="4"/>
        <v>0.18687500000000001</v>
      </c>
      <c r="G27">
        <f t="shared" ref="G27:G37" si="5">7.9/F27</f>
        <v>42.274247491638796</v>
      </c>
      <c r="H27">
        <v>72.84959087</v>
      </c>
      <c r="I27">
        <v>19.081928520000002</v>
      </c>
      <c r="J27">
        <v>72.815734399999997</v>
      </c>
      <c r="K27">
        <v>19.03197196</v>
      </c>
      <c r="L27">
        <v>26</v>
      </c>
    </row>
    <row r="28" spans="1:16" x14ac:dyDescent="0.2">
      <c r="A28">
        <v>245</v>
      </c>
      <c r="B28">
        <v>445</v>
      </c>
      <c r="C28">
        <v>3</v>
      </c>
      <c r="D28">
        <v>749.79499999999996</v>
      </c>
      <c r="E28">
        <f t="shared" si="3"/>
        <v>12.496583333333332</v>
      </c>
      <c r="F28">
        <f t="shared" si="4"/>
        <v>0.20827638888888886</v>
      </c>
      <c r="G28">
        <f t="shared" si="5"/>
        <v>37.93036763381992</v>
      </c>
      <c r="H28">
        <v>72.84959087</v>
      </c>
      <c r="I28">
        <v>19.081928520000002</v>
      </c>
      <c r="J28">
        <v>72.815734399999997</v>
      </c>
      <c r="K28">
        <v>19.03197196</v>
      </c>
      <c r="L28">
        <v>27</v>
      </c>
    </row>
    <row r="29" spans="1:16" x14ac:dyDescent="0.2">
      <c r="A29">
        <v>245</v>
      </c>
      <c r="B29">
        <v>445</v>
      </c>
      <c r="C29">
        <v>4</v>
      </c>
      <c r="D29">
        <v>644.26499999999999</v>
      </c>
      <c r="E29">
        <f t="shared" si="3"/>
        <v>10.73775</v>
      </c>
      <c r="F29">
        <f t="shared" si="4"/>
        <v>0.1789625</v>
      </c>
      <c r="G29">
        <f t="shared" si="5"/>
        <v>44.143326115806389</v>
      </c>
      <c r="H29">
        <v>72.84959087</v>
      </c>
      <c r="I29">
        <v>19.081928520000002</v>
      </c>
      <c r="J29">
        <v>72.815734399999997</v>
      </c>
      <c r="K29">
        <v>19.03197196</v>
      </c>
      <c r="L29">
        <v>28</v>
      </c>
    </row>
    <row r="30" spans="1:16" x14ac:dyDescent="0.2">
      <c r="A30">
        <v>245</v>
      </c>
      <c r="B30">
        <v>445</v>
      </c>
      <c r="C30">
        <v>5</v>
      </c>
      <c r="D30">
        <v>619.17999999999995</v>
      </c>
      <c r="E30">
        <f t="shared" si="3"/>
        <v>10.319666666666667</v>
      </c>
      <c r="F30">
        <f t="shared" si="4"/>
        <v>0.17199444444444445</v>
      </c>
      <c r="G30">
        <f t="shared" si="5"/>
        <v>45.931716140702221</v>
      </c>
      <c r="H30">
        <v>72.84959087</v>
      </c>
      <c r="I30">
        <v>19.081928520000002</v>
      </c>
      <c r="J30">
        <v>72.815734399999997</v>
      </c>
      <c r="K30">
        <v>19.03197196</v>
      </c>
      <c r="L30">
        <v>29</v>
      </c>
    </row>
    <row r="31" spans="1:16" x14ac:dyDescent="0.2">
      <c r="A31">
        <v>245</v>
      </c>
      <c r="B31">
        <v>445</v>
      </c>
      <c r="C31">
        <v>6</v>
      </c>
      <c r="D31">
        <v>666.81500000000005</v>
      </c>
      <c r="E31">
        <f t="shared" si="3"/>
        <v>11.113583333333334</v>
      </c>
      <c r="F31">
        <f t="shared" si="4"/>
        <v>0.1852263888888889</v>
      </c>
      <c r="G31">
        <f t="shared" si="5"/>
        <v>42.65051026146682</v>
      </c>
      <c r="H31">
        <v>72.84959087</v>
      </c>
      <c r="I31">
        <v>19.081928520000002</v>
      </c>
      <c r="J31">
        <v>72.815734399999997</v>
      </c>
      <c r="K31">
        <v>19.03197196</v>
      </c>
      <c r="L31">
        <v>30</v>
      </c>
    </row>
    <row r="32" spans="1:16" x14ac:dyDescent="0.2">
      <c r="A32">
        <v>245</v>
      </c>
      <c r="B32">
        <v>445</v>
      </c>
      <c r="C32">
        <v>7</v>
      </c>
      <c r="D32">
        <v>689.495</v>
      </c>
      <c r="E32">
        <f t="shared" si="3"/>
        <v>11.491583333333333</v>
      </c>
      <c r="F32">
        <f t="shared" si="4"/>
        <v>0.19152638888888887</v>
      </c>
      <c r="G32">
        <f t="shared" si="5"/>
        <v>41.247579750397037</v>
      </c>
      <c r="H32">
        <v>72.84959087</v>
      </c>
      <c r="I32">
        <v>19.081928520000002</v>
      </c>
      <c r="J32">
        <v>72.815734399999997</v>
      </c>
      <c r="K32">
        <v>19.03197196</v>
      </c>
      <c r="L32">
        <v>31</v>
      </c>
    </row>
    <row r="33" spans="1:12" x14ac:dyDescent="0.2">
      <c r="A33">
        <v>245</v>
      </c>
      <c r="B33">
        <v>445</v>
      </c>
      <c r="C33">
        <v>8</v>
      </c>
      <c r="D33">
        <v>645.41999999999996</v>
      </c>
      <c r="E33">
        <f t="shared" si="3"/>
        <v>10.757</v>
      </c>
      <c r="F33">
        <f t="shared" si="4"/>
        <v>0.17928333333333332</v>
      </c>
      <c r="G33">
        <f t="shared" si="5"/>
        <v>44.064330203588369</v>
      </c>
      <c r="H33">
        <v>72.84959087</v>
      </c>
      <c r="I33">
        <v>19.081928520000002</v>
      </c>
      <c r="J33">
        <v>72.815734399999997</v>
      </c>
      <c r="K33">
        <v>19.03197196</v>
      </c>
      <c r="L33">
        <v>32</v>
      </c>
    </row>
    <row r="34" spans="1:12" x14ac:dyDescent="0.2">
      <c r="A34">
        <v>245</v>
      </c>
      <c r="B34">
        <v>445</v>
      </c>
      <c r="C34">
        <v>9</v>
      </c>
      <c r="D34">
        <v>645.44500000000005</v>
      </c>
      <c r="E34">
        <f t="shared" si="3"/>
        <v>10.757416666666668</v>
      </c>
      <c r="F34">
        <f t="shared" si="4"/>
        <v>0.17929027777777778</v>
      </c>
      <c r="G34">
        <f t="shared" si="5"/>
        <v>44.062623461332876</v>
      </c>
      <c r="H34">
        <v>72.84959087</v>
      </c>
      <c r="I34">
        <v>19.081928520000002</v>
      </c>
      <c r="J34">
        <v>72.815734399999997</v>
      </c>
      <c r="K34">
        <v>19.03197196</v>
      </c>
      <c r="L34">
        <v>33</v>
      </c>
    </row>
    <row r="35" spans="1:12" x14ac:dyDescent="0.2">
      <c r="A35">
        <v>245</v>
      </c>
      <c r="B35">
        <v>445</v>
      </c>
      <c r="C35">
        <v>10</v>
      </c>
      <c r="D35">
        <v>695.29499999999996</v>
      </c>
      <c r="E35">
        <f t="shared" si="3"/>
        <v>11.588249999999999</v>
      </c>
      <c r="F35">
        <f t="shared" si="4"/>
        <v>0.19313749999999999</v>
      </c>
      <c r="G35">
        <f t="shared" si="5"/>
        <v>40.903501391495702</v>
      </c>
      <c r="H35">
        <v>72.84959087</v>
      </c>
      <c r="I35">
        <v>19.081928520000002</v>
      </c>
      <c r="J35">
        <v>72.815734399999997</v>
      </c>
      <c r="K35">
        <v>19.03197196</v>
      </c>
      <c r="L35">
        <v>34</v>
      </c>
    </row>
    <row r="36" spans="1:12" x14ac:dyDescent="0.2">
      <c r="A36">
        <v>245</v>
      </c>
      <c r="B36">
        <v>445</v>
      </c>
      <c r="C36">
        <v>11</v>
      </c>
      <c r="D36">
        <v>712.23</v>
      </c>
      <c r="E36">
        <f t="shared" si="3"/>
        <v>11.8705</v>
      </c>
      <c r="F36">
        <f t="shared" si="4"/>
        <v>0.19784166666666667</v>
      </c>
      <c r="G36">
        <f t="shared" si="5"/>
        <v>39.93092119118824</v>
      </c>
      <c r="H36">
        <v>72.84959087</v>
      </c>
      <c r="I36">
        <v>19.081928520000002</v>
      </c>
      <c r="J36">
        <v>72.815734399999997</v>
      </c>
      <c r="K36">
        <v>19.03197196</v>
      </c>
      <c r="L36">
        <v>35</v>
      </c>
    </row>
    <row r="37" spans="1:12" x14ac:dyDescent="0.2">
      <c r="A37">
        <v>245</v>
      </c>
      <c r="B37">
        <v>445</v>
      </c>
      <c r="C37">
        <v>12</v>
      </c>
      <c r="D37">
        <v>659.89499999999998</v>
      </c>
      <c r="E37">
        <f t="shared" si="3"/>
        <v>10.998250000000001</v>
      </c>
      <c r="F37">
        <f t="shared" si="4"/>
        <v>0.18330416666666668</v>
      </c>
      <c r="G37">
        <f t="shared" si="5"/>
        <v>43.097765553610799</v>
      </c>
      <c r="H37">
        <v>72.84959087</v>
      </c>
      <c r="I37">
        <v>19.081928520000002</v>
      </c>
      <c r="J37">
        <v>72.815734399999997</v>
      </c>
      <c r="K37">
        <v>19.03197196</v>
      </c>
      <c r="L37">
        <v>36</v>
      </c>
    </row>
    <row r="38" spans="1:12" x14ac:dyDescent="0.2">
      <c r="A38">
        <v>265</v>
      </c>
      <c r="B38">
        <v>136</v>
      </c>
      <c r="C38">
        <v>1</v>
      </c>
      <c r="D38">
        <v>1193.7149999999999</v>
      </c>
      <c r="E38">
        <f t="shared" si="3"/>
        <v>19.895249999999997</v>
      </c>
      <c r="F38">
        <f t="shared" si="4"/>
        <v>0.33158749999999998</v>
      </c>
      <c r="G38">
        <f>7.8/F38</f>
        <v>23.523202774531612</v>
      </c>
      <c r="H38">
        <v>72.862367989999996</v>
      </c>
      <c r="I38">
        <v>19.220577120000002</v>
      </c>
      <c r="J38">
        <v>72.859111170000006</v>
      </c>
      <c r="K38">
        <v>19.173412280000001</v>
      </c>
      <c r="L38">
        <v>37</v>
      </c>
    </row>
    <row r="39" spans="1:12" x14ac:dyDescent="0.2">
      <c r="A39">
        <v>265</v>
      </c>
      <c r="B39">
        <v>136</v>
      </c>
      <c r="C39">
        <v>2</v>
      </c>
      <c r="D39">
        <v>1186.8</v>
      </c>
      <c r="E39">
        <f t="shared" si="3"/>
        <v>19.779999999999998</v>
      </c>
      <c r="F39">
        <f t="shared" si="4"/>
        <v>0.32966666666666661</v>
      </c>
      <c r="G39">
        <f t="shared" ref="G39:G49" si="6">7.8/F39</f>
        <v>23.660262891809914</v>
      </c>
      <c r="H39">
        <v>72.862367989999996</v>
      </c>
      <c r="I39">
        <v>19.220577120000002</v>
      </c>
      <c r="J39">
        <v>72.859111170000006</v>
      </c>
      <c r="K39">
        <v>19.173412280000001</v>
      </c>
      <c r="L39">
        <v>38</v>
      </c>
    </row>
    <row r="40" spans="1:12" x14ac:dyDescent="0.2">
      <c r="A40">
        <v>265</v>
      </c>
      <c r="B40">
        <v>136</v>
      </c>
      <c r="C40">
        <v>3</v>
      </c>
      <c r="D40">
        <v>1443.0450000000001</v>
      </c>
      <c r="E40">
        <f t="shared" si="3"/>
        <v>24.050750000000001</v>
      </c>
      <c r="F40">
        <f t="shared" si="4"/>
        <v>0.40084583333333335</v>
      </c>
      <c r="G40">
        <f t="shared" si="6"/>
        <v>19.458852634533226</v>
      </c>
      <c r="H40">
        <v>72.862367989999996</v>
      </c>
      <c r="I40">
        <v>19.220577120000002</v>
      </c>
      <c r="J40">
        <v>72.859111170000006</v>
      </c>
      <c r="K40">
        <v>19.173412280000001</v>
      </c>
      <c r="L40">
        <v>39</v>
      </c>
    </row>
    <row r="41" spans="1:12" x14ac:dyDescent="0.2">
      <c r="A41">
        <v>265</v>
      </c>
      <c r="B41">
        <v>136</v>
      </c>
      <c r="C41">
        <v>4</v>
      </c>
      <c r="D41">
        <v>1010.395</v>
      </c>
      <c r="E41">
        <f t="shared" si="3"/>
        <v>16.839916666666667</v>
      </c>
      <c r="F41">
        <f t="shared" si="4"/>
        <v>0.28066527777777778</v>
      </c>
      <c r="G41">
        <f t="shared" si="6"/>
        <v>27.791111397027894</v>
      </c>
      <c r="H41">
        <v>72.862367989999996</v>
      </c>
      <c r="I41">
        <v>19.220577120000002</v>
      </c>
      <c r="J41">
        <v>72.859111170000006</v>
      </c>
      <c r="K41">
        <v>19.173412280000001</v>
      </c>
      <c r="L41">
        <v>40</v>
      </c>
    </row>
    <row r="42" spans="1:12" x14ac:dyDescent="0.2">
      <c r="A42">
        <v>265</v>
      </c>
      <c r="B42">
        <v>136</v>
      </c>
      <c r="C42">
        <v>5</v>
      </c>
      <c r="D42">
        <v>1148.4549999999999</v>
      </c>
      <c r="E42">
        <f t="shared" si="3"/>
        <v>19.140916666666666</v>
      </c>
      <c r="F42">
        <f t="shared" si="4"/>
        <v>0.31901527777777777</v>
      </c>
      <c r="G42">
        <f t="shared" si="6"/>
        <v>24.450239669817275</v>
      </c>
      <c r="H42">
        <v>72.862367989999996</v>
      </c>
      <c r="I42">
        <v>19.220577120000002</v>
      </c>
      <c r="J42">
        <v>72.859111170000006</v>
      </c>
      <c r="K42">
        <v>19.173412280000001</v>
      </c>
      <c r="L42">
        <v>41</v>
      </c>
    </row>
    <row r="43" spans="1:12" x14ac:dyDescent="0.2">
      <c r="A43">
        <v>265</v>
      </c>
      <c r="B43">
        <v>136</v>
      </c>
      <c r="C43">
        <v>6</v>
      </c>
      <c r="D43">
        <v>1177.94</v>
      </c>
      <c r="E43">
        <f t="shared" si="3"/>
        <v>19.632333333333335</v>
      </c>
      <c r="F43">
        <f t="shared" si="4"/>
        <v>0.32720555555555558</v>
      </c>
      <c r="G43">
        <f t="shared" si="6"/>
        <v>23.838226055656481</v>
      </c>
      <c r="H43">
        <v>72.862367989999996</v>
      </c>
      <c r="I43">
        <v>19.220577120000002</v>
      </c>
      <c r="J43">
        <v>72.859111170000006</v>
      </c>
      <c r="K43">
        <v>19.173412280000001</v>
      </c>
      <c r="L43">
        <v>42</v>
      </c>
    </row>
    <row r="44" spans="1:12" x14ac:dyDescent="0.2">
      <c r="A44">
        <v>265</v>
      </c>
      <c r="B44">
        <v>136</v>
      </c>
      <c r="C44">
        <v>7</v>
      </c>
      <c r="D44">
        <v>1986.86</v>
      </c>
      <c r="E44">
        <f t="shared" si="3"/>
        <v>33.114333333333335</v>
      </c>
      <c r="F44">
        <f t="shared" si="4"/>
        <v>0.55190555555555554</v>
      </c>
      <c r="G44">
        <f t="shared" si="6"/>
        <v>14.132852843179691</v>
      </c>
      <c r="H44">
        <v>72.862367989999996</v>
      </c>
      <c r="I44">
        <v>19.220577120000002</v>
      </c>
      <c r="J44">
        <v>72.859111170000006</v>
      </c>
      <c r="K44">
        <v>19.173412280000001</v>
      </c>
      <c r="L44">
        <v>43</v>
      </c>
    </row>
    <row r="45" spans="1:12" x14ac:dyDescent="0.2">
      <c r="A45">
        <v>265</v>
      </c>
      <c r="B45">
        <v>136</v>
      </c>
      <c r="C45">
        <v>8</v>
      </c>
      <c r="D45">
        <v>1715.895</v>
      </c>
      <c r="E45">
        <f t="shared" si="3"/>
        <v>28.59825</v>
      </c>
      <c r="F45">
        <f t="shared" si="4"/>
        <v>0.47663749999999999</v>
      </c>
      <c r="G45">
        <f t="shared" si="6"/>
        <v>16.364637696362539</v>
      </c>
      <c r="H45">
        <v>72.862367989999996</v>
      </c>
      <c r="I45">
        <v>19.220577120000002</v>
      </c>
      <c r="J45">
        <v>72.859111170000006</v>
      </c>
      <c r="K45">
        <v>19.173412280000001</v>
      </c>
      <c r="L45">
        <v>44</v>
      </c>
    </row>
    <row r="46" spans="1:12" x14ac:dyDescent="0.2">
      <c r="A46">
        <v>265</v>
      </c>
      <c r="B46">
        <v>136</v>
      </c>
      <c r="C46">
        <v>9</v>
      </c>
      <c r="D46">
        <v>1329.47</v>
      </c>
      <c r="E46">
        <f t="shared" si="3"/>
        <v>22.157833333333333</v>
      </c>
      <c r="F46">
        <f t="shared" si="4"/>
        <v>0.36929722222222222</v>
      </c>
      <c r="G46">
        <f t="shared" si="6"/>
        <v>21.121198673155469</v>
      </c>
      <c r="H46">
        <v>72.862367989999996</v>
      </c>
      <c r="I46">
        <v>19.220577120000002</v>
      </c>
      <c r="J46">
        <v>72.859111170000006</v>
      </c>
      <c r="K46">
        <v>19.173412280000001</v>
      </c>
      <c r="L46">
        <v>45</v>
      </c>
    </row>
    <row r="47" spans="1:12" x14ac:dyDescent="0.2">
      <c r="A47">
        <v>265</v>
      </c>
      <c r="B47">
        <v>136</v>
      </c>
      <c r="C47">
        <v>10</v>
      </c>
      <c r="D47">
        <v>1403.385</v>
      </c>
      <c r="E47">
        <f t="shared" si="3"/>
        <v>23.389749999999999</v>
      </c>
      <c r="F47">
        <f t="shared" si="4"/>
        <v>0.38982916666666667</v>
      </c>
      <c r="G47">
        <f t="shared" si="6"/>
        <v>20.008764522921364</v>
      </c>
      <c r="H47">
        <v>72.862367989999996</v>
      </c>
      <c r="I47">
        <v>19.220577120000002</v>
      </c>
      <c r="J47">
        <v>72.859111170000006</v>
      </c>
      <c r="K47">
        <v>19.173412280000001</v>
      </c>
      <c r="L47">
        <v>46</v>
      </c>
    </row>
    <row r="48" spans="1:12" x14ac:dyDescent="0.2">
      <c r="A48">
        <v>265</v>
      </c>
      <c r="B48">
        <v>136</v>
      </c>
      <c r="C48">
        <v>11</v>
      </c>
      <c r="D48">
        <v>1589.1</v>
      </c>
      <c r="E48">
        <f t="shared" si="3"/>
        <v>26.484999999999999</v>
      </c>
      <c r="F48">
        <f t="shared" si="4"/>
        <v>0.44141666666666668</v>
      </c>
      <c r="G48">
        <f t="shared" si="6"/>
        <v>17.670379460071739</v>
      </c>
      <c r="H48">
        <v>72.862367989999996</v>
      </c>
      <c r="I48">
        <v>19.220577120000002</v>
      </c>
      <c r="J48">
        <v>72.859111170000006</v>
      </c>
      <c r="K48">
        <v>19.173412280000001</v>
      </c>
      <c r="L48">
        <v>47</v>
      </c>
    </row>
    <row r="49" spans="1:12" x14ac:dyDescent="0.2">
      <c r="A49">
        <v>265</v>
      </c>
      <c r="B49">
        <v>136</v>
      </c>
      <c r="C49">
        <v>12</v>
      </c>
      <c r="D49">
        <v>976.21500000000003</v>
      </c>
      <c r="E49">
        <f t="shared" si="3"/>
        <v>16.270250000000001</v>
      </c>
      <c r="F49">
        <f t="shared" si="4"/>
        <v>0.27117083333333336</v>
      </c>
      <c r="G49">
        <f t="shared" si="6"/>
        <v>28.764155437070723</v>
      </c>
      <c r="H49">
        <v>72.862367989999996</v>
      </c>
      <c r="I49">
        <v>19.220577120000002</v>
      </c>
      <c r="J49">
        <v>72.859111170000006</v>
      </c>
      <c r="K49">
        <v>19.173412280000001</v>
      </c>
      <c r="L49">
        <v>48</v>
      </c>
    </row>
    <row r="50" spans="1:12" x14ac:dyDescent="0.2">
      <c r="A50">
        <v>445</v>
      </c>
      <c r="B50">
        <v>239</v>
      </c>
      <c r="C50">
        <v>1</v>
      </c>
      <c r="D50">
        <v>1020.64</v>
      </c>
      <c r="E50">
        <f t="shared" si="3"/>
        <v>17.010666666666665</v>
      </c>
      <c r="F50">
        <f t="shared" si="4"/>
        <v>0.2835111111111111</v>
      </c>
      <c r="G50">
        <f>7.3/F50</f>
        <v>25.748549929456029</v>
      </c>
      <c r="H50">
        <v>72.815734399999997</v>
      </c>
      <c r="I50">
        <v>19.03197196</v>
      </c>
      <c r="J50">
        <v>72.828963799999997</v>
      </c>
      <c r="K50">
        <v>18.999180129999999</v>
      </c>
      <c r="L50">
        <v>49</v>
      </c>
    </row>
    <row r="51" spans="1:12" x14ac:dyDescent="0.2">
      <c r="A51">
        <v>445</v>
      </c>
      <c r="B51">
        <v>239</v>
      </c>
      <c r="C51">
        <v>2</v>
      </c>
      <c r="D51">
        <v>1025.0450000000001</v>
      </c>
      <c r="E51">
        <f t="shared" si="3"/>
        <v>17.084083333333336</v>
      </c>
      <c r="F51">
        <f t="shared" si="4"/>
        <v>0.28473472222222224</v>
      </c>
      <c r="G51">
        <f t="shared" ref="G51:G61" si="7">7.3/F51</f>
        <v>25.637898823954067</v>
      </c>
      <c r="H51">
        <v>72.815734399999997</v>
      </c>
      <c r="I51">
        <v>19.03197196</v>
      </c>
      <c r="J51">
        <v>72.828963799999997</v>
      </c>
      <c r="K51">
        <v>18.999180129999999</v>
      </c>
      <c r="L51">
        <v>50</v>
      </c>
    </row>
    <row r="52" spans="1:12" x14ac:dyDescent="0.2">
      <c r="A52">
        <v>445</v>
      </c>
      <c r="B52">
        <v>239</v>
      </c>
      <c r="C52">
        <v>3</v>
      </c>
      <c r="D52">
        <v>1166.1600000000001</v>
      </c>
      <c r="E52">
        <f t="shared" si="3"/>
        <v>19.436</v>
      </c>
      <c r="F52">
        <f t="shared" si="4"/>
        <v>0.32393333333333335</v>
      </c>
      <c r="G52">
        <f t="shared" si="7"/>
        <v>22.535501131920146</v>
      </c>
      <c r="H52">
        <v>72.815734399999997</v>
      </c>
      <c r="I52">
        <v>19.03197196</v>
      </c>
      <c r="J52">
        <v>72.828963799999997</v>
      </c>
      <c r="K52">
        <v>18.999180129999999</v>
      </c>
      <c r="L52">
        <v>51</v>
      </c>
    </row>
    <row r="53" spans="1:12" x14ac:dyDescent="0.2">
      <c r="A53">
        <v>445</v>
      </c>
      <c r="B53">
        <v>239</v>
      </c>
      <c r="C53">
        <v>4</v>
      </c>
      <c r="D53">
        <v>1181.7750000000001</v>
      </c>
      <c r="E53">
        <f t="shared" si="3"/>
        <v>19.696250000000003</v>
      </c>
      <c r="F53">
        <f t="shared" si="4"/>
        <v>0.3282708333333334</v>
      </c>
      <c r="G53">
        <f t="shared" si="7"/>
        <v>22.237735609570343</v>
      </c>
      <c r="H53">
        <v>72.815734399999997</v>
      </c>
      <c r="I53">
        <v>19.03197196</v>
      </c>
      <c r="J53">
        <v>72.828963799999997</v>
      </c>
      <c r="K53">
        <v>18.999180129999999</v>
      </c>
      <c r="L53">
        <v>52</v>
      </c>
    </row>
    <row r="54" spans="1:12" x14ac:dyDescent="0.2">
      <c r="A54">
        <v>445</v>
      </c>
      <c r="B54">
        <v>239</v>
      </c>
      <c r="C54">
        <v>5</v>
      </c>
      <c r="D54">
        <v>1232.0350000000001</v>
      </c>
      <c r="E54">
        <f t="shared" si="3"/>
        <v>20.533916666666666</v>
      </c>
      <c r="F54">
        <f t="shared" si="4"/>
        <v>0.34223194444444444</v>
      </c>
      <c r="G54">
        <f t="shared" si="7"/>
        <v>21.330562849269704</v>
      </c>
      <c r="H54">
        <v>72.815734399999997</v>
      </c>
      <c r="I54">
        <v>19.03197196</v>
      </c>
      <c r="J54">
        <v>72.828963799999997</v>
      </c>
      <c r="K54">
        <v>18.999180129999999</v>
      </c>
      <c r="L54">
        <v>53</v>
      </c>
    </row>
    <row r="55" spans="1:12" x14ac:dyDescent="0.2">
      <c r="A55">
        <v>445</v>
      </c>
      <c r="B55">
        <v>239</v>
      </c>
      <c r="C55">
        <v>6</v>
      </c>
      <c r="D55">
        <v>1096.165</v>
      </c>
      <c r="E55">
        <f t="shared" si="3"/>
        <v>18.269416666666665</v>
      </c>
      <c r="F55">
        <f t="shared" si="4"/>
        <v>0.30449027777777776</v>
      </c>
      <c r="G55">
        <f t="shared" si="7"/>
        <v>23.974492891124967</v>
      </c>
      <c r="H55">
        <v>72.815734399999997</v>
      </c>
      <c r="I55">
        <v>19.03197196</v>
      </c>
      <c r="J55">
        <v>72.828963799999997</v>
      </c>
      <c r="K55">
        <v>18.999180129999999</v>
      </c>
      <c r="L55">
        <v>54</v>
      </c>
    </row>
    <row r="56" spans="1:12" x14ac:dyDescent="0.2">
      <c r="A56">
        <v>445</v>
      </c>
      <c r="B56">
        <v>239</v>
      </c>
      <c r="C56">
        <v>7</v>
      </c>
      <c r="D56">
        <v>1273.115</v>
      </c>
      <c r="E56">
        <f t="shared" si="3"/>
        <v>21.218583333333335</v>
      </c>
      <c r="F56">
        <f t="shared" si="4"/>
        <v>0.35364305555555559</v>
      </c>
      <c r="G56">
        <f t="shared" si="7"/>
        <v>20.642282904529438</v>
      </c>
      <c r="H56">
        <v>72.815734399999997</v>
      </c>
      <c r="I56">
        <v>19.03197196</v>
      </c>
      <c r="J56">
        <v>72.828963799999997</v>
      </c>
      <c r="K56">
        <v>18.999180129999999</v>
      </c>
      <c r="L56">
        <v>55</v>
      </c>
    </row>
    <row r="57" spans="1:12" x14ac:dyDescent="0.2">
      <c r="A57">
        <v>445</v>
      </c>
      <c r="B57">
        <v>239</v>
      </c>
      <c r="C57">
        <v>8</v>
      </c>
      <c r="D57">
        <v>1185.3050000000001</v>
      </c>
      <c r="E57">
        <f t="shared" si="3"/>
        <v>19.755083333333335</v>
      </c>
      <c r="F57">
        <f t="shared" si="4"/>
        <v>0.32925138888888894</v>
      </c>
      <c r="G57">
        <f t="shared" si="7"/>
        <v>22.171508599052562</v>
      </c>
      <c r="H57">
        <v>72.815734399999997</v>
      </c>
      <c r="I57">
        <v>19.03197196</v>
      </c>
      <c r="J57">
        <v>72.828963799999997</v>
      </c>
      <c r="K57">
        <v>18.999180129999999</v>
      </c>
      <c r="L57">
        <v>56</v>
      </c>
    </row>
    <row r="58" spans="1:12" x14ac:dyDescent="0.2">
      <c r="A58">
        <v>445</v>
      </c>
      <c r="B58">
        <v>239</v>
      </c>
      <c r="C58">
        <v>9</v>
      </c>
      <c r="D58">
        <v>1174.7449999999999</v>
      </c>
      <c r="E58">
        <f t="shared" si="3"/>
        <v>19.579083333333333</v>
      </c>
      <c r="F58">
        <f t="shared" si="4"/>
        <v>0.32631805555555554</v>
      </c>
      <c r="G58">
        <f t="shared" si="7"/>
        <v>22.37081238907167</v>
      </c>
      <c r="H58">
        <v>72.815734399999997</v>
      </c>
      <c r="I58">
        <v>19.03197196</v>
      </c>
      <c r="J58">
        <v>72.828963799999997</v>
      </c>
      <c r="K58">
        <v>18.999180129999999</v>
      </c>
      <c r="L58">
        <v>57</v>
      </c>
    </row>
    <row r="59" spans="1:12" x14ac:dyDescent="0.2">
      <c r="A59">
        <v>445</v>
      </c>
      <c r="B59">
        <v>239</v>
      </c>
      <c r="C59">
        <v>10</v>
      </c>
      <c r="D59">
        <v>1088.825</v>
      </c>
      <c r="E59">
        <f t="shared" si="3"/>
        <v>18.147083333333335</v>
      </c>
      <c r="F59">
        <f t="shared" si="4"/>
        <v>0.30245138888888889</v>
      </c>
      <c r="G59">
        <f t="shared" si="7"/>
        <v>24.136110026863822</v>
      </c>
      <c r="H59">
        <v>72.815734399999997</v>
      </c>
      <c r="I59">
        <v>19.03197196</v>
      </c>
      <c r="J59">
        <v>72.828963799999997</v>
      </c>
      <c r="K59">
        <v>18.999180129999999</v>
      </c>
      <c r="L59">
        <v>58</v>
      </c>
    </row>
    <row r="60" spans="1:12" x14ac:dyDescent="0.2">
      <c r="A60">
        <v>445</v>
      </c>
      <c r="B60">
        <v>239</v>
      </c>
      <c r="C60">
        <v>11</v>
      </c>
      <c r="D60">
        <v>1163.1400000000001</v>
      </c>
      <c r="E60">
        <f t="shared" si="3"/>
        <v>19.385666666666669</v>
      </c>
      <c r="F60">
        <f t="shared" si="4"/>
        <v>0.32309444444444446</v>
      </c>
      <c r="G60">
        <f t="shared" si="7"/>
        <v>22.594012758567324</v>
      </c>
      <c r="H60">
        <v>72.815734399999997</v>
      </c>
      <c r="I60">
        <v>19.03197196</v>
      </c>
      <c r="J60">
        <v>72.828963799999997</v>
      </c>
      <c r="K60">
        <v>18.999180129999999</v>
      </c>
      <c r="L60">
        <v>59</v>
      </c>
    </row>
    <row r="61" spans="1:12" x14ac:dyDescent="0.2">
      <c r="A61">
        <v>445</v>
      </c>
      <c r="B61">
        <v>239</v>
      </c>
      <c r="C61">
        <v>12</v>
      </c>
      <c r="D61">
        <v>1155.32</v>
      </c>
      <c r="E61">
        <f t="shared" si="3"/>
        <v>19.255333333333333</v>
      </c>
      <c r="F61">
        <f t="shared" si="4"/>
        <v>0.32092222222222222</v>
      </c>
      <c r="G61">
        <f t="shared" si="7"/>
        <v>22.746944569469932</v>
      </c>
      <c r="H61">
        <v>72.815734399999997</v>
      </c>
      <c r="I61">
        <v>19.03197196</v>
      </c>
      <c r="J61">
        <v>72.828963799999997</v>
      </c>
      <c r="K61">
        <v>18.999180129999999</v>
      </c>
      <c r="L61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Lower_Parel_to_Marine_Drive_pm_</vt:lpstr>
      <vt:lpstr>Lower_Parel_to_Chembur_pm_final</vt:lpstr>
      <vt:lpstr>Lower_Parel_to_Andheri_West_pm_</vt:lpstr>
      <vt:lpstr>Lower_Parel_to_Borivali_pm_fina</vt:lpstr>
      <vt:lpstr>Chembur_to_Lower_Parel_am_final</vt:lpstr>
      <vt:lpstr>Marine_Drive_to_Lower_Parel_am_</vt:lpstr>
      <vt:lpstr>Andheri_West_to_Lower_Parel_am_</vt:lpstr>
      <vt:lpstr>Borivali_to_Lower_Parel_am_fina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2019-08-07T11:19:24Z</dcterms:created>
  <dcterms:modified xsi:type="dcterms:W3CDTF">2019-08-28T06:09:22Z</dcterms:modified>
</cp:coreProperties>
</file>