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sh/Desktop/Uber_Movement/mumbai/Malad/Specific Routes/"/>
    </mc:Choice>
  </mc:AlternateContent>
  <xr:revisionPtr revIDLastSave="0" documentId="8_{E0C2074A-56C4-9D48-8F28-CA352130ED68}" xr6:coauthVersionLast="36" xr6:coauthVersionMax="36" xr10:uidLastSave="{00000000-0000-0000-0000-000000000000}"/>
  <bookViews>
    <workbookView xWindow="1180" yWindow="1460" windowWidth="27240" windowHeight="15160" firstSheet="3" activeTab="7" xr2:uid="{00000000-000D-0000-FFFF-FFFF00000000}"/>
  </bookViews>
  <sheets>
    <sheet name="Malad_to_Chembur_pm_final" sheetId="8" r:id="rId1"/>
    <sheet name="Malad_to_Marine_Drive_pm_final" sheetId="7" r:id="rId2"/>
    <sheet name="Malad_to_Andheri_West_pm_final" sheetId="6" r:id="rId3"/>
    <sheet name="Malad_to_Borivali_pm_final" sheetId="5" r:id="rId4"/>
    <sheet name="Chembur_to_Malad_am_final" sheetId="4" r:id="rId5"/>
    <sheet name="Marine_Drive_to_Malad_am_final" sheetId="3" r:id="rId6"/>
    <sheet name="Andheri_West_to_Malad_am_final" sheetId="2" r:id="rId7"/>
    <sheet name="Borivali_to_Malad_am_final" sheetId="1" r:id="rId8"/>
  </sheets>
  <calcPr calcId="181029"/>
</workbook>
</file>

<file path=xl/calcChain.xml><?xml version="1.0" encoding="utf-8"?>
<calcChain xmlns="http://schemas.openxmlformats.org/spreadsheetml/2006/main">
  <c r="E2" i="8" l="1"/>
  <c r="F2" i="8" s="1"/>
  <c r="G2" i="8" s="1"/>
  <c r="E3" i="8"/>
  <c r="F3" i="8" s="1"/>
  <c r="G3" i="8" s="1"/>
  <c r="E4" i="8"/>
  <c r="F4" i="8"/>
  <c r="G4" i="8" s="1"/>
  <c r="E5" i="8"/>
  <c r="F5" i="8"/>
  <c r="G5" i="8"/>
  <c r="E6" i="8"/>
  <c r="F6" i="8" s="1"/>
  <c r="G6" i="8" s="1"/>
  <c r="E7" i="8"/>
  <c r="F7" i="8" s="1"/>
  <c r="G7" i="8" s="1"/>
  <c r="E8" i="8"/>
  <c r="F8" i="8"/>
  <c r="G8" i="8" s="1"/>
  <c r="E9" i="8"/>
  <c r="F9" i="8"/>
  <c r="G9" i="8"/>
  <c r="E10" i="8"/>
  <c r="F10" i="8" s="1"/>
  <c r="G10" i="8" s="1"/>
  <c r="E11" i="8"/>
  <c r="F11" i="8" s="1"/>
  <c r="G11" i="8" s="1"/>
  <c r="E12" i="8"/>
  <c r="F12" i="8"/>
  <c r="G12" i="8" s="1"/>
  <c r="E13" i="8"/>
  <c r="F13" i="8"/>
  <c r="G13" i="8"/>
  <c r="E14" i="8"/>
  <c r="F14" i="8" s="1"/>
  <c r="G14" i="8" s="1"/>
  <c r="E15" i="8"/>
  <c r="F15" i="8" s="1"/>
  <c r="G15" i="8" s="1"/>
  <c r="E16" i="8"/>
  <c r="F16" i="8"/>
  <c r="G16" i="8" s="1"/>
  <c r="E17" i="8"/>
  <c r="F17" i="8"/>
  <c r="G17" i="8"/>
  <c r="E18" i="8"/>
  <c r="F18" i="8" s="1"/>
  <c r="G18" i="8" s="1"/>
  <c r="E19" i="8"/>
  <c r="F19" i="8" s="1"/>
  <c r="G19" i="8" s="1"/>
  <c r="E20" i="8"/>
  <c r="F20" i="8"/>
  <c r="G20" i="8" s="1"/>
  <c r="E21" i="8"/>
  <c r="F21" i="8"/>
  <c r="G21" i="8"/>
  <c r="E22" i="8"/>
  <c r="F22" i="8" s="1"/>
  <c r="G22" i="8" s="1"/>
  <c r="E23" i="8"/>
  <c r="F23" i="8" s="1"/>
  <c r="G23" i="8" s="1"/>
  <c r="E24" i="8"/>
  <c r="F24" i="8"/>
  <c r="G24" i="8" s="1"/>
  <c r="E25" i="8"/>
  <c r="F25" i="8"/>
  <c r="G25" i="8"/>
  <c r="E26" i="8"/>
  <c r="F26" i="8" s="1"/>
  <c r="G26" i="8" s="1"/>
  <c r="E27" i="8"/>
  <c r="F27" i="8" s="1"/>
  <c r="G27" i="8" s="1"/>
  <c r="E28" i="8"/>
  <c r="F28" i="8"/>
  <c r="G28" i="8" s="1"/>
  <c r="E29" i="8"/>
  <c r="F29" i="8"/>
  <c r="G29" i="8"/>
  <c r="E30" i="8"/>
  <c r="F30" i="8" s="1"/>
  <c r="G30" i="8" s="1"/>
  <c r="E31" i="8"/>
  <c r="F31" i="8" s="1"/>
  <c r="G31" i="8" s="1"/>
  <c r="E32" i="8"/>
  <c r="F32" i="8"/>
  <c r="G32" i="8" s="1"/>
  <c r="E33" i="8"/>
  <c r="F33" i="8"/>
  <c r="G33" i="8"/>
  <c r="E34" i="8"/>
  <c r="F34" i="8" s="1"/>
  <c r="G34" i="8" s="1"/>
  <c r="E35" i="8"/>
  <c r="F35" i="8" s="1"/>
  <c r="G35" i="8" s="1"/>
  <c r="E36" i="8"/>
  <c r="F36" i="8"/>
  <c r="G36" i="8" s="1"/>
  <c r="E37" i="8"/>
  <c r="F37" i="8"/>
  <c r="G37" i="8"/>
  <c r="E38" i="8"/>
  <c r="F38" i="8" s="1"/>
  <c r="G38" i="8" s="1"/>
  <c r="E39" i="8"/>
  <c r="F39" i="8" s="1"/>
  <c r="G39" i="8" s="1"/>
  <c r="E40" i="8"/>
  <c r="F40" i="8"/>
  <c r="G40" i="8" s="1"/>
  <c r="E41" i="8"/>
  <c r="F41" i="8"/>
  <c r="G41" i="8"/>
  <c r="E42" i="8"/>
  <c r="F42" i="8" s="1"/>
  <c r="G42" i="8" s="1"/>
  <c r="E43" i="8"/>
  <c r="F43" i="8" s="1"/>
  <c r="G43" i="8" s="1"/>
  <c r="E44" i="8"/>
  <c r="F44" i="8"/>
  <c r="G44" i="8" s="1"/>
  <c r="E45" i="8"/>
  <c r="F45" i="8"/>
  <c r="G45" i="8"/>
  <c r="E46" i="8"/>
  <c r="F46" i="8" s="1"/>
  <c r="G46" i="8" s="1"/>
  <c r="E47" i="8"/>
  <c r="F47" i="8" s="1"/>
  <c r="G47" i="8" s="1"/>
  <c r="E48" i="8"/>
  <c r="F48" i="8"/>
  <c r="G48" i="8" s="1"/>
  <c r="E49" i="8"/>
  <c r="F49" i="8"/>
  <c r="G49" i="8"/>
  <c r="E50" i="8"/>
  <c r="F50" i="8" s="1"/>
  <c r="G50" i="8" s="1"/>
  <c r="E51" i="8"/>
  <c r="F51" i="8" s="1"/>
  <c r="G51" i="8" s="1"/>
  <c r="E52" i="8"/>
  <c r="F52" i="8"/>
  <c r="G52" i="8" s="1"/>
  <c r="E53" i="8"/>
  <c r="F53" i="8"/>
  <c r="G53" i="8"/>
  <c r="E54" i="8"/>
  <c r="F54" i="8" s="1"/>
  <c r="G54" i="8" s="1"/>
  <c r="E55" i="8"/>
  <c r="F55" i="8" s="1"/>
  <c r="G55" i="8" s="1"/>
  <c r="E56" i="8"/>
  <c r="F56" i="8"/>
  <c r="G56" i="8" s="1"/>
  <c r="E57" i="8"/>
  <c r="F57" i="8"/>
  <c r="G57" i="8"/>
  <c r="E58" i="8"/>
  <c r="F58" i="8" s="1"/>
  <c r="G58" i="8" s="1"/>
  <c r="E59" i="8"/>
  <c r="F59" i="8" s="1"/>
  <c r="G59" i="8" s="1"/>
  <c r="E60" i="8"/>
  <c r="F60" i="8"/>
  <c r="G60" i="8" s="1"/>
  <c r="E61" i="8"/>
  <c r="F61" i="8"/>
  <c r="G61" i="8"/>
  <c r="E2" i="7" l="1"/>
  <c r="F2" i="7"/>
  <c r="G2" i="7"/>
  <c r="E3" i="7"/>
  <c r="F3" i="7" s="1"/>
  <c r="G3" i="7" s="1"/>
  <c r="E4" i="7"/>
  <c r="F4" i="7"/>
  <c r="G4" i="7" s="1"/>
  <c r="E5" i="7"/>
  <c r="F5" i="7"/>
  <c r="G5" i="7"/>
  <c r="E6" i="7"/>
  <c r="F6" i="7"/>
  <c r="G6" i="7"/>
  <c r="E7" i="7"/>
  <c r="F7" i="7" s="1"/>
  <c r="G7" i="7" s="1"/>
  <c r="E8" i="7"/>
  <c r="F8" i="7"/>
  <c r="G8" i="7" s="1"/>
  <c r="E9" i="7"/>
  <c r="F9" i="7"/>
  <c r="G9" i="7"/>
  <c r="E10" i="7"/>
  <c r="F10" i="7"/>
  <c r="G10" i="7"/>
  <c r="E11" i="7"/>
  <c r="F11" i="7" s="1"/>
  <c r="G11" i="7" s="1"/>
  <c r="E12" i="7"/>
  <c r="F12" i="7"/>
  <c r="G12" i="7" s="1"/>
  <c r="E13" i="7"/>
  <c r="F13" i="7"/>
  <c r="G13" i="7"/>
  <c r="E14" i="7"/>
  <c r="F14" i="7"/>
  <c r="G14" i="7"/>
  <c r="E15" i="7"/>
  <c r="F15" i="7" s="1"/>
  <c r="G15" i="7" s="1"/>
  <c r="E16" i="7"/>
  <c r="F16" i="7"/>
  <c r="G16" i="7" s="1"/>
  <c r="E17" i="7"/>
  <c r="F17" i="7"/>
  <c r="G17" i="7"/>
  <c r="E18" i="7"/>
  <c r="F18" i="7"/>
  <c r="G18" i="7"/>
  <c r="E19" i="7"/>
  <c r="F19" i="7" s="1"/>
  <c r="G19" i="7" s="1"/>
  <c r="E20" i="7"/>
  <c r="F20" i="7"/>
  <c r="G20" i="7" s="1"/>
  <c r="E21" i="7"/>
  <c r="F21" i="7"/>
  <c r="G21" i="7"/>
  <c r="E22" i="7"/>
  <c r="F22" i="7"/>
  <c r="G22" i="7"/>
  <c r="E23" i="7"/>
  <c r="F23" i="7" s="1"/>
  <c r="G23" i="7" s="1"/>
  <c r="E24" i="7"/>
  <c r="F24" i="7"/>
  <c r="G24" i="7" s="1"/>
  <c r="E25" i="7"/>
  <c r="F25" i="7"/>
  <c r="G25" i="7"/>
  <c r="E26" i="7"/>
  <c r="F26" i="7"/>
  <c r="G26" i="7"/>
  <c r="E27" i="7"/>
  <c r="F27" i="7" s="1"/>
  <c r="G27" i="7" s="1"/>
  <c r="E28" i="7"/>
  <c r="F28" i="7"/>
  <c r="G28" i="7" s="1"/>
  <c r="E29" i="7"/>
  <c r="F29" i="7"/>
  <c r="G29" i="7"/>
  <c r="E30" i="7"/>
  <c r="F30" i="7"/>
  <c r="G30" i="7"/>
  <c r="E31" i="7"/>
  <c r="F31" i="7" s="1"/>
  <c r="G31" i="7" s="1"/>
  <c r="E32" i="7"/>
  <c r="F32" i="7"/>
  <c r="G32" i="7" s="1"/>
  <c r="E33" i="7"/>
  <c r="F33" i="7"/>
  <c r="G33" i="7"/>
  <c r="E34" i="7"/>
  <c r="F34" i="7"/>
  <c r="G34" i="7"/>
  <c r="E35" i="7"/>
  <c r="F35" i="7" s="1"/>
  <c r="G35" i="7" s="1"/>
  <c r="E36" i="7"/>
  <c r="F36" i="7"/>
  <c r="G36" i="7" s="1"/>
  <c r="E37" i="7"/>
  <c r="F37" i="7"/>
  <c r="G37" i="7"/>
  <c r="E38" i="7"/>
  <c r="F38" i="7"/>
  <c r="G38" i="7"/>
  <c r="E39" i="7"/>
  <c r="F39" i="7" s="1"/>
  <c r="G39" i="7" s="1"/>
  <c r="E40" i="7"/>
  <c r="F40" i="7"/>
  <c r="G40" i="7" s="1"/>
  <c r="E41" i="7"/>
  <c r="F41" i="7"/>
  <c r="G41" i="7"/>
  <c r="E42" i="7"/>
  <c r="F42" i="7"/>
  <c r="G42" i="7"/>
  <c r="E43" i="7"/>
  <c r="F43" i="7" s="1"/>
  <c r="G43" i="7" s="1"/>
  <c r="E44" i="7"/>
  <c r="F44" i="7"/>
  <c r="G44" i="7" s="1"/>
  <c r="E45" i="7"/>
  <c r="F45" i="7"/>
  <c r="G45" i="7"/>
  <c r="E46" i="7"/>
  <c r="F46" i="7"/>
  <c r="G46" i="7"/>
  <c r="E47" i="7"/>
  <c r="F47" i="7" s="1"/>
  <c r="G47" i="7" s="1"/>
  <c r="E48" i="7"/>
  <c r="F48" i="7"/>
  <c r="G48" i="7" s="1"/>
  <c r="E49" i="7"/>
  <c r="F49" i="7"/>
  <c r="G49" i="7"/>
  <c r="E50" i="7"/>
  <c r="F50" i="7"/>
  <c r="G50" i="7"/>
  <c r="E51" i="7"/>
  <c r="F51" i="7" s="1"/>
  <c r="G51" i="7" s="1"/>
  <c r="E52" i="7"/>
  <c r="F52" i="7"/>
  <c r="G52" i="7" s="1"/>
  <c r="E53" i="7"/>
  <c r="F53" i="7"/>
  <c r="G53" i="7"/>
  <c r="E54" i="7"/>
  <c r="F54" i="7"/>
  <c r="G54" i="7"/>
  <c r="E55" i="7"/>
  <c r="F55" i="7" s="1"/>
  <c r="G55" i="7" s="1"/>
  <c r="E56" i="7"/>
  <c r="F56" i="7"/>
  <c r="G56" i="7" s="1"/>
  <c r="E57" i="7"/>
  <c r="F57" i="7"/>
  <c r="G57" i="7"/>
  <c r="E58" i="7"/>
  <c r="F58" i="7"/>
  <c r="G58" i="7"/>
  <c r="E59" i="7"/>
  <c r="F59" i="7" s="1"/>
  <c r="G59" i="7" s="1"/>
  <c r="E60" i="7"/>
  <c r="F60" i="7"/>
  <c r="G60" i="7" s="1"/>
  <c r="E61" i="7"/>
  <c r="F61" i="7"/>
  <c r="G61" i="7"/>
  <c r="E2" i="6" l="1"/>
  <c r="F2" i="6"/>
  <c r="G2" i="6"/>
  <c r="E3" i="6"/>
  <c r="F3" i="6" s="1"/>
  <c r="G3" i="6" s="1"/>
  <c r="E4" i="6"/>
  <c r="F4" i="6"/>
  <c r="G4" i="6" s="1"/>
  <c r="E5" i="6"/>
  <c r="F5" i="6"/>
  <c r="G5" i="6"/>
  <c r="E6" i="6"/>
  <c r="F6" i="6"/>
  <c r="G6" i="6"/>
  <c r="E7" i="6"/>
  <c r="F7" i="6" s="1"/>
  <c r="G7" i="6" s="1"/>
  <c r="E8" i="6"/>
  <c r="F8" i="6"/>
  <c r="G8" i="6" s="1"/>
  <c r="E9" i="6"/>
  <c r="F9" i="6"/>
  <c r="G9" i="6"/>
  <c r="E10" i="6"/>
  <c r="F10" i="6"/>
  <c r="G10" i="6"/>
  <c r="E11" i="6"/>
  <c r="F11" i="6" s="1"/>
  <c r="G11" i="6" s="1"/>
  <c r="E12" i="6"/>
  <c r="F12" i="6"/>
  <c r="G12" i="6" s="1"/>
  <c r="E13" i="6"/>
  <c r="F13" i="6"/>
  <c r="G13" i="6"/>
  <c r="E14" i="6"/>
  <c r="F14" i="6"/>
  <c r="G14" i="6"/>
  <c r="E15" i="6"/>
  <c r="F15" i="6" s="1"/>
  <c r="G15" i="6" s="1"/>
  <c r="E16" i="6"/>
  <c r="F16" i="6"/>
  <c r="G16" i="6" s="1"/>
  <c r="E17" i="6"/>
  <c r="F17" i="6"/>
  <c r="G17" i="6"/>
  <c r="E18" i="6"/>
  <c r="F18" i="6"/>
  <c r="G18" i="6"/>
  <c r="E19" i="6"/>
  <c r="F19" i="6" s="1"/>
  <c r="G19" i="6" s="1"/>
  <c r="E20" i="6"/>
  <c r="F20" i="6"/>
  <c r="G20" i="6" s="1"/>
  <c r="E21" i="6"/>
  <c r="F21" i="6"/>
  <c r="G21" i="6"/>
  <c r="E22" i="6"/>
  <c r="F22" i="6"/>
  <c r="G22" i="6"/>
  <c r="E23" i="6"/>
  <c r="F23" i="6" s="1"/>
  <c r="G23" i="6" s="1"/>
  <c r="E24" i="6"/>
  <c r="F24" i="6"/>
  <c r="G24" i="6" s="1"/>
  <c r="E25" i="6"/>
  <c r="F25" i="6"/>
  <c r="G25" i="6"/>
  <c r="E2" i="5" l="1"/>
  <c r="F2" i="5" s="1"/>
  <c r="G2" i="5" s="1"/>
  <c r="E3" i="5"/>
  <c r="F3" i="5"/>
  <c r="G3" i="5" s="1"/>
  <c r="E4" i="5"/>
  <c r="F4" i="5"/>
  <c r="G4" i="5"/>
  <c r="E5" i="5"/>
  <c r="F5" i="5"/>
  <c r="G5" i="5"/>
  <c r="E6" i="5"/>
  <c r="F6" i="5" s="1"/>
  <c r="G6" i="5" s="1"/>
  <c r="E7" i="5"/>
  <c r="F7" i="5"/>
  <c r="G7" i="5" s="1"/>
  <c r="E8" i="5"/>
  <c r="F8" i="5"/>
  <c r="G8" i="5"/>
  <c r="E9" i="5"/>
  <c r="F9" i="5"/>
  <c r="G9" i="5"/>
  <c r="E10" i="5"/>
  <c r="F10" i="5" s="1"/>
  <c r="G10" i="5" s="1"/>
  <c r="E11" i="5"/>
  <c r="F11" i="5"/>
  <c r="G11" i="5" s="1"/>
  <c r="E12" i="5"/>
  <c r="F12" i="5"/>
  <c r="G12" i="5"/>
  <c r="E13" i="5"/>
  <c r="F13" i="5"/>
  <c r="G13" i="5"/>
  <c r="E14" i="5"/>
  <c r="F14" i="5" s="1"/>
  <c r="G14" i="5" s="1"/>
  <c r="E15" i="5"/>
  <c r="F15" i="5"/>
  <c r="G15" i="5" s="1"/>
  <c r="E16" i="5"/>
  <c r="F16" i="5"/>
  <c r="G16" i="5"/>
  <c r="E17" i="5"/>
  <c r="F17" i="5"/>
  <c r="G17" i="5"/>
  <c r="E18" i="5"/>
  <c r="F18" i="5" s="1"/>
  <c r="G18" i="5" s="1"/>
  <c r="E19" i="5"/>
  <c r="F19" i="5"/>
  <c r="G19" i="5" s="1"/>
  <c r="E20" i="5"/>
  <c r="F20" i="5"/>
  <c r="G20" i="5"/>
  <c r="E21" i="5"/>
  <c r="F21" i="5"/>
  <c r="G21" i="5"/>
  <c r="E22" i="5"/>
  <c r="F22" i="5" s="1"/>
  <c r="G22" i="5" s="1"/>
  <c r="E23" i="5"/>
  <c r="F23" i="5"/>
  <c r="G23" i="5" s="1"/>
  <c r="E24" i="5"/>
  <c r="F24" i="5"/>
  <c r="G24" i="5"/>
  <c r="E25" i="5"/>
  <c r="F25" i="5"/>
  <c r="G25" i="5"/>
  <c r="E2" i="4" l="1"/>
  <c r="F2" i="4"/>
  <c r="G2" i="4"/>
  <c r="E3" i="4"/>
  <c r="F3" i="4" s="1"/>
  <c r="G3" i="4" s="1"/>
  <c r="E4" i="4"/>
  <c r="F4" i="4"/>
  <c r="G4" i="4" s="1"/>
  <c r="E5" i="4"/>
  <c r="F5" i="4"/>
  <c r="G5" i="4"/>
  <c r="E6" i="4"/>
  <c r="F6" i="4"/>
  <c r="G6" i="4"/>
  <c r="E7" i="4"/>
  <c r="F7" i="4" s="1"/>
  <c r="G7" i="4" s="1"/>
  <c r="E8" i="4"/>
  <c r="F8" i="4"/>
  <c r="G8" i="4" s="1"/>
  <c r="E9" i="4"/>
  <c r="F9" i="4"/>
  <c r="G9" i="4"/>
  <c r="E10" i="4"/>
  <c r="F10" i="4"/>
  <c r="G10" i="4"/>
  <c r="E11" i="4"/>
  <c r="F11" i="4" s="1"/>
  <c r="G11" i="4" s="1"/>
  <c r="E12" i="4"/>
  <c r="F12" i="4"/>
  <c r="G12" i="4" s="1"/>
  <c r="E13" i="4"/>
  <c r="F13" i="4"/>
  <c r="G13" i="4"/>
  <c r="E14" i="4"/>
  <c r="F14" i="4"/>
  <c r="G14" i="4"/>
  <c r="E15" i="4"/>
  <c r="F15" i="4" s="1"/>
  <c r="G15" i="4" s="1"/>
  <c r="E16" i="4"/>
  <c r="F16" i="4"/>
  <c r="G16" i="4" s="1"/>
  <c r="E17" i="4"/>
  <c r="F17" i="4"/>
  <c r="G17" i="4"/>
  <c r="E18" i="4"/>
  <c r="F18" i="4"/>
  <c r="G18" i="4"/>
  <c r="E19" i="4"/>
  <c r="F19" i="4" s="1"/>
  <c r="G19" i="4" s="1"/>
  <c r="E20" i="4"/>
  <c r="F20" i="4"/>
  <c r="G20" i="4" s="1"/>
  <c r="E21" i="4"/>
  <c r="F21" i="4"/>
  <c r="G21" i="4"/>
  <c r="E22" i="4"/>
  <c r="F22" i="4"/>
  <c r="G22" i="4"/>
  <c r="E23" i="4"/>
  <c r="F23" i="4" s="1"/>
  <c r="G23" i="4" s="1"/>
  <c r="E24" i="4"/>
  <c r="F24" i="4"/>
  <c r="G24" i="4" s="1"/>
  <c r="E25" i="4"/>
  <c r="F25" i="4"/>
  <c r="G25" i="4"/>
  <c r="E26" i="4"/>
  <c r="F26" i="4"/>
  <c r="G26" i="4"/>
  <c r="E27" i="4"/>
  <c r="F27" i="4" s="1"/>
  <c r="G27" i="4" s="1"/>
  <c r="E28" i="4"/>
  <c r="F28" i="4"/>
  <c r="G28" i="4" s="1"/>
  <c r="E29" i="4"/>
  <c r="F29" i="4"/>
  <c r="G29" i="4"/>
  <c r="E30" i="4"/>
  <c r="F30" i="4"/>
  <c r="G30" i="4"/>
  <c r="E31" i="4"/>
  <c r="F31" i="4" s="1"/>
  <c r="G31" i="4" s="1"/>
  <c r="E32" i="4"/>
  <c r="F32" i="4"/>
  <c r="G32" i="4" s="1"/>
  <c r="E33" i="4"/>
  <c r="F33" i="4"/>
  <c r="G33" i="4"/>
  <c r="E34" i="4"/>
  <c r="F34" i="4"/>
  <c r="G34" i="4"/>
  <c r="E35" i="4"/>
  <c r="F35" i="4" s="1"/>
  <c r="G35" i="4" s="1"/>
  <c r="E36" i="4"/>
  <c r="F36" i="4"/>
  <c r="G36" i="4" s="1"/>
  <c r="E37" i="4"/>
  <c r="F37" i="4"/>
  <c r="G37" i="4"/>
  <c r="E38" i="4"/>
  <c r="F38" i="4"/>
  <c r="G38" i="4"/>
  <c r="E39" i="4"/>
  <c r="F39" i="4" s="1"/>
  <c r="G39" i="4" s="1"/>
  <c r="E40" i="4"/>
  <c r="F40" i="4"/>
  <c r="G40" i="4" s="1"/>
  <c r="E41" i="4"/>
  <c r="F41" i="4"/>
  <c r="G41" i="4"/>
  <c r="E42" i="4"/>
  <c r="F42" i="4"/>
  <c r="G42" i="4"/>
  <c r="E43" i="4"/>
  <c r="F43" i="4" s="1"/>
  <c r="G43" i="4" s="1"/>
  <c r="E44" i="4"/>
  <c r="F44" i="4"/>
  <c r="G44" i="4" s="1"/>
  <c r="E45" i="4"/>
  <c r="F45" i="4"/>
  <c r="G45" i="4"/>
  <c r="E46" i="4"/>
  <c r="F46" i="4"/>
  <c r="G46" i="4"/>
  <c r="E47" i="4"/>
  <c r="F47" i="4" s="1"/>
  <c r="G47" i="4" s="1"/>
  <c r="E48" i="4"/>
  <c r="F48" i="4"/>
  <c r="G48" i="4" s="1"/>
  <c r="E49" i="4"/>
  <c r="F49" i="4"/>
  <c r="G49" i="4"/>
  <c r="E50" i="4"/>
  <c r="F50" i="4"/>
  <c r="G50" i="4"/>
  <c r="E51" i="4"/>
  <c r="F51" i="4" s="1"/>
  <c r="G51" i="4" s="1"/>
  <c r="E52" i="4"/>
  <c r="F52" i="4"/>
  <c r="G52" i="4" s="1"/>
  <c r="E53" i="4"/>
  <c r="F53" i="4"/>
  <c r="G53" i="4"/>
  <c r="E54" i="4"/>
  <c r="F54" i="4"/>
  <c r="G54" i="4"/>
  <c r="E55" i="4"/>
  <c r="F55" i="4" s="1"/>
  <c r="G55" i="4" s="1"/>
  <c r="E56" i="4"/>
  <c r="F56" i="4"/>
  <c r="G56" i="4" s="1"/>
  <c r="E57" i="4"/>
  <c r="F57" i="4"/>
  <c r="G57" i="4"/>
  <c r="E58" i="4"/>
  <c r="F58" i="4"/>
  <c r="G58" i="4"/>
  <c r="E59" i="4"/>
  <c r="F59" i="4" s="1"/>
  <c r="G59" i="4" s="1"/>
  <c r="E60" i="4"/>
  <c r="F60" i="4"/>
  <c r="G60" i="4" s="1"/>
  <c r="E61" i="4"/>
  <c r="F61" i="4"/>
  <c r="G61" i="4"/>
  <c r="E2" i="3" l="1"/>
  <c r="F2" i="3"/>
  <c r="G2" i="3"/>
  <c r="E3" i="3"/>
  <c r="F3" i="3" s="1"/>
  <c r="G3" i="3" s="1"/>
  <c r="E4" i="3"/>
  <c r="F4" i="3"/>
  <c r="G4" i="3" s="1"/>
  <c r="E5" i="3"/>
  <c r="F5" i="3"/>
  <c r="G5" i="3"/>
  <c r="E6" i="3"/>
  <c r="F6" i="3"/>
  <c r="G6" i="3"/>
  <c r="E7" i="3"/>
  <c r="F7" i="3" s="1"/>
  <c r="G7" i="3" s="1"/>
  <c r="E8" i="3"/>
  <c r="F8" i="3"/>
  <c r="G8" i="3" s="1"/>
  <c r="E9" i="3"/>
  <c r="F9" i="3"/>
  <c r="G9" i="3"/>
  <c r="E10" i="3"/>
  <c r="F10" i="3"/>
  <c r="G10" i="3"/>
  <c r="E11" i="3"/>
  <c r="F11" i="3" s="1"/>
  <c r="G11" i="3" s="1"/>
  <c r="E12" i="3"/>
  <c r="F12" i="3"/>
  <c r="G12" i="3" s="1"/>
  <c r="E13" i="3"/>
  <c r="F13" i="3"/>
  <c r="G13" i="3"/>
  <c r="E14" i="3"/>
  <c r="F14" i="3"/>
  <c r="G14" i="3"/>
  <c r="E15" i="3"/>
  <c r="F15" i="3" s="1"/>
  <c r="G15" i="3" s="1"/>
  <c r="E16" i="3"/>
  <c r="F16" i="3"/>
  <c r="G16" i="3" s="1"/>
  <c r="E17" i="3"/>
  <c r="F17" i="3"/>
  <c r="G17" i="3"/>
  <c r="E18" i="3"/>
  <c r="F18" i="3"/>
  <c r="G18" i="3"/>
  <c r="E19" i="3"/>
  <c r="F19" i="3" s="1"/>
  <c r="G19" i="3" s="1"/>
  <c r="E20" i="3"/>
  <c r="F20" i="3"/>
  <c r="G20" i="3" s="1"/>
  <c r="E21" i="3"/>
  <c r="F21" i="3"/>
  <c r="G21" i="3"/>
  <c r="E22" i="3"/>
  <c r="F22" i="3"/>
  <c r="G22" i="3"/>
  <c r="E23" i="3"/>
  <c r="F23" i="3" s="1"/>
  <c r="G23" i="3" s="1"/>
  <c r="E24" i="3"/>
  <c r="F24" i="3"/>
  <c r="G24" i="3" s="1"/>
  <c r="E25" i="3"/>
  <c r="F25" i="3"/>
  <c r="G25" i="3"/>
  <c r="E26" i="3"/>
  <c r="F26" i="3"/>
  <c r="G26" i="3"/>
  <c r="E27" i="3"/>
  <c r="F27" i="3" s="1"/>
  <c r="G27" i="3" s="1"/>
  <c r="E28" i="3"/>
  <c r="F28" i="3"/>
  <c r="G28" i="3" s="1"/>
  <c r="E29" i="3"/>
  <c r="F29" i="3"/>
  <c r="G29" i="3"/>
  <c r="E30" i="3"/>
  <c r="F30" i="3"/>
  <c r="G30" i="3"/>
  <c r="E31" i="3"/>
  <c r="F31" i="3" s="1"/>
  <c r="G31" i="3" s="1"/>
  <c r="E32" i="3"/>
  <c r="F32" i="3"/>
  <c r="G32" i="3" s="1"/>
  <c r="E33" i="3"/>
  <c r="F33" i="3"/>
  <c r="G33" i="3"/>
  <c r="E34" i="3"/>
  <c r="F34" i="3"/>
  <c r="G34" i="3"/>
  <c r="E35" i="3"/>
  <c r="F35" i="3" s="1"/>
  <c r="G35" i="3" s="1"/>
  <c r="E36" i="3"/>
  <c r="F36" i="3"/>
  <c r="G36" i="3" s="1"/>
  <c r="E37" i="3"/>
  <c r="F37" i="3"/>
  <c r="G37" i="3"/>
  <c r="E38" i="3"/>
  <c r="F38" i="3"/>
  <c r="G38" i="3"/>
  <c r="E39" i="3"/>
  <c r="F39" i="3" s="1"/>
  <c r="G39" i="3" s="1"/>
  <c r="E40" i="3"/>
  <c r="F40" i="3"/>
  <c r="G40" i="3" s="1"/>
  <c r="E41" i="3"/>
  <c r="F41" i="3"/>
  <c r="G41" i="3"/>
  <c r="E42" i="3"/>
  <c r="F42" i="3"/>
  <c r="G42" i="3"/>
  <c r="E43" i="3"/>
  <c r="F43" i="3" s="1"/>
  <c r="G43" i="3" s="1"/>
  <c r="E44" i="3"/>
  <c r="F44" i="3"/>
  <c r="G44" i="3" s="1"/>
  <c r="E45" i="3"/>
  <c r="F45" i="3"/>
  <c r="G45" i="3"/>
  <c r="E46" i="3"/>
  <c r="F46" i="3"/>
  <c r="G46" i="3"/>
  <c r="E47" i="3"/>
  <c r="F47" i="3" s="1"/>
  <c r="G47" i="3" s="1"/>
  <c r="E48" i="3"/>
  <c r="F48" i="3"/>
  <c r="G48" i="3" s="1"/>
  <c r="E49" i="3"/>
  <c r="F49" i="3"/>
  <c r="G49" i="3"/>
  <c r="E50" i="3"/>
  <c r="F50" i="3"/>
  <c r="G50" i="3"/>
  <c r="E51" i="3"/>
  <c r="F51" i="3" s="1"/>
  <c r="G51" i="3" s="1"/>
  <c r="E52" i="3"/>
  <c r="F52" i="3"/>
  <c r="G52" i="3" s="1"/>
  <c r="E53" i="3"/>
  <c r="F53" i="3"/>
  <c r="G53" i="3"/>
  <c r="E54" i="3"/>
  <c r="F54" i="3"/>
  <c r="G54" i="3"/>
  <c r="E55" i="3"/>
  <c r="F55" i="3" s="1"/>
  <c r="G55" i="3" s="1"/>
  <c r="E56" i="3"/>
  <c r="F56" i="3"/>
  <c r="G56" i="3" s="1"/>
  <c r="E57" i="3"/>
  <c r="F57" i="3"/>
  <c r="G57" i="3"/>
  <c r="E58" i="3"/>
  <c r="F58" i="3"/>
  <c r="G58" i="3"/>
  <c r="E59" i="3"/>
  <c r="F59" i="3" s="1"/>
  <c r="G59" i="3" s="1"/>
  <c r="E60" i="3"/>
  <c r="F60" i="3"/>
  <c r="G60" i="3" s="1"/>
  <c r="E61" i="3"/>
  <c r="F61" i="3"/>
  <c r="G61" i="3"/>
  <c r="E2" i="2" l="1"/>
  <c r="F2" i="2"/>
  <c r="G2" i="2"/>
  <c r="E3" i="2"/>
  <c r="F3" i="2" s="1"/>
  <c r="G3" i="2" s="1"/>
  <c r="E4" i="2"/>
  <c r="F4" i="2"/>
  <c r="G4" i="2" s="1"/>
  <c r="E5" i="2"/>
  <c r="F5" i="2"/>
  <c r="G5" i="2"/>
  <c r="E6" i="2"/>
  <c r="F6" i="2"/>
  <c r="G6" i="2"/>
  <c r="E7" i="2"/>
  <c r="F7" i="2" s="1"/>
  <c r="G7" i="2" s="1"/>
  <c r="E8" i="2"/>
  <c r="F8" i="2"/>
  <c r="G8" i="2" s="1"/>
  <c r="E9" i="2"/>
  <c r="F9" i="2"/>
  <c r="G9" i="2"/>
  <c r="E10" i="2"/>
  <c r="F10" i="2"/>
  <c r="G10" i="2"/>
  <c r="E11" i="2"/>
  <c r="F11" i="2" s="1"/>
  <c r="G11" i="2" s="1"/>
  <c r="E12" i="2"/>
  <c r="F12" i="2"/>
  <c r="G12" i="2" s="1"/>
  <c r="E13" i="2"/>
  <c r="F13" i="2"/>
  <c r="G13" i="2"/>
  <c r="E14" i="2"/>
  <c r="F14" i="2"/>
  <c r="G14" i="2"/>
  <c r="E15" i="2"/>
  <c r="F15" i="2" s="1"/>
  <c r="G15" i="2" s="1"/>
  <c r="E16" i="2"/>
  <c r="F16" i="2"/>
  <c r="G16" i="2" s="1"/>
  <c r="E17" i="2"/>
  <c r="F17" i="2"/>
  <c r="G17" i="2"/>
  <c r="E18" i="2"/>
  <c r="F18" i="2"/>
  <c r="G18" i="2"/>
  <c r="E19" i="2"/>
  <c r="F19" i="2" s="1"/>
  <c r="G19" i="2" s="1"/>
  <c r="E20" i="2"/>
  <c r="F20" i="2"/>
  <c r="G20" i="2" s="1"/>
  <c r="E21" i="2"/>
  <c r="F21" i="2"/>
  <c r="G21" i="2"/>
  <c r="E22" i="2"/>
  <c r="F22" i="2"/>
  <c r="G22" i="2"/>
  <c r="E23" i="2"/>
  <c r="F23" i="2" s="1"/>
  <c r="G23" i="2" s="1"/>
  <c r="E24" i="2"/>
  <c r="F24" i="2"/>
  <c r="G24" i="2" s="1"/>
  <c r="E25" i="2"/>
  <c r="F25" i="2"/>
  <c r="G25" i="2"/>
  <c r="G15" i="1" l="1"/>
  <c r="G16" i="1"/>
  <c r="G17" i="1"/>
  <c r="G18" i="1"/>
  <c r="G19" i="1"/>
  <c r="G20" i="1"/>
  <c r="G21" i="1"/>
  <c r="G22" i="1"/>
  <c r="G23" i="1"/>
  <c r="G24" i="1"/>
  <c r="G25" i="1"/>
  <c r="G14" i="1"/>
  <c r="G3" i="1"/>
  <c r="G4" i="1"/>
  <c r="G5" i="1"/>
  <c r="G6" i="1"/>
  <c r="G7" i="1"/>
  <c r="G8" i="1"/>
  <c r="G9" i="1"/>
  <c r="G10" i="1"/>
  <c r="G11" i="1"/>
  <c r="G12" i="1"/>
  <c r="G13" i="1"/>
  <c r="G2" i="1"/>
  <c r="E25" i="1"/>
  <c r="F25" i="1" s="1"/>
  <c r="E24" i="1"/>
  <c r="F24" i="1" s="1"/>
  <c r="F23" i="1"/>
  <c r="E23" i="1"/>
  <c r="E22" i="1"/>
  <c r="F22" i="1" s="1"/>
  <c r="E21" i="1"/>
  <c r="F21" i="1" s="1"/>
  <c r="E20" i="1"/>
  <c r="F20" i="1" s="1"/>
  <c r="F19" i="1"/>
  <c r="E19" i="1"/>
  <c r="E18" i="1"/>
  <c r="F18" i="1" s="1"/>
  <c r="E17" i="1"/>
  <c r="F17" i="1" s="1"/>
  <c r="E16" i="1"/>
  <c r="F16" i="1" s="1"/>
  <c r="F15" i="1"/>
  <c r="E15" i="1"/>
  <c r="E14" i="1"/>
  <c r="F14" i="1" s="1"/>
  <c r="E13" i="1"/>
  <c r="F13" i="1" s="1"/>
  <c r="E12" i="1"/>
  <c r="F12" i="1" s="1"/>
  <c r="F11" i="1"/>
  <c r="E11" i="1"/>
  <c r="E10" i="1"/>
  <c r="F10" i="1" s="1"/>
  <c r="E9" i="1"/>
  <c r="F9" i="1" s="1"/>
  <c r="E8" i="1"/>
  <c r="F8" i="1" s="1"/>
  <c r="F7" i="1"/>
  <c r="E7" i="1"/>
  <c r="E6" i="1"/>
  <c r="F6" i="1" s="1"/>
  <c r="E5" i="1"/>
  <c r="F5" i="1" s="1"/>
  <c r="E4" i="1"/>
  <c r="F4" i="1" s="1"/>
  <c r="F3" i="1"/>
  <c r="E3" i="1"/>
  <c r="E2" i="1"/>
  <c r="F2" i="1" s="1"/>
</calcChain>
</file>

<file path=xl/sharedStrings.xml><?xml version="1.0" encoding="utf-8"?>
<sst xmlns="http://schemas.openxmlformats.org/spreadsheetml/2006/main" count="92" uniqueCount="12">
  <si>
    <t>sourceid</t>
  </si>
  <si>
    <t>dstid</t>
  </si>
  <si>
    <t>time_period</t>
  </si>
  <si>
    <t>average_travel_time</t>
  </si>
  <si>
    <t>lng_o</t>
  </si>
  <si>
    <t>lat_o</t>
  </si>
  <si>
    <t>lng_d</t>
  </si>
  <si>
    <t>lat_d</t>
  </si>
  <si>
    <t>unique_id</t>
  </si>
  <si>
    <t>time in mins</t>
  </si>
  <si>
    <t>time (in hrs)</t>
  </si>
  <si>
    <t>avg speed (in km/hr)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</si>
</sst>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Arial"/>
    </font>
    <font>
      <sz val="12"/>
      <color rgb="FF00000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Border="1"/>
    <xf numFmtId="0" fontId="18" fillId="0" borderId="0" xfId="0" applyFont="1" applyBorder="1" applyAlignment="1"/>
    <xf numFmtId="0" fontId="19" fillId="0" borderId="0" xfId="0" applyFont="1" applyBorder="1" applyAlignment="1">
      <alignment horizontal="right"/>
    </xf>
    <xf numFmtId="0" fontId="18" fillId="0" borderId="0" xfId="0" applyFont="1" applyBorder="1" applyAlignment="1">
      <alignment horizontal="right"/>
    </xf>
    <xf numFmtId="0" fontId="18" fillId="0" borderId="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0BDC7-7C37-6A46-B223-B95AC475C5D8}">
  <dimension ref="A1:Y61"/>
  <sheetViews>
    <sheetView topLeftCell="G1" workbookViewId="0">
      <selection activeCell="P15" sqref="P15"/>
    </sheetView>
  </sheetViews>
  <sheetFormatPr baseColWidth="10" defaultRowHeight="16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10</v>
      </c>
      <c r="G1" t="s">
        <v>11</v>
      </c>
      <c r="H1" t="s">
        <v>4</v>
      </c>
      <c r="I1" t="s">
        <v>5</v>
      </c>
      <c r="J1" t="s">
        <v>6</v>
      </c>
      <c r="K1" t="s">
        <v>7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">
      <c r="A2">
        <v>128</v>
      </c>
      <c r="B2">
        <v>554</v>
      </c>
      <c r="C2">
        <v>1</v>
      </c>
      <c r="D2">
        <v>530.63</v>
      </c>
      <c r="E2">
        <f t="shared" ref="E2:F21" si="0">D2/60</f>
        <v>8.8438333333333325</v>
      </c>
      <c r="F2">
        <f t="shared" si="0"/>
        <v>0.14739722222222221</v>
      </c>
      <c r="G2">
        <f t="shared" ref="G2:G13" si="1">5.1/F2</f>
        <v>34.600380679569568</v>
      </c>
      <c r="H2">
        <v>72.855842460000005</v>
      </c>
      <c r="I2">
        <v>19.146793129999999</v>
      </c>
      <c r="J2">
        <v>72.852197489999995</v>
      </c>
      <c r="K2">
        <v>19.104592400000001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">
      <c r="A3">
        <v>128</v>
      </c>
      <c r="B3">
        <v>554</v>
      </c>
      <c r="C3">
        <v>2</v>
      </c>
      <c r="D3">
        <v>533.73</v>
      </c>
      <c r="E3">
        <f t="shared" si="0"/>
        <v>8.8955000000000002</v>
      </c>
      <c r="F3">
        <f t="shared" si="0"/>
        <v>0.14825833333333333</v>
      </c>
      <c r="G3">
        <f t="shared" si="1"/>
        <v>34.39941543477039</v>
      </c>
      <c r="H3">
        <v>72.855842460000005</v>
      </c>
      <c r="I3">
        <v>19.146793129999999</v>
      </c>
      <c r="J3">
        <v>72.852197489999995</v>
      </c>
      <c r="K3">
        <v>19.104592400000001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2">
      <c r="A4">
        <v>128</v>
      </c>
      <c r="B4">
        <v>554</v>
      </c>
      <c r="C4">
        <v>3</v>
      </c>
      <c r="D4">
        <v>734.31500000000005</v>
      </c>
      <c r="E4">
        <f t="shared" si="0"/>
        <v>12.238583333333334</v>
      </c>
      <c r="F4">
        <f t="shared" si="0"/>
        <v>0.20397638888888892</v>
      </c>
      <c r="G4">
        <f t="shared" si="1"/>
        <v>25.002893853455255</v>
      </c>
      <c r="H4">
        <v>72.855842460000005</v>
      </c>
      <c r="I4">
        <v>19.146793129999999</v>
      </c>
      <c r="J4">
        <v>72.852197489999995</v>
      </c>
      <c r="K4">
        <v>19.104592400000001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x14ac:dyDescent="0.2">
      <c r="A5">
        <v>128</v>
      </c>
      <c r="B5">
        <v>554</v>
      </c>
      <c r="C5">
        <v>4</v>
      </c>
      <c r="D5">
        <v>716.38499999999999</v>
      </c>
      <c r="E5">
        <f t="shared" si="0"/>
        <v>11.93975</v>
      </c>
      <c r="F5">
        <f t="shared" si="0"/>
        <v>0.19899583333333334</v>
      </c>
      <c r="G5">
        <f t="shared" si="1"/>
        <v>25.628677317364264</v>
      </c>
      <c r="H5">
        <v>72.855842460000005</v>
      </c>
      <c r="I5">
        <v>19.146793129999999</v>
      </c>
      <c r="J5">
        <v>72.852197489999995</v>
      </c>
      <c r="K5">
        <v>19.104592400000001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2">
      <c r="A6">
        <v>128</v>
      </c>
      <c r="B6">
        <v>554</v>
      </c>
      <c r="C6">
        <v>5</v>
      </c>
      <c r="D6">
        <v>623.42499999999995</v>
      </c>
      <c r="E6">
        <f t="shared" si="0"/>
        <v>10.390416666666665</v>
      </c>
      <c r="F6">
        <f t="shared" si="0"/>
        <v>0.1731736111111111</v>
      </c>
      <c r="G6">
        <f t="shared" si="1"/>
        <v>29.450214540642421</v>
      </c>
      <c r="H6">
        <v>72.855842460000005</v>
      </c>
      <c r="I6">
        <v>19.146793129999999</v>
      </c>
      <c r="J6">
        <v>72.852197489999995</v>
      </c>
      <c r="K6">
        <v>19.104592400000001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">
      <c r="A7">
        <v>128</v>
      </c>
      <c r="B7">
        <v>554</v>
      </c>
      <c r="C7">
        <v>6</v>
      </c>
      <c r="D7">
        <v>706.30499999999995</v>
      </c>
      <c r="E7">
        <f t="shared" si="0"/>
        <v>11.771749999999999</v>
      </c>
      <c r="F7">
        <f t="shared" si="0"/>
        <v>0.19619583333333332</v>
      </c>
      <c r="G7">
        <f t="shared" si="1"/>
        <v>25.994435831545861</v>
      </c>
      <c r="H7">
        <v>72.855842460000005</v>
      </c>
      <c r="I7">
        <v>19.146793129999999</v>
      </c>
      <c r="J7">
        <v>72.852197489999995</v>
      </c>
      <c r="K7">
        <v>19.104592400000001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">
      <c r="A8">
        <v>128</v>
      </c>
      <c r="B8">
        <v>554</v>
      </c>
      <c r="C8">
        <v>7</v>
      </c>
      <c r="D8">
        <v>702.91</v>
      </c>
      <c r="E8">
        <f t="shared" si="0"/>
        <v>11.715166666666667</v>
      </c>
      <c r="F8">
        <f t="shared" si="0"/>
        <v>0.19525277777777778</v>
      </c>
      <c r="G8">
        <f t="shared" si="1"/>
        <v>26.119986911553397</v>
      </c>
      <c r="H8">
        <v>72.855842460000005</v>
      </c>
      <c r="I8">
        <v>19.146793129999999</v>
      </c>
      <c r="J8">
        <v>72.852197489999995</v>
      </c>
      <c r="K8">
        <v>19.104592400000001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">
      <c r="A9">
        <v>128</v>
      </c>
      <c r="B9">
        <v>554</v>
      </c>
      <c r="C9">
        <v>8</v>
      </c>
      <c r="D9">
        <v>759.31500000000005</v>
      </c>
      <c r="E9">
        <f t="shared" si="0"/>
        <v>12.655250000000001</v>
      </c>
      <c r="F9">
        <f t="shared" si="0"/>
        <v>0.21092083333333334</v>
      </c>
      <c r="G9">
        <f t="shared" si="1"/>
        <v>24.179688271665906</v>
      </c>
      <c r="H9">
        <v>72.855842460000005</v>
      </c>
      <c r="I9">
        <v>19.146793129999999</v>
      </c>
      <c r="J9">
        <v>72.852197489999995</v>
      </c>
      <c r="K9">
        <v>19.104592400000001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">
      <c r="A10">
        <v>128</v>
      </c>
      <c r="B10">
        <v>554</v>
      </c>
      <c r="C10">
        <v>9</v>
      </c>
      <c r="D10">
        <v>646.84500000000003</v>
      </c>
      <c r="E10">
        <f t="shared" si="0"/>
        <v>10.780750000000001</v>
      </c>
      <c r="F10">
        <f t="shared" si="0"/>
        <v>0.1796791666666667</v>
      </c>
      <c r="G10">
        <f t="shared" si="1"/>
        <v>28.383925051596588</v>
      </c>
      <c r="H10">
        <v>72.855842460000005</v>
      </c>
      <c r="I10">
        <v>19.146793129999999</v>
      </c>
      <c r="J10">
        <v>72.852197489999995</v>
      </c>
      <c r="K10">
        <v>19.104592400000001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">
      <c r="A11">
        <v>128</v>
      </c>
      <c r="B11">
        <v>554</v>
      </c>
      <c r="C11">
        <v>10</v>
      </c>
      <c r="D11">
        <v>648.89499999999998</v>
      </c>
      <c r="E11">
        <f t="shared" si="0"/>
        <v>10.814916666666667</v>
      </c>
      <c r="F11">
        <f t="shared" si="0"/>
        <v>0.18024861111111112</v>
      </c>
      <c r="G11">
        <f t="shared" si="1"/>
        <v>28.294254078086588</v>
      </c>
      <c r="H11">
        <v>72.855842460000005</v>
      </c>
      <c r="I11">
        <v>19.146793129999999</v>
      </c>
      <c r="J11">
        <v>72.852197489999995</v>
      </c>
      <c r="K11">
        <v>19.104592400000001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">
      <c r="A12">
        <v>128</v>
      </c>
      <c r="B12">
        <v>554</v>
      </c>
      <c r="C12">
        <v>11</v>
      </c>
      <c r="D12">
        <v>837.14499999999998</v>
      </c>
      <c r="E12">
        <f t="shared" si="0"/>
        <v>13.952416666666666</v>
      </c>
      <c r="F12">
        <f t="shared" si="0"/>
        <v>0.23254027777777778</v>
      </c>
      <c r="G12">
        <f t="shared" si="1"/>
        <v>21.931684475210385</v>
      </c>
      <c r="H12">
        <v>72.855842460000005</v>
      </c>
      <c r="I12">
        <v>19.146793129999999</v>
      </c>
      <c r="J12">
        <v>72.852197489999995</v>
      </c>
      <c r="K12">
        <v>19.104592400000001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">
      <c r="A13">
        <v>128</v>
      </c>
      <c r="B13">
        <v>554</v>
      </c>
      <c r="C13">
        <v>12</v>
      </c>
      <c r="D13">
        <v>699.46500000000003</v>
      </c>
      <c r="E13">
        <f t="shared" si="0"/>
        <v>11.65775</v>
      </c>
      <c r="F13">
        <f t="shared" si="0"/>
        <v>0.19429583333333333</v>
      </c>
      <c r="G13">
        <f t="shared" si="1"/>
        <v>26.248632883703973</v>
      </c>
      <c r="H13">
        <v>72.855842460000005</v>
      </c>
      <c r="I13">
        <v>19.146793129999999</v>
      </c>
      <c r="J13">
        <v>72.852197489999995</v>
      </c>
      <c r="K13">
        <v>19.104592400000001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">
      <c r="A14">
        <v>245</v>
      </c>
      <c r="B14">
        <v>611</v>
      </c>
      <c r="C14">
        <v>1</v>
      </c>
      <c r="D14">
        <v>1560.6849999999999</v>
      </c>
      <c r="E14">
        <f t="shared" si="0"/>
        <v>26.011416666666666</v>
      </c>
      <c r="F14">
        <f t="shared" si="0"/>
        <v>0.4335236111111111</v>
      </c>
      <c r="G14">
        <f t="shared" ref="G14:G25" si="2">9/F14</f>
        <v>20.76011494952537</v>
      </c>
      <c r="H14">
        <v>72.84959087</v>
      </c>
      <c r="I14">
        <v>19.081928520000002</v>
      </c>
      <c r="J14">
        <v>72.869871549999999</v>
      </c>
      <c r="K14">
        <v>19.04251944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">
      <c r="A15">
        <v>245</v>
      </c>
      <c r="B15">
        <v>611</v>
      </c>
      <c r="C15">
        <v>2</v>
      </c>
      <c r="D15">
        <v>1545.9349999999999</v>
      </c>
      <c r="E15">
        <f t="shared" si="0"/>
        <v>25.765583333333332</v>
      </c>
      <c r="F15">
        <f t="shared" si="0"/>
        <v>0.42942638888888884</v>
      </c>
      <c r="G15">
        <f t="shared" si="2"/>
        <v>20.958190350823291</v>
      </c>
      <c r="H15">
        <v>72.84959087</v>
      </c>
      <c r="I15">
        <v>19.081928520000002</v>
      </c>
      <c r="J15">
        <v>72.869871549999999</v>
      </c>
      <c r="K15">
        <v>19.04251944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">
      <c r="A16">
        <v>245</v>
      </c>
      <c r="B16">
        <v>611</v>
      </c>
      <c r="C16">
        <v>3</v>
      </c>
      <c r="D16">
        <v>1961.4849999999999</v>
      </c>
      <c r="E16">
        <f t="shared" si="0"/>
        <v>32.691416666666662</v>
      </c>
      <c r="F16">
        <f t="shared" si="0"/>
        <v>0.54485694444444432</v>
      </c>
      <c r="G16">
        <f t="shared" si="2"/>
        <v>16.518097257944877</v>
      </c>
      <c r="H16">
        <v>72.84959087</v>
      </c>
      <c r="I16">
        <v>19.081928520000002</v>
      </c>
      <c r="J16">
        <v>72.869871549999999</v>
      </c>
      <c r="K16">
        <v>19.04251944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">
      <c r="A17">
        <v>245</v>
      </c>
      <c r="B17">
        <v>611</v>
      </c>
      <c r="C17">
        <v>4</v>
      </c>
      <c r="D17">
        <v>1654.845</v>
      </c>
      <c r="E17">
        <f t="shared" si="0"/>
        <v>27.580750000000002</v>
      </c>
      <c r="F17">
        <f t="shared" si="0"/>
        <v>0.45967916666666669</v>
      </c>
      <c r="G17">
        <f t="shared" si="2"/>
        <v>19.578872945804591</v>
      </c>
      <c r="H17">
        <v>72.84959087</v>
      </c>
      <c r="I17">
        <v>19.081928520000002</v>
      </c>
      <c r="J17">
        <v>72.869871549999999</v>
      </c>
      <c r="K17">
        <v>19.04251944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">
      <c r="A18">
        <v>245</v>
      </c>
      <c r="B18">
        <v>611</v>
      </c>
      <c r="C18">
        <v>5</v>
      </c>
      <c r="D18">
        <v>1593.62</v>
      </c>
      <c r="E18">
        <f t="shared" si="0"/>
        <v>26.560333333333332</v>
      </c>
      <c r="F18">
        <f t="shared" si="0"/>
        <v>0.44267222222222219</v>
      </c>
      <c r="G18">
        <f t="shared" si="2"/>
        <v>20.331070142191994</v>
      </c>
      <c r="H18">
        <v>72.84959087</v>
      </c>
      <c r="I18">
        <v>19.081928520000002</v>
      </c>
      <c r="J18">
        <v>72.869871549999999</v>
      </c>
      <c r="K18">
        <v>19.04251944</v>
      </c>
      <c r="M18" s="2"/>
      <c r="N18" s="2"/>
      <c r="O18" s="3"/>
      <c r="P18" s="2"/>
      <c r="Q18" s="3"/>
      <c r="R18" s="4"/>
      <c r="S18" s="3"/>
      <c r="T18" s="2"/>
      <c r="U18" s="2"/>
      <c r="V18" s="2"/>
      <c r="W18" s="2"/>
      <c r="X18" s="2"/>
      <c r="Y18" s="3"/>
    </row>
    <row r="19" spans="1:25" x14ac:dyDescent="0.2">
      <c r="A19">
        <v>245</v>
      </c>
      <c r="B19">
        <v>611</v>
      </c>
      <c r="C19">
        <v>6</v>
      </c>
      <c r="D19">
        <v>1443.45</v>
      </c>
      <c r="E19">
        <f t="shared" si="0"/>
        <v>24.057500000000001</v>
      </c>
      <c r="F19">
        <f t="shared" si="0"/>
        <v>0.40095833333333336</v>
      </c>
      <c r="G19">
        <f t="shared" si="2"/>
        <v>22.446222591707365</v>
      </c>
      <c r="H19">
        <v>72.84959087</v>
      </c>
      <c r="I19">
        <v>19.081928520000002</v>
      </c>
      <c r="J19">
        <v>72.869871549999999</v>
      </c>
      <c r="K19">
        <v>19.04251944</v>
      </c>
      <c r="M19" s="2"/>
      <c r="N19" s="2"/>
      <c r="O19" s="3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x14ac:dyDescent="0.2">
      <c r="A20">
        <v>245</v>
      </c>
      <c r="B20">
        <v>611</v>
      </c>
      <c r="C20">
        <v>7</v>
      </c>
      <c r="D20">
        <v>1822.36</v>
      </c>
      <c r="E20">
        <f t="shared" si="0"/>
        <v>30.372666666666664</v>
      </c>
      <c r="F20">
        <f t="shared" si="0"/>
        <v>0.50621111111111106</v>
      </c>
      <c r="G20">
        <f t="shared" si="2"/>
        <v>17.779143528172263</v>
      </c>
      <c r="H20">
        <v>72.84959087</v>
      </c>
      <c r="I20">
        <v>19.081928520000002</v>
      </c>
      <c r="J20">
        <v>72.869871549999999</v>
      </c>
      <c r="K20">
        <v>19.04251944</v>
      </c>
      <c r="M20" s="2"/>
      <c r="N20" s="4"/>
      <c r="O20" s="3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x14ac:dyDescent="0.2">
      <c r="A21">
        <v>245</v>
      </c>
      <c r="B21">
        <v>611</v>
      </c>
      <c r="C21">
        <v>8</v>
      </c>
      <c r="D21">
        <v>1636.26</v>
      </c>
      <c r="E21">
        <f t="shared" si="0"/>
        <v>27.271000000000001</v>
      </c>
      <c r="F21">
        <f t="shared" si="0"/>
        <v>0.45451666666666668</v>
      </c>
      <c r="G21">
        <f t="shared" si="2"/>
        <v>19.801254079425028</v>
      </c>
      <c r="H21">
        <v>72.84959087</v>
      </c>
      <c r="I21">
        <v>19.081928520000002</v>
      </c>
      <c r="J21">
        <v>72.869871549999999</v>
      </c>
      <c r="K21">
        <v>19.04251944</v>
      </c>
      <c r="M21" s="4"/>
      <c r="N21" s="2"/>
      <c r="O21" s="2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x14ac:dyDescent="0.2">
      <c r="A22">
        <v>245</v>
      </c>
      <c r="B22">
        <v>611</v>
      </c>
      <c r="C22">
        <v>9</v>
      </c>
      <c r="D22">
        <v>1630.65</v>
      </c>
      <c r="E22">
        <f t="shared" ref="E22:F41" si="3">D22/60</f>
        <v>27.177500000000002</v>
      </c>
      <c r="F22">
        <f t="shared" si="3"/>
        <v>0.45295833333333335</v>
      </c>
      <c r="G22">
        <f t="shared" si="2"/>
        <v>19.869377242204028</v>
      </c>
      <c r="H22">
        <v>72.84959087</v>
      </c>
      <c r="I22">
        <v>19.081928520000002</v>
      </c>
      <c r="J22">
        <v>72.869871549999999</v>
      </c>
      <c r="K22">
        <v>19.04251944</v>
      </c>
      <c r="M22" s="2"/>
      <c r="N22" s="2"/>
      <c r="O22" s="3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2">
      <c r="A23">
        <v>245</v>
      </c>
      <c r="B23">
        <v>611</v>
      </c>
      <c r="C23">
        <v>10</v>
      </c>
      <c r="D23">
        <v>1664.7349999999999</v>
      </c>
      <c r="E23">
        <f t="shared" si="3"/>
        <v>27.745583333333332</v>
      </c>
      <c r="F23">
        <f t="shared" si="3"/>
        <v>0.46242638888888887</v>
      </c>
      <c r="G23">
        <f t="shared" si="2"/>
        <v>19.462557103683171</v>
      </c>
      <c r="H23">
        <v>72.84959087</v>
      </c>
      <c r="I23">
        <v>19.081928520000002</v>
      </c>
      <c r="J23">
        <v>72.869871549999999</v>
      </c>
      <c r="K23">
        <v>19.04251944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2">
      <c r="A24">
        <v>245</v>
      </c>
      <c r="B24">
        <v>611</v>
      </c>
      <c r="C24">
        <v>11</v>
      </c>
      <c r="D24">
        <v>1933.4949999999999</v>
      </c>
      <c r="E24">
        <f t="shared" si="3"/>
        <v>32.224916666666665</v>
      </c>
      <c r="F24">
        <f t="shared" si="3"/>
        <v>0.53708194444444446</v>
      </c>
      <c r="G24">
        <f t="shared" si="2"/>
        <v>16.757219439408946</v>
      </c>
      <c r="H24">
        <v>72.84959087</v>
      </c>
      <c r="I24">
        <v>19.081928520000002</v>
      </c>
      <c r="J24">
        <v>72.869871549999999</v>
      </c>
      <c r="K24">
        <v>19.04251944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2">
      <c r="A25">
        <v>245</v>
      </c>
      <c r="B25">
        <v>611</v>
      </c>
      <c r="C25">
        <v>12</v>
      </c>
      <c r="D25">
        <v>1919.2349999999999</v>
      </c>
      <c r="E25">
        <f t="shared" si="3"/>
        <v>31.98725</v>
      </c>
      <c r="F25">
        <f t="shared" si="3"/>
        <v>0.53312083333333338</v>
      </c>
      <c r="G25">
        <f t="shared" si="2"/>
        <v>16.881726312827766</v>
      </c>
      <c r="H25">
        <v>72.84959087</v>
      </c>
      <c r="I25">
        <v>19.081928520000002</v>
      </c>
      <c r="J25">
        <v>72.869871549999999</v>
      </c>
      <c r="K25">
        <v>19.04251944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2">
      <c r="A26">
        <v>350</v>
      </c>
      <c r="B26">
        <v>128</v>
      </c>
      <c r="C26">
        <v>1</v>
      </c>
      <c r="D26">
        <v>468.44499999999999</v>
      </c>
      <c r="E26">
        <f t="shared" si="3"/>
        <v>7.8074166666666667</v>
      </c>
      <c r="F26">
        <f t="shared" si="3"/>
        <v>0.13012361111111112</v>
      </c>
      <c r="G26">
        <f t="shared" ref="G26:G37" si="4">4.3/F26</f>
        <v>33.045501606378544</v>
      </c>
      <c r="H26">
        <v>72.857715459999994</v>
      </c>
      <c r="I26">
        <v>19.185240319999998</v>
      </c>
      <c r="J26">
        <v>72.855842460000005</v>
      </c>
      <c r="K26">
        <v>19.146793129999999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">
      <c r="A27">
        <v>350</v>
      </c>
      <c r="B27">
        <v>128</v>
      </c>
      <c r="C27">
        <v>2</v>
      </c>
      <c r="D27">
        <v>483.81</v>
      </c>
      <c r="E27">
        <f t="shared" si="3"/>
        <v>8.0634999999999994</v>
      </c>
      <c r="F27">
        <f t="shared" si="3"/>
        <v>0.13439166666666666</v>
      </c>
      <c r="G27">
        <f t="shared" si="4"/>
        <v>31.996031499968996</v>
      </c>
      <c r="H27">
        <v>72.857715459999994</v>
      </c>
      <c r="I27">
        <v>19.185240319999998</v>
      </c>
      <c r="J27">
        <v>72.855842460000005</v>
      </c>
      <c r="K27">
        <v>19.146793129999999</v>
      </c>
    </row>
    <row r="28" spans="1:25" x14ac:dyDescent="0.2">
      <c r="A28">
        <v>350</v>
      </c>
      <c r="B28">
        <v>128</v>
      </c>
      <c r="C28">
        <v>3</v>
      </c>
      <c r="D28">
        <v>817.38</v>
      </c>
      <c r="E28">
        <f t="shared" si="3"/>
        <v>13.622999999999999</v>
      </c>
      <c r="F28">
        <f t="shared" si="3"/>
        <v>0.22705</v>
      </c>
      <c r="G28">
        <f t="shared" si="4"/>
        <v>18.938559788592819</v>
      </c>
      <c r="H28">
        <v>72.857715459999994</v>
      </c>
      <c r="I28">
        <v>19.185240319999998</v>
      </c>
      <c r="J28">
        <v>72.855842460000005</v>
      </c>
      <c r="K28">
        <v>19.146793129999999</v>
      </c>
    </row>
    <row r="29" spans="1:25" x14ac:dyDescent="0.2">
      <c r="A29">
        <v>350</v>
      </c>
      <c r="B29">
        <v>128</v>
      </c>
      <c r="C29">
        <v>4</v>
      </c>
      <c r="D29">
        <v>957.83</v>
      </c>
      <c r="E29">
        <f t="shared" si="3"/>
        <v>15.963833333333334</v>
      </c>
      <c r="F29">
        <f t="shared" si="3"/>
        <v>0.26606388888888888</v>
      </c>
      <c r="G29">
        <f t="shared" si="4"/>
        <v>16.161531795830157</v>
      </c>
      <c r="H29">
        <v>72.857715459999994</v>
      </c>
      <c r="I29">
        <v>19.185240319999998</v>
      </c>
      <c r="J29">
        <v>72.855842460000005</v>
      </c>
      <c r="K29">
        <v>19.146793129999999</v>
      </c>
    </row>
    <row r="30" spans="1:25" x14ac:dyDescent="0.2">
      <c r="A30">
        <v>350</v>
      </c>
      <c r="B30">
        <v>128</v>
      </c>
      <c r="C30">
        <v>5</v>
      </c>
      <c r="D30">
        <v>865.44</v>
      </c>
      <c r="E30">
        <f t="shared" si="3"/>
        <v>14.424000000000001</v>
      </c>
      <c r="F30">
        <f t="shared" si="3"/>
        <v>0.24040000000000003</v>
      </c>
      <c r="G30">
        <f t="shared" si="4"/>
        <v>17.886855241264556</v>
      </c>
      <c r="H30">
        <v>72.857715459999994</v>
      </c>
      <c r="I30">
        <v>19.185240319999998</v>
      </c>
      <c r="J30">
        <v>72.855842460000005</v>
      </c>
      <c r="K30">
        <v>19.146793129999999</v>
      </c>
    </row>
    <row r="31" spans="1:25" x14ac:dyDescent="0.2">
      <c r="A31">
        <v>350</v>
      </c>
      <c r="B31">
        <v>128</v>
      </c>
      <c r="C31">
        <v>6</v>
      </c>
      <c r="D31">
        <v>717.7</v>
      </c>
      <c r="E31">
        <f t="shared" si="3"/>
        <v>11.961666666666668</v>
      </c>
      <c r="F31">
        <f t="shared" si="3"/>
        <v>0.19936111111111113</v>
      </c>
      <c r="G31">
        <f t="shared" si="4"/>
        <v>21.568900654869719</v>
      </c>
      <c r="H31">
        <v>72.857715459999994</v>
      </c>
      <c r="I31">
        <v>19.185240319999998</v>
      </c>
      <c r="J31">
        <v>72.855842460000005</v>
      </c>
      <c r="K31">
        <v>19.146793129999999</v>
      </c>
    </row>
    <row r="32" spans="1:25" x14ac:dyDescent="0.2">
      <c r="A32">
        <v>350</v>
      </c>
      <c r="B32">
        <v>128</v>
      </c>
      <c r="C32">
        <v>7</v>
      </c>
      <c r="D32">
        <v>775.81</v>
      </c>
      <c r="E32">
        <f t="shared" si="3"/>
        <v>12.930166666666667</v>
      </c>
      <c r="F32">
        <f t="shared" si="3"/>
        <v>0.21550277777777777</v>
      </c>
      <c r="G32">
        <f t="shared" si="4"/>
        <v>19.953339090756756</v>
      </c>
      <c r="H32">
        <v>72.857715459999994</v>
      </c>
      <c r="I32">
        <v>19.185240319999998</v>
      </c>
      <c r="J32">
        <v>72.855842460000005</v>
      </c>
      <c r="K32">
        <v>19.146793129999999</v>
      </c>
    </row>
    <row r="33" spans="1:11" x14ac:dyDescent="0.2">
      <c r="A33">
        <v>350</v>
      </c>
      <c r="B33">
        <v>128</v>
      </c>
      <c r="C33">
        <v>8</v>
      </c>
      <c r="D33">
        <v>608.31500000000005</v>
      </c>
      <c r="E33">
        <f t="shared" si="3"/>
        <v>10.138583333333335</v>
      </c>
      <c r="F33">
        <f t="shared" si="3"/>
        <v>0.16897638888888891</v>
      </c>
      <c r="G33">
        <f t="shared" si="4"/>
        <v>25.447342248670502</v>
      </c>
      <c r="H33">
        <v>72.857715459999994</v>
      </c>
      <c r="I33">
        <v>19.185240319999998</v>
      </c>
      <c r="J33">
        <v>72.855842460000005</v>
      </c>
      <c r="K33">
        <v>19.146793129999999</v>
      </c>
    </row>
    <row r="34" spans="1:11" x14ac:dyDescent="0.2">
      <c r="A34">
        <v>350</v>
      </c>
      <c r="B34">
        <v>128</v>
      </c>
      <c r="C34">
        <v>9</v>
      </c>
      <c r="D34">
        <v>552.11500000000001</v>
      </c>
      <c r="E34">
        <f t="shared" si="3"/>
        <v>9.2019166666666674</v>
      </c>
      <c r="F34">
        <f t="shared" si="3"/>
        <v>0.15336527777777778</v>
      </c>
      <c r="G34">
        <f t="shared" si="4"/>
        <v>28.037637086476547</v>
      </c>
      <c r="H34">
        <v>72.857715459999994</v>
      </c>
      <c r="I34">
        <v>19.185240319999998</v>
      </c>
      <c r="J34">
        <v>72.855842460000005</v>
      </c>
      <c r="K34">
        <v>19.146793129999999</v>
      </c>
    </row>
    <row r="35" spans="1:11" x14ac:dyDescent="0.2">
      <c r="A35">
        <v>350</v>
      </c>
      <c r="B35">
        <v>128</v>
      </c>
      <c r="C35">
        <v>10</v>
      </c>
      <c r="D35">
        <v>571.07500000000005</v>
      </c>
      <c r="E35">
        <f t="shared" si="3"/>
        <v>9.5179166666666681</v>
      </c>
      <c r="F35">
        <f t="shared" si="3"/>
        <v>0.15863194444444448</v>
      </c>
      <c r="G35">
        <f t="shared" si="4"/>
        <v>27.106772315370129</v>
      </c>
      <c r="H35">
        <v>72.857715459999994</v>
      </c>
      <c r="I35">
        <v>19.185240319999998</v>
      </c>
      <c r="J35">
        <v>72.855842460000005</v>
      </c>
      <c r="K35">
        <v>19.146793129999999</v>
      </c>
    </row>
    <row r="36" spans="1:11" x14ac:dyDescent="0.2">
      <c r="A36">
        <v>350</v>
      </c>
      <c r="B36">
        <v>128</v>
      </c>
      <c r="C36">
        <v>11</v>
      </c>
      <c r="D36">
        <v>696.98500000000001</v>
      </c>
      <c r="E36">
        <f t="shared" si="3"/>
        <v>11.616416666666668</v>
      </c>
      <c r="F36">
        <f t="shared" si="3"/>
        <v>0.19360694444444446</v>
      </c>
      <c r="G36">
        <f t="shared" si="4"/>
        <v>22.209947129421721</v>
      </c>
      <c r="H36">
        <v>72.857715459999994</v>
      </c>
      <c r="I36">
        <v>19.185240319999998</v>
      </c>
      <c r="J36">
        <v>72.855842460000005</v>
      </c>
      <c r="K36">
        <v>19.146793129999999</v>
      </c>
    </row>
    <row r="37" spans="1:11" x14ac:dyDescent="0.2">
      <c r="A37">
        <v>350</v>
      </c>
      <c r="B37">
        <v>128</v>
      </c>
      <c r="C37">
        <v>12</v>
      </c>
      <c r="D37">
        <v>719.63</v>
      </c>
      <c r="E37">
        <f t="shared" si="3"/>
        <v>11.993833333333333</v>
      </c>
      <c r="F37">
        <f t="shared" si="3"/>
        <v>0.19989722222222223</v>
      </c>
      <c r="G37">
        <f t="shared" si="4"/>
        <v>21.511054291788835</v>
      </c>
      <c r="H37">
        <v>72.857715459999994</v>
      </c>
      <c r="I37">
        <v>19.185240319999998</v>
      </c>
      <c r="J37">
        <v>72.855842460000005</v>
      </c>
      <c r="K37">
        <v>19.146793129999999</v>
      </c>
    </row>
    <row r="38" spans="1:11" x14ac:dyDescent="0.2">
      <c r="A38">
        <v>554</v>
      </c>
      <c r="B38">
        <v>245</v>
      </c>
      <c r="C38">
        <v>1</v>
      </c>
      <c r="D38">
        <v>406.33</v>
      </c>
      <c r="E38">
        <f t="shared" si="3"/>
        <v>6.7721666666666662</v>
      </c>
      <c r="F38">
        <f t="shared" si="3"/>
        <v>0.11286944444444444</v>
      </c>
      <c r="G38">
        <f t="shared" ref="G38:G49" si="5">4.1/F38</f>
        <v>36.325154431127409</v>
      </c>
      <c r="H38">
        <v>72.852197489999995</v>
      </c>
      <c r="I38">
        <v>19.104592400000001</v>
      </c>
      <c r="J38">
        <v>72.84959087</v>
      </c>
      <c r="K38">
        <v>19.081928520000002</v>
      </c>
    </row>
    <row r="39" spans="1:11" x14ac:dyDescent="0.2">
      <c r="A39">
        <v>554</v>
      </c>
      <c r="B39">
        <v>245</v>
      </c>
      <c r="C39">
        <v>2</v>
      </c>
      <c r="D39">
        <v>442.435</v>
      </c>
      <c r="E39">
        <f t="shared" si="3"/>
        <v>7.3739166666666671</v>
      </c>
      <c r="F39">
        <f t="shared" si="3"/>
        <v>0.12289861111111113</v>
      </c>
      <c r="G39">
        <f t="shared" si="5"/>
        <v>33.360832664685198</v>
      </c>
      <c r="H39">
        <v>72.852197489999995</v>
      </c>
      <c r="I39">
        <v>19.104592400000001</v>
      </c>
      <c r="J39">
        <v>72.84959087</v>
      </c>
      <c r="K39">
        <v>19.081928520000002</v>
      </c>
    </row>
    <row r="40" spans="1:11" x14ac:dyDescent="0.2">
      <c r="A40">
        <v>554</v>
      </c>
      <c r="B40">
        <v>245</v>
      </c>
      <c r="C40">
        <v>3</v>
      </c>
      <c r="D40">
        <v>511.41</v>
      </c>
      <c r="E40">
        <f t="shared" si="3"/>
        <v>8.5235000000000003</v>
      </c>
      <c r="F40">
        <f t="shared" si="3"/>
        <v>0.14205833333333334</v>
      </c>
      <c r="G40">
        <f t="shared" si="5"/>
        <v>28.861383234586725</v>
      </c>
      <c r="H40">
        <v>72.852197489999995</v>
      </c>
      <c r="I40">
        <v>19.104592400000001</v>
      </c>
      <c r="J40">
        <v>72.84959087</v>
      </c>
      <c r="K40">
        <v>19.081928520000002</v>
      </c>
    </row>
    <row r="41" spans="1:11" x14ac:dyDescent="0.2">
      <c r="A41">
        <v>554</v>
      </c>
      <c r="B41">
        <v>245</v>
      </c>
      <c r="C41">
        <v>4</v>
      </c>
      <c r="D41">
        <v>491.185</v>
      </c>
      <c r="E41">
        <f t="shared" si="3"/>
        <v>8.1864166666666662</v>
      </c>
      <c r="F41">
        <f t="shared" si="3"/>
        <v>0.13644027777777776</v>
      </c>
      <c r="G41">
        <f t="shared" si="5"/>
        <v>30.049777578712707</v>
      </c>
      <c r="H41">
        <v>72.852197489999995</v>
      </c>
      <c r="I41">
        <v>19.104592400000001</v>
      </c>
      <c r="J41">
        <v>72.84959087</v>
      </c>
      <c r="K41">
        <v>19.081928520000002</v>
      </c>
    </row>
    <row r="42" spans="1:11" x14ac:dyDescent="0.2">
      <c r="A42">
        <v>554</v>
      </c>
      <c r="B42">
        <v>245</v>
      </c>
      <c r="C42">
        <v>5</v>
      </c>
      <c r="D42">
        <v>451.30500000000001</v>
      </c>
      <c r="E42">
        <f t="shared" ref="E42:F61" si="6">D42/60</f>
        <v>7.5217499999999999</v>
      </c>
      <c r="F42">
        <f t="shared" si="6"/>
        <v>0.12536249999999999</v>
      </c>
      <c r="G42">
        <f t="shared" si="5"/>
        <v>32.705155050353973</v>
      </c>
      <c r="H42">
        <v>72.852197489999995</v>
      </c>
      <c r="I42">
        <v>19.104592400000001</v>
      </c>
      <c r="J42">
        <v>72.84959087</v>
      </c>
      <c r="K42">
        <v>19.081928520000002</v>
      </c>
    </row>
    <row r="43" spans="1:11" x14ac:dyDescent="0.2">
      <c r="A43">
        <v>554</v>
      </c>
      <c r="B43">
        <v>245</v>
      </c>
      <c r="C43">
        <v>6</v>
      </c>
      <c r="D43">
        <v>503.505</v>
      </c>
      <c r="E43">
        <f t="shared" si="6"/>
        <v>8.39175</v>
      </c>
      <c r="F43">
        <f t="shared" si="6"/>
        <v>0.1398625</v>
      </c>
      <c r="G43">
        <f t="shared" si="5"/>
        <v>29.314505317722762</v>
      </c>
      <c r="H43">
        <v>72.852197489999995</v>
      </c>
      <c r="I43">
        <v>19.104592400000001</v>
      </c>
      <c r="J43">
        <v>72.84959087</v>
      </c>
      <c r="K43">
        <v>19.081928520000002</v>
      </c>
    </row>
    <row r="44" spans="1:11" x14ac:dyDescent="0.2">
      <c r="A44">
        <v>554</v>
      </c>
      <c r="B44">
        <v>245</v>
      </c>
      <c r="C44">
        <v>7</v>
      </c>
      <c r="D44">
        <v>489.69</v>
      </c>
      <c r="E44">
        <f t="shared" si="6"/>
        <v>8.1615000000000002</v>
      </c>
      <c r="F44">
        <f t="shared" si="6"/>
        <v>0.13602500000000001</v>
      </c>
      <c r="G44">
        <f t="shared" si="5"/>
        <v>30.141518103289833</v>
      </c>
      <c r="H44">
        <v>72.852197489999995</v>
      </c>
      <c r="I44">
        <v>19.104592400000001</v>
      </c>
      <c r="J44">
        <v>72.84959087</v>
      </c>
      <c r="K44">
        <v>19.081928520000002</v>
      </c>
    </row>
    <row r="45" spans="1:11" x14ac:dyDescent="0.2">
      <c r="A45">
        <v>554</v>
      </c>
      <c r="B45">
        <v>245</v>
      </c>
      <c r="C45">
        <v>8</v>
      </c>
      <c r="D45">
        <v>483.64</v>
      </c>
      <c r="E45">
        <f t="shared" si="6"/>
        <v>8.0606666666666662</v>
      </c>
      <c r="F45">
        <f t="shared" si="6"/>
        <v>0.13434444444444443</v>
      </c>
      <c r="G45">
        <f t="shared" si="5"/>
        <v>30.518567529567449</v>
      </c>
      <c r="H45">
        <v>72.852197489999995</v>
      </c>
      <c r="I45">
        <v>19.104592400000001</v>
      </c>
      <c r="J45">
        <v>72.84959087</v>
      </c>
      <c r="K45">
        <v>19.081928520000002</v>
      </c>
    </row>
    <row r="46" spans="1:11" x14ac:dyDescent="0.2">
      <c r="A46">
        <v>554</v>
      </c>
      <c r="B46">
        <v>245</v>
      </c>
      <c r="C46">
        <v>9</v>
      </c>
      <c r="D46">
        <v>475.07</v>
      </c>
      <c r="E46">
        <f t="shared" si="6"/>
        <v>7.9178333333333333</v>
      </c>
      <c r="F46">
        <f t="shared" si="6"/>
        <v>0.13196388888888888</v>
      </c>
      <c r="G46">
        <f t="shared" si="5"/>
        <v>31.069105605489717</v>
      </c>
      <c r="H46">
        <v>72.852197489999995</v>
      </c>
      <c r="I46">
        <v>19.104592400000001</v>
      </c>
      <c r="J46">
        <v>72.84959087</v>
      </c>
      <c r="K46">
        <v>19.081928520000002</v>
      </c>
    </row>
    <row r="47" spans="1:11" x14ac:dyDescent="0.2">
      <c r="A47">
        <v>554</v>
      </c>
      <c r="B47">
        <v>245</v>
      </c>
      <c r="C47">
        <v>10</v>
      </c>
      <c r="D47">
        <v>455.27499999999998</v>
      </c>
      <c r="E47">
        <f t="shared" si="6"/>
        <v>7.5879166666666666</v>
      </c>
      <c r="F47">
        <f t="shared" si="6"/>
        <v>0.12646527777777777</v>
      </c>
      <c r="G47">
        <f t="shared" si="5"/>
        <v>32.419965954642798</v>
      </c>
      <c r="H47">
        <v>72.852197489999995</v>
      </c>
      <c r="I47">
        <v>19.104592400000001</v>
      </c>
      <c r="J47">
        <v>72.84959087</v>
      </c>
      <c r="K47">
        <v>19.081928520000002</v>
      </c>
    </row>
    <row r="48" spans="1:11" x14ac:dyDescent="0.2">
      <c r="A48">
        <v>554</v>
      </c>
      <c r="B48">
        <v>245</v>
      </c>
      <c r="C48">
        <v>11</v>
      </c>
      <c r="D48">
        <v>527.45500000000004</v>
      </c>
      <c r="E48">
        <f t="shared" si="6"/>
        <v>8.7909166666666678</v>
      </c>
      <c r="F48">
        <f t="shared" si="6"/>
        <v>0.14651527777777779</v>
      </c>
      <c r="G48">
        <f t="shared" si="5"/>
        <v>27.983429866054919</v>
      </c>
      <c r="H48">
        <v>72.852197489999995</v>
      </c>
      <c r="I48">
        <v>19.104592400000001</v>
      </c>
      <c r="J48">
        <v>72.84959087</v>
      </c>
      <c r="K48">
        <v>19.081928520000002</v>
      </c>
    </row>
    <row r="49" spans="1:11" x14ac:dyDescent="0.2">
      <c r="A49">
        <v>554</v>
      </c>
      <c r="B49">
        <v>245</v>
      </c>
      <c r="C49">
        <v>12</v>
      </c>
      <c r="D49">
        <v>534.40499999999997</v>
      </c>
      <c r="E49">
        <f t="shared" si="6"/>
        <v>8.9067499999999988</v>
      </c>
      <c r="F49">
        <f t="shared" si="6"/>
        <v>0.1484458333333333</v>
      </c>
      <c r="G49">
        <f t="shared" si="5"/>
        <v>27.619502063042077</v>
      </c>
      <c r="H49">
        <v>72.852197489999995</v>
      </c>
      <c r="I49">
        <v>19.104592400000001</v>
      </c>
      <c r="J49">
        <v>72.84959087</v>
      </c>
      <c r="K49">
        <v>19.081928520000002</v>
      </c>
    </row>
    <row r="50" spans="1:11" x14ac:dyDescent="0.2">
      <c r="A50">
        <v>611</v>
      </c>
      <c r="B50">
        <v>598</v>
      </c>
      <c r="C50">
        <v>1</v>
      </c>
      <c r="D50">
        <v>1058.2850000000001</v>
      </c>
      <c r="E50">
        <f t="shared" si="6"/>
        <v>17.638083333333334</v>
      </c>
      <c r="F50">
        <f t="shared" si="6"/>
        <v>0.29396805555555555</v>
      </c>
      <c r="G50">
        <f t="shared" ref="G50:G61" si="7">5.4/F50</f>
        <v>18.369342851878276</v>
      </c>
      <c r="H50">
        <v>72.869871549999999</v>
      </c>
      <c r="I50">
        <v>19.04251944</v>
      </c>
      <c r="J50">
        <v>72.891942540000002</v>
      </c>
      <c r="K50">
        <v>19.044351590000002</v>
      </c>
    </row>
    <row r="51" spans="1:11" x14ac:dyDescent="0.2">
      <c r="A51">
        <v>611</v>
      </c>
      <c r="B51">
        <v>598</v>
      </c>
      <c r="C51">
        <v>2</v>
      </c>
      <c r="D51">
        <v>1017.215</v>
      </c>
      <c r="E51">
        <f t="shared" si="6"/>
        <v>16.953583333333334</v>
      </c>
      <c r="F51">
        <f t="shared" si="6"/>
        <v>0.28255972222222225</v>
      </c>
      <c r="G51">
        <f t="shared" si="7"/>
        <v>19.111004065020669</v>
      </c>
      <c r="H51">
        <v>72.869871549999999</v>
      </c>
      <c r="I51">
        <v>19.04251944</v>
      </c>
      <c r="J51">
        <v>72.891942540000002</v>
      </c>
      <c r="K51">
        <v>19.044351590000002</v>
      </c>
    </row>
    <row r="52" spans="1:11" x14ac:dyDescent="0.2">
      <c r="A52">
        <v>611</v>
      </c>
      <c r="B52">
        <v>598</v>
      </c>
      <c r="C52">
        <v>3</v>
      </c>
      <c r="D52">
        <v>1110.7149999999999</v>
      </c>
      <c r="E52">
        <f t="shared" si="6"/>
        <v>18.511916666666664</v>
      </c>
      <c r="F52">
        <f t="shared" si="6"/>
        <v>0.30853194444444443</v>
      </c>
      <c r="G52">
        <f t="shared" si="7"/>
        <v>17.502239548399007</v>
      </c>
      <c r="H52">
        <v>72.869871549999999</v>
      </c>
      <c r="I52">
        <v>19.04251944</v>
      </c>
      <c r="J52">
        <v>72.891942540000002</v>
      </c>
      <c r="K52">
        <v>19.044351590000002</v>
      </c>
    </row>
    <row r="53" spans="1:11" x14ac:dyDescent="0.2">
      <c r="A53">
        <v>611</v>
      </c>
      <c r="B53">
        <v>598</v>
      </c>
      <c r="C53">
        <v>4</v>
      </c>
      <c r="D53">
        <v>1033.58</v>
      </c>
      <c r="E53">
        <f t="shared" si="6"/>
        <v>17.226333333333333</v>
      </c>
      <c r="F53">
        <f t="shared" si="6"/>
        <v>0.28710555555555556</v>
      </c>
      <c r="G53">
        <f t="shared" si="7"/>
        <v>18.808413475492948</v>
      </c>
      <c r="H53">
        <v>72.869871549999999</v>
      </c>
      <c r="I53">
        <v>19.04251944</v>
      </c>
      <c r="J53">
        <v>72.891942540000002</v>
      </c>
      <c r="K53">
        <v>19.044351590000002</v>
      </c>
    </row>
    <row r="54" spans="1:11" x14ac:dyDescent="0.2">
      <c r="A54">
        <v>611</v>
      </c>
      <c r="B54">
        <v>598</v>
      </c>
      <c r="C54">
        <v>5</v>
      </c>
      <c r="D54">
        <v>1090.2850000000001</v>
      </c>
      <c r="E54">
        <f t="shared" si="6"/>
        <v>18.171416666666669</v>
      </c>
      <c r="F54">
        <f t="shared" si="6"/>
        <v>0.3028569444444445</v>
      </c>
      <c r="G54">
        <f t="shared" si="7"/>
        <v>17.83020036045621</v>
      </c>
      <c r="H54">
        <v>72.869871549999999</v>
      </c>
      <c r="I54">
        <v>19.04251944</v>
      </c>
      <c r="J54">
        <v>72.891942540000002</v>
      </c>
      <c r="K54">
        <v>19.044351590000002</v>
      </c>
    </row>
    <row r="55" spans="1:11" x14ac:dyDescent="0.2">
      <c r="A55">
        <v>611</v>
      </c>
      <c r="B55">
        <v>598</v>
      </c>
      <c r="C55">
        <v>6</v>
      </c>
      <c r="D55">
        <v>1031.5050000000001</v>
      </c>
      <c r="E55">
        <f t="shared" si="6"/>
        <v>17.191750000000003</v>
      </c>
      <c r="F55">
        <f t="shared" si="6"/>
        <v>0.28652916666666672</v>
      </c>
      <c r="G55">
        <f t="shared" si="7"/>
        <v>18.846248927537914</v>
      </c>
      <c r="H55">
        <v>72.869871549999999</v>
      </c>
      <c r="I55">
        <v>19.04251944</v>
      </c>
      <c r="J55">
        <v>72.891942540000002</v>
      </c>
      <c r="K55">
        <v>19.044351590000002</v>
      </c>
    </row>
    <row r="56" spans="1:11" x14ac:dyDescent="0.2">
      <c r="A56">
        <v>611</v>
      </c>
      <c r="B56">
        <v>598</v>
      </c>
      <c r="C56">
        <v>7</v>
      </c>
      <c r="D56">
        <v>1071.9000000000001</v>
      </c>
      <c r="E56">
        <f t="shared" si="6"/>
        <v>17.865000000000002</v>
      </c>
      <c r="F56">
        <f t="shared" si="6"/>
        <v>0.29775000000000001</v>
      </c>
      <c r="G56">
        <f t="shared" si="7"/>
        <v>18.136020151133501</v>
      </c>
      <c r="H56">
        <v>72.869871549999999</v>
      </c>
      <c r="I56">
        <v>19.04251944</v>
      </c>
      <c r="J56">
        <v>72.891942540000002</v>
      </c>
      <c r="K56">
        <v>19.044351590000002</v>
      </c>
    </row>
    <row r="57" spans="1:11" x14ac:dyDescent="0.2">
      <c r="A57">
        <v>611</v>
      </c>
      <c r="B57">
        <v>598</v>
      </c>
      <c r="C57">
        <v>8</v>
      </c>
      <c r="D57">
        <v>1129.75</v>
      </c>
      <c r="E57">
        <f t="shared" si="6"/>
        <v>18.829166666666666</v>
      </c>
      <c r="F57">
        <f t="shared" si="6"/>
        <v>0.31381944444444443</v>
      </c>
      <c r="G57">
        <f t="shared" si="7"/>
        <v>17.207346758132331</v>
      </c>
      <c r="H57">
        <v>72.869871549999999</v>
      </c>
      <c r="I57">
        <v>19.04251944</v>
      </c>
      <c r="J57">
        <v>72.891942540000002</v>
      </c>
      <c r="K57">
        <v>19.044351590000002</v>
      </c>
    </row>
    <row r="58" spans="1:11" x14ac:dyDescent="0.2">
      <c r="A58">
        <v>611</v>
      </c>
      <c r="B58">
        <v>598</v>
      </c>
      <c r="C58">
        <v>9</v>
      </c>
      <c r="D58">
        <v>1047.5</v>
      </c>
      <c r="E58">
        <f t="shared" si="6"/>
        <v>17.458333333333332</v>
      </c>
      <c r="F58">
        <f t="shared" si="6"/>
        <v>0.29097222222222219</v>
      </c>
      <c r="G58">
        <f t="shared" si="7"/>
        <v>18.558472553699289</v>
      </c>
      <c r="H58">
        <v>72.869871549999999</v>
      </c>
      <c r="I58">
        <v>19.04251944</v>
      </c>
      <c r="J58">
        <v>72.891942540000002</v>
      </c>
      <c r="K58">
        <v>19.044351590000002</v>
      </c>
    </row>
    <row r="59" spans="1:11" x14ac:dyDescent="0.2">
      <c r="A59">
        <v>611</v>
      </c>
      <c r="B59">
        <v>598</v>
      </c>
      <c r="C59">
        <v>10</v>
      </c>
      <c r="D59">
        <v>978.03</v>
      </c>
      <c r="E59">
        <f t="shared" si="6"/>
        <v>16.3005</v>
      </c>
      <c r="F59">
        <f t="shared" si="6"/>
        <v>0.271675</v>
      </c>
      <c r="G59">
        <f t="shared" si="7"/>
        <v>19.876690899052178</v>
      </c>
      <c r="H59">
        <v>72.869871549999999</v>
      </c>
      <c r="I59">
        <v>19.04251944</v>
      </c>
      <c r="J59">
        <v>72.891942540000002</v>
      </c>
      <c r="K59">
        <v>19.044351590000002</v>
      </c>
    </row>
    <row r="60" spans="1:11" x14ac:dyDescent="0.2">
      <c r="A60">
        <v>611</v>
      </c>
      <c r="B60">
        <v>598</v>
      </c>
      <c r="C60">
        <v>11</v>
      </c>
      <c r="D60">
        <v>1135.99</v>
      </c>
      <c r="E60">
        <f t="shared" si="6"/>
        <v>18.933166666666668</v>
      </c>
      <c r="F60">
        <f t="shared" si="6"/>
        <v>0.31555277777777779</v>
      </c>
      <c r="G60">
        <f t="shared" si="7"/>
        <v>17.112826697418111</v>
      </c>
      <c r="H60">
        <v>72.869871549999999</v>
      </c>
      <c r="I60">
        <v>19.04251944</v>
      </c>
      <c r="J60">
        <v>72.891942540000002</v>
      </c>
      <c r="K60">
        <v>19.044351590000002</v>
      </c>
    </row>
    <row r="61" spans="1:11" x14ac:dyDescent="0.2">
      <c r="A61">
        <v>611</v>
      </c>
      <c r="B61">
        <v>598</v>
      </c>
      <c r="C61">
        <v>12</v>
      </c>
      <c r="D61">
        <v>1035.22</v>
      </c>
      <c r="E61">
        <f t="shared" si="6"/>
        <v>17.253666666666668</v>
      </c>
      <c r="F61">
        <f t="shared" si="6"/>
        <v>0.2875611111111111</v>
      </c>
      <c r="G61">
        <f t="shared" si="7"/>
        <v>18.778617105542786</v>
      </c>
      <c r="H61">
        <v>72.869871549999999</v>
      </c>
      <c r="I61">
        <v>19.04251944</v>
      </c>
      <c r="J61">
        <v>72.891942540000002</v>
      </c>
      <c r="K61">
        <v>19.044351590000002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07E2B-2096-834F-86C5-613BCFF143C0}">
  <dimension ref="A1:Y61"/>
  <sheetViews>
    <sheetView topLeftCell="G1" workbookViewId="0">
      <selection activeCell="M1" sqref="M1:Y1048576"/>
    </sheetView>
  </sheetViews>
  <sheetFormatPr baseColWidth="10" defaultRowHeight="16" x14ac:dyDescent="0.2"/>
  <cols>
    <col min="13" max="25" width="10.83203125" style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10</v>
      </c>
      <c r="G1" t="s">
        <v>11</v>
      </c>
      <c r="H1" t="s">
        <v>4</v>
      </c>
      <c r="I1" t="s">
        <v>5</v>
      </c>
      <c r="J1" t="s">
        <v>6</v>
      </c>
      <c r="K1" t="s">
        <v>7</v>
      </c>
    </row>
    <row r="2" spans="1:25" x14ac:dyDescent="0.2">
      <c r="A2">
        <v>73</v>
      </c>
      <c r="B2">
        <v>245</v>
      </c>
      <c r="C2">
        <v>1</v>
      </c>
      <c r="D2">
        <v>642.17499999999995</v>
      </c>
      <c r="E2">
        <f t="shared" ref="E2:F21" si="0">D2/60</f>
        <v>10.702916666666665</v>
      </c>
      <c r="F2">
        <f t="shared" si="0"/>
        <v>0.17838194444444441</v>
      </c>
      <c r="G2">
        <f t="shared" ref="G2:G13" si="1">6.7/F2</f>
        <v>37.559855179662875</v>
      </c>
      <c r="H2">
        <v>72.855521109999998</v>
      </c>
      <c r="I2">
        <v>19.12817501</v>
      </c>
      <c r="J2">
        <v>72.84959087</v>
      </c>
      <c r="K2">
        <v>19.081928520000002</v>
      </c>
    </row>
    <row r="3" spans="1:25" x14ac:dyDescent="0.2">
      <c r="A3">
        <v>73</v>
      </c>
      <c r="B3">
        <v>245</v>
      </c>
      <c r="C3">
        <v>2</v>
      </c>
      <c r="D3">
        <v>677.61500000000001</v>
      </c>
      <c r="E3">
        <f t="shared" si="0"/>
        <v>11.293583333333334</v>
      </c>
      <c r="F3">
        <f t="shared" si="0"/>
        <v>0.1882263888888889</v>
      </c>
      <c r="G3">
        <f t="shared" si="1"/>
        <v>35.595433985375173</v>
      </c>
      <c r="H3">
        <v>72.855521109999998</v>
      </c>
      <c r="I3">
        <v>19.12817501</v>
      </c>
      <c r="J3">
        <v>72.84959087</v>
      </c>
      <c r="K3">
        <v>19.081928520000002</v>
      </c>
    </row>
    <row r="4" spans="1:25" x14ac:dyDescent="0.2">
      <c r="A4">
        <v>73</v>
      </c>
      <c r="B4">
        <v>245</v>
      </c>
      <c r="C4">
        <v>3</v>
      </c>
      <c r="D4">
        <v>862.73</v>
      </c>
      <c r="E4">
        <f t="shared" si="0"/>
        <v>14.378833333333334</v>
      </c>
      <c r="F4">
        <f t="shared" si="0"/>
        <v>0.23964722222222223</v>
      </c>
      <c r="G4">
        <f t="shared" si="1"/>
        <v>27.957761988107517</v>
      </c>
      <c r="H4">
        <v>72.855521109999998</v>
      </c>
      <c r="I4">
        <v>19.12817501</v>
      </c>
      <c r="J4">
        <v>72.84959087</v>
      </c>
      <c r="K4">
        <v>19.081928520000002</v>
      </c>
    </row>
    <row r="5" spans="1:25" x14ac:dyDescent="0.2">
      <c r="A5">
        <v>73</v>
      </c>
      <c r="B5">
        <v>245</v>
      </c>
      <c r="C5">
        <v>4</v>
      </c>
      <c r="D5">
        <v>816.94</v>
      </c>
      <c r="E5">
        <f t="shared" si="0"/>
        <v>13.615666666666668</v>
      </c>
      <c r="F5">
        <f t="shared" si="0"/>
        <v>0.22692777777777778</v>
      </c>
      <c r="G5">
        <f t="shared" si="1"/>
        <v>29.524812103704065</v>
      </c>
      <c r="H5">
        <v>72.855521109999998</v>
      </c>
      <c r="I5">
        <v>19.12817501</v>
      </c>
      <c r="J5">
        <v>72.84959087</v>
      </c>
      <c r="K5">
        <v>19.081928520000002</v>
      </c>
    </row>
    <row r="6" spans="1:25" x14ac:dyDescent="0.2">
      <c r="A6">
        <v>73</v>
      </c>
      <c r="B6">
        <v>245</v>
      </c>
      <c r="C6">
        <v>5</v>
      </c>
      <c r="D6">
        <v>747.66</v>
      </c>
      <c r="E6">
        <f t="shared" si="0"/>
        <v>12.461</v>
      </c>
      <c r="F6">
        <f t="shared" si="0"/>
        <v>0.20768333333333333</v>
      </c>
      <c r="G6">
        <f t="shared" si="1"/>
        <v>32.260653238102883</v>
      </c>
      <c r="H6">
        <v>72.855521109999998</v>
      </c>
      <c r="I6">
        <v>19.12817501</v>
      </c>
      <c r="J6">
        <v>72.84959087</v>
      </c>
      <c r="K6">
        <v>19.081928520000002</v>
      </c>
    </row>
    <row r="7" spans="1:25" x14ac:dyDescent="0.2">
      <c r="A7">
        <v>73</v>
      </c>
      <c r="B7">
        <v>245</v>
      </c>
      <c r="C7">
        <v>6</v>
      </c>
      <c r="D7">
        <v>869.83</v>
      </c>
      <c r="E7">
        <f t="shared" si="0"/>
        <v>14.497166666666667</v>
      </c>
      <c r="F7">
        <f t="shared" si="0"/>
        <v>0.24161944444444444</v>
      </c>
      <c r="G7">
        <f t="shared" si="1"/>
        <v>27.729556350091396</v>
      </c>
      <c r="H7">
        <v>72.855521109999998</v>
      </c>
      <c r="I7">
        <v>19.12817501</v>
      </c>
      <c r="J7">
        <v>72.84959087</v>
      </c>
      <c r="K7">
        <v>19.081928520000002</v>
      </c>
    </row>
    <row r="8" spans="1:25" x14ac:dyDescent="0.2">
      <c r="A8">
        <v>73</v>
      </c>
      <c r="B8">
        <v>245</v>
      </c>
      <c r="C8">
        <v>7</v>
      </c>
      <c r="D8">
        <v>824.31</v>
      </c>
      <c r="E8">
        <f t="shared" si="0"/>
        <v>13.738499999999998</v>
      </c>
      <c r="F8">
        <f t="shared" si="0"/>
        <v>0.22897499999999998</v>
      </c>
      <c r="G8">
        <f t="shared" si="1"/>
        <v>29.260836335844527</v>
      </c>
      <c r="H8">
        <v>72.855521109999998</v>
      </c>
      <c r="I8">
        <v>19.12817501</v>
      </c>
      <c r="J8">
        <v>72.84959087</v>
      </c>
      <c r="K8">
        <v>19.081928520000002</v>
      </c>
    </row>
    <row r="9" spans="1:25" x14ac:dyDescent="0.2">
      <c r="A9">
        <v>73</v>
      </c>
      <c r="B9">
        <v>245</v>
      </c>
      <c r="C9">
        <v>8</v>
      </c>
      <c r="D9">
        <v>906.79499999999996</v>
      </c>
      <c r="E9">
        <f t="shared" si="0"/>
        <v>15.113249999999999</v>
      </c>
      <c r="F9">
        <f t="shared" si="0"/>
        <v>0.25188749999999999</v>
      </c>
      <c r="G9">
        <f t="shared" si="1"/>
        <v>26.599176219542457</v>
      </c>
      <c r="H9">
        <v>72.855521109999998</v>
      </c>
      <c r="I9">
        <v>19.12817501</v>
      </c>
      <c r="J9">
        <v>72.84959087</v>
      </c>
      <c r="K9">
        <v>19.081928520000002</v>
      </c>
    </row>
    <row r="10" spans="1:25" x14ac:dyDescent="0.2">
      <c r="A10">
        <v>73</v>
      </c>
      <c r="B10">
        <v>245</v>
      </c>
      <c r="C10">
        <v>9</v>
      </c>
      <c r="D10">
        <v>806.46500000000003</v>
      </c>
      <c r="E10">
        <f t="shared" si="0"/>
        <v>13.441083333333333</v>
      </c>
      <c r="F10">
        <f t="shared" si="0"/>
        <v>0.22401805555555557</v>
      </c>
      <c r="G10">
        <f t="shared" si="1"/>
        <v>29.908303522161532</v>
      </c>
      <c r="H10">
        <v>72.855521109999998</v>
      </c>
      <c r="I10">
        <v>19.12817501</v>
      </c>
      <c r="J10">
        <v>72.84959087</v>
      </c>
      <c r="K10">
        <v>19.081928520000002</v>
      </c>
    </row>
    <row r="11" spans="1:25" x14ac:dyDescent="0.2">
      <c r="A11">
        <v>73</v>
      </c>
      <c r="B11">
        <v>245</v>
      </c>
      <c r="C11">
        <v>10</v>
      </c>
      <c r="D11">
        <v>774.84</v>
      </c>
      <c r="E11">
        <f t="shared" si="0"/>
        <v>12.914</v>
      </c>
      <c r="F11">
        <f t="shared" si="0"/>
        <v>0.21523333333333333</v>
      </c>
      <c r="G11">
        <f t="shared" si="1"/>
        <v>31.129007278922099</v>
      </c>
      <c r="H11">
        <v>72.855521109999998</v>
      </c>
      <c r="I11">
        <v>19.12817501</v>
      </c>
      <c r="J11">
        <v>72.84959087</v>
      </c>
      <c r="K11">
        <v>19.081928520000002</v>
      </c>
    </row>
    <row r="12" spans="1:25" x14ac:dyDescent="0.2">
      <c r="A12">
        <v>73</v>
      </c>
      <c r="B12">
        <v>245</v>
      </c>
      <c r="C12">
        <v>11</v>
      </c>
      <c r="D12">
        <v>1003.77</v>
      </c>
      <c r="E12">
        <f t="shared" si="0"/>
        <v>16.729499999999998</v>
      </c>
      <c r="F12">
        <f t="shared" si="0"/>
        <v>0.27882499999999999</v>
      </c>
      <c r="G12">
        <f t="shared" si="1"/>
        <v>24.029409127588991</v>
      </c>
      <c r="H12">
        <v>72.855521109999998</v>
      </c>
      <c r="I12">
        <v>19.12817501</v>
      </c>
      <c r="J12">
        <v>72.84959087</v>
      </c>
      <c r="K12">
        <v>19.081928520000002</v>
      </c>
    </row>
    <row r="13" spans="1:25" x14ac:dyDescent="0.2">
      <c r="A13">
        <v>73</v>
      </c>
      <c r="B13">
        <v>245</v>
      </c>
      <c r="C13">
        <v>12</v>
      </c>
      <c r="D13">
        <v>901.93499999999995</v>
      </c>
      <c r="E13">
        <f t="shared" si="0"/>
        <v>15.032249999999999</v>
      </c>
      <c r="F13">
        <f t="shared" si="0"/>
        <v>0.25053749999999997</v>
      </c>
      <c r="G13">
        <f t="shared" si="1"/>
        <v>26.742503617222976</v>
      </c>
      <c r="H13">
        <v>72.855521109999998</v>
      </c>
      <c r="I13">
        <v>19.12817501</v>
      </c>
      <c r="J13">
        <v>72.84959087</v>
      </c>
      <c r="K13">
        <v>19.081928520000002</v>
      </c>
    </row>
    <row r="14" spans="1:25" x14ac:dyDescent="0.2">
      <c r="A14">
        <v>245</v>
      </c>
      <c r="B14">
        <v>387</v>
      </c>
      <c r="C14">
        <v>1</v>
      </c>
      <c r="D14">
        <v>465.71</v>
      </c>
      <c r="E14">
        <f t="shared" si="0"/>
        <v>7.7618333333333327</v>
      </c>
      <c r="F14">
        <f t="shared" si="0"/>
        <v>0.12936388888888889</v>
      </c>
      <c r="G14">
        <f t="shared" ref="G14:G25" si="2">6/F14</f>
        <v>46.380794915290629</v>
      </c>
      <c r="H14">
        <v>72.84959087</v>
      </c>
      <c r="I14">
        <v>19.081928520000002</v>
      </c>
      <c r="J14">
        <v>72.828219489999995</v>
      </c>
      <c r="K14">
        <v>19.04147541</v>
      </c>
    </row>
    <row r="15" spans="1:25" x14ac:dyDescent="0.2">
      <c r="A15">
        <v>245</v>
      </c>
      <c r="B15">
        <v>387</v>
      </c>
      <c r="C15">
        <v>2</v>
      </c>
      <c r="D15">
        <v>500.09</v>
      </c>
      <c r="E15">
        <f t="shared" si="0"/>
        <v>8.3348333333333322</v>
      </c>
      <c r="F15">
        <f t="shared" si="0"/>
        <v>0.13891388888888886</v>
      </c>
      <c r="G15">
        <f t="shared" si="2"/>
        <v>43.192225399428111</v>
      </c>
      <c r="H15">
        <v>72.84959087</v>
      </c>
      <c r="I15">
        <v>19.081928520000002</v>
      </c>
      <c r="J15">
        <v>72.828219489999995</v>
      </c>
      <c r="K15">
        <v>19.04147541</v>
      </c>
    </row>
    <row r="16" spans="1:25" x14ac:dyDescent="0.2">
      <c r="A16">
        <v>245</v>
      </c>
      <c r="B16">
        <v>387</v>
      </c>
      <c r="C16">
        <v>3</v>
      </c>
      <c r="D16">
        <v>515.28</v>
      </c>
      <c r="E16">
        <f t="shared" si="0"/>
        <v>8.5879999999999992</v>
      </c>
      <c r="F16">
        <f t="shared" si="0"/>
        <v>0.14313333333333331</v>
      </c>
      <c r="G16">
        <f t="shared" si="2"/>
        <v>41.918956683744767</v>
      </c>
      <c r="H16">
        <v>72.84959087</v>
      </c>
      <c r="I16">
        <v>19.081928520000002</v>
      </c>
      <c r="J16">
        <v>72.828219489999995</v>
      </c>
      <c r="K16">
        <v>19.04147541</v>
      </c>
      <c r="M16" s="2"/>
      <c r="N16" s="2"/>
      <c r="O16" s="3"/>
      <c r="P16" s="2"/>
      <c r="Q16" s="3"/>
      <c r="R16" s="4"/>
      <c r="S16" s="3"/>
      <c r="T16" s="2"/>
      <c r="U16" s="2"/>
      <c r="V16" s="2"/>
      <c r="W16" s="2"/>
      <c r="X16" s="2"/>
      <c r="Y16" s="3"/>
    </row>
    <row r="17" spans="1:15" x14ac:dyDescent="0.2">
      <c r="A17">
        <v>245</v>
      </c>
      <c r="B17">
        <v>387</v>
      </c>
      <c r="C17">
        <v>4</v>
      </c>
      <c r="D17">
        <v>498.15</v>
      </c>
      <c r="E17">
        <f t="shared" si="0"/>
        <v>8.3025000000000002</v>
      </c>
      <c r="F17">
        <f t="shared" si="0"/>
        <v>0.138375</v>
      </c>
      <c r="G17">
        <f t="shared" si="2"/>
        <v>43.360433604336045</v>
      </c>
      <c r="H17">
        <v>72.84959087</v>
      </c>
      <c r="I17">
        <v>19.081928520000002</v>
      </c>
      <c r="J17">
        <v>72.828219489999995</v>
      </c>
      <c r="K17">
        <v>19.04147541</v>
      </c>
      <c r="M17" s="2"/>
      <c r="N17" s="2"/>
      <c r="O17" s="3"/>
    </row>
    <row r="18" spans="1:15" x14ac:dyDescent="0.2">
      <c r="A18">
        <v>245</v>
      </c>
      <c r="B18">
        <v>387</v>
      </c>
      <c r="C18">
        <v>5</v>
      </c>
      <c r="D18">
        <v>467.08499999999998</v>
      </c>
      <c r="E18">
        <f t="shared" si="0"/>
        <v>7.7847499999999998</v>
      </c>
      <c r="F18">
        <f t="shared" si="0"/>
        <v>0.12974583333333334</v>
      </c>
      <c r="G18">
        <f t="shared" si="2"/>
        <v>46.244259610135195</v>
      </c>
      <c r="H18">
        <v>72.84959087</v>
      </c>
      <c r="I18">
        <v>19.081928520000002</v>
      </c>
      <c r="J18">
        <v>72.828219489999995</v>
      </c>
      <c r="K18">
        <v>19.04147541</v>
      </c>
      <c r="M18" s="2"/>
      <c r="N18" s="4"/>
      <c r="O18" s="3"/>
    </row>
    <row r="19" spans="1:15" x14ac:dyDescent="0.2">
      <c r="A19">
        <v>245</v>
      </c>
      <c r="B19">
        <v>387</v>
      </c>
      <c r="C19">
        <v>6</v>
      </c>
      <c r="D19">
        <v>477.2</v>
      </c>
      <c r="E19">
        <f t="shared" si="0"/>
        <v>7.9533333333333331</v>
      </c>
      <c r="F19">
        <f t="shared" si="0"/>
        <v>0.13255555555555557</v>
      </c>
      <c r="G19">
        <f t="shared" si="2"/>
        <v>45.264040234702428</v>
      </c>
      <c r="H19">
        <v>72.84959087</v>
      </c>
      <c r="I19">
        <v>19.081928520000002</v>
      </c>
      <c r="J19">
        <v>72.828219489999995</v>
      </c>
      <c r="K19">
        <v>19.04147541</v>
      </c>
      <c r="M19" s="4"/>
      <c r="N19" s="2"/>
      <c r="O19" s="2"/>
    </row>
    <row r="20" spans="1:15" x14ac:dyDescent="0.2">
      <c r="A20">
        <v>245</v>
      </c>
      <c r="B20">
        <v>387</v>
      </c>
      <c r="C20">
        <v>7</v>
      </c>
      <c r="D20">
        <v>488.80500000000001</v>
      </c>
      <c r="E20">
        <f t="shared" si="0"/>
        <v>8.1467500000000008</v>
      </c>
      <c r="F20">
        <f t="shared" si="0"/>
        <v>0.13577916666666667</v>
      </c>
      <c r="G20">
        <f t="shared" si="2"/>
        <v>44.189400681253261</v>
      </c>
      <c r="H20">
        <v>72.84959087</v>
      </c>
      <c r="I20">
        <v>19.081928520000002</v>
      </c>
      <c r="J20">
        <v>72.828219489999995</v>
      </c>
      <c r="K20">
        <v>19.04147541</v>
      </c>
      <c r="M20" s="2"/>
      <c r="N20" s="2"/>
      <c r="O20" s="3"/>
    </row>
    <row r="21" spans="1:15" x14ac:dyDescent="0.2">
      <c r="A21">
        <v>245</v>
      </c>
      <c r="B21">
        <v>387</v>
      </c>
      <c r="C21">
        <v>8</v>
      </c>
      <c r="D21">
        <v>492.33</v>
      </c>
      <c r="E21">
        <f t="shared" si="0"/>
        <v>8.2054999999999989</v>
      </c>
      <c r="F21">
        <f t="shared" si="0"/>
        <v>0.13675833333333332</v>
      </c>
      <c r="G21">
        <f t="shared" si="2"/>
        <v>43.873012004143568</v>
      </c>
      <c r="H21">
        <v>72.84959087</v>
      </c>
      <c r="I21">
        <v>19.081928520000002</v>
      </c>
      <c r="J21">
        <v>72.828219489999995</v>
      </c>
      <c r="K21">
        <v>19.04147541</v>
      </c>
    </row>
    <row r="22" spans="1:15" x14ac:dyDescent="0.2">
      <c r="A22">
        <v>245</v>
      </c>
      <c r="B22">
        <v>387</v>
      </c>
      <c r="C22">
        <v>9</v>
      </c>
      <c r="D22">
        <v>472.56</v>
      </c>
      <c r="E22">
        <f t="shared" ref="E22:F41" si="3">D22/60</f>
        <v>7.8760000000000003</v>
      </c>
      <c r="F22">
        <f t="shared" si="3"/>
        <v>0.13126666666666667</v>
      </c>
      <c r="G22">
        <f t="shared" si="2"/>
        <v>45.708481462671408</v>
      </c>
      <c r="H22">
        <v>72.84959087</v>
      </c>
      <c r="I22">
        <v>19.081928520000002</v>
      </c>
      <c r="J22">
        <v>72.828219489999995</v>
      </c>
      <c r="K22">
        <v>19.04147541</v>
      </c>
    </row>
    <row r="23" spans="1:15" x14ac:dyDescent="0.2">
      <c r="A23">
        <v>245</v>
      </c>
      <c r="B23">
        <v>387</v>
      </c>
      <c r="C23">
        <v>10</v>
      </c>
      <c r="D23">
        <v>481.17500000000001</v>
      </c>
      <c r="E23">
        <f t="shared" si="3"/>
        <v>8.0195833333333333</v>
      </c>
      <c r="F23">
        <f t="shared" si="3"/>
        <v>0.13365972222222222</v>
      </c>
      <c r="G23">
        <f t="shared" si="2"/>
        <v>44.89011274484335</v>
      </c>
      <c r="H23">
        <v>72.84959087</v>
      </c>
      <c r="I23">
        <v>19.081928520000002</v>
      </c>
      <c r="J23">
        <v>72.828219489999995</v>
      </c>
      <c r="K23">
        <v>19.04147541</v>
      </c>
    </row>
    <row r="24" spans="1:15" x14ac:dyDescent="0.2">
      <c r="A24">
        <v>245</v>
      </c>
      <c r="B24">
        <v>387</v>
      </c>
      <c r="C24">
        <v>11</v>
      </c>
      <c r="D24">
        <v>505.15</v>
      </c>
      <c r="E24">
        <f t="shared" si="3"/>
        <v>8.4191666666666656</v>
      </c>
      <c r="F24">
        <f t="shared" si="3"/>
        <v>0.14031944444444441</v>
      </c>
      <c r="G24">
        <f t="shared" si="2"/>
        <v>42.759576363456411</v>
      </c>
      <c r="H24">
        <v>72.84959087</v>
      </c>
      <c r="I24">
        <v>19.081928520000002</v>
      </c>
      <c r="J24">
        <v>72.828219489999995</v>
      </c>
      <c r="K24">
        <v>19.04147541</v>
      </c>
    </row>
    <row r="25" spans="1:15" x14ac:dyDescent="0.2">
      <c r="A25">
        <v>245</v>
      </c>
      <c r="B25">
        <v>387</v>
      </c>
      <c r="C25">
        <v>12</v>
      </c>
      <c r="D25">
        <v>512.64</v>
      </c>
      <c r="E25">
        <f t="shared" si="3"/>
        <v>8.5440000000000005</v>
      </c>
      <c r="F25">
        <f t="shared" si="3"/>
        <v>0.1424</v>
      </c>
      <c r="G25">
        <f t="shared" si="2"/>
        <v>42.134831460674157</v>
      </c>
      <c r="H25">
        <v>72.84959087</v>
      </c>
      <c r="I25">
        <v>19.081928520000002</v>
      </c>
      <c r="J25">
        <v>72.828219489999995</v>
      </c>
      <c r="K25">
        <v>19.04147541</v>
      </c>
    </row>
    <row r="26" spans="1:15" x14ac:dyDescent="0.2">
      <c r="A26">
        <v>350</v>
      </c>
      <c r="B26">
        <v>73</v>
      </c>
      <c r="C26">
        <v>1</v>
      </c>
      <c r="D26">
        <v>620.98</v>
      </c>
      <c r="E26">
        <f t="shared" si="3"/>
        <v>10.349666666666668</v>
      </c>
      <c r="F26">
        <f t="shared" si="3"/>
        <v>0.17249444444444445</v>
      </c>
      <c r="G26">
        <f t="shared" ref="G26:G37" si="4">6.7/F26</f>
        <v>38.841830654771492</v>
      </c>
      <c r="H26">
        <v>72.857715459999994</v>
      </c>
      <c r="I26">
        <v>19.185240319999998</v>
      </c>
      <c r="J26">
        <v>72.855521109999998</v>
      </c>
      <c r="K26">
        <v>19.12817501</v>
      </c>
    </row>
    <row r="27" spans="1:15" x14ac:dyDescent="0.2">
      <c r="A27">
        <v>350</v>
      </c>
      <c r="B27">
        <v>73</v>
      </c>
      <c r="C27">
        <v>2</v>
      </c>
      <c r="D27">
        <v>645.61500000000001</v>
      </c>
      <c r="E27">
        <f t="shared" si="3"/>
        <v>10.760250000000001</v>
      </c>
      <c r="F27">
        <f t="shared" si="3"/>
        <v>0.17933750000000001</v>
      </c>
      <c r="G27">
        <f t="shared" si="4"/>
        <v>37.359726772147489</v>
      </c>
      <c r="H27">
        <v>72.857715459999994</v>
      </c>
      <c r="I27">
        <v>19.185240319999998</v>
      </c>
      <c r="J27">
        <v>72.855521109999998</v>
      </c>
      <c r="K27">
        <v>19.12817501</v>
      </c>
    </row>
    <row r="28" spans="1:15" x14ac:dyDescent="0.2">
      <c r="A28">
        <v>350</v>
      </c>
      <c r="B28">
        <v>73</v>
      </c>
      <c r="C28">
        <v>3</v>
      </c>
      <c r="D28">
        <v>1042.2750000000001</v>
      </c>
      <c r="E28">
        <f t="shared" si="3"/>
        <v>17.37125</v>
      </c>
      <c r="F28">
        <f t="shared" si="3"/>
        <v>0.28952083333333334</v>
      </c>
      <c r="G28">
        <f t="shared" si="4"/>
        <v>23.141685255810607</v>
      </c>
      <c r="H28">
        <v>72.857715459999994</v>
      </c>
      <c r="I28">
        <v>19.185240319999998</v>
      </c>
      <c r="J28">
        <v>72.855521109999998</v>
      </c>
      <c r="K28">
        <v>19.12817501</v>
      </c>
    </row>
    <row r="29" spans="1:15" x14ac:dyDescent="0.2">
      <c r="A29">
        <v>350</v>
      </c>
      <c r="B29">
        <v>73</v>
      </c>
      <c r="C29">
        <v>4</v>
      </c>
      <c r="D29">
        <v>1201.0350000000001</v>
      </c>
      <c r="E29">
        <f t="shared" si="3"/>
        <v>20.017250000000001</v>
      </c>
      <c r="F29">
        <f t="shared" si="3"/>
        <v>0.33362083333333337</v>
      </c>
      <c r="G29">
        <f t="shared" si="4"/>
        <v>20.082678689630193</v>
      </c>
      <c r="H29">
        <v>72.857715459999994</v>
      </c>
      <c r="I29">
        <v>19.185240319999998</v>
      </c>
      <c r="J29">
        <v>72.855521109999998</v>
      </c>
      <c r="K29">
        <v>19.12817501</v>
      </c>
    </row>
    <row r="30" spans="1:15" x14ac:dyDescent="0.2">
      <c r="A30">
        <v>350</v>
      </c>
      <c r="B30">
        <v>73</v>
      </c>
      <c r="C30">
        <v>5</v>
      </c>
      <c r="D30">
        <v>1072.02</v>
      </c>
      <c r="E30">
        <f t="shared" si="3"/>
        <v>17.867000000000001</v>
      </c>
      <c r="F30">
        <f t="shared" si="3"/>
        <v>0.29778333333333334</v>
      </c>
      <c r="G30">
        <f t="shared" si="4"/>
        <v>22.499580231712095</v>
      </c>
      <c r="H30">
        <v>72.857715459999994</v>
      </c>
      <c r="I30">
        <v>19.185240319999998</v>
      </c>
      <c r="J30">
        <v>72.855521109999998</v>
      </c>
      <c r="K30">
        <v>19.12817501</v>
      </c>
    </row>
    <row r="31" spans="1:15" x14ac:dyDescent="0.2">
      <c r="A31">
        <v>350</v>
      </c>
      <c r="B31">
        <v>73</v>
      </c>
      <c r="C31">
        <v>6</v>
      </c>
      <c r="D31">
        <v>953.27499999999998</v>
      </c>
      <c r="E31">
        <f t="shared" si="3"/>
        <v>15.887916666666666</v>
      </c>
      <c r="F31">
        <f t="shared" si="3"/>
        <v>0.26479861111111108</v>
      </c>
      <c r="G31">
        <f t="shared" si="4"/>
        <v>25.302247515145162</v>
      </c>
      <c r="H31">
        <v>72.857715459999994</v>
      </c>
      <c r="I31">
        <v>19.185240319999998</v>
      </c>
      <c r="J31">
        <v>72.855521109999998</v>
      </c>
      <c r="K31">
        <v>19.12817501</v>
      </c>
    </row>
    <row r="32" spans="1:15" x14ac:dyDescent="0.2">
      <c r="A32">
        <v>350</v>
      </c>
      <c r="B32">
        <v>73</v>
      </c>
      <c r="C32">
        <v>7</v>
      </c>
      <c r="D32">
        <v>1002.25</v>
      </c>
      <c r="E32">
        <f t="shared" si="3"/>
        <v>16.704166666666666</v>
      </c>
      <c r="F32">
        <f t="shared" si="3"/>
        <v>0.27840277777777778</v>
      </c>
      <c r="G32">
        <f t="shared" si="4"/>
        <v>24.065851833374907</v>
      </c>
      <c r="H32">
        <v>72.857715459999994</v>
      </c>
      <c r="I32">
        <v>19.185240319999998</v>
      </c>
      <c r="J32">
        <v>72.855521109999998</v>
      </c>
      <c r="K32">
        <v>19.12817501</v>
      </c>
    </row>
    <row r="33" spans="1:11" x14ac:dyDescent="0.2">
      <c r="A33">
        <v>350</v>
      </c>
      <c r="B33">
        <v>73</v>
      </c>
      <c r="C33">
        <v>8</v>
      </c>
      <c r="D33">
        <v>871.80499999999995</v>
      </c>
      <c r="E33">
        <f t="shared" si="3"/>
        <v>14.530083333333332</v>
      </c>
      <c r="F33">
        <f t="shared" si="3"/>
        <v>0.24216805555555554</v>
      </c>
      <c r="G33">
        <f t="shared" si="4"/>
        <v>27.66673740113902</v>
      </c>
      <c r="H33">
        <v>72.857715459999994</v>
      </c>
      <c r="I33">
        <v>19.185240319999998</v>
      </c>
      <c r="J33">
        <v>72.855521109999998</v>
      </c>
      <c r="K33">
        <v>19.12817501</v>
      </c>
    </row>
    <row r="34" spans="1:11" x14ac:dyDescent="0.2">
      <c r="A34">
        <v>350</v>
      </c>
      <c r="B34">
        <v>73</v>
      </c>
      <c r="C34">
        <v>9</v>
      </c>
      <c r="D34">
        <v>766.74</v>
      </c>
      <c r="E34">
        <f t="shared" si="3"/>
        <v>12.779</v>
      </c>
      <c r="F34">
        <f t="shared" si="3"/>
        <v>0.21298333333333333</v>
      </c>
      <c r="G34">
        <f t="shared" si="4"/>
        <v>31.457860552468894</v>
      </c>
      <c r="H34">
        <v>72.857715459999994</v>
      </c>
      <c r="I34">
        <v>19.185240319999998</v>
      </c>
      <c r="J34">
        <v>72.855521109999998</v>
      </c>
      <c r="K34">
        <v>19.12817501</v>
      </c>
    </row>
    <row r="35" spans="1:11" x14ac:dyDescent="0.2">
      <c r="A35">
        <v>350</v>
      </c>
      <c r="B35">
        <v>73</v>
      </c>
      <c r="C35">
        <v>10</v>
      </c>
      <c r="D35">
        <v>808.245</v>
      </c>
      <c r="E35">
        <f t="shared" si="3"/>
        <v>13.470750000000001</v>
      </c>
      <c r="F35">
        <f t="shared" si="3"/>
        <v>0.2245125</v>
      </c>
      <c r="G35">
        <f t="shared" si="4"/>
        <v>29.842436389956017</v>
      </c>
      <c r="H35">
        <v>72.857715459999994</v>
      </c>
      <c r="I35">
        <v>19.185240319999998</v>
      </c>
      <c r="J35">
        <v>72.855521109999998</v>
      </c>
      <c r="K35">
        <v>19.12817501</v>
      </c>
    </row>
    <row r="36" spans="1:11" x14ac:dyDescent="0.2">
      <c r="A36">
        <v>350</v>
      </c>
      <c r="B36">
        <v>73</v>
      </c>
      <c r="C36">
        <v>11</v>
      </c>
      <c r="D36">
        <v>962.43</v>
      </c>
      <c r="E36">
        <f t="shared" si="3"/>
        <v>16.040499999999998</v>
      </c>
      <c r="F36">
        <f t="shared" si="3"/>
        <v>0.26734166666666664</v>
      </c>
      <c r="G36">
        <f t="shared" si="4"/>
        <v>25.061562918861636</v>
      </c>
      <c r="H36">
        <v>72.857715459999994</v>
      </c>
      <c r="I36">
        <v>19.185240319999998</v>
      </c>
      <c r="J36">
        <v>72.855521109999998</v>
      </c>
      <c r="K36">
        <v>19.12817501</v>
      </c>
    </row>
    <row r="37" spans="1:11" x14ac:dyDescent="0.2">
      <c r="A37">
        <v>350</v>
      </c>
      <c r="B37">
        <v>73</v>
      </c>
      <c r="C37">
        <v>12</v>
      </c>
      <c r="D37">
        <v>961.26</v>
      </c>
      <c r="E37">
        <f t="shared" si="3"/>
        <v>16.021000000000001</v>
      </c>
      <c r="F37">
        <f t="shared" si="3"/>
        <v>0.26701666666666668</v>
      </c>
      <c r="G37">
        <f t="shared" si="4"/>
        <v>25.092066662505459</v>
      </c>
      <c r="H37">
        <v>72.857715459999994</v>
      </c>
      <c r="I37">
        <v>19.185240319999998</v>
      </c>
      <c r="J37">
        <v>72.855521109999998</v>
      </c>
      <c r="K37">
        <v>19.12817501</v>
      </c>
    </row>
    <row r="38" spans="1:11" x14ac:dyDescent="0.2">
      <c r="A38">
        <v>387</v>
      </c>
      <c r="B38">
        <v>665</v>
      </c>
      <c r="C38">
        <v>1</v>
      </c>
      <c r="D38">
        <v>1074.605</v>
      </c>
      <c r="E38">
        <f t="shared" si="3"/>
        <v>17.910083333333333</v>
      </c>
      <c r="F38">
        <f t="shared" si="3"/>
        <v>0.29850138888888889</v>
      </c>
      <c r="G38">
        <f t="shared" ref="G38:G49" si="5">8.4/F38</f>
        <v>28.140572582483799</v>
      </c>
      <c r="H38">
        <v>72.828219489999995</v>
      </c>
      <c r="I38">
        <v>19.04147541</v>
      </c>
      <c r="J38">
        <v>72.811334630000005</v>
      </c>
      <c r="K38">
        <v>18.988183429999999</v>
      </c>
    </row>
    <row r="39" spans="1:11" x14ac:dyDescent="0.2">
      <c r="A39">
        <v>387</v>
      </c>
      <c r="B39">
        <v>665</v>
      </c>
      <c r="C39">
        <v>2</v>
      </c>
      <c r="D39">
        <v>992.45500000000004</v>
      </c>
      <c r="E39">
        <f t="shared" si="3"/>
        <v>16.540916666666668</v>
      </c>
      <c r="F39">
        <f t="shared" si="3"/>
        <v>0.27568194444444444</v>
      </c>
      <c r="G39">
        <f t="shared" si="5"/>
        <v>30.469895360494938</v>
      </c>
      <c r="H39">
        <v>72.828219489999995</v>
      </c>
      <c r="I39">
        <v>19.04147541</v>
      </c>
      <c r="J39">
        <v>72.811334630000005</v>
      </c>
      <c r="K39">
        <v>18.988183429999999</v>
      </c>
    </row>
    <row r="40" spans="1:11" x14ac:dyDescent="0.2">
      <c r="A40">
        <v>387</v>
      </c>
      <c r="B40">
        <v>665</v>
      </c>
      <c r="C40">
        <v>3</v>
      </c>
      <c r="D40">
        <v>1077.0150000000001</v>
      </c>
      <c r="E40">
        <f t="shared" si="3"/>
        <v>17.95025</v>
      </c>
      <c r="F40">
        <f t="shared" si="3"/>
        <v>0.29917083333333333</v>
      </c>
      <c r="G40">
        <f t="shared" si="5"/>
        <v>28.077603375997551</v>
      </c>
      <c r="H40">
        <v>72.828219489999995</v>
      </c>
      <c r="I40">
        <v>19.04147541</v>
      </c>
      <c r="J40">
        <v>72.811334630000005</v>
      </c>
      <c r="K40">
        <v>18.988183429999999</v>
      </c>
    </row>
    <row r="41" spans="1:11" x14ac:dyDescent="0.2">
      <c r="A41">
        <v>387</v>
      </c>
      <c r="B41">
        <v>665</v>
      </c>
      <c r="C41">
        <v>4</v>
      </c>
      <c r="D41">
        <v>1208.5350000000001</v>
      </c>
      <c r="E41">
        <f t="shared" si="3"/>
        <v>20.142250000000001</v>
      </c>
      <c r="F41">
        <f t="shared" si="3"/>
        <v>0.33570416666666669</v>
      </c>
      <c r="G41">
        <f t="shared" si="5"/>
        <v>25.022030805893085</v>
      </c>
      <c r="H41">
        <v>72.828219489999995</v>
      </c>
      <c r="I41">
        <v>19.04147541</v>
      </c>
      <c r="J41">
        <v>72.811334630000005</v>
      </c>
      <c r="K41">
        <v>18.988183429999999</v>
      </c>
    </row>
    <row r="42" spans="1:11" x14ac:dyDescent="0.2">
      <c r="A42">
        <v>387</v>
      </c>
      <c r="B42">
        <v>665</v>
      </c>
      <c r="C42">
        <v>5</v>
      </c>
      <c r="D42">
        <v>1071.655</v>
      </c>
      <c r="E42">
        <f t="shared" ref="E42:F61" si="6">D42/60</f>
        <v>17.860916666666665</v>
      </c>
      <c r="F42">
        <f t="shared" si="6"/>
        <v>0.2976819444444444</v>
      </c>
      <c r="G42">
        <f t="shared" si="5"/>
        <v>28.218036588267683</v>
      </c>
      <c r="H42">
        <v>72.828219489999995</v>
      </c>
      <c r="I42">
        <v>19.04147541</v>
      </c>
      <c r="J42">
        <v>72.811334630000005</v>
      </c>
      <c r="K42">
        <v>18.988183429999999</v>
      </c>
    </row>
    <row r="43" spans="1:11" x14ac:dyDescent="0.2">
      <c r="A43">
        <v>387</v>
      </c>
      <c r="B43">
        <v>665</v>
      </c>
      <c r="C43">
        <v>6</v>
      </c>
      <c r="D43">
        <v>1068.7249999999999</v>
      </c>
      <c r="E43">
        <f t="shared" si="6"/>
        <v>17.81208333333333</v>
      </c>
      <c r="F43">
        <f t="shared" si="6"/>
        <v>0.29686805555555551</v>
      </c>
      <c r="G43">
        <f t="shared" si="5"/>
        <v>28.295398722777147</v>
      </c>
      <c r="H43">
        <v>72.828219489999995</v>
      </c>
      <c r="I43">
        <v>19.04147541</v>
      </c>
      <c r="J43">
        <v>72.811334630000005</v>
      </c>
      <c r="K43">
        <v>18.988183429999999</v>
      </c>
    </row>
    <row r="44" spans="1:11" x14ac:dyDescent="0.2">
      <c r="A44">
        <v>387</v>
      </c>
      <c r="B44">
        <v>665</v>
      </c>
      <c r="C44">
        <v>7</v>
      </c>
      <c r="D44">
        <v>1209.3399999999999</v>
      </c>
      <c r="E44">
        <f t="shared" si="6"/>
        <v>20.155666666666665</v>
      </c>
      <c r="F44">
        <f t="shared" si="6"/>
        <v>0.33592777777777777</v>
      </c>
      <c r="G44">
        <f t="shared" si="5"/>
        <v>25.005374832553294</v>
      </c>
      <c r="H44">
        <v>72.828219489999995</v>
      </c>
      <c r="I44">
        <v>19.04147541</v>
      </c>
      <c r="J44">
        <v>72.811334630000005</v>
      </c>
      <c r="K44">
        <v>18.988183429999999</v>
      </c>
    </row>
    <row r="45" spans="1:11" x14ac:dyDescent="0.2">
      <c r="A45">
        <v>387</v>
      </c>
      <c r="B45">
        <v>665</v>
      </c>
      <c r="C45">
        <v>8</v>
      </c>
      <c r="D45">
        <v>1232.085</v>
      </c>
      <c r="E45">
        <f t="shared" si="6"/>
        <v>20.534749999999999</v>
      </c>
      <c r="F45">
        <f t="shared" si="6"/>
        <v>0.3422458333333333</v>
      </c>
      <c r="G45">
        <f t="shared" si="5"/>
        <v>24.543761185307837</v>
      </c>
      <c r="H45">
        <v>72.828219489999995</v>
      </c>
      <c r="I45">
        <v>19.04147541</v>
      </c>
      <c r="J45">
        <v>72.811334630000005</v>
      </c>
      <c r="K45">
        <v>18.988183429999999</v>
      </c>
    </row>
    <row r="46" spans="1:11" x14ac:dyDescent="0.2">
      <c r="A46">
        <v>387</v>
      </c>
      <c r="B46">
        <v>665</v>
      </c>
      <c r="C46">
        <v>9</v>
      </c>
      <c r="D46">
        <v>1201.5</v>
      </c>
      <c r="E46">
        <f t="shared" si="6"/>
        <v>20.024999999999999</v>
      </c>
      <c r="F46">
        <f t="shared" si="6"/>
        <v>0.33374999999999999</v>
      </c>
      <c r="G46">
        <f t="shared" si="5"/>
        <v>25.168539325842698</v>
      </c>
      <c r="H46">
        <v>72.828219489999995</v>
      </c>
      <c r="I46">
        <v>19.04147541</v>
      </c>
      <c r="J46">
        <v>72.811334630000005</v>
      </c>
      <c r="K46">
        <v>18.988183429999999</v>
      </c>
    </row>
    <row r="47" spans="1:11" x14ac:dyDescent="0.2">
      <c r="A47">
        <v>387</v>
      </c>
      <c r="B47">
        <v>665</v>
      </c>
      <c r="C47">
        <v>10</v>
      </c>
      <c r="D47">
        <v>1115.07</v>
      </c>
      <c r="E47">
        <f t="shared" si="6"/>
        <v>18.584499999999998</v>
      </c>
      <c r="F47">
        <f t="shared" si="6"/>
        <v>0.30974166666666664</v>
      </c>
      <c r="G47">
        <f t="shared" si="5"/>
        <v>27.119373671608063</v>
      </c>
      <c r="H47">
        <v>72.828219489999995</v>
      </c>
      <c r="I47">
        <v>19.04147541</v>
      </c>
      <c r="J47">
        <v>72.811334630000005</v>
      </c>
      <c r="K47">
        <v>18.988183429999999</v>
      </c>
    </row>
    <row r="48" spans="1:11" x14ac:dyDescent="0.2">
      <c r="A48">
        <v>387</v>
      </c>
      <c r="B48">
        <v>665</v>
      </c>
      <c r="C48">
        <v>11</v>
      </c>
      <c r="D48">
        <v>1186.95</v>
      </c>
      <c r="E48">
        <f t="shared" si="6"/>
        <v>19.782500000000002</v>
      </c>
      <c r="F48">
        <f t="shared" si="6"/>
        <v>0.32970833333333338</v>
      </c>
      <c r="G48">
        <f t="shared" si="5"/>
        <v>25.477063060786044</v>
      </c>
      <c r="H48">
        <v>72.828219489999995</v>
      </c>
      <c r="I48">
        <v>19.04147541</v>
      </c>
      <c r="J48">
        <v>72.811334630000005</v>
      </c>
      <c r="K48">
        <v>18.988183429999999</v>
      </c>
    </row>
    <row r="49" spans="1:11" x14ac:dyDescent="0.2">
      <c r="A49">
        <v>387</v>
      </c>
      <c r="B49">
        <v>665</v>
      </c>
      <c r="C49">
        <v>12</v>
      </c>
      <c r="D49">
        <v>1310.56</v>
      </c>
      <c r="E49">
        <f t="shared" si="6"/>
        <v>21.842666666666666</v>
      </c>
      <c r="F49">
        <f t="shared" si="6"/>
        <v>0.36404444444444445</v>
      </c>
      <c r="G49">
        <f t="shared" si="5"/>
        <v>23.074105725796606</v>
      </c>
      <c r="H49">
        <v>72.828219489999995</v>
      </c>
      <c r="I49">
        <v>19.04147541</v>
      </c>
      <c r="J49">
        <v>72.811334630000005</v>
      </c>
      <c r="K49">
        <v>18.988183429999999</v>
      </c>
    </row>
    <row r="50" spans="1:11" x14ac:dyDescent="0.2">
      <c r="A50">
        <v>665</v>
      </c>
      <c r="B50">
        <v>577</v>
      </c>
      <c r="C50">
        <v>1</v>
      </c>
      <c r="D50">
        <v>1583.645</v>
      </c>
      <c r="E50">
        <f t="shared" si="6"/>
        <v>26.394083333333334</v>
      </c>
      <c r="F50">
        <f t="shared" si="6"/>
        <v>0.43990138888888891</v>
      </c>
      <c r="G50">
        <f t="shared" ref="G50:G61" si="7">7.9/F50</f>
        <v>17.958570260380323</v>
      </c>
      <c r="H50">
        <v>72.811334630000005</v>
      </c>
      <c r="I50">
        <v>18.988183429999999</v>
      </c>
      <c r="J50">
        <v>72.821713340000002</v>
      </c>
      <c r="K50">
        <v>18.934777310000001</v>
      </c>
    </row>
    <row r="51" spans="1:11" x14ac:dyDescent="0.2">
      <c r="A51">
        <v>665</v>
      </c>
      <c r="B51">
        <v>577</v>
      </c>
      <c r="C51">
        <v>2</v>
      </c>
      <c r="D51">
        <v>1482.89</v>
      </c>
      <c r="E51">
        <f t="shared" si="6"/>
        <v>24.714833333333335</v>
      </c>
      <c r="F51">
        <f t="shared" si="6"/>
        <v>0.41191388888888891</v>
      </c>
      <c r="G51">
        <f t="shared" si="7"/>
        <v>19.178765788426652</v>
      </c>
      <c r="H51">
        <v>72.811334630000005</v>
      </c>
      <c r="I51">
        <v>18.988183429999999</v>
      </c>
      <c r="J51">
        <v>72.821713340000002</v>
      </c>
      <c r="K51">
        <v>18.934777310000001</v>
      </c>
    </row>
    <row r="52" spans="1:11" x14ac:dyDescent="0.2">
      <c r="A52">
        <v>665</v>
      </c>
      <c r="B52">
        <v>577</v>
      </c>
      <c r="C52">
        <v>3</v>
      </c>
      <c r="D52">
        <v>1675.64</v>
      </c>
      <c r="E52">
        <f t="shared" si="6"/>
        <v>27.927333333333333</v>
      </c>
      <c r="F52">
        <f t="shared" si="6"/>
        <v>0.46545555555555557</v>
      </c>
      <c r="G52">
        <f t="shared" si="7"/>
        <v>16.972619417058556</v>
      </c>
      <c r="H52">
        <v>72.811334630000005</v>
      </c>
      <c r="I52">
        <v>18.988183429999999</v>
      </c>
      <c r="J52">
        <v>72.821713340000002</v>
      </c>
      <c r="K52">
        <v>18.934777310000001</v>
      </c>
    </row>
    <row r="53" spans="1:11" x14ac:dyDescent="0.2">
      <c r="A53">
        <v>665</v>
      </c>
      <c r="B53">
        <v>577</v>
      </c>
      <c r="C53">
        <v>4</v>
      </c>
      <c r="D53">
        <v>1696.04</v>
      </c>
      <c r="E53">
        <f t="shared" si="6"/>
        <v>28.267333333333333</v>
      </c>
      <c r="F53">
        <f t="shared" si="6"/>
        <v>0.47112222222222222</v>
      </c>
      <c r="G53">
        <f t="shared" si="7"/>
        <v>16.768472441687695</v>
      </c>
      <c r="H53">
        <v>72.811334630000005</v>
      </c>
      <c r="I53">
        <v>18.988183429999999</v>
      </c>
      <c r="J53">
        <v>72.821713340000002</v>
      </c>
      <c r="K53">
        <v>18.934777310000001</v>
      </c>
    </row>
    <row r="54" spans="1:11" x14ac:dyDescent="0.2">
      <c r="A54">
        <v>665</v>
      </c>
      <c r="B54">
        <v>577</v>
      </c>
      <c r="C54">
        <v>5</v>
      </c>
      <c r="D54">
        <v>1561.9849999999999</v>
      </c>
      <c r="E54">
        <f t="shared" si="6"/>
        <v>26.03308333333333</v>
      </c>
      <c r="F54">
        <f t="shared" si="6"/>
        <v>0.43388472222222219</v>
      </c>
      <c r="G54">
        <f t="shared" si="7"/>
        <v>18.207601225363881</v>
      </c>
      <c r="H54">
        <v>72.811334630000005</v>
      </c>
      <c r="I54">
        <v>18.988183429999999</v>
      </c>
      <c r="J54">
        <v>72.821713340000002</v>
      </c>
      <c r="K54">
        <v>18.934777310000001</v>
      </c>
    </row>
    <row r="55" spans="1:11" x14ac:dyDescent="0.2">
      <c r="A55">
        <v>665</v>
      </c>
      <c r="B55">
        <v>577</v>
      </c>
      <c r="C55">
        <v>6</v>
      </c>
      <c r="D55">
        <v>1555.675</v>
      </c>
      <c r="E55">
        <f t="shared" si="6"/>
        <v>25.927916666666665</v>
      </c>
      <c r="F55">
        <f t="shared" si="6"/>
        <v>0.43213194444444442</v>
      </c>
      <c r="G55">
        <f t="shared" si="7"/>
        <v>18.281453388400536</v>
      </c>
      <c r="H55">
        <v>72.811334630000005</v>
      </c>
      <c r="I55">
        <v>18.988183429999999</v>
      </c>
      <c r="J55">
        <v>72.821713340000002</v>
      </c>
      <c r="K55">
        <v>18.934777310000001</v>
      </c>
    </row>
    <row r="56" spans="1:11" x14ac:dyDescent="0.2">
      <c r="A56">
        <v>665</v>
      </c>
      <c r="B56">
        <v>577</v>
      </c>
      <c r="C56">
        <v>7</v>
      </c>
      <c r="D56">
        <v>1669.4</v>
      </c>
      <c r="E56">
        <f t="shared" si="6"/>
        <v>27.823333333333334</v>
      </c>
      <c r="F56">
        <f t="shared" si="6"/>
        <v>0.46372222222222226</v>
      </c>
      <c r="G56">
        <f t="shared" si="7"/>
        <v>17.036060860189288</v>
      </c>
      <c r="H56">
        <v>72.811334630000005</v>
      </c>
      <c r="I56">
        <v>18.988183429999999</v>
      </c>
      <c r="J56">
        <v>72.821713340000002</v>
      </c>
      <c r="K56">
        <v>18.934777310000001</v>
      </c>
    </row>
    <row r="57" spans="1:11" x14ac:dyDescent="0.2">
      <c r="A57">
        <v>665</v>
      </c>
      <c r="B57">
        <v>577</v>
      </c>
      <c r="C57">
        <v>8</v>
      </c>
      <c r="D57">
        <v>1665.1</v>
      </c>
      <c r="E57">
        <f t="shared" si="6"/>
        <v>27.751666666666665</v>
      </c>
      <c r="F57">
        <f t="shared" si="6"/>
        <v>0.46252777777777776</v>
      </c>
      <c r="G57">
        <f t="shared" si="7"/>
        <v>17.080055251936823</v>
      </c>
      <c r="H57">
        <v>72.811334630000005</v>
      </c>
      <c r="I57">
        <v>18.988183429999999</v>
      </c>
      <c r="J57">
        <v>72.821713340000002</v>
      </c>
      <c r="K57">
        <v>18.934777310000001</v>
      </c>
    </row>
    <row r="58" spans="1:11" x14ac:dyDescent="0.2">
      <c r="A58">
        <v>665</v>
      </c>
      <c r="B58">
        <v>577</v>
      </c>
      <c r="C58">
        <v>9</v>
      </c>
      <c r="D58">
        <v>1568.11</v>
      </c>
      <c r="E58">
        <f t="shared" si="6"/>
        <v>26.135166666666667</v>
      </c>
      <c r="F58">
        <f t="shared" si="6"/>
        <v>0.43558611111111112</v>
      </c>
      <c r="G58">
        <f t="shared" si="7"/>
        <v>18.136482772254499</v>
      </c>
      <c r="H58">
        <v>72.811334630000005</v>
      </c>
      <c r="I58">
        <v>18.988183429999999</v>
      </c>
      <c r="J58">
        <v>72.821713340000002</v>
      </c>
      <c r="K58">
        <v>18.934777310000001</v>
      </c>
    </row>
    <row r="59" spans="1:11" x14ac:dyDescent="0.2">
      <c r="A59">
        <v>665</v>
      </c>
      <c r="B59">
        <v>577</v>
      </c>
      <c r="C59">
        <v>10</v>
      </c>
      <c r="D59">
        <v>1639.14</v>
      </c>
      <c r="E59">
        <f t="shared" si="6"/>
        <v>27.319000000000003</v>
      </c>
      <c r="F59">
        <f t="shared" si="6"/>
        <v>0.4553166666666667</v>
      </c>
      <c r="G59">
        <f t="shared" si="7"/>
        <v>17.35056188001025</v>
      </c>
      <c r="H59">
        <v>72.811334630000005</v>
      </c>
      <c r="I59">
        <v>18.988183429999999</v>
      </c>
      <c r="J59">
        <v>72.821713340000002</v>
      </c>
      <c r="K59">
        <v>18.934777310000001</v>
      </c>
    </row>
    <row r="60" spans="1:11" x14ac:dyDescent="0.2">
      <c r="A60">
        <v>665</v>
      </c>
      <c r="B60">
        <v>577</v>
      </c>
      <c r="C60">
        <v>11</v>
      </c>
      <c r="D60">
        <v>1672.925</v>
      </c>
      <c r="E60">
        <f t="shared" si="6"/>
        <v>27.882083333333334</v>
      </c>
      <c r="F60">
        <f t="shared" si="6"/>
        <v>0.4647013888888889</v>
      </c>
      <c r="G60">
        <f t="shared" si="7"/>
        <v>17.000164382742803</v>
      </c>
      <c r="H60">
        <v>72.811334630000005</v>
      </c>
      <c r="I60">
        <v>18.988183429999999</v>
      </c>
      <c r="J60">
        <v>72.821713340000002</v>
      </c>
      <c r="K60">
        <v>18.934777310000001</v>
      </c>
    </row>
    <row r="61" spans="1:11" x14ac:dyDescent="0.2">
      <c r="A61">
        <v>665</v>
      </c>
      <c r="B61">
        <v>577</v>
      </c>
      <c r="C61">
        <v>12</v>
      </c>
      <c r="D61">
        <v>1727.75</v>
      </c>
      <c r="E61">
        <f t="shared" si="6"/>
        <v>28.795833333333334</v>
      </c>
      <c r="F61">
        <f t="shared" si="6"/>
        <v>0.47993055555555558</v>
      </c>
      <c r="G61">
        <f t="shared" si="7"/>
        <v>16.460714802488784</v>
      </c>
      <c r="H61">
        <v>72.811334630000005</v>
      </c>
      <c r="I61">
        <v>18.988183429999999</v>
      </c>
      <c r="J61">
        <v>72.821713340000002</v>
      </c>
      <c r="K61">
        <v>18.934777310000001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FBBC7-005B-6A40-9BA5-E5A903C64C13}">
  <dimension ref="A1:W25"/>
  <sheetViews>
    <sheetView topLeftCell="E1" workbookViewId="0">
      <selection activeCell="M1" sqref="M1:W1048576"/>
    </sheetView>
  </sheetViews>
  <sheetFormatPr baseColWidth="10" defaultRowHeight="16" x14ac:dyDescent="0.2"/>
  <cols>
    <col min="13" max="23" width="10.83203125" style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10</v>
      </c>
      <c r="G1" t="s">
        <v>11</v>
      </c>
      <c r="H1" t="s">
        <v>4</v>
      </c>
      <c r="I1" t="s">
        <v>5</v>
      </c>
      <c r="J1" t="s">
        <v>6</v>
      </c>
      <c r="K1" t="s">
        <v>7</v>
      </c>
    </row>
    <row r="2" spans="1:23" x14ac:dyDescent="0.2">
      <c r="A2">
        <v>350</v>
      </c>
      <c r="B2">
        <v>434</v>
      </c>
      <c r="C2">
        <v>1</v>
      </c>
      <c r="D2">
        <v>374.69</v>
      </c>
      <c r="E2">
        <f t="shared" ref="E2:F25" si="0">D2/60</f>
        <v>6.2448333333333332</v>
      </c>
      <c r="F2">
        <f t="shared" si="0"/>
        <v>0.10408055555555555</v>
      </c>
      <c r="G2">
        <f t="shared" ref="G2:G13" si="1">3.8/F2</f>
        <v>36.510181750246872</v>
      </c>
      <c r="H2">
        <v>72.857715459999994</v>
      </c>
      <c r="I2">
        <v>19.185240319999998</v>
      </c>
      <c r="J2">
        <v>72.857459599999999</v>
      </c>
      <c r="K2">
        <v>19.154663429999999</v>
      </c>
    </row>
    <row r="3" spans="1:23" x14ac:dyDescent="0.2">
      <c r="A3">
        <v>350</v>
      </c>
      <c r="B3">
        <v>434</v>
      </c>
      <c r="C3">
        <v>2</v>
      </c>
      <c r="D3">
        <v>392.83499999999998</v>
      </c>
      <c r="E3">
        <f t="shared" si="0"/>
        <v>6.54725</v>
      </c>
      <c r="F3">
        <f t="shared" si="0"/>
        <v>0.10912083333333333</v>
      </c>
      <c r="G3">
        <f t="shared" si="1"/>
        <v>34.823780976745958</v>
      </c>
      <c r="H3">
        <v>72.857715459999994</v>
      </c>
      <c r="I3">
        <v>19.185240319999998</v>
      </c>
      <c r="J3">
        <v>72.857459599999999</v>
      </c>
      <c r="K3">
        <v>19.154663429999999</v>
      </c>
    </row>
    <row r="4" spans="1:23" x14ac:dyDescent="0.2">
      <c r="A4">
        <v>350</v>
      </c>
      <c r="B4">
        <v>434</v>
      </c>
      <c r="C4">
        <v>3</v>
      </c>
      <c r="D4">
        <v>683.98</v>
      </c>
      <c r="E4">
        <f t="shared" si="0"/>
        <v>11.399666666666667</v>
      </c>
      <c r="F4">
        <f t="shared" si="0"/>
        <v>0.18999444444444444</v>
      </c>
      <c r="G4">
        <f t="shared" si="1"/>
        <v>20.000584812421415</v>
      </c>
      <c r="H4">
        <v>72.857715459999994</v>
      </c>
      <c r="I4">
        <v>19.185240319999998</v>
      </c>
      <c r="J4">
        <v>72.857459599999999</v>
      </c>
      <c r="K4">
        <v>19.154663429999999</v>
      </c>
    </row>
    <row r="5" spans="1:23" x14ac:dyDescent="0.2">
      <c r="A5">
        <v>350</v>
      </c>
      <c r="B5">
        <v>434</v>
      </c>
      <c r="C5">
        <v>4</v>
      </c>
      <c r="D5">
        <v>818.27</v>
      </c>
      <c r="E5">
        <f t="shared" si="0"/>
        <v>13.637833333333333</v>
      </c>
      <c r="F5">
        <f t="shared" si="0"/>
        <v>0.22729722222222221</v>
      </c>
      <c r="G5">
        <f t="shared" si="1"/>
        <v>16.718198149754972</v>
      </c>
      <c r="H5">
        <v>72.857715459999994</v>
      </c>
      <c r="I5">
        <v>19.185240319999998</v>
      </c>
      <c r="J5">
        <v>72.857459599999999</v>
      </c>
      <c r="K5">
        <v>19.154663429999999</v>
      </c>
    </row>
    <row r="6" spans="1:23" x14ac:dyDescent="0.2">
      <c r="A6">
        <v>350</v>
      </c>
      <c r="B6">
        <v>434</v>
      </c>
      <c r="C6">
        <v>5</v>
      </c>
      <c r="D6">
        <v>773.32500000000005</v>
      </c>
      <c r="E6">
        <f t="shared" si="0"/>
        <v>12.88875</v>
      </c>
      <c r="F6">
        <f t="shared" si="0"/>
        <v>0.21481249999999999</v>
      </c>
      <c r="G6">
        <f t="shared" si="1"/>
        <v>17.68984579575211</v>
      </c>
      <c r="H6">
        <v>72.857715459999994</v>
      </c>
      <c r="I6">
        <v>19.185240319999998</v>
      </c>
      <c r="J6">
        <v>72.857459599999999</v>
      </c>
      <c r="K6">
        <v>19.154663429999999</v>
      </c>
    </row>
    <row r="7" spans="1:23" x14ac:dyDescent="0.2">
      <c r="A7">
        <v>350</v>
      </c>
      <c r="B7">
        <v>434</v>
      </c>
      <c r="C7">
        <v>6</v>
      </c>
      <c r="D7">
        <v>634.16</v>
      </c>
      <c r="E7">
        <f t="shared" si="0"/>
        <v>10.569333333333333</v>
      </c>
      <c r="F7">
        <f t="shared" si="0"/>
        <v>0.17615555555555554</v>
      </c>
      <c r="G7">
        <f t="shared" si="1"/>
        <v>21.571843067995459</v>
      </c>
      <c r="H7">
        <v>72.857715459999994</v>
      </c>
      <c r="I7">
        <v>19.185240319999998</v>
      </c>
      <c r="J7">
        <v>72.857459599999999</v>
      </c>
      <c r="K7">
        <v>19.154663429999999</v>
      </c>
    </row>
    <row r="8" spans="1:23" x14ac:dyDescent="0.2">
      <c r="A8">
        <v>350</v>
      </c>
      <c r="B8">
        <v>434</v>
      </c>
      <c r="C8">
        <v>7</v>
      </c>
      <c r="D8">
        <v>680.5</v>
      </c>
      <c r="E8">
        <f t="shared" si="0"/>
        <v>11.341666666666667</v>
      </c>
      <c r="F8">
        <f t="shared" si="0"/>
        <v>0.18902777777777777</v>
      </c>
      <c r="G8">
        <f t="shared" si="1"/>
        <v>20.102865540044085</v>
      </c>
      <c r="H8">
        <v>72.857715459999994</v>
      </c>
      <c r="I8">
        <v>19.185240319999998</v>
      </c>
      <c r="J8">
        <v>72.857459599999999</v>
      </c>
      <c r="K8">
        <v>19.154663429999999</v>
      </c>
    </row>
    <row r="9" spans="1:23" x14ac:dyDescent="0.2">
      <c r="A9">
        <v>350</v>
      </c>
      <c r="B9">
        <v>434</v>
      </c>
      <c r="C9">
        <v>8</v>
      </c>
      <c r="D9">
        <v>521.20500000000004</v>
      </c>
      <c r="E9">
        <f t="shared" si="0"/>
        <v>8.68675</v>
      </c>
      <c r="F9">
        <f t="shared" si="0"/>
        <v>0.14477916666666665</v>
      </c>
      <c r="G9">
        <f t="shared" si="1"/>
        <v>26.246870233401445</v>
      </c>
      <c r="H9">
        <v>72.857715459999994</v>
      </c>
      <c r="I9">
        <v>19.185240319999998</v>
      </c>
      <c r="J9">
        <v>72.857459599999999</v>
      </c>
      <c r="K9">
        <v>19.154663429999999</v>
      </c>
    </row>
    <row r="10" spans="1:23" x14ac:dyDescent="0.2">
      <c r="A10">
        <v>350</v>
      </c>
      <c r="B10">
        <v>434</v>
      </c>
      <c r="C10">
        <v>9</v>
      </c>
      <c r="D10">
        <v>476.56</v>
      </c>
      <c r="E10">
        <f t="shared" si="0"/>
        <v>7.9426666666666668</v>
      </c>
      <c r="F10">
        <f t="shared" si="0"/>
        <v>0.13237777777777779</v>
      </c>
      <c r="G10">
        <f t="shared" si="1"/>
        <v>28.705724357898266</v>
      </c>
      <c r="H10">
        <v>72.857715459999994</v>
      </c>
      <c r="I10">
        <v>19.185240319999998</v>
      </c>
      <c r="J10">
        <v>72.857459599999999</v>
      </c>
      <c r="K10">
        <v>19.154663429999999</v>
      </c>
    </row>
    <row r="11" spans="1:23" x14ac:dyDescent="0.2">
      <c r="A11">
        <v>350</v>
      </c>
      <c r="B11">
        <v>434</v>
      </c>
      <c r="C11">
        <v>10</v>
      </c>
      <c r="D11">
        <v>489.005</v>
      </c>
      <c r="E11">
        <f t="shared" si="0"/>
        <v>8.1500833333333329</v>
      </c>
      <c r="F11">
        <f t="shared" si="0"/>
        <v>0.1358347222222222</v>
      </c>
      <c r="G11">
        <f t="shared" si="1"/>
        <v>27.975174077974664</v>
      </c>
      <c r="H11">
        <v>72.857715459999994</v>
      </c>
      <c r="I11">
        <v>19.185240319999998</v>
      </c>
      <c r="J11">
        <v>72.857459599999999</v>
      </c>
      <c r="K11">
        <v>19.154663429999999</v>
      </c>
    </row>
    <row r="12" spans="1:23" x14ac:dyDescent="0.2">
      <c r="A12">
        <v>350</v>
      </c>
      <c r="B12">
        <v>434</v>
      </c>
      <c r="C12">
        <v>11</v>
      </c>
      <c r="D12">
        <v>598.38499999999999</v>
      </c>
      <c r="E12">
        <f t="shared" si="0"/>
        <v>9.9730833333333333</v>
      </c>
      <c r="F12">
        <f t="shared" si="0"/>
        <v>0.16621805555555555</v>
      </c>
      <c r="G12">
        <f t="shared" si="1"/>
        <v>22.861535633413272</v>
      </c>
      <c r="H12">
        <v>72.857715459999994</v>
      </c>
      <c r="I12">
        <v>19.185240319999998</v>
      </c>
      <c r="J12">
        <v>72.857459599999999</v>
      </c>
      <c r="K12">
        <v>19.154663429999999</v>
      </c>
    </row>
    <row r="13" spans="1:23" x14ac:dyDescent="0.2">
      <c r="A13">
        <v>350</v>
      </c>
      <c r="B13">
        <v>434</v>
      </c>
      <c r="C13">
        <v>12</v>
      </c>
      <c r="D13">
        <v>634.6</v>
      </c>
      <c r="E13">
        <f t="shared" si="0"/>
        <v>10.576666666666666</v>
      </c>
      <c r="F13">
        <f t="shared" si="0"/>
        <v>0.17627777777777778</v>
      </c>
      <c r="G13">
        <f t="shared" si="1"/>
        <v>21.556886227544908</v>
      </c>
      <c r="H13">
        <v>72.857715459999994</v>
      </c>
      <c r="I13">
        <v>19.185240319999998</v>
      </c>
      <c r="J13">
        <v>72.857459599999999</v>
      </c>
      <c r="K13">
        <v>19.154663429999999</v>
      </c>
    </row>
    <row r="14" spans="1:23" x14ac:dyDescent="0.2">
      <c r="A14">
        <v>434</v>
      </c>
      <c r="B14">
        <v>403</v>
      </c>
      <c r="C14">
        <v>1</v>
      </c>
      <c r="D14">
        <v>1980.89</v>
      </c>
      <c r="E14">
        <f t="shared" si="0"/>
        <v>33.014833333333335</v>
      </c>
      <c r="F14">
        <f t="shared" si="0"/>
        <v>0.55024722222222222</v>
      </c>
      <c r="G14">
        <f t="shared" ref="G14:G25" si="2">4.5/F14</f>
        <v>8.1781421482263017</v>
      </c>
      <c r="H14">
        <v>72.857459599999999</v>
      </c>
      <c r="I14">
        <v>19.154663429999999</v>
      </c>
      <c r="J14">
        <v>72.833974940000004</v>
      </c>
      <c r="K14">
        <v>19.133997659999999</v>
      </c>
    </row>
    <row r="15" spans="1:23" x14ac:dyDescent="0.2">
      <c r="A15">
        <v>434</v>
      </c>
      <c r="B15">
        <v>403</v>
      </c>
      <c r="C15">
        <v>2</v>
      </c>
      <c r="D15">
        <v>1741.41</v>
      </c>
      <c r="E15">
        <f t="shared" si="0"/>
        <v>29.023500000000002</v>
      </c>
      <c r="F15">
        <f t="shared" si="0"/>
        <v>0.48372500000000002</v>
      </c>
      <c r="G15">
        <f t="shared" si="2"/>
        <v>9.3028063465812192</v>
      </c>
      <c r="H15">
        <v>72.857459599999999</v>
      </c>
      <c r="I15">
        <v>19.154663429999999</v>
      </c>
      <c r="J15">
        <v>72.833974940000004</v>
      </c>
      <c r="K15">
        <v>19.133997659999999</v>
      </c>
      <c r="M15" s="2"/>
      <c r="N15" s="2"/>
      <c r="O15" s="2"/>
      <c r="P15" s="5"/>
      <c r="Q15" s="5"/>
      <c r="R15" s="2"/>
      <c r="S15" s="5"/>
      <c r="T15" s="5"/>
      <c r="U15" s="5"/>
      <c r="V15" s="5"/>
      <c r="W15" s="2"/>
    </row>
    <row r="16" spans="1:23" x14ac:dyDescent="0.2">
      <c r="A16">
        <v>434</v>
      </c>
      <c r="B16">
        <v>403</v>
      </c>
      <c r="C16">
        <v>3</v>
      </c>
      <c r="D16">
        <v>1897.14</v>
      </c>
      <c r="E16">
        <f t="shared" si="0"/>
        <v>31.619000000000003</v>
      </c>
      <c r="F16">
        <f t="shared" si="0"/>
        <v>0.52698333333333336</v>
      </c>
      <c r="G16">
        <f t="shared" si="2"/>
        <v>8.5391694867010344</v>
      </c>
      <c r="H16">
        <v>72.857459599999999</v>
      </c>
      <c r="I16">
        <v>19.154663429999999</v>
      </c>
      <c r="J16">
        <v>72.833974940000004</v>
      </c>
      <c r="K16">
        <v>19.133997659999999</v>
      </c>
      <c r="M16" s="2"/>
      <c r="N16" s="2"/>
      <c r="O16" s="3"/>
    </row>
    <row r="17" spans="1:11" x14ac:dyDescent="0.2">
      <c r="A17">
        <v>434</v>
      </c>
      <c r="B17">
        <v>403</v>
      </c>
      <c r="C17">
        <v>4</v>
      </c>
      <c r="D17">
        <v>1890.83</v>
      </c>
      <c r="E17">
        <f t="shared" si="0"/>
        <v>31.513833333333331</v>
      </c>
      <c r="F17">
        <f t="shared" si="0"/>
        <v>0.52523055555555553</v>
      </c>
      <c r="G17">
        <f t="shared" si="2"/>
        <v>8.5676660514165732</v>
      </c>
      <c r="H17">
        <v>72.857459599999999</v>
      </c>
      <c r="I17">
        <v>19.154663429999999</v>
      </c>
      <c r="J17">
        <v>72.833974940000004</v>
      </c>
      <c r="K17">
        <v>19.133997659999999</v>
      </c>
    </row>
    <row r="18" spans="1:11" x14ac:dyDescent="0.2">
      <c r="A18">
        <v>434</v>
      </c>
      <c r="B18">
        <v>403</v>
      </c>
      <c r="C18">
        <v>5</v>
      </c>
      <c r="D18">
        <v>1800.19</v>
      </c>
      <c r="E18">
        <f t="shared" si="0"/>
        <v>30.003166666666669</v>
      </c>
      <c r="F18">
        <f t="shared" si="0"/>
        <v>0.50005277777777779</v>
      </c>
      <c r="G18">
        <f t="shared" si="2"/>
        <v>8.9990501002671941</v>
      </c>
      <c r="H18">
        <v>72.857459599999999</v>
      </c>
      <c r="I18">
        <v>19.154663429999999</v>
      </c>
      <c r="J18">
        <v>72.833974940000004</v>
      </c>
      <c r="K18">
        <v>19.133997659999999</v>
      </c>
    </row>
    <row r="19" spans="1:11" x14ac:dyDescent="0.2">
      <c r="A19">
        <v>434</v>
      </c>
      <c r="B19">
        <v>403</v>
      </c>
      <c r="C19">
        <v>6</v>
      </c>
      <c r="D19">
        <v>1711.585</v>
      </c>
      <c r="E19">
        <f t="shared" si="0"/>
        <v>28.526416666666666</v>
      </c>
      <c r="F19">
        <f t="shared" si="0"/>
        <v>0.47544027777777775</v>
      </c>
      <c r="G19">
        <f t="shared" si="2"/>
        <v>9.4649111788196318</v>
      </c>
      <c r="H19">
        <v>72.857459599999999</v>
      </c>
      <c r="I19">
        <v>19.154663429999999</v>
      </c>
      <c r="J19">
        <v>72.833974940000004</v>
      </c>
      <c r="K19">
        <v>19.133997659999999</v>
      </c>
    </row>
    <row r="20" spans="1:11" x14ac:dyDescent="0.2">
      <c r="A20">
        <v>434</v>
      </c>
      <c r="B20">
        <v>403</v>
      </c>
      <c r="C20">
        <v>7</v>
      </c>
      <c r="D20">
        <v>1951.19</v>
      </c>
      <c r="E20">
        <f t="shared" si="0"/>
        <v>32.519833333333331</v>
      </c>
      <c r="F20">
        <f t="shared" si="0"/>
        <v>0.54199722222222213</v>
      </c>
      <c r="G20">
        <f t="shared" si="2"/>
        <v>8.302625577211856</v>
      </c>
      <c r="H20">
        <v>72.857459599999999</v>
      </c>
      <c r="I20">
        <v>19.154663429999999</v>
      </c>
      <c r="J20">
        <v>72.833974940000004</v>
      </c>
      <c r="K20">
        <v>19.133997659999999</v>
      </c>
    </row>
    <row r="21" spans="1:11" x14ac:dyDescent="0.2">
      <c r="A21">
        <v>434</v>
      </c>
      <c r="B21">
        <v>403</v>
      </c>
      <c r="C21">
        <v>8</v>
      </c>
      <c r="D21">
        <v>1771.72</v>
      </c>
      <c r="E21">
        <f t="shared" si="0"/>
        <v>29.528666666666666</v>
      </c>
      <c r="F21">
        <f t="shared" si="0"/>
        <v>0.49214444444444444</v>
      </c>
      <c r="G21">
        <f t="shared" si="2"/>
        <v>9.1436570112658888</v>
      </c>
      <c r="H21">
        <v>72.857459599999999</v>
      </c>
      <c r="I21">
        <v>19.154663429999999</v>
      </c>
      <c r="J21">
        <v>72.833974940000004</v>
      </c>
      <c r="K21">
        <v>19.133997659999999</v>
      </c>
    </row>
    <row r="22" spans="1:11" x14ac:dyDescent="0.2">
      <c r="A22">
        <v>434</v>
      </c>
      <c r="B22">
        <v>403</v>
      </c>
      <c r="C22">
        <v>9</v>
      </c>
      <c r="D22">
        <v>1654.905</v>
      </c>
      <c r="E22">
        <f t="shared" si="0"/>
        <v>27.58175</v>
      </c>
      <c r="F22">
        <f t="shared" si="0"/>
        <v>0.4596958333333333</v>
      </c>
      <c r="G22">
        <f t="shared" si="2"/>
        <v>9.7890815484876779</v>
      </c>
      <c r="H22">
        <v>72.857459599999999</v>
      </c>
      <c r="I22">
        <v>19.154663429999999</v>
      </c>
      <c r="J22">
        <v>72.833974940000004</v>
      </c>
      <c r="K22">
        <v>19.133997659999999</v>
      </c>
    </row>
    <row r="23" spans="1:11" x14ac:dyDescent="0.2">
      <c r="A23">
        <v>434</v>
      </c>
      <c r="B23">
        <v>403</v>
      </c>
      <c r="C23">
        <v>10</v>
      </c>
      <c r="D23">
        <v>1447.89</v>
      </c>
      <c r="E23">
        <f t="shared" si="0"/>
        <v>24.131500000000003</v>
      </c>
      <c r="F23">
        <f t="shared" si="0"/>
        <v>0.40219166666666673</v>
      </c>
      <c r="G23">
        <f t="shared" si="2"/>
        <v>11.188695273812236</v>
      </c>
      <c r="H23">
        <v>72.857459599999999</v>
      </c>
      <c r="I23">
        <v>19.154663429999999</v>
      </c>
      <c r="J23">
        <v>72.833974940000004</v>
      </c>
      <c r="K23">
        <v>19.133997659999999</v>
      </c>
    </row>
    <row r="24" spans="1:11" x14ac:dyDescent="0.2">
      <c r="A24">
        <v>434</v>
      </c>
      <c r="B24">
        <v>403</v>
      </c>
      <c r="C24">
        <v>11</v>
      </c>
      <c r="D24">
        <v>1571.905</v>
      </c>
      <c r="E24">
        <f t="shared" si="0"/>
        <v>26.198416666666667</v>
      </c>
      <c r="F24">
        <f t="shared" si="0"/>
        <v>0.43664027777777775</v>
      </c>
      <c r="G24">
        <f t="shared" si="2"/>
        <v>10.305966327481624</v>
      </c>
      <c r="H24">
        <v>72.857459599999999</v>
      </c>
      <c r="I24">
        <v>19.154663429999999</v>
      </c>
      <c r="J24">
        <v>72.833974940000004</v>
      </c>
      <c r="K24">
        <v>19.133997659999999</v>
      </c>
    </row>
    <row r="25" spans="1:11" x14ac:dyDescent="0.2">
      <c r="A25">
        <v>434</v>
      </c>
      <c r="B25">
        <v>403</v>
      </c>
      <c r="C25">
        <v>12</v>
      </c>
      <c r="D25">
        <v>1463.22</v>
      </c>
      <c r="E25">
        <f t="shared" si="0"/>
        <v>24.387</v>
      </c>
      <c r="F25">
        <f t="shared" si="0"/>
        <v>0.40645000000000003</v>
      </c>
      <c r="G25">
        <f t="shared" si="2"/>
        <v>11.071472505843277</v>
      </c>
      <c r="H25">
        <v>72.857459599999999</v>
      </c>
      <c r="I25">
        <v>19.154663429999999</v>
      </c>
      <c r="J25">
        <v>72.833974940000004</v>
      </c>
      <c r="K25">
        <v>19.133997659999999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7D747-00AC-9A47-AB44-0F61D23F7980}">
  <dimension ref="A1:X25"/>
  <sheetViews>
    <sheetView topLeftCell="F1" workbookViewId="0">
      <selection activeCell="N1" sqref="N1:X1048576"/>
    </sheetView>
  </sheetViews>
  <sheetFormatPr baseColWidth="10" defaultRowHeight="16" x14ac:dyDescent="0.2"/>
  <cols>
    <col min="14" max="24" width="10.83203125" style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10</v>
      </c>
      <c r="G1" t="s">
        <v>11</v>
      </c>
      <c r="H1" t="s">
        <v>4</v>
      </c>
      <c r="I1" t="s">
        <v>5</v>
      </c>
      <c r="J1" t="s">
        <v>6</v>
      </c>
      <c r="K1" t="s">
        <v>7</v>
      </c>
    </row>
    <row r="2" spans="1:11" x14ac:dyDescent="0.2">
      <c r="A2">
        <v>19</v>
      </c>
      <c r="B2">
        <v>265</v>
      </c>
      <c r="C2">
        <v>1</v>
      </c>
      <c r="D2">
        <v>210.39500000000001</v>
      </c>
      <c r="E2">
        <f t="shared" ref="E2:F25" si="0">D2/60</f>
        <v>3.5065833333333334</v>
      </c>
      <c r="F2">
        <f t="shared" si="0"/>
        <v>5.8443055555555554E-2</v>
      </c>
      <c r="G2">
        <f t="shared" ref="G2:G13" si="1">1.9/F2</f>
        <v>32.51027828608094</v>
      </c>
      <c r="H2">
        <v>72.862560770000002</v>
      </c>
      <c r="I2">
        <v>19.210247809999998</v>
      </c>
      <c r="J2">
        <v>72.862367989999996</v>
      </c>
      <c r="K2">
        <v>19.220577120000002</v>
      </c>
    </row>
    <row r="3" spans="1:11" x14ac:dyDescent="0.2">
      <c r="A3">
        <v>19</v>
      </c>
      <c r="B3">
        <v>265</v>
      </c>
      <c r="C3">
        <v>2</v>
      </c>
      <c r="D3">
        <v>207.66</v>
      </c>
      <c r="E3">
        <f t="shared" si="0"/>
        <v>3.4609999999999999</v>
      </c>
      <c r="F3">
        <f t="shared" si="0"/>
        <v>5.768333333333333E-2</v>
      </c>
      <c r="G3">
        <f t="shared" si="1"/>
        <v>32.938457093325631</v>
      </c>
      <c r="H3">
        <v>72.862560770000002</v>
      </c>
      <c r="I3">
        <v>19.210247809999998</v>
      </c>
      <c r="J3">
        <v>72.862367989999996</v>
      </c>
      <c r="K3">
        <v>19.220577120000002</v>
      </c>
    </row>
    <row r="4" spans="1:11" x14ac:dyDescent="0.2">
      <c r="A4">
        <v>19</v>
      </c>
      <c r="B4">
        <v>265</v>
      </c>
      <c r="C4">
        <v>3</v>
      </c>
      <c r="D4">
        <v>233.15</v>
      </c>
      <c r="E4">
        <f t="shared" si="0"/>
        <v>3.8858333333333333</v>
      </c>
      <c r="F4">
        <f t="shared" si="0"/>
        <v>6.4763888888888885E-2</v>
      </c>
      <c r="G4">
        <f t="shared" si="1"/>
        <v>29.337336478661808</v>
      </c>
      <c r="H4">
        <v>72.862560770000002</v>
      </c>
      <c r="I4">
        <v>19.210247809999998</v>
      </c>
      <c r="J4">
        <v>72.862367989999996</v>
      </c>
      <c r="K4">
        <v>19.220577120000002</v>
      </c>
    </row>
    <row r="5" spans="1:11" x14ac:dyDescent="0.2">
      <c r="A5">
        <v>19</v>
      </c>
      <c r="B5">
        <v>265</v>
      </c>
      <c r="C5">
        <v>4</v>
      </c>
      <c r="D5">
        <v>354.72500000000002</v>
      </c>
      <c r="E5">
        <f t="shared" si="0"/>
        <v>5.9120833333333334</v>
      </c>
      <c r="F5">
        <f t="shared" si="0"/>
        <v>9.8534722222222218E-2</v>
      </c>
      <c r="G5">
        <f t="shared" si="1"/>
        <v>19.28254281485658</v>
      </c>
      <c r="H5">
        <v>72.862560770000002</v>
      </c>
      <c r="I5">
        <v>19.210247809999998</v>
      </c>
      <c r="J5">
        <v>72.862367989999996</v>
      </c>
      <c r="K5">
        <v>19.220577120000002</v>
      </c>
    </row>
    <row r="6" spans="1:11" x14ac:dyDescent="0.2">
      <c r="A6">
        <v>19</v>
      </c>
      <c r="B6">
        <v>265</v>
      </c>
      <c r="C6">
        <v>5</v>
      </c>
      <c r="D6">
        <v>363.46</v>
      </c>
      <c r="E6">
        <f t="shared" si="0"/>
        <v>6.0576666666666661</v>
      </c>
      <c r="F6">
        <f t="shared" si="0"/>
        <v>0.1009611111111111</v>
      </c>
      <c r="G6">
        <f t="shared" si="1"/>
        <v>18.819127276729215</v>
      </c>
      <c r="H6">
        <v>72.862560770000002</v>
      </c>
      <c r="I6">
        <v>19.210247809999998</v>
      </c>
      <c r="J6">
        <v>72.862367989999996</v>
      </c>
      <c r="K6">
        <v>19.220577120000002</v>
      </c>
    </row>
    <row r="7" spans="1:11" x14ac:dyDescent="0.2">
      <c r="A7">
        <v>19</v>
      </c>
      <c r="B7">
        <v>265</v>
      </c>
      <c r="C7">
        <v>6</v>
      </c>
      <c r="D7">
        <v>368.16</v>
      </c>
      <c r="E7">
        <f t="shared" si="0"/>
        <v>6.1360000000000001</v>
      </c>
      <c r="F7">
        <f t="shared" si="0"/>
        <v>0.10226666666666667</v>
      </c>
      <c r="G7">
        <f t="shared" si="1"/>
        <v>18.578878748370272</v>
      </c>
      <c r="H7">
        <v>72.862560770000002</v>
      </c>
      <c r="I7">
        <v>19.210247809999998</v>
      </c>
      <c r="J7">
        <v>72.862367989999996</v>
      </c>
      <c r="K7">
        <v>19.220577120000002</v>
      </c>
    </row>
    <row r="8" spans="1:11" x14ac:dyDescent="0.2">
      <c r="A8">
        <v>19</v>
      </c>
      <c r="B8">
        <v>265</v>
      </c>
      <c r="C8">
        <v>7</v>
      </c>
      <c r="D8">
        <v>359.66500000000002</v>
      </c>
      <c r="E8">
        <f t="shared" si="0"/>
        <v>5.9944166666666669</v>
      </c>
      <c r="F8">
        <f t="shared" si="0"/>
        <v>9.9906944444444451E-2</v>
      </c>
      <c r="G8">
        <f t="shared" si="1"/>
        <v>19.017697023619199</v>
      </c>
      <c r="H8">
        <v>72.862560770000002</v>
      </c>
      <c r="I8">
        <v>19.210247809999998</v>
      </c>
      <c r="J8">
        <v>72.862367989999996</v>
      </c>
      <c r="K8">
        <v>19.220577120000002</v>
      </c>
    </row>
    <row r="9" spans="1:11" x14ac:dyDescent="0.2">
      <c r="A9">
        <v>19</v>
      </c>
      <c r="B9">
        <v>265</v>
      </c>
      <c r="C9">
        <v>8</v>
      </c>
      <c r="D9">
        <v>370.70499999999998</v>
      </c>
      <c r="E9">
        <f t="shared" si="0"/>
        <v>6.1784166666666662</v>
      </c>
      <c r="F9">
        <f t="shared" si="0"/>
        <v>0.1029736111111111</v>
      </c>
      <c r="G9">
        <f t="shared" si="1"/>
        <v>18.451329224046077</v>
      </c>
      <c r="H9">
        <v>72.862560770000002</v>
      </c>
      <c r="I9">
        <v>19.210247809999998</v>
      </c>
      <c r="J9">
        <v>72.862367989999996</v>
      </c>
      <c r="K9">
        <v>19.220577120000002</v>
      </c>
    </row>
    <row r="10" spans="1:11" x14ac:dyDescent="0.2">
      <c r="A10">
        <v>19</v>
      </c>
      <c r="B10">
        <v>265</v>
      </c>
      <c r="C10">
        <v>9</v>
      </c>
      <c r="D10">
        <v>343.125</v>
      </c>
      <c r="E10">
        <f t="shared" si="0"/>
        <v>5.71875</v>
      </c>
      <c r="F10">
        <f t="shared" si="0"/>
        <v>9.5312499999999994E-2</v>
      </c>
      <c r="G10">
        <f t="shared" si="1"/>
        <v>19.934426229508198</v>
      </c>
      <c r="H10">
        <v>72.862560770000002</v>
      </c>
      <c r="I10">
        <v>19.210247809999998</v>
      </c>
      <c r="J10">
        <v>72.862367989999996</v>
      </c>
      <c r="K10">
        <v>19.220577120000002</v>
      </c>
    </row>
    <row r="11" spans="1:11" x14ac:dyDescent="0.2">
      <c r="A11">
        <v>19</v>
      </c>
      <c r="B11">
        <v>265</v>
      </c>
      <c r="C11">
        <v>10</v>
      </c>
      <c r="D11">
        <v>292.68</v>
      </c>
      <c r="E11">
        <f t="shared" si="0"/>
        <v>4.8780000000000001</v>
      </c>
      <c r="F11">
        <f t="shared" si="0"/>
        <v>8.1299999999999997E-2</v>
      </c>
      <c r="G11">
        <f t="shared" si="1"/>
        <v>23.370233702337025</v>
      </c>
      <c r="H11">
        <v>72.862560770000002</v>
      </c>
      <c r="I11">
        <v>19.210247809999998</v>
      </c>
      <c r="J11">
        <v>72.862367989999996</v>
      </c>
      <c r="K11">
        <v>19.220577120000002</v>
      </c>
    </row>
    <row r="12" spans="1:11" x14ac:dyDescent="0.2">
      <c r="A12">
        <v>19</v>
      </c>
      <c r="B12">
        <v>265</v>
      </c>
      <c r="C12">
        <v>11</v>
      </c>
      <c r="D12">
        <v>274.73500000000001</v>
      </c>
      <c r="E12">
        <f t="shared" si="0"/>
        <v>4.5789166666666672</v>
      </c>
      <c r="F12">
        <f t="shared" si="0"/>
        <v>7.6315277777777787E-2</v>
      </c>
      <c r="G12">
        <f t="shared" si="1"/>
        <v>24.896718656159567</v>
      </c>
      <c r="H12">
        <v>72.862560770000002</v>
      </c>
      <c r="I12">
        <v>19.210247809999998</v>
      </c>
      <c r="J12">
        <v>72.862367989999996</v>
      </c>
      <c r="K12">
        <v>19.220577120000002</v>
      </c>
    </row>
    <row r="13" spans="1:11" x14ac:dyDescent="0.2">
      <c r="A13">
        <v>19</v>
      </c>
      <c r="B13">
        <v>265</v>
      </c>
      <c r="C13">
        <v>12</v>
      </c>
      <c r="D13">
        <v>263.58</v>
      </c>
      <c r="E13">
        <f t="shared" si="0"/>
        <v>4.3929999999999998</v>
      </c>
      <c r="F13">
        <f t="shared" si="0"/>
        <v>7.3216666666666666E-2</v>
      </c>
      <c r="G13">
        <f t="shared" si="1"/>
        <v>25.950375597541541</v>
      </c>
      <c r="H13">
        <v>72.862560770000002</v>
      </c>
      <c r="I13">
        <v>19.210247809999998</v>
      </c>
      <c r="J13">
        <v>72.862367989999996</v>
      </c>
      <c r="K13">
        <v>19.220577120000002</v>
      </c>
    </row>
    <row r="14" spans="1:11" x14ac:dyDescent="0.2">
      <c r="A14">
        <v>350</v>
      </c>
      <c r="B14">
        <v>19</v>
      </c>
      <c r="C14">
        <v>1</v>
      </c>
      <c r="D14">
        <v>392.16</v>
      </c>
      <c r="E14">
        <f t="shared" si="0"/>
        <v>6.5360000000000005</v>
      </c>
      <c r="F14">
        <f t="shared" si="0"/>
        <v>0.10893333333333334</v>
      </c>
      <c r="G14">
        <f t="shared" ref="G14:G25" si="2">3.65/F14</f>
        <v>33.506731946144427</v>
      </c>
      <c r="H14">
        <v>72.857715459999994</v>
      </c>
      <c r="I14">
        <v>19.185240319999998</v>
      </c>
      <c r="J14">
        <v>72.862560770000002</v>
      </c>
      <c r="K14">
        <v>19.210247809999998</v>
      </c>
    </row>
    <row r="15" spans="1:11" x14ac:dyDescent="0.2">
      <c r="A15">
        <v>350</v>
      </c>
      <c r="B15">
        <v>19</v>
      </c>
      <c r="C15">
        <v>2</v>
      </c>
      <c r="D15">
        <v>425.375</v>
      </c>
      <c r="E15">
        <f t="shared" si="0"/>
        <v>7.0895833333333336</v>
      </c>
      <c r="F15">
        <f t="shared" si="0"/>
        <v>0.11815972222222222</v>
      </c>
      <c r="G15">
        <f t="shared" si="2"/>
        <v>30.890390831619158</v>
      </c>
      <c r="H15">
        <v>72.857715459999994</v>
      </c>
      <c r="I15">
        <v>19.185240319999998</v>
      </c>
      <c r="J15">
        <v>72.862560770000002</v>
      </c>
      <c r="K15">
        <v>19.210247809999998</v>
      </c>
    </row>
    <row r="16" spans="1:11" x14ac:dyDescent="0.2">
      <c r="A16">
        <v>350</v>
      </c>
      <c r="B16">
        <v>19</v>
      </c>
      <c r="C16">
        <v>3</v>
      </c>
      <c r="D16">
        <v>480.26499999999999</v>
      </c>
      <c r="E16">
        <f t="shared" si="0"/>
        <v>8.0044166666666658</v>
      </c>
      <c r="F16">
        <f t="shared" si="0"/>
        <v>0.13340694444444443</v>
      </c>
      <c r="G16">
        <f t="shared" si="2"/>
        <v>27.359895057936768</v>
      </c>
      <c r="H16">
        <v>72.857715459999994</v>
      </c>
      <c r="I16">
        <v>19.185240319999998</v>
      </c>
      <c r="J16">
        <v>72.862560770000002</v>
      </c>
      <c r="K16">
        <v>19.210247809999998</v>
      </c>
    </row>
    <row r="17" spans="1:24" x14ac:dyDescent="0.2">
      <c r="A17">
        <v>350</v>
      </c>
      <c r="B17">
        <v>19</v>
      </c>
      <c r="C17">
        <v>4</v>
      </c>
      <c r="D17">
        <v>636.47500000000002</v>
      </c>
      <c r="E17">
        <f t="shared" si="0"/>
        <v>10.607916666666666</v>
      </c>
      <c r="F17">
        <f t="shared" si="0"/>
        <v>0.17679861111111111</v>
      </c>
      <c r="G17">
        <f t="shared" si="2"/>
        <v>20.644958560823284</v>
      </c>
      <c r="H17">
        <v>72.857715459999994</v>
      </c>
      <c r="I17">
        <v>19.185240319999998</v>
      </c>
      <c r="J17">
        <v>72.862560770000002</v>
      </c>
      <c r="K17">
        <v>19.210247809999998</v>
      </c>
      <c r="N17" s="2"/>
      <c r="O17" s="2"/>
      <c r="P17" s="2"/>
      <c r="Q17" s="5"/>
      <c r="R17" s="5"/>
      <c r="S17" s="2"/>
      <c r="T17" s="5"/>
      <c r="U17" s="5"/>
      <c r="V17" s="5"/>
      <c r="W17" s="5"/>
      <c r="X17" s="2"/>
    </row>
    <row r="18" spans="1:24" x14ac:dyDescent="0.2">
      <c r="A18">
        <v>350</v>
      </c>
      <c r="B18">
        <v>19</v>
      </c>
      <c r="C18">
        <v>5</v>
      </c>
      <c r="D18">
        <v>651.64</v>
      </c>
      <c r="E18">
        <f t="shared" si="0"/>
        <v>10.860666666666667</v>
      </c>
      <c r="F18">
        <f t="shared" si="0"/>
        <v>0.18101111111111112</v>
      </c>
      <c r="G18">
        <f t="shared" si="2"/>
        <v>20.164508010557974</v>
      </c>
      <c r="H18">
        <v>72.857715459999994</v>
      </c>
      <c r="I18">
        <v>19.185240319999998</v>
      </c>
      <c r="J18">
        <v>72.862560770000002</v>
      </c>
      <c r="K18">
        <v>19.210247809999998</v>
      </c>
      <c r="N18" s="2"/>
      <c r="O18" s="2"/>
      <c r="P18" s="3"/>
    </row>
    <row r="19" spans="1:24" x14ac:dyDescent="0.2">
      <c r="A19">
        <v>350</v>
      </c>
      <c r="B19">
        <v>19</v>
      </c>
      <c r="C19">
        <v>6</v>
      </c>
      <c r="D19">
        <v>778.04</v>
      </c>
      <c r="E19">
        <f t="shared" si="0"/>
        <v>12.967333333333332</v>
      </c>
      <c r="F19">
        <f t="shared" si="0"/>
        <v>0.21612222222222222</v>
      </c>
      <c r="G19">
        <f t="shared" si="2"/>
        <v>16.888591846177576</v>
      </c>
      <c r="H19">
        <v>72.857715459999994</v>
      </c>
      <c r="I19">
        <v>19.185240319999998</v>
      </c>
      <c r="J19">
        <v>72.862560770000002</v>
      </c>
      <c r="K19">
        <v>19.210247809999998</v>
      </c>
    </row>
    <row r="20" spans="1:24" x14ac:dyDescent="0.2">
      <c r="A20">
        <v>350</v>
      </c>
      <c r="B20">
        <v>19</v>
      </c>
      <c r="C20">
        <v>7</v>
      </c>
      <c r="D20">
        <v>920.94</v>
      </c>
      <c r="E20">
        <f t="shared" si="0"/>
        <v>15.349</v>
      </c>
      <c r="F20">
        <f t="shared" si="0"/>
        <v>0.25581666666666669</v>
      </c>
      <c r="G20">
        <f t="shared" si="2"/>
        <v>14.268030490585705</v>
      </c>
      <c r="H20">
        <v>72.857715459999994</v>
      </c>
      <c r="I20">
        <v>19.185240319999998</v>
      </c>
      <c r="J20">
        <v>72.862560770000002</v>
      </c>
      <c r="K20">
        <v>19.210247809999998</v>
      </c>
    </row>
    <row r="21" spans="1:24" x14ac:dyDescent="0.2">
      <c r="A21">
        <v>350</v>
      </c>
      <c r="B21">
        <v>19</v>
      </c>
      <c r="C21">
        <v>8</v>
      </c>
      <c r="D21">
        <v>885.97500000000002</v>
      </c>
      <c r="E21">
        <f t="shared" si="0"/>
        <v>14.766250000000001</v>
      </c>
      <c r="F21">
        <f t="shared" si="0"/>
        <v>0.24610416666666668</v>
      </c>
      <c r="G21">
        <f t="shared" si="2"/>
        <v>14.831118259544569</v>
      </c>
      <c r="H21">
        <v>72.857715459999994</v>
      </c>
      <c r="I21">
        <v>19.185240319999998</v>
      </c>
      <c r="J21">
        <v>72.862560770000002</v>
      </c>
      <c r="K21">
        <v>19.210247809999998</v>
      </c>
    </row>
    <row r="22" spans="1:24" x14ac:dyDescent="0.2">
      <c r="A22">
        <v>350</v>
      </c>
      <c r="B22">
        <v>19</v>
      </c>
      <c r="C22">
        <v>9</v>
      </c>
      <c r="D22">
        <v>961.53</v>
      </c>
      <c r="E22">
        <f t="shared" si="0"/>
        <v>16.025500000000001</v>
      </c>
      <c r="F22">
        <f t="shared" si="0"/>
        <v>0.26709166666666667</v>
      </c>
      <c r="G22">
        <f t="shared" si="2"/>
        <v>13.665720258338272</v>
      </c>
      <c r="H22">
        <v>72.857715459999994</v>
      </c>
      <c r="I22">
        <v>19.185240319999998</v>
      </c>
      <c r="J22">
        <v>72.862560770000002</v>
      </c>
      <c r="K22">
        <v>19.210247809999998</v>
      </c>
    </row>
    <row r="23" spans="1:24" x14ac:dyDescent="0.2">
      <c r="A23">
        <v>350</v>
      </c>
      <c r="B23">
        <v>19</v>
      </c>
      <c r="C23">
        <v>10</v>
      </c>
      <c r="D23">
        <v>931.41499999999996</v>
      </c>
      <c r="E23">
        <f t="shared" si="0"/>
        <v>15.523583333333333</v>
      </c>
      <c r="F23">
        <f t="shared" si="0"/>
        <v>0.25872638888888888</v>
      </c>
      <c r="G23">
        <f t="shared" si="2"/>
        <v>14.10756751823838</v>
      </c>
      <c r="H23">
        <v>72.857715459999994</v>
      </c>
      <c r="I23">
        <v>19.185240319999998</v>
      </c>
      <c r="J23">
        <v>72.862560770000002</v>
      </c>
      <c r="K23">
        <v>19.210247809999998</v>
      </c>
    </row>
    <row r="24" spans="1:24" x14ac:dyDescent="0.2">
      <c r="A24">
        <v>350</v>
      </c>
      <c r="B24">
        <v>19</v>
      </c>
      <c r="C24">
        <v>11</v>
      </c>
      <c r="D24">
        <v>1097.325</v>
      </c>
      <c r="E24">
        <f t="shared" si="0"/>
        <v>18.28875</v>
      </c>
      <c r="F24">
        <f t="shared" si="0"/>
        <v>0.30481249999999999</v>
      </c>
      <c r="G24">
        <f t="shared" si="2"/>
        <v>11.974574533524708</v>
      </c>
      <c r="H24">
        <v>72.857715459999994</v>
      </c>
      <c r="I24">
        <v>19.185240319999998</v>
      </c>
      <c r="J24">
        <v>72.862560770000002</v>
      </c>
      <c r="K24">
        <v>19.210247809999998</v>
      </c>
    </row>
    <row r="25" spans="1:24" x14ac:dyDescent="0.2">
      <c r="A25">
        <v>350</v>
      </c>
      <c r="B25">
        <v>19</v>
      </c>
      <c r="C25">
        <v>12</v>
      </c>
      <c r="D25">
        <v>924.70500000000004</v>
      </c>
      <c r="E25">
        <f t="shared" si="0"/>
        <v>15.411750000000001</v>
      </c>
      <c r="F25">
        <f t="shared" si="0"/>
        <v>0.25686250000000005</v>
      </c>
      <c r="G25">
        <f t="shared" si="2"/>
        <v>14.209937223222537</v>
      </c>
      <c r="H25">
        <v>72.857715459999994</v>
      </c>
      <c r="I25">
        <v>19.185240319999998</v>
      </c>
      <c r="J25">
        <v>72.862560770000002</v>
      </c>
      <c r="K25">
        <v>19.210247809999998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5A88-FD42-CA41-8789-A3505EBA76B9}">
  <dimension ref="A1:Y61"/>
  <sheetViews>
    <sheetView topLeftCell="AA1" workbookViewId="0">
      <selection activeCell="N31" sqref="N1:Y1048576"/>
    </sheetView>
  </sheetViews>
  <sheetFormatPr baseColWidth="10" defaultRowHeight="16" x14ac:dyDescent="0.2"/>
  <cols>
    <col min="14" max="25" width="10.83203125" style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10</v>
      </c>
      <c r="G1" t="s">
        <v>11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25" x14ac:dyDescent="0.2">
      <c r="A2">
        <v>128</v>
      </c>
      <c r="B2">
        <v>350</v>
      </c>
      <c r="C2">
        <v>1</v>
      </c>
      <c r="D2">
        <v>520.27</v>
      </c>
      <c r="E2">
        <f t="shared" ref="E2:F21" si="0">D2/60</f>
        <v>8.6711666666666662</v>
      </c>
      <c r="F2">
        <f t="shared" si="0"/>
        <v>0.14451944444444445</v>
      </c>
      <c r="G2">
        <f t="shared" ref="G2:G13" si="1">4.3/F2</f>
        <v>29.753781690276199</v>
      </c>
      <c r="H2">
        <v>72.855842460000005</v>
      </c>
      <c r="I2">
        <v>19.146793129999999</v>
      </c>
      <c r="J2">
        <v>72.857715459999994</v>
      </c>
      <c r="K2">
        <v>19.185240319999998</v>
      </c>
      <c r="L2">
        <v>1</v>
      </c>
    </row>
    <row r="3" spans="1:25" x14ac:dyDescent="0.2">
      <c r="A3">
        <v>128</v>
      </c>
      <c r="B3">
        <v>350</v>
      </c>
      <c r="C3">
        <v>2</v>
      </c>
      <c r="D3">
        <v>506.71499999999997</v>
      </c>
      <c r="E3">
        <f t="shared" si="0"/>
        <v>8.4452499999999997</v>
      </c>
      <c r="F3">
        <f t="shared" si="0"/>
        <v>0.14075416666666665</v>
      </c>
      <c r="G3">
        <f t="shared" si="1"/>
        <v>30.54971729670525</v>
      </c>
      <c r="H3">
        <v>72.855842460000005</v>
      </c>
      <c r="I3">
        <v>19.146793129999999</v>
      </c>
      <c r="J3">
        <v>72.857715459999994</v>
      </c>
      <c r="K3">
        <v>19.185240319999998</v>
      </c>
      <c r="L3">
        <v>2</v>
      </c>
    </row>
    <row r="4" spans="1:25" x14ac:dyDescent="0.2">
      <c r="A4">
        <v>128</v>
      </c>
      <c r="B4">
        <v>350</v>
      </c>
      <c r="C4">
        <v>3</v>
      </c>
      <c r="D4">
        <v>464.435</v>
      </c>
      <c r="E4">
        <f t="shared" si="0"/>
        <v>7.7405833333333334</v>
      </c>
      <c r="F4">
        <f t="shared" si="0"/>
        <v>0.12900972222222223</v>
      </c>
      <c r="G4">
        <f t="shared" si="1"/>
        <v>33.330821320529239</v>
      </c>
      <c r="H4">
        <v>72.855842460000005</v>
      </c>
      <c r="I4">
        <v>19.146793129999999</v>
      </c>
      <c r="J4">
        <v>72.857715459999994</v>
      </c>
      <c r="K4">
        <v>19.185240319999998</v>
      </c>
      <c r="L4">
        <v>3</v>
      </c>
    </row>
    <row r="5" spans="1:25" x14ac:dyDescent="0.2">
      <c r="A5">
        <v>128</v>
      </c>
      <c r="B5">
        <v>350</v>
      </c>
      <c r="C5">
        <v>4</v>
      </c>
      <c r="D5">
        <v>416.52499999999998</v>
      </c>
      <c r="E5">
        <f t="shared" si="0"/>
        <v>6.9420833333333327</v>
      </c>
      <c r="F5">
        <f t="shared" si="0"/>
        <v>0.11570138888888888</v>
      </c>
      <c r="G5">
        <f t="shared" si="1"/>
        <v>37.164635976231921</v>
      </c>
      <c r="H5">
        <v>72.855842460000005</v>
      </c>
      <c r="I5">
        <v>19.146793129999999</v>
      </c>
      <c r="J5">
        <v>72.857715459999994</v>
      </c>
      <c r="K5">
        <v>19.185240319999998</v>
      </c>
      <c r="L5">
        <v>4</v>
      </c>
    </row>
    <row r="6" spans="1:25" x14ac:dyDescent="0.2">
      <c r="A6">
        <v>128</v>
      </c>
      <c r="B6">
        <v>350</v>
      </c>
      <c r="C6">
        <v>5</v>
      </c>
      <c r="D6">
        <v>445.10500000000002</v>
      </c>
      <c r="E6">
        <f t="shared" si="0"/>
        <v>7.4184166666666673</v>
      </c>
      <c r="F6">
        <f t="shared" si="0"/>
        <v>0.12364027777777779</v>
      </c>
      <c r="G6">
        <f t="shared" si="1"/>
        <v>34.778310735669109</v>
      </c>
      <c r="H6">
        <v>72.855842460000005</v>
      </c>
      <c r="I6">
        <v>19.146793129999999</v>
      </c>
      <c r="J6">
        <v>72.857715459999994</v>
      </c>
      <c r="K6">
        <v>19.185240319999998</v>
      </c>
      <c r="L6">
        <v>5</v>
      </c>
    </row>
    <row r="7" spans="1:25" x14ac:dyDescent="0.2">
      <c r="A7">
        <v>128</v>
      </c>
      <c r="B7">
        <v>350</v>
      </c>
      <c r="C7">
        <v>6</v>
      </c>
      <c r="D7">
        <v>526.30499999999995</v>
      </c>
      <c r="E7">
        <f t="shared" si="0"/>
        <v>8.771749999999999</v>
      </c>
      <c r="F7">
        <f t="shared" si="0"/>
        <v>0.14619583333333333</v>
      </c>
      <c r="G7">
        <f t="shared" si="1"/>
        <v>29.412602958360647</v>
      </c>
      <c r="H7">
        <v>72.855842460000005</v>
      </c>
      <c r="I7">
        <v>19.146793129999999</v>
      </c>
      <c r="J7">
        <v>72.857715459999994</v>
      </c>
      <c r="K7">
        <v>19.185240319999998</v>
      </c>
      <c r="L7">
        <v>6</v>
      </c>
    </row>
    <row r="8" spans="1:25" x14ac:dyDescent="0.2">
      <c r="A8">
        <v>128</v>
      </c>
      <c r="B8">
        <v>350</v>
      </c>
      <c r="C8">
        <v>7</v>
      </c>
      <c r="D8">
        <v>433.98500000000001</v>
      </c>
      <c r="E8">
        <f t="shared" si="0"/>
        <v>7.233083333333334</v>
      </c>
      <c r="F8">
        <f t="shared" si="0"/>
        <v>0.1205513888888889</v>
      </c>
      <c r="G8">
        <f t="shared" si="1"/>
        <v>35.669435579570717</v>
      </c>
      <c r="H8">
        <v>72.855842460000005</v>
      </c>
      <c r="I8">
        <v>19.146793129999999</v>
      </c>
      <c r="J8">
        <v>72.857715459999994</v>
      </c>
      <c r="K8">
        <v>19.185240319999998</v>
      </c>
      <c r="L8">
        <v>7</v>
      </c>
    </row>
    <row r="9" spans="1:25" x14ac:dyDescent="0.2">
      <c r="A9">
        <v>128</v>
      </c>
      <c r="B9">
        <v>350</v>
      </c>
      <c r="C9">
        <v>8</v>
      </c>
      <c r="D9">
        <v>452.76499999999999</v>
      </c>
      <c r="E9">
        <f t="shared" si="0"/>
        <v>7.5460833333333328</v>
      </c>
      <c r="F9">
        <f t="shared" si="0"/>
        <v>0.12576805555555554</v>
      </c>
      <c r="G9">
        <f t="shared" si="1"/>
        <v>34.189921924177007</v>
      </c>
      <c r="H9">
        <v>72.855842460000005</v>
      </c>
      <c r="I9">
        <v>19.146793129999999</v>
      </c>
      <c r="J9">
        <v>72.857715459999994</v>
      </c>
      <c r="K9">
        <v>19.185240319999998</v>
      </c>
      <c r="L9">
        <v>8</v>
      </c>
    </row>
    <row r="10" spans="1:25" x14ac:dyDescent="0.2">
      <c r="A10">
        <v>128</v>
      </c>
      <c r="B10">
        <v>350</v>
      </c>
      <c r="C10">
        <v>9</v>
      </c>
      <c r="D10">
        <v>442.91500000000002</v>
      </c>
      <c r="E10">
        <f t="shared" si="0"/>
        <v>7.3819166666666671</v>
      </c>
      <c r="F10">
        <f t="shared" si="0"/>
        <v>0.12303194444444446</v>
      </c>
      <c r="G10">
        <f t="shared" si="1"/>
        <v>34.950272625673094</v>
      </c>
      <c r="H10">
        <v>72.855842460000005</v>
      </c>
      <c r="I10">
        <v>19.146793129999999</v>
      </c>
      <c r="J10">
        <v>72.857715459999994</v>
      </c>
      <c r="K10">
        <v>19.185240319999998</v>
      </c>
      <c r="L10">
        <v>9</v>
      </c>
    </row>
    <row r="11" spans="1:25" x14ac:dyDescent="0.2">
      <c r="A11">
        <v>128</v>
      </c>
      <c r="B11">
        <v>350</v>
      </c>
      <c r="C11">
        <v>10</v>
      </c>
      <c r="D11">
        <v>444.42500000000001</v>
      </c>
      <c r="E11">
        <f t="shared" si="0"/>
        <v>7.4070833333333335</v>
      </c>
      <c r="F11">
        <f t="shared" si="0"/>
        <v>0.12345138888888889</v>
      </c>
      <c r="G11">
        <f t="shared" si="1"/>
        <v>34.831523879169715</v>
      </c>
      <c r="H11">
        <v>72.855842460000005</v>
      </c>
      <c r="I11">
        <v>19.146793129999999</v>
      </c>
      <c r="J11">
        <v>72.857715459999994</v>
      </c>
      <c r="K11">
        <v>19.185240319999998</v>
      </c>
      <c r="L11">
        <v>10</v>
      </c>
    </row>
    <row r="12" spans="1:25" x14ac:dyDescent="0.2">
      <c r="A12">
        <v>128</v>
      </c>
      <c r="B12">
        <v>350</v>
      </c>
      <c r="C12">
        <v>11</v>
      </c>
      <c r="D12">
        <v>478.39</v>
      </c>
      <c r="E12">
        <f t="shared" si="0"/>
        <v>7.9731666666666667</v>
      </c>
      <c r="F12">
        <f t="shared" si="0"/>
        <v>0.13288611111111112</v>
      </c>
      <c r="G12">
        <f t="shared" si="1"/>
        <v>32.35853592257363</v>
      </c>
      <c r="H12">
        <v>72.855842460000005</v>
      </c>
      <c r="I12">
        <v>19.146793129999999</v>
      </c>
      <c r="J12">
        <v>72.857715459999994</v>
      </c>
      <c r="K12">
        <v>19.185240319999998</v>
      </c>
      <c r="L12">
        <v>11</v>
      </c>
    </row>
    <row r="13" spans="1:25" x14ac:dyDescent="0.2">
      <c r="A13">
        <v>128</v>
      </c>
      <c r="B13">
        <v>350</v>
      </c>
      <c r="C13">
        <v>12</v>
      </c>
      <c r="D13">
        <v>388.76499999999999</v>
      </c>
      <c r="E13">
        <f t="shared" si="0"/>
        <v>6.4794166666666664</v>
      </c>
      <c r="F13">
        <f t="shared" si="0"/>
        <v>0.10799027777777777</v>
      </c>
      <c r="G13">
        <f t="shared" si="1"/>
        <v>39.818399290059553</v>
      </c>
      <c r="H13">
        <v>72.855842460000005</v>
      </c>
      <c r="I13">
        <v>19.146793129999999</v>
      </c>
      <c r="J13">
        <v>72.857715459999994</v>
      </c>
      <c r="K13">
        <v>19.185240319999998</v>
      </c>
      <c r="L13">
        <v>12</v>
      </c>
    </row>
    <row r="14" spans="1:25" x14ac:dyDescent="0.2">
      <c r="A14">
        <v>245</v>
      </c>
      <c r="B14">
        <v>554</v>
      </c>
      <c r="C14">
        <v>1</v>
      </c>
      <c r="D14">
        <v>329.185</v>
      </c>
      <c r="E14">
        <f t="shared" si="0"/>
        <v>5.4864166666666669</v>
      </c>
      <c r="F14">
        <f t="shared" si="0"/>
        <v>9.1440277777777787E-2</v>
      </c>
      <c r="G14">
        <f t="shared" ref="G14:G25" si="2">4/F14</f>
        <v>43.744399046129075</v>
      </c>
      <c r="H14">
        <v>72.84959087</v>
      </c>
      <c r="I14">
        <v>19.081928520000002</v>
      </c>
      <c r="J14">
        <v>72.852197489999995</v>
      </c>
      <c r="K14">
        <v>19.104592400000001</v>
      </c>
      <c r="L14">
        <v>13</v>
      </c>
    </row>
    <row r="15" spans="1:25" x14ac:dyDescent="0.2">
      <c r="A15">
        <v>245</v>
      </c>
      <c r="B15">
        <v>554</v>
      </c>
      <c r="C15">
        <v>2</v>
      </c>
      <c r="D15">
        <v>337.255</v>
      </c>
      <c r="E15">
        <f t="shared" si="0"/>
        <v>5.620916666666667</v>
      </c>
      <c r="F15">
        <f t="shared" si="0"/>
        <v>9.3681944444444457E-2</v>
      </c>
      <c r="G15">
        <f t="shared" si="2"/>
        <v>42.697662006493594</v>
      </c>
      <c r="H15">
        <v>72.84959087</v>
      </c>
      <c r="I15">
        <v>19.081928520000002</v>
      </c>
      <c r="J15">
        <v>72.852197489999995</v>
      </c>
      <c r="K15">
        <v>19.104592400000001</v>
      </c>
      <c r="L15">
        <v>14</v>
      </c>
      <c r="Q15" s="2"/>
      <c r="S15" s="4"/>
      <c r="U15" s="2"/>
      <c r="W15" s="5"/>
      <c r="X15" s="2"/>
      <c r="Y15" s="2"/>
    </row>
    <row r="16" spans="1:25" x14ac:dyDescent="0.2">
      <c r="A16">
        <v>245</v>
      </c>
      <c r="B16">
        <v>554</v>
      </c>
      <c r="C16">
        <v>3</v>
      </c>
      <c r="D16">
        <v>403.5</v>
      </c>
      <c r="E16">
        <f t="shared" si="0"/>
        <v>6.7249999999999996</v>
      </c>
      <c r="F16">
        <f t="shared" si="0"/>
        <v>0.11208333333333333</v>
      </c>
      <c r="G16">
        <f t="shared" si="2"/>
        <v>35.687732342007436</v>
      </c>
      <c r="H16">
        <v>72.84959087</v>
      </c>
      <c r="I16">
        <v>19.081928520000002</v>
      </c>
      <c r="J16">
        <v>72.852197489999995</v>
      </c>
      <c r="K16">
        <v>19.104592400000001</v>
      </c>
      <c r="L16">
        <v>15</v>
      </c>
      <c r="N16" s="2"/>
      <c r="O16" s="2"/>
      <c r="P16" s="3"/>
    </row>
    <row r="17" spans="1:16" x14ac:dyDescent="0.2">
      <c r="A17">
        <v>245</v>
      </c>
      <c r="B17">
        <v>554</v>
      </c>
      <c r="C17">
        <v>4</v>
      </c>
      <c r="D17">
        <v>362.28500000000003</v>
      </c>
      <c r="E17">
        <f t="shared" si="0"/>
        <v>6.0380833333333337</v>
      </c>
      <c r="F17">
        <f t="shared" si="0"/>
        <v>0.10063472222222222</v>
      </c>
      <c r="G17">
        <f t="shared" si="2"/>
        <v>39.747712436341551</v>
      </c>
      <c r="H17">
        <v>72.84959087</v>
      </c>
      <c r="I17">
        <v>19.081928520000002</v>
      </c>
      <c r="J17">
        <v>72.852197489999995</v>
      </c>
      <c r="K17">
        <v>19.104592400000001</v>
      </c>
      <c r="L17">
        <v>16</v>
      </c>
      <c r="N17" s="2"/>
      <c r="O17" s="2"/>
      <c r="P17" s="3"/>
    </row>
    <row r="18" spans="1:16" x14ac:dyDescent="0.2">
      <c r="A18">
        <v>245</v>
      </c>
      <c r="B18">
        <v>554</v>
      </c>
      <c r="C18">
        <v>5</v>
      </c>
      <c r="D18">
        <v>335.005</v>
      </c>
      <c r="E18">
        <f t="shared" si="0"/>
        <v>5.5834166666666665</v>
      </c>
      <c r="F18">
        <f t="shared" si="0"/>
        <v>9.3056944444444442E-2</v>
      </c>
      <c r="G18">
        <f t="shared" si="2"/>
        <v>42.984433068163163</v>
      </c>
      <c r="H18">
        <v>72.84959087</v>
      </c>
      <c r="I18">
        <v>19.081928520000002</v>
      </c>
      <c r="J18">
        <v>72.852197489999995</v>
      </c>
      <c r="K18">
        <v>19.104592400000001</v>
      </c>
      <c r="L18">
        <v>17</v>
      </c>
      <c r="N18" s="2"/>
      <c r="O18" s="4"/>
      <c r="P18" s="3"/>
    </row>
    <row r="19" spans="1:16" x14ac:dyDescent="0.2">
      <c r="A19">
        <v>245</v>
      </c>
      <c r="B19">
        <v>554</v>
      </c>
      <c r="C19">
        <v>6</v>
      </c>
      <c r="D19">
        <v>363.99</v>
      </c>
      <c r="E19">
        <f t="shared" si="0"/>
        <v>6.0665000000000004</v>
      </c>
      <c r="F19">
        <f t="shared" si="0"/>
        <v>0.10110833333333334</v>
      </c>
      <c r="G19">
        <f t="shared" si="2"/>
        <v>39.561526415560863</v>
      </c>
      <c r="H19">
        <v>72.84959087</v>
      </c>
      <c r="I19">
        <v>19.081928520000002</v>
      </c>
      <c r="J19">
        <v>72.852197489999995</v>
      </c>
      <c r="K19">
        <v>19.104592400000001</v>
      </c>
      <c r="L19">
        <v>18</v>
      </c>
      <c r="N19" s="4"/>
      <c r="O19" s="2"/>
      <c r="P19" s="2"/>
    </row>
    <row r="20" spans="1:16" x14ac:dyDescent="0.2">
      <c r="A20">
        <v>245</v>
      </c>
      <c r="B20">
        <v>554</v>
      </c>
      <c r="C20">
        <v>7</v>
      </c>
      <c r="D20">
        <v>380.04500000000002</v>
      </c>
      <c r="E20">
        <f t="shared" si="0"/>
        <v>6.334083333333334</v>
      </c>
      <c r="F20">
        <f t="shared" si="0"/>
        <v>0.10556805555555557</v>
      </c>
      <c r="G20">
        <f t="shared" si="2"/>
        <v>37.890249838834869</v>
      </c>
      <c r="H20">
        <v>72.84959087</v>
      </c>
      <c r="I20">
        <v>19.081928520000002</v>
      </c>
      <c r="J20">
        <v>72.852197489999995</v>
      </c>
      <c r="K20">
        <v>19.104592400000001</v>
      </c>
      <c r="L20">
        <v>19</v>
      </c>
      <c r="N20" s="2"/>
      <c r="O20" s="2"/>
      <c r="P20" s="3"/>
    </row>
    <row r="21" spans="1:16" x14ac:dyDescent="0.2">
      <c r="A21">
        <v>245</v>
      </c>
      <c r="B21">
        <v>554</v>
      </c>
      <c r="C21">
        <v>8</v>
      </c>
      <c r="D21">
        <v>350.91500000000002</v>
      </c>
      <c r="E21">
        <f t="shared" si="0"/>
        <v>5.8485833333333339</v>
      </c>
      <c r="F21">
        <f t="shared" si="0"/>
        <v>9.7476388888888904E-2</v>
      </c>
      <c r="G21">
        <f t="shared" si="2"/>
        <v>41.035578416425622</v>
      </c>
      <c r="H21">
        <v>72.84959087</v>
      </c>
      <c r="I21">
        <v>19.081928520000002</v>
      </c>
      <c r="J21">
        <v>72.852197489999995</v>
      </c>
      <c r="K21">
        <v>19.104592400000001</v>
      </c>
      <c r="L21">
        <v>20</v>
      </c>
    </row>
    <row r="22" spans="1:16" x14ac:dyDescent="0.2">
      <c r="A22">
        <v>245</v>
      </c>
      <c r="B22">
        <v>554</v>
      </c>
      <c r="C22">
        <v>9</v>
      </c>
      <c r="D22">
        <v>342.27499999999998</v>
      </c>
      <c r="E22">
        <f t="shared" ref="E22:F41" si="3">D22/60</f>
        <v>5.7045833333333329</v>
      </c>
      <c r="F22">
        <f t="shared" si="3"/>
        <v>9.5076388888888877E-2</v>
      </c>
      <c r="G22">
        <f t="shared" si="2"/>
        <v>42.071433788620269</v>
      </c>
      <c r="H22">
        <v>72.84959087</v>
      </c>
      <c r="I22">
        <v>19.081928520000002</v>
      </c>
      <c r="J22">
        <v>72.852197489999995</v>
      </c>
      <c r="K22">
        <v>19.104592400000001</v>
      </c>
      <c r="L22">
        <v>21</v>
      </c>
    </row>
    <row r="23" spans="1:16" x14ac:dyDescent="0.2">
      <c r="A23">
        <v>245</v>
      </c>
      <c r="B23">
        <v>554</v>
      </c>
      <c r="C23">
        <v>10</v>
      </c>
      <c r="D23">
        <v>348.96499999999997</v>
      </c>
      <c r="E23">
        <f t="shared" si="3"/>
        <v>5.8160833333333333</v>
      </c>
      <c r="F23">
        <f t="shared" si="3"/>
        <v>9.6934722222222228E-2</v>
      </c>
      <c r="G23">
        <f t="shared" si="2"/>
        <v>41.264883297751922</v>
      </c>
      <c r="H23">
        <v>72.84959087</v>
      </c>
      <c r="I23">
        <v>19.081928520000002</v>
      </c>
      <c r="J23">
        <v>72.852197489999995</v>
      </c>
      <c r="K23">
        <v>19.104592400000001</v>
      </c>
      <c r="L23">
        <v>22</v>
      </c>
    </row>
    <row r="24" spans="1:16" x14ac:dyDescent="0.2">
      <c r="A24">
        <v>245</v>
      </c>
      <c r="B24">
        <v>554</v>
      </c>
      <c r="C24">
        <v>11</v>
      </c>
      <c r="D24">
        <v>360.52</v>
      </c>
      <c r="E24">
        <f t="shared" si="3"/>
        <v>6.0086666666666666</v>
      </c>
      <c r="F24">
        <f t="shared" si="3"/>
        <v>0.10014444444444444</v>
      </c>
      <c r="G24">
        <f t="shared" si="2"/>
        <v>39.942305558637528</v>
      </c>
      <c r="H24">
        <v>72.84959087</v>
      </c>
      <c r="I24">
        <v>19.081928520000002</v>
      </c>
      <c r="J24">
        <v>72.852197489999995</v>
      </c>
      <c r="K24">
        <v>19.104592400000001</v>
      </c>
      <c r="L24">
        <v>23</v>
      </c>
    </row>
    <row r="25" spans="1:16" x14ac:dyDescent="0.2">
      <c r="A25">
        <v>245</v>
      </c>
      <c r="B25">
        <v>554</v>
      </c>
      <c r="C25">
        <v>12</v>
      </c>
      <c r="D25">
        <v>332.69</v>
      </c>
      <c r="E25">
        <f t="shared" si="3"/>
        <v>5.5448333333333331</v>
      </c>
      <c r="F25">
        <f t="shared" si="3"/>
        <v>9.2413888888888879E-2</v>
      </c>
      <c r="G25">
        <f t="shared" si="2"/>
        <v>43.28353722684782</v>
      </c>
      <c r="H25">
        <v>72.84959087</v>
      </c>
      <c r="I25">
        <v>19.081928520000002</v>
      </c>
      <c r="J25">
        <v>72.852197489999995</v>
      </c>
      <c r="K25">
        <v>19.104592400000001</v>
      </c>
      <c r="L25">
        <v>24</v>
      </c>
    </row>
    <row r="26" spans="1:16" x14ac:dyDescent="0.2">
      <c r="A26">
        <v>554</v>
      </c>
      <c r="B26">
        <v>128</v>
      </c>
      <c r="C26">
        <v>1</v>
      </c>
      <c r="D26">
        <v>389.89499999999998</v>
      </c>
      <c r="E26">
        <f t="shared" si="3"/>
        <v>6.4982499999999996</v>
      </c>
      <c r="F26">
        <f t="shared" si="3"/>
        <v>0.10830416666666666</v>
      </c>
      <c r="G26">
        <f t="shared" ref="G26:G37" si="4">4.8/F26</f>
        <v>44.319624514292308</v>
      </c>
      <c r="H26">
        <v>72.852197489999995</v>
      </c>
      <c r="I26">
        <v>19.104592400000001</v>
      </c>
      <c r="J26">
        <v>72.855842460000005</v>
      </c>
      <c r="K26">
        <v>19.146793129999999</v>
      </c>
      <c r="L26">
        <v>25</v>
      </c>
    </row>
    <row r="27" spans="1:16" x14ac:dyDescent="0.2">
      <c r="A27">
        <v>554</v>
      </c>
      <c r="B27">
        <v>128</v>
      </c>
      <c r="C27">
        <v>2</v>
      </c>
      <c r="D27">
        <v>399.45499999999998</v>
      </c>
      <c r="E27">
        <f t="shared" si="3"/>
        <v>6.6575833333333332</v>
      </c>
      <c r="F27">
        <f t="shared" si="3"/>
        <v>0.11095972222222222</v>
      </c>
      <c r="G27">
        <f t="shared" si="4"/>
        <v>43.258940306167148</v>
      </c>
      <c r="H27">
        <v>72.852197489999995</v>
      </c>
      <c r="I27">
        <v>19.104592400000001</v>
      </c>
      <c r="J27">
        <v>72.855842460000005</v>
      </c>
      <c r="K27">
        <v>19.146793129999999</v>
      </c>
      <c r="L27">
        <v>26</v>
      </c>
    </row>
    <row r="28" spans="1:16" x14ac:dyDescent="0.2">
      <c r="A28">
        <v>554</v>
      </c>
      <c r="B28">
        <v>128</v>
      </c>
      <c r="C28">
        <v>3</v>
      </c>
      <c r="D28">
        <v>493.685</v>
      </c>
      <c r="E28">
        <f t="shared" si="3"/>
        <v>8.2280833333333341</v>
      </c>
      <c r="F28">
        <f t="shared" si="3"/>
        <v>0.13713472222222223</v>
      </c>
      <c r="G28">
        <f t="shared" si="4"/>
        <v>35.002076222692608</v>
      </c>
      <c r="H28">
        <v>72.852197489999995</v>
      </c>
      <c r="I28">
        <v>19.104592400000001</v>
      </c>
      <c r="J28">
        <v>72.855842460000005</v>
      </c>
      <c r="K28">
        <v>19.146793129999999</v>
      </c>
      <c r="L28">
        <v>27</v>
      </c>
    </row>
    <row r="29" spans="1:16" x14ac:dyDescent="0.2">
      <c r="A29">
        <v>554</v>
      </c>
      <c r="B29">
        <v>128</v>
      </c>
      <c r="C29">
        <v>4</v>
      </c>
      <c r="D29">
        <v>503.33</v>
      </c>
      <c r="E29">
        <f t="shared" si="3"/>
        <v>8.3888333333333325</v>
      </c>
      <c r="F29">
        <f t="shared" si="3"/>
        <v>0.13981388888888888</v>
      </c>
      <c r="G29">
        <f t="shared" si="4"/>
        <v>34.331353187769459</v>
      </c>
      <c r="H29">
        <v>72.852197489999995</v>
      </c>
      <c r="I29">
        <v>19.104592400000001</v>
      </c>
      <c r="J29">
        <v>72.855842460000005</v>
      </c>
      <c r="K29">
        <v>19.146793129999999</v>
      </c>
      <c r="L29">
        <v>28</v>
      </c>
    </row>
    <row r="30" spans="1:16" x14ac:dyDescent="0.2">
      <c r="A30">
        <v>554</v>
      </c>
      <c r="B30">
        <v>128</v>
      </c>
      <c r="C30">
        <v>5</v>
      </c>
      <c r="D30">
        <v>547.08500000000004</v>
      </c>
      <c r="E30">
        <f t="shared" si="3"/>
        <v>9.1180833333333347</v>
      </c>
      <c r="F30">
        <f t="shared" si="3"/>
        <v>0.15196805555555556</v>
      </c>
      <c r="G30">
        <f t="shared" si="4"/>
        <v>31.585585420912651</v>
      </c>
      <c r="H30">
        <v>72.852197489999995</v>
      </c>
      <c r="I30">
        <v>19.104592400000001</v>
      </c>
      <c r="J30">
        <v>72.855842460000005</v>
      </c>
      <c r="K30">
        <v>19.146793129999999</v>
      </c>
      <c r="L30">
        <v>29</v>
      </c>
    </row>
    <row r="31" spans="1:16" x14ac:dyDescent="0.2">
      <c r="A31">
        <v>554</v>
      </c>
      <c r="B31">
        <v>128</v>
      </c>
      <c r="C31">
        <v>6</v>
      </c>
      <c r="D31">
        <v>704.98500000000001</v>
      </c>
      <c r="E31">
        <f t="shared" si="3"/>
        <v>11.749750000000001</v>
      </c>
      <c r="F31">
        <f t="shared" si="3"/>
        <v>0.19582916666666667</v>
      </c>
      <c r="G31">
        <f t="shared" si="4"/>
        <v>24.51115981191089</v>
      </c>
      <c r="H31">
        <v>72.852197489999995</v>
      </c>
      <c r="I31">
        <v>19.104592400000001</v>
      </c>
      <c r="J31">
        <v>72.855842460000005</v>
      </c>
      <c r="K31">
        <v>19.146793129999999</v>
      </c>
      <c r="L31">
        <v>30</v>
      </c>
    </row>
    <row r="32" spans="1:16" x14ac:dyDescent="0.2">
      <c r="A32">
        <v>554</v>
      </c>
      <c r="B32">
        <v>128</v>
      </c>
      <c r="C32">
        <v>7</v>
      </c>
      <c r="D32">
        <v>665.4</v>
      </c>
      <c r="E32">
        <f t="shared" si="3"/>
        <v>11.09</v>
      </c>
      <c r="F32">
        <f t="shared" si="3"/>
        <v>0.18483333333333332</v>
      </c>
      <c r="G32">
        <f t="shared" si="4"/>
        <v>25.969341749323714</v>
      </c>
      <c r="H32">
        <v>72.852197489999995</v>
      </c>
      <c r="I32">
        <v>19.104592400000001</v>
      </c>
      <c r="J32">
        <v>72.855842460000005</v>
      </c>
      <c r="K32">
        <v>19.146793129999999</v>
      </c>
      <c r="L32">
        <v>31</v>
      </c>
    </row>
    <row r="33" spans="1:12" x14ac:dyDescent="0.2">
      <c r="A33">
        <v>554</v>
      </c>
      <c r="B33">
        <v>128</v>
      </c>
      <c r="C33">
        <v>8</v>
      </c>
      <c r="D33">
        <v>732.80499999999995</v>
      </c>
      <c r="E33">
        <f t="shared" si="3"/>
        <v>12.213416666666665</v>
      </c>
      <c r="F33">
        <f t="shared" si="3"/>
        <v>0.20355694444444442</v>
      </c>
      <c r="G33">
        <f t="shared" si="4"/>
        <v>23.580625132197518</v>
      </c>
      <c r="H33">
        <v>72.852197489999995</v>
      </c>
      <c r="I33">
        <v>19.104592400000001</v>
      </c>
      <c r="J33">
        <v>72.855842460000005</v>
      </c>
      <c r="K33">
        <v>19.146793129999999</v>
      </c>
      <c r="L33">
        <v>32</v>
      </c>
    </row>
    <row r="34" spans="1:12" x14ac:dyDescent="0.2">
      <c r="A34">
        <v>554</v>
      </c>
      <c r="B34">
        <v>128</v>
      </c>
      <c r="C34">
        <v>9</v>
      </c>
      <c r="D34">
        <v>644.71500000000003</v>
      </c>
      <c r="E34">
        <f t="shared" si="3"/>
        <v>10.74525</v>
      </c>
      <c r="F34">
        <f t="shared" si="3"/>
        <v>0.17908750000000001</v>
      </c>
      <c r="G34">
        <f t="shared" si="4"/>
        <v>26.802540657499822</v>
      </c>
      <c r="H34">
        <v>72.852197489999995</v>
      </c>
      <c r="I34">
        <v>19.104592400000001</v>
      </c>
      <c r="J34">
        <v>72.855842460000005</v>
      </c>
      <c r="K34">
        <v>19.146793129999999</v>
      </c>
      <c r="L34">
        <v>33</v>
      </c>
    </row>
    <row r="35" spans="1:12" x14ac:dyDescent="0.2">
      <c r="A35">
        <v>554</v>
      </c>
      <c r="B35">
        <v>128</v>
      </c>
      <c r="C35">
        <v>10</v>
      </c>
      <c r="D35">
        <v>703.38</v>
      </c>
      <c r="E35">
        <f t="shared" si="3"/>
        <v>11.723000000000001</v>
      </c>
      <c r="F35">
        <f t="shared" si="3"/>
        <v>0.19538333333333335</v>
      </c>
      <c r="G35">
        <f t="shared" si="4"/>
        <v>24.567090335238415</v>
      </c>
      <c r="H35">
        <v>72.852197489999995</v>
      </c>
      <c r="I35">
        <v>19.104592400000001</v>
      </c>
      <c r="J35">
        <v>72.855842460000005</v>
      </c>
      <c r="K35">
        <v>19.146793129999999</v>
      </c>
      <c r="L35">
        <v>34</v>
      </c>
    </row>
    <row r="36" spans="1:12" x14ac:dyDescent="0.2">
      <c r="A36">
        <v>554</v>
      </c>
      <c r="B36">
        <v>128</v>
      </c>
      <c r="C36">
        <v>11</v>
      </c>
      <c r="D36">
        <v>779.375</v>
      </c>
      <c r="E36">
        <f t="shared" si="3"/>
        <v>12.989583333333334</v>
      </c>
      <c r="F36">
        <f t="shared" si="3"/>
        <v>0.21649305555555556</v>
      </c>
      <c r="G36">
        <f t="shared" si="4"/>
        <v>22.171611868484362</v>
      </c>
      <c r="H36">
        <v>72.852197489999995</v>
      </c>
      <c r="I36">
        <v>19.104592400000001</v>
      </c>
      <c r="J36">
        <v>72.855842460000005</v>
      </c>
      <c r="K36">
        <v>19.146793129999999</v>
      </c>
      <c r="L36">
        <v>35</v>
      </c>
    </row>
    <row r="37" spans="1:12" x14ac:dyDescent="0.2">
      <c r="A37">
        <v>554</v>
      </c>
      <c r="B37">
        <v>128</v>
      </c>
      <c r="C37">
        <v>12</v>
      </c>
      <c r="D37">
        <v>500.78500000000003</v>
      </c>
      <c r="E37">
        <f t="shared" si="3"/>
        <v>8.3464166666666664</v>
      </c>
      <c r="F37">
        <f t="shared" si="3"/>
        <v>0.13910694444444444</v>
      </c>
      <c r="G37">
        <f t="shared" si="4"/>
        <v>34.505825853410144</v>
      </c>
      <c r="H37">
        <v>72.852197489999995</v>
      </c>
      <c r="I37">
        <v>19.104592400000001</v>
      </c>
      <c r="J37">
        <v>72.855842460000005</v>
      </c>
      <c r="K37">
        <v>19.146793129999999</v>
      </c>
      <c r="L37">
        <v>36</v>
      </c>
    </row>
    <row r="38" spans="1:12" x14ac:dyDescent="0.2">
      <c r="A38">
        <v>598</v>
      </c>
      <c r="B38">
        <v>611</v>
      </c>
      <c r="C38">
        <v>1</v>
      </c>
      <c r="D38">
        <v>1229.69</v>
      </c>
      <c r="E38">
        <f t="shared" si="3"/>
        <v>20.494833333333336</v>
      </c>
      <c r="F38">
        <f t="shared" si="3"/>
        <v>0.34158055555555561</v>
      </c>
      <c r="G38">
        <f t="shared" ref="G38:G49" si="5">5.3/F38</f>
        <v>15.516105685172683</v>
      </c>
      <c r="H38">
        <v>72.891942540000002</v>
      </c>
      <c r="I38">
        <v>19.044351590000002</v>
      </c>
      <c r="J38">
        <v>72.869871549999999</v>
      </c>
      <c r="K38">
        <v>19.04251944</v>
      </c>
      <c r="L38">
        <v>37</v>
      </c>
    </row>
    <row r="39" spans="1:12" x14ac:dyDescent="0.2">
      <c r="A39">
        <v>598</v>
      </c>
      <c r="B39">
        <v>611</v>
      </c>
      <c r="C39">
        <v>2</v>
      </c>
      <c r="D39">
        <v>1152.905</v>
      </c>
      <c r="E39">
        <f t="shared" si="3"/>
        <v>19.215083333333332</v>
      </c>
      <c r="F39">
        <f t="shared" si="3"/>
        <v>0.32025138888888888</v>
      </c>
      <c r="G39">
        <f t="shared" si="5"/>
        <v>16.549498874582035</v>
      </c>
      <c r="H39">
        <v>72.891942540000002</v>
      </c>
      <c r="I39">
        <v>19.044351590000002</v>
      </c>
      <c r="J39">
        <v>72.869871549999999</v>
      </c>
      <c r="K39">
        <v>19.04251944</v>
      </c>
      <c r="L39">
        <v>38</v>
      </c>
    </row>
    <row r="40" spans="1:12" x14ac:dyDescent="0.2">
      <c r="A40">
        <v>598</v>
      </c>
      <c r="B40">
        <v>611</v>
      </c>
      <c r="C40">
        <v>3</v>
      </c>
      <c r="D40">
        <v>1185.79</v>
      </c>
      <c r="E40">
        <f t="shared" si="3"/>
        <v>19.763166666666667</v>
      </c>
      <c r="F40">
        <f t="shared" si="3"/>
        <v>0.3293861111111111</v>
      </c>
      <c r="G40">
        <f t="shared" si="5"/>
        <v>16.090538796920196</v>
      </c>
      <c r="H40">
        <v>72.891942540000002</v>
      </c>
      <c r="I40">
        <v>19.044351590000002</v>
      </c>
      <c r="J40">
        <v>72.869871549999999</v>
      </c>
      <c r="K40">
        <v>19.04251944</v>
      </c>
      <c r="L40">
        <v>39</v>
      </c>
    </row>
    <row r="41" spans="1:12" x14ac:dyDescent="0.2">
      <c r="A41">
        <v>598</v>
      </c>
      <c r="B41">
        <v>611</v>
      </c>
      <c r="C41">
        <v>4</v>
      </c>
      <c r="D41">
        <v>1013.54</v>
      </c>
      <c r="E41">
        <f t="shared" si="3"/>
        <v>16.892333333333333</v>
      </c>
      <c r="F41">
        <f t="shared" si="3"/>
        <v>0.28153888888888889</v>
      </c>
      <c r="G41">
        <f t="shared" si="5"/>
        <v>18.825108037176626</v>
      </c>
      <c r="H41">
        <v>72.891942540000002</v>
      </c>
      <c r="I41">
        <v>19.044351590000002</v>
      </c>
      <c r="J41">
        <v>72.869871549999999</v>
      </c>
      <c r="K41">
        <v>19.04251944</v>
      </c>
      <c r="L41">
        <v>40</v>
      </c>
    </row>
    <row r="42" spans="1:12" x14ac:dyDescent="0.2">
      <c r="A42">
        <v>598</v>
      </c>
      <c r="B42">
        <v>611</v>
      </c>
      <c r="C42">
        <v>5</v>
      </c>
      <c r="D42">
        <v>1070.395</v>
      </c>
      <c r="E42">
        <f t="shared" ref="E42:F61" si="6">D42/60</f>
        <v>17.839916666666667</v>
      </c>
      <c r="F42">
        <f t="shared" si="6"/>
        <v>0.29733194444444444</v>
      </c>
      <c r="G42">
        <f t="shared" si="5"/>
        <v>17.825195371801996</v>
      </c>
      <c r="H42">
        <v>72.891942540000002</v>
      </c>
      <c r="I42">
        <v>19.044351590000002</v>
      </c>
      <c r="J42">
        <v>72.869871549999999</v>
      </c>
      <c r="K42">
        <v>19.04251944</v>
      </c>
      <c r="L42">
        <v>41</v>
      </c>
    </row>
    <row r="43" spans="1:12" x14ac:dyDescent="0.2">
      <c r="A43">
        <v>598</v>
      </c>
      <c r="B43">
        <v>611</v>
      </c>
      <c r="C43">
        <v>6</v>
      </c>
      <c r="D43">
        <v>1101.5350000000001</v>
      </c>
      <c r="E43">
        <f t="shared" si="6"/>
        <v>18.358916666666669</v>
      </c>
      <c r="F43">
        <f t="shared" si="6"/>
        <v>0.30598194444444449</v>
      </c>
      <c r="G43">
        <f t="shared" si="5"/>
        <v>17.321283481686915</v>
      </c>
      <c r="H43">
        <v>72.891942540000002</v>
      </c>
      <c r="I43">
        <v>19.044351590000002</v>
      </c>
      <c r="J43">
        <v>72.869871549999999</v>
      </c>
      <c r="K43">
        <v>19.04251944</v>
      </c>
      <c r="L43">
        <v>42</v>
      </c>
    </row>
    <row r="44" spans="1:12" x14ac:dyDescent="0.2">
      <c r="A44">
        <v>598</v>
      </c>
      <c r="B44">
        <v>611</v>
      </c>
      <c r="C44">
        <v>7</v>
      </c>
      <c r="D44">
        <v>1227.1300000000001</v>
      </c>
      <c r="E44">
        <f t="shared" si="6"/>
        <v>20.452166666666667</v>
      </c>
      <c r="F44">
        <f t="shared" si="6"/>
        <v>0.34086944444444445</v>
      </c>
      <c r="G44">
        <f t="shared" si="5"/>
        <v>15.548474896710209</v>
      </c>
      <c r="H44">
        <v>72.891942540000002</v>
      </c>
      <c r="I44">
        <v>19.044351590000002</v>
      </c>
      <c r="J44">
        <v>72.869871549999999</v>
      </c>
      <c r="K44">
        <v>19.04251944</v>
      </c>
      <c r="L44">
        <v>43</v>
      </c>
    </row>
    <row r="45" spans="1:12" x14ac:dyDescent="0.2">
      <c r="A45">
        <v>598</v>
      </c>
      <c r="B45">
        <v>611</v>
      </c>
      <c r="C45">
        <v>8</v>
      </c>
      <c r="D45">
        <v>1292.0150000000001</v>
      </c>
      <c r="E45">
        <f t="shared" si="6"/>
        <v>21.533583333333336</v>
      </c>
      <c r="F45">
        <f t="shared" si="6"/>
        <v>0.35889305555555562</v>
      </c>
      <c r="G45">
        <f t="shared" si="5"/>
        <v>14.76763040676772</v>
      </c>
      <c r="H45">
        <v>72.891942540000002</v>
      </c>
      <c r="I45">
        <v>19.044351590000002</v>
      </c>
      <c r="J45">
        <v>72.869871549999999</v>
      </c>
      <c r="K45">
        <v>19.04251944</v>
      </c>
      <c r="L45">
        <v>44</v>
      </c>
    </row>
    <row r="46" spans="1:12" x14ac:dyDescent="0.2">
      <c r="A46">
        <v>598</v>
      </c>
      <c r="B46">
        <v>611</v>
      </c>
      <c r="C46">
        <v>9</v>
      </c>
      <c r="D46">
        <v>1248.3800000000001</v>
      </c>
      <c r="E46">
        <f t="shared" si="6"/>
        <v>20.806333333333335</v>
      </c>
      <c r="F46">
        <f t="shared" si="6"/>
        <v>0.34677222222222226</v>
      </c>
      <c r="G46">
        <f t="shared" si="5"/>
        <v>15.283807814928144</v>
      </c>
      <c r="H46">
        <v>72.891942540000002</v>
      </c>
      <c r="I46">
        <v>19.044351590000002</v>
      </c>
      <c r="J46">
        <v>72.869871549999999</v>
      </c>
      <c r="K46">
        <v>19.04251944</v>
      </c>
      <c r="L46">
        <v>45</v>
      </c>
    </row>
    <row r="47" spans="1:12" x14ac:dyDescent="0.2">
      <c r="A47">
        <v>598</v>
      </c>
      <c r="B47">
        <v>611</v>
      </c>
      <c r="C47">
        <v>10</v>
      </c>
      <c r="D47">
        <v>1261.085</v>
      </c>
      <c r="E47">
        <f t="shared" si="6"/>
        <v>21.018083333333333</v>
      </c>
      <c r="F47">
        <f t="shared" si="6"/>
        <v>0.3503013888888889</v>
      </c>
      <c r="G47">
        <f t="shared" si="5"/>
        <v>15.129828679272213</v>
      </c>
      <c r="H47">
        <v>72.891942540000002</v>
      </c>
      <c r="I47">
        <v>19.044351590000002</v>
      </c>
      <c r="J47">
        <v>72.869871549999999</v>
      </c>
      <c r="K47">
        <v>19.04251944</v>
      </c>
      <c r="L47">
        <v>46</v>
      </c>
    </row>
    <row r="48" spans="1:12" x14ac:dyDescent="0.2">
      <c r="A48">
        <v>598</v>
      </c>
      <c r="B48">
        <v>611</v>
      </c>
      <c r="C48">
        <v>11</v>
      </c>
      <c r="D48">
        <v>1315.4</v>
      </c>
      <c r="E48">
        <f t="shared" si="6"/>
        <v>21.923333333333336</v>
      </c>
      <c r="F48">
        <f t="shared" si="6"/>
        <v>0.36538888888888893</v>
      </c>
      <c r="G48">
        <f t="shared" si="5"/>
        <v>14.505093507678271</v>
      </c>
      <c r="H48">
        <v>72.891942540000002</v>
      </c>
      <c r="I48">
        <v>19.044351590000002</v>
      </c>
      <c r="J48">
        <v>72.869871549999999</v>
      </c>
      <c r="K48">
        <v>19.04251944</v>
      </c>
      <c r="L48">
        <v>47</v>
      </c>
    </row>
    <row r="49" spans="1:12" x14ac:dyDescent="0.2">
      <c r="A49">
        <v>598</v>
      </c>
      <c r="B49">
        <v>611</v>
      </c>
      <c r="C49">
        <v>12</v>
      </c>
      <c r="D49">
        <v>1224.58</v>
      </c>
      <c r="E49">
        <f t="shared" si="6"/>
        <v>20.409666666666666</v>
      </c>
      <c r="F49">
        <f t="shared" si="6"/>
        <v>0.34016111111111108</v>
      </c>
      <c r="G49">
        <f t="shared" si="5"/>
        <v>15.580852210553823</v>
      </c>
      <c r="H49">
        <v>72.891942540000002</v>
      </c>
      <c r="I49">
        <v>19.044351590000002</v>
      </c>
      <c r="J49">
        <v>72.869871549999999</v>
      </c>
      <c r="K49">
        <v>19.04251944</v>
      </c>
      <c r="L49">
        <v>48</v>
      </c>
    </row>
    <row r="50" spans="1:12" x14ac:dyDescent="0.2">
      <c r="A50">
        <v>611</v>
      </c>
      <c r="B50">
        <v>245</v>
      </c>
      <c r="C50">
        <v>1</v>
      </c>
      <c r="D50">
        <v>1063.55</v>
      </c>
      <c r="E50">
        <f t="shared" si="6"/>
        <v>17.725833333333334</v>
      </c>
      <c r="F50">
        <f t="shared" si="6"/>
        <v>0.29543055555555559</v>
      </c>
      <c r="G50">
        <f t="shared" ref="G50:G61" si="7">8.3/F50</f>
        <v>28.094588876874617</v>
      </c>
      <c r="H50">
        <v>72.869871549999999</v>
      </c>
      <c r="I50">
        <v>19.04251944</v>
      </c>
      <c r="J50">
        <v>72.84959087</v>
      </c>
      <c r="K50">
        <v>19.081928520000002</v>
      </c>
      <c r="L50">
        <v>49</v>
      </c>
    </row>
    <row r="51" spans="1:12" x14ac:dyDescent="0.2">
      <c r="A51">
        <v>611</v>
      </c>
      <c r="B51">
        <v>245</v>
      </c>
      <c r="C51">
        <v>2</v>
      </c>
      <c r="D51">
        <v>1133.8399999999999</v>
      </c>
      <c r="E51">
        <f t="shared" si="6"/>
        <v>18.897333333333332</v>
      </c>
      <c r="F51">
        <f t="shared" si="6"/>
        <v>0.31495555555555554</v>
      </c>
      <c r="G51">
        <f t="shared" si="7"/>
        <v>26.352924574895933</v>
      </c>
      <c r="H51">
        <v>72.869871549999999</v>
      </c>
      <c r="I51">
        <v>19.04251944</v>
      </c>
      <c r="J51">
        <v>72.84959087</v>
      </c>
      <c r="K51">
        <v>19.081928520000002</v>
      </c>
      <c r="L51">
        <v>50</v>
      </c>
    </row>
    <row r="52" spans="1:12" x14ac:dyDescent="0.2">
      <c r="A52">
        <v>611</v>
      </c>
      <c r="B52">
        <v>245</v>
      </c>
      <c r="C52">
        <v>3</v>
      </c>
      <c r="D52">
        <v>1343.5050000000001</v>
      </c>
      <c r="E52">
        <f t="shared" si="6"/>
        <v>22.391750000000002</v>
      </c>
      <c r="F52">
        <f t="shared" si="6"/>
        <v>0.37319583333333334</v>
      </c>
      <c r="G52">
        <f t="shared" si="7"/>
        <v>22.240334051603828</v>
      </c>
      <c r="H52">
        <v>72.869871549999999</v>
      </c>
      <c r="I52">
        <v>19.04251944</v>
      </c>
      <c r="J52">
        <v>72.84959087</v>
      </c>
      <c r="K52">
        <v>19.081928520000002</v>
      </c>
      <c r="L52">
        <v>51</v>
      </c>
    </row>
    <row r="53" spans="1:12" x14ac:dyDescent="0.2">
      <c r="A53">
        <v>611</v>
      </c>
      <c r="B53">
        <v>245</v>
      </c>
      <c r="C53">
        <v>4</v>
      </c>
      <c r="D53">
        <v>1120.4349999999999</v>
      </c>
      <c r="E53">
        <f t="shared" si="6"/>
        <v>18.673916666666667</v>
      </c>
      <c r="F53">
        <f t="shared" si="6"/>
        <v>0.31123194444444446</v>
      </c>
      <c r="G53">
        <f t="shared" si="7"/>
        <v>26.668213684863471</v>
      </c>
      <c r="H53">
        <v>72.869871549999999</v>
      </c>
      <c r="I53">
        <v>19.04251944</v>
      </c>
      <c r="J53">
        <v>72.84959087</v>
      </c>
      <c r="K53">
        <v>19.081928520000002</v>
      </c>
      <c r="L53">
        <v>52</v>
      </c>
    </row>
    <row r="54" spans="1:12" x14ac:dyDescent="0.2">
      <c r="A54">
        <v>611</v>
      </c>
      <c r="B54">
        <v>245</v>
      </c>
      <c r="C54">
        <v>5</v>
      </c>
      <c r="D54">
        <v>1248.4349999999999</v>
      </c>
      <c r="E54">
        <f t="shared" si="6"/>
        <v>20.80725</v>
      </c>
      <c r="F54">
        <f t="shared" si="6"/>
        <v>0.34678749999999997</v>
      </c>
      <c r="G54">
        <f t="shared" si="7"/>
        <v>23.933965324586385</v>
      </c>
      <c r="H54">
        <v>72.869871549999999</v>
      </c>
      <c r="I54">
        <v>19.04251944</v>
      </c>
      <c r="J54">
        <v>72.84959087</v>
      </c>
      <c r="K54">
        <v>19.081928520000002</v>
      </c>
      <c r="L54">
        <v>53</v>
      </c>
    </row>
    <row r="55" spans="1:12" x14ac:dyDescent="0.2">
      <c r="A55">
        <v>611</v>
      </c>
      <c r="B55">
        <v>245</v>
      </c>
      <c r="C55">
        <v>6</v>
      </c>
      <c r="D55">
        <v>1225.8399999999999</v>
      </c>
      <c r="E55">
        <f t="shared" si="6"/>
        <v>20.430666666666664</v>
      </c>
      <c r="F55">
        <f t="shared" si="6"/>
        <v>0.34051111111111104</v>
      </c>
      <c r="G55">
        <f t="shared" si="7"/>
        <v>24.375122365072119</v>
      </c>
      <c r="H55">
        <v>72.869871549999999</v>
      </c>
      <c r="I55">
        <v>19.04251944</v>
      </c>
      <c r="J55">
        <v>72.84959087</v>
      </c>
      <c r="K55">
        <v>19.081928520000002</v>
      </c>
      <c r="L55">
        <v>54</v>
      </c>
    </row>
    <row r="56" spans="1:12" x14ac:dyDescent="0.2">
      <c r="A56">
        <v>611</v>
      </c>
      <c r="B56">
        <v>245</v>
      </c>
      <c r="C56">
        <v>7</v>
      </c>
      <c r="D56">
        <v>1349.915</v>
      </c>
      <c r="E56">
        <f t="shared" si="6"/>
        <v>22.498583333333332</v>
      </c>
      <c r="F56">
        <f t="shared" si="6"/>
        <v>0.3749763888888889</v>
      </c>
      <c r="G56">
        <f t="shared" si="7"/>
        <v>22.134727001329715</v>
      </c>
      <c r="H56">
        <v>72.869871549999999</v>
      </c>
      <c r="I56">
        <v>19.04251944</v>
      </c>
      <c r="J56">
        <v>72.84959087</v>
      </c>
      <c r="K56">
        <v>19.081928520000002</v>
      </c>
      <c r="L56">
        <v>55</v>
      </c>
    </row>
    <row r="57" spans="1:12" x14ac:dyDescent="0.2">
      <c r="A57">
        <v>611</v>
      </c>
      <c r="B57">
        <v>245</v>
      </c>
      <c r="C57">
        <v>8</v>
      </c>
      <c r="D57">
        <v>1350.19</v>
      </c>
      <c r="E57">
        <f t="shared" si="6"/>
        <v>22.503166666666669</v>
      </c>
      <c r="F57">
        <f t="shared" si="6"/>
        <v>0.37505277777777779</v>
      </c>
      <c r="G57">
        <f t="shared" si="7"/>
        <v>22.13021870995934</v>
      </c>
      <c r="H57">
        <v>72.869871549999999</v>
      </c>
      <c r="I57">
        <v>19.04251944</v>
      </c>
      <c r="J57">
        <v>72.84959087</v>
      </c>
      <c r="K57">
        <v>19.081928520000002</v>
      </c>
      <c r="L57">
        <v>56</v>
      </c>
    </row>
    <row r="58" spans="1:12" x14ac:dyDescent="0.2">
      <c r="A58">
        <v>611</v>
      </c>
      <c r="B58">
        <v>245</v>
      </c>
      <c r="C58">
        <v>9</v>
      </c>
      <c r="D58">
        <v>1337.3150000000001</v>
      </c>
      <c r="E58">
        <f t="shared" si="6"/>
        <v>22.288583333333335</v>
      </c>
      <c r="F58">
        <f t="shared" si="6"/>
        <v>0.3714763888888889</v>
      </c>
      <c r="G58">
        <f t="shared" si="7"/>
        <v>22.343277387900383</v>
      </c>
      <c r="H58">
        <v>72.869871549999999</v>
      </c>
      <c r="I58">
        <v>19.04251944</v>
      </c>
      <c r="J58">
        <v>72.84959087</v>
      </c>
      <c r="K58">
        <v>19.081928520000002</v>
      </c>
      <c r="L58">
        <v>57</v>
      </c>
    </row>
    <row r="59" spans="1:12" x14ac:dyDescent="0.2">
      <c r="A59">
        <v>611</v>
      </c>
      <c r="B59">
        <v>245</v>
      </c>
      <c r="C59">
        <v>10</v>
      </c>
      <c r="D59">
        <v>1292.58</v>
      </c>
      <c r="E59">
        <f t="shared" si="6"/>
        <v>21.542999999999999</v>
      </c>
      <c r="F59">
        <f t="shared" si="6"/>
        <v>0.35904999999999998</v>
      </c>
      <c r="G59">
        <f t="shared" si="7"/>
        <v>23.116557582509405</v>
      </c>
      <c r="H59">
        <v>72.869871549999999</v>
      </c>
      <c r="I59">
        <v>19.04251944</v>
      </c>
      <c r="J59">
        <v>72.84959087</v>
      </c>
      <c r="K59">
        <v>19.081928520000002</v>
      </c>
      <c r="L59">
        <v>58</v>
      </c>
    </row>
    <row r="60" spans="1:12" x14ac:dyDescent="0.2">
      <c r="A60">
        <v>611</v>
      </c>
      <c r="B60">
        <v>245</v>
      </c>
      <c r="C60">
        <v>11</v>
      </c>
      <c r="D60">
        <v>1389.43</v>
      </c>
      <c r="E60">
        <f t="shared" si="6"/>
        <v>23.157166666666669</v>
      </c>
      <c r="F60">
        <f t="shared" si="6"/>
        <v>0.38595277777777781</v>
      </c>
      <c r="G60">
        <f t="shared" si="7"/>
        <v>21.505221565678013</v>
      </c>
      <c r="H60">
        <v>72.869871549999999</v>
      </c>
      <c r="I60">
        <v>19.04251944</v>
      </c>
      <c r="J60">
        <v>72.84959087</v>
      </c>
      <c r="K60">
        <v>19.081928520000002</v>
      </c>
      <c r="L60">
        <v>59</v>
      </c>
    </row>
    <row r="61" spans="1:12" x14ac:dyDescent="0.2">
      <c r="A61">
        <v>611</v>
      </c>
      <c r="B61">
        <v>245</v>
      </c>
      <c r="C61">
        <v>12</v>
      </c>
      <c r="D61">
        <v>1253.885</v>
      </c>
      <c r="E61">
        <f t="shared" si="6"/>
        <v>20.898083333333332</v>
      </c>
      <c r="F61">
        <f t="shared" si="6"/>
        <v>0.3483013888888889</v>
      </c>
      <c r="G61">
        <f t="shared" si="7"/>
        <v>23.829936557180286</v>
      </c>
      <c r="H61">
        <v>72.869871549999999</v>
      </c>
      <c r="I61">
        <v>19.04251944</v>
      </c>
      <c r="J61">
        <v>72.84959087</v>
      </c>
      <c r="K61">
        <v>19.081928520000002</v>
      </c>
      <c r="L61">
        <v>60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F4E00-8CF2-0444-9272-10CD158F9125}">
  <dimension ref="A1:Z61"/>
  <sheetViews>
    <sheetView topLeftCell="E1" workbookViewId="0">
      <selection activeCell="N1" sqref="N1:Z1048576"/>
    </sheetView>
  </sheetViews>
  <sheetFormatPr baseColWidth="10" defaultRowHeight="16" x14ac:dyDescent="0.2"/>
  <cols>
    <col min="14" max="26" width="10.83203125" style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10</v>
      </c>
      <c r="G1" t="s">
        <v>11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25" x14ac:dyDescent="0.2">
      <c r="A2">
        <v>73</v>
      </c>
      <c r="B2">
        <v>350</v>
      </c>
      <c r="C2">
        <v>1</v>
      </c>
      <c r="D2">
        <v>677.43</v>
      </c>
      <c r="E2">
        <f t="shared" ref="E2:F21" si="0">D2/60</f>
        <v>11.2905</v>
      </c>
      <c r="F2">
        <f t="shared" si="0"/>
        <v>0.18817500000000001</v>
      </c>
      <c r="G2">
        <f t="shared" ref="G2:G13" si="1">7.1/F2</f>
        <v>37.730835658296797</v>
      </c>
      <c r="H2">
        <v>72.855521109999998</v>
      </c>
      <c r="I2">
        <v>19.12817501</v>
      </c>
      <c r="J2">
        <v>72.857715459999994</v>
      </c>
      <c r="K2">
        <v>19.185240319999998</v>
      </c>
      <c r="L2">
        <v>1</v>
      </c>
    </row>
    <row r="3" spans="1:25" x14ac:dyDescent="0.2">
      <c r="A3">
        <v>73</v>
      </c>
      <c r="B3">
        <v>350</v>
      </c>
      <c r="C3">
        <v>2</v>
      </c>
      <c r="D3">
        <v>660.38499999999999</v>
      </c>
      <c r="E3">
        <f t="shared" si="0"/>
        <v>11.006416666666667</v>
      </c>
      <c r="F3">
        <f t="shared" si="0"/>
        <v>0.18344027777777777</v>
      </c>
      <c r="G3">
        <f t="shared" si="1"/>
        <v>38.704694988529418</v>
      </c>
      <c r="H3">
        <v>72.855521109999998</v>
      </c>
      <c r="I3">
        <v>19.12817501</v>
      </c>
      <c r="J3">
        <v>72.857715459999994</v>
      </c>
      <c r="K3">
        <v>19.185240319999998</v>
      </c>
      <c r="L3">
        <v>2</v>
      </c>
    </row>
    <row r="4" spans="1:25" x14ac:dyDescent="0.2">
      <c r="A4">
        <v>73</v>
      </c>
      <c r="B4">
        <v>350</v>
      </c>
      <c r="C4">
        <v>3</v>
      </c>
      <c r="D4">
        <v>642.59</v>
      </c>
      <c r="E4">
        <f t="shared" si="0"/>
        <v>10.709833333333334</v>
      </c>
      <c r="F4">
        <f t="shared" si="0"/>
        <v>0.17849722222222222</v>
      </c>
      <c r="G4">
        <f t="shared" si="1"/>
        <v>39.776529357755329</v>
      </c>
      <c r="H4">
        <v>72.855521109999998</v>
      </c>
      <c r="I4">
        <v>19.12817501</v>
      </c>
      <c r="J4">
        <v>72.857715459999994</v>
      </c>
      <c r="K4">
        <v>19.185240319999998</v>
      </c>
      <c r="L4">
        <v>3</v>
      </c>
    </row>
    <row r="5" spans="1:25" x14ac:dyDescent="0.2">
      <c r="A5">
        <v>73</v>
      </c>
      <c r="B5">
        <v>350</v>
      </c>
      <c r="C5">
        <v>4</v>
      </c>
      <c r="D5">
        <v>600.48500000000001</v>
      </c>
      <c r="E5">
        <f t="shared" si="0"/>
        <v>10.008083333333333</v>
      </c>
      <c r="F5">
        <f t="shared" si="0"/>
        <v>0.1668013888888889</v>
      </c>
      <c r="G5">
        <f t="shared" si="1"/>
        <v>42.565592812476574</v>
      </c>
      <c r="H5">
        <v>72.855521109999998</v>
      </c>
      <c r="I5">
        <v>19.12817501</v>
      </c>
      <c r="J5">
        <v>72.857715459999994</v>
      </c>
      <c r="K5">
        <v>19.185240319999998</v>
      </c>
      <c r="L5">
        <v>4</v>
      </c>
    </row>
    <row r="6" spans="1:25" x14ac:dyDescent="0.2">
      <c r="A6">
        <v>73</v>
      </c>
      <c r="B6">
        <v>350</v>
      </c>
      <c r="C6">
        <v>5</v>
      </c>
      <c r="D6">
        <v>659.62</v>
      </c>
      <c r="E6">
        <f t="shared" si="0"/>
        <v>10.993666666666666</v>
      </c>
      <c r="F6">
        <f t="shared" si="0"/>
        <v>0.18322777777777777</v>
      </c>
      <c r="G6">
        <f t="shared" si="1"/>
        <v>38.749583093296138</v>
      </c>
      <c r="H6">
        <v>72.855521109999998</v>
      </c>
      <c r="I6">
        <v>19.12817501</v>
      </c>
      <c r="J6">
        <v>72.857715459999994</v>
      </c>
      <c r="K6">
        <v>19.185240319999998</v>
      </c>
      <c r="L6">
        <v>5</v>
      </c>
    </row>
    <row r="7" spans="1:25" x14ac:dyDescent="0.2">
      <c r="A7">
        <v>73</v>
      </c>
      <c r="B7">
        <v>350</v>
      </c>
      <c r="C7">
        <v>6</v>
      </c>
      <c r="D7">
        <v>810.6</v>
      </c>
      <c r="E7">
        <f t="shared" si="0"/>
        <v>13.51</v>
      </c>
      <c r="F7">
        <f t="shared" si="0"/>
        <v>0.22516666666666665</v>
      </c>
      <c r="G7">
        <f t="shared" si="1"/>
        <v>31.532198371576609</v>
      </c>
      <c r="H7">
        <v>72.855521109999998</v>
      </c>
      <c r="I7">
        <v>19.12817501</v>
      </c>
      <c r="J7">
        <v>72.857715459999994</v>
      </c>
      <c r="K7">
        <v>19.185240319999998</v>
      </c>
      <c r="L7">
        <v>6</v>
      </c>
    </row>
    <row r="8" spans="1:25" x14ac:dyDescent="0.2">
      <c r="A8">
        <v>73</v>
      </c>
      <c r="B8">
        <v>350</v>
      </c>
      <c r="C8">
        <v>7</v>
      </c>
      <c r="D8">
        <v>690.3</v>
      </c>
      <c r="E8">
        <f t="shared" si="0"/>
        <v>11.504999999999999</v>
      </c>
      <c r="F8">
        <f t="shared" si="0"/>
        <v>0.19174999999999998</v>
      </c>
      <c r="G8">
        <f t="shared" si="1"/>
        <v>37.027379400260756</v>
      </c>
      <c r="H8">
        <v>72.855521109999998</v>
      </c>
      <c r="I8">
        <v>19.12817501</v>
      </c>
      <c r="J8">
        <v>72.857715459999994</v>
      </c>
      <c r="K8">
        <v>19.185240319999998</v>
      </c>
      <c r="L8">
        <v>7</v>
      </c>
    </row>
    <row r="9" spans="1:25" x14ac:dyDescent="0.2">
      <c r="A9">
        <v>73</v>
      </c>
      <c r="B9">
        <v>350</v>
      </c>
      <c r="C9">
        <v>8</v>
      </c>
      <c r="D9">
        <v>711.09</v>
      </c>
      <c r="E9">
        <f t="shared" si="0"/>
        <v>11.8515</v>
      </c>
      <c r="F9">
        <f t="shared" si="0"/>
        <v>0.19752500000000001</v>
      </c>
      <c r="G9">
        <f t="shared" si="1"/>
        <v>35.944817111757999</v>
      </c>
      <c r="H9">
        <v>72.855521109999998</v>
      </c>
      <c r="I9">
        <v>19.12817501</v>
      </c>
      <c r="J9">
        <v>72.857715459999994</v>
      </c>
      <c r="K9">
        <v>19.185240319999998</v>
      </c>
      <c r="L9">
        <v>8</v>
      </c>
    </row>
    <row r="10" spans="1:25" x14ac:dyDescent="0.2">
      <c r="A10">
        <v>73</v>
      </c>
      <c r="B10">
        <v>350</v>
      </c>
      <c r="C10">
        <v>9</v>
      </c>
      <c r="D10">
        <v>671.63499999999999</v>
      </c>
      <c r="E10">
        <f t="shared" si="0"/>
        <v>11.193916666666667</v>
      </c>
      <c r="F10">
        <f t="shared" si="0"/>
        <v>0.18656527777777779</v>
      </c>
      <c r="G10">
        <f t="shared" si="1"/>
        <v>38.056384792335116</v>
      </c>
      <c r="H10">
        <v>72.855521109999998</v>
      </c>
      <c r="I10">
        <v>19.12817501</v>
      </c>
      <c r="J10">
        <v>72.857715459999994</v>
      </c>
      <c r="K10">
        <v>19.185240319999998</v>
      </c>
      <c r="L10">
        <v>9</v>
      </c>
    </row>
    <row r="11" spans="1:25" x14ac:dyDescent="0.2">
      <c r="A11">
        <v>73</v>
      </c>
      <c r="B11">
        <v>350</v>
      </c>
      <c r="C11">
        <v>10</v>
      </c>
      <c r="D11">
        <v>670.41</v>
      </c>
      <c r="E11">
        <f t="shared" si="0"/>
        <v>11.173499999999999</v>
      </c>
      <c r="F11">
        <f t="shared" si="0"/>
        <v>0.18622499999999997</v>
      </c>
      <c r="G11">
        <f t="shared" si="1"/>
        <v>38.125922942676873</v>
      </c>
      <c r="H11">
        <v>72.855521109999998</v>
      </c>
      <c r="I11">
        <v>19.12817501</v>
      </c>
      <c r="J11">
        <v>72.857715459999994</v>
      </c>
      <c r="K11">
        <v>19.185240319999998</v>
      </c>
      <c r="L11">
        <v>10</v>
      </c>
    </row>
    <row r="12" spans="1:25" x14ac:dyDescent="0.2">
      <c r="A12">
        <v>73</v>
      </c>
      <c r="B12">
        <v>350</v>
      </c>
      <c r="C12">
        <v>11</v>
      </c>
      <c r="D12">
        <v>734.67</v>
      </c>
      <c r="E12">
        <f t="shared" si="0"/>
        <v>12.244499999999999</v>
      </c>
      <c r="F12">
        <f t="shared" si="0"/>
        <v>0.20407499999999998</v>
      </c>
      <c r="G12">
        <f t="shared" si="1"/>
        <v>34.791130711748131</v>
      </c>
      <c r="H12">
        <v>72.855521109999998</v>
      </c>
      <c r="I12">
        <v>19.12817501</v>
      </c>
      <c r="J12">
        <v>72.857715459999994</v>
      </c>
      <c r="K12">
        <v>19.185240319999998</v>
      </c>
      <c r="L12">
        <v>11</v>
      </c>
    </row>
    <row r="13" spans="1:25" x14ac:dyDescent="0.2">
      <c r="A13">
        <v>73</v>
      </c>
      <c r="B13">
        <v>350</v>
      </c>
      <c r="C13">
        <v>12</v>
      </c>
      <c r="D13">
        <v>581.52499999999998</v>
      </c>
      <c r="E13">
        <f t="shared" si="0"/>
        <v>9.6920833333333327</v>
      </c>
      <c r="F13">
        <f t="shared" si="0"/>
        <v>0.1615347222222222</v>
      </c>
      <c r="G13">
        <f t="shared" si="1"/>
        <v>43.953398392158554</v>
      </c>
      <c r="H13">
        <v>72.855521109999998</v>
      </c>
      <c r="I13">
        <v>19.12817501</v>
      </c>
      <c r="J13">
        <v>72.857715459999994</v>
      </c>
      <c r="K13">
        <v>19.185240319999998</v>
      </c>
      <c r="L13">
        <v>12</v>
      </c>
    </row>
    <row r="14" spans="1:25" x14ac:dyDescent="0.2">
      <c r="A14">
        <v>245</v>
      </c>
      <c r="B14">
        <v>73</v>
      </c>
      <c r="C14">
        <v>1</v>
      </c>
      <c r="D14">
        <v>507.28</v>
      </c>
      <c r="E14">
        <f t="shared" si="0"/>
        <v>8.4546666666666663</v>
      </c>
      <c r="F14">
        <f t="shared" si="0"/>
        <v>0.1409111111111111</v>
      </c>
      <c r="G14">
        <f t="shared" ref="G14:G37" si="2">6.1/F14</f>
        <v>43.289701939757137</v>
      </c>
      <c r="H14">
        <v>72.84959087</v>
      </c>
      <c r="I14">
        <v>19.081928520000002</v>
      </c>
      <c r="J14">
        <v>72.855521109999998</v>
      </c>
      <c r="K14">
        <v>19.12817501</v>
      </c>
      <c r="L14">
        <v>13</v>
      </c>
    </row>
    <row r="15" spans="1:25" x14ac:dyDescent="0.2">
      <c r="A15">
        <v>245</v>
      </c>
      <c r="B15">
        <v>73</v>
      </c>
      <c r="C15">
        <v>2</v>
      </c>
      <c r="D15">
        <v>531.28</v>
      </c>
      <c r="E15">
        <f t="shared" si="0"/>
        <v>8.8546666666666667</v>
      </c>
      <c r="F15">
        <f t="shared" si="0"/>
        <v>0.14757777777777778</v>
      </c>
      <c r="G15">
        <f t="shared" si="2"/>
        <v>41.334136425237162</v>
      </c>
      <c r="H15">
        <v>72.84959087</v>
      </c>
      <c r="I15">
        <v>19.081928520000002</v>
      </c>
      <c r="J15">
        <v>72.855521109999998</v>
      </c>
      <c r="K15">
        <v>19.12817501</v>
      </c>
      <c r="L15">
        <v>14</v>
      </c>
      <c r="N15" s="2"/>
      <c r="O15" s="2"/>
      <c r="P15" s="3"/>
      <c r="Q15" s="2"/>
      <c r="S15" s="4"/>
      <c r="U15" s="2"/>
      <c r="W15" s="5"/>
      <c r="X15" s="2"/>
      <c r="Y15" s="2"/>
    </row>
    <row r="16" spans="1:25" x14ac:dyDescent="0.2">
      <c r="A16">
        <v>245</v>
      </c>
      <c r="B16">
        <v>73</v>
      </c>
      <c r="C16">
        <v>3</v>
      </c>
      <c r="D16">
        <v>660.27</v>
      </c>
      <c r="E16">
        <f t="shared" si="0"/>
        <v>11.0045</v>
      </c>
      <c r="F16">
        <f t="shared" si="0"/>
        <v>0.18340833333333334</v>
      </c>
      <c r="G16">
        <f t="shared" si="2"/>
        <v>33.259121268571946</v>
      </c>
      <c r="H16">
        <v>72.84959087</v>
      </c>
      <c r="I16">
        <v>19.081928520000002</v>
      </c>
      <c r="J16">
        <v>72.855521109999998</v>
      </c>
      <c r="K16">
        <v>19.12817501</v>
      </c>
      <c r="L16">
        <v>15</v>
      </c>
      <c r="N16" s="2"/>
      <c r="O16" s="2"/>
      <c r="P16" s="3"/>
    </row>
    <row r="17" spans="1:16" x14ac:dyDescent="0.2">
      <c r="A17">
        <v>245</v>
      </c>
      <c r="B17">
        <v>73</v>
      </c>
      <c r="C17">
        <v>4</v>
      </c>
      <c r="D17">
        <v>614.94500000000005</v>
      </c>
      <c r="E17">
        <f t="shared" si="0"/>
        <v>10.249083333333335</v>
      </c>
      <c r="F17">
        <f t="shared" si="0"/>
        <v>0.17081805555555557</v>
      </c>
      <c r="G17">
        <f t="shared" si="2"/>
        <v>35.710510696078508</v>
      </c>
      <c r="H17">
        <v>72.84959087</v>
      </c>
      <c r="I17">
        <v>19.081928520000002</v>
      </c>
      <c r="J17">
        <v>72.855521109999998</v>
      </c>
      <c r="K17">
        <v>19.12817501</v>
      </c>
      <c r="L17">
        <v>16</v>
      </c>
      <c r="N17" s="2"/>
      <c r="O17" s="4"/>
      <c r="P17" s="3"/>
    </row>
    <row r="18" spans="1:16" x14ac:dyDescent="0.2">
      <c r="A18">
        <v>245</v>
      </c>
      <c r="B18">
        <v>73</v>
      </c>
      <c r="C18">
        <v>5</v>
      </c>
      <c r="D18">
        <v>598.27</v>
      </c>
      <c r="E18">
        <f t="shared" si="0"/>
        <v>9.971166666666667</v>
      </c>
      <c r="F18">
        <f t="shared" si="0"/>
        <v>0.16618611111111112</v>
      </c>
      <c r="G18">
        <f t="shared" si="2"/>
        <v>36.705835158039008</v>
      </c>
      <c r="H18">
        <v>72.84959087</v>
      </c>
      <c r="I18">
        <v>19.081928520000002</v>
      </c>
      <c r="J18">
        <v>72.855521109999998</v>
      </c>
      <c r="K18">
        <v>19.12817501</v>
      </c>
      <c r="L18">
        <v>17</v>
      </c>
      <c r="N18" s="4"/>
      <c r="O18" s="2"/>
      <c r="P18" s="2"/>
    </row>
    <row r="19" spans="1:16" x14ac:dyDescent="0.2">
      <c r="A19">
        <v>245</v>
      </c>
      <c r="B19">
        <v>73</v>
      </c>
      <c r="C19">
        <v>6</v>
      </c>
      <c r="D19">
        <v>682.17499999999995</v>
      </c>
      <c r="E19">
        <f t="shared" si="0"/>
        <v>11.369583333333333</v>
      </c>
      <c r="F19">
        <f t="shared" si="0"/>
        <v>0.18949305555555554</v>
      </c>
      <c r="G19">
        <f t="shared" si="2"/>
        <v>32.191153296441527</v>
      </c>
      <c r="H19">
        <v>72.84959087</v>
      </c>
      <c r="I19">
        <v>19.081928520000002</v>
      </c>
      <c r="J19">
        <v>72.855521109999998</v>
      </c>
      <c r="K19">
        <v>19.12817501</v>
      </c>
      <c r="L19">
        <v>18</v>
      </c>
      <c r="N19" s="2"/>
      <c r="O19" s="2"/>
      <c r="P19" s="3"/>
    </row>
    <row r="20" spans="1:16" x14ac:dyDescent="0.2">
      <c r="A20">
        <v>245</v>
      </c>
      <c r="B20">
        <v>73</v>
      </c>
      <c r="C20">
        <v>7</v>
      </c>
      <c r="D20">
        <v>705.35</v>
      </c>
      <c r="E20">
        <f t="shared" si="0"/>
        <v>11.755833333333333</v>
      </c>
      <c r="F20">
        <f t="shared" si="0"/>
        <v>0.19593055555555555</v>
      </c>
      <c r="G20">
        <f t="shared" si="2"/>
        <v>31.133479832707167</v>
      </c>
      <c r="H20">
        <v>72.84959087</v>
      </c>
      <c r="I20">
        <v>19.081928520000002</v>
      </c>
      <c r="J20">
        <v>72.855521109999998</v>
      </c>
      <c r="K20">
        <v>19.12817501</v>
      </c>
      <c r="L20">
        <v>19</v>
      </c>
    </row>
    <row r="21" spans="1:16" x14ac:dyDescent="0.2">
      <c r="A21">
        <v>245</v>
      </c>
      <c r="B21">
        <v>73</v>
      </c>
      <c r="C21">
        <v>8</v>
      </c>
      <c r="D21">
        <v>737.89</v>
      </c>
      <c r="E21">
        <f t="shared" si="0"/>
        <v>12.298166666666667</v>
      </c>
      <c r="F21">
        <f t="shared" si="0"/>
        <v>0.20496944444444445</v>
      </c>
      <c r="G21">
        <f t="shared" si="2"/>
        <v>29.760533412839308</v>
      </c>
      <c r="H21">
        <v>72.84959087</v>
      </c>
      <c r="I21">
        <v>19.081928520000002</v>
      </c>
      <c r="J21">
        <v>72.855521109999998</v>
      </c>
      <c r="K21">
        <v>19.12817501</v>
      </c>
      <c r="L21">
        <v>20</v>
      </c>
    </row>
    <row r="22" spans="1:16" x14ac:dyDescent="0.2">
      <c r="A22">
        <v>245</v>
      </c>
      <c r="B22">
        <v>73</v>
      </c>
      <c r="C22">
        <v>9</v>
      </c>
      <c r="D22">
        <v>679.28499999999997</v>
      </c>
      <c r="E22">
        <f t="shared" ref="E22:F41" si="3">D22/60</f>
        <v>11.321416666666666</v>
      </c>
      <c r="F22">
        <f t="shared" si="3"/>
        <v>0.18869027777777778</v>
      </c>
      <c r="G22">
        <f t="shared" si="2"/>
        <v>32.328109703585383</v>
      </c>
      <c r="H22">
        <v>72.84959087</v>
      </c>
      <c r="I22">
        <v>19.081928520000002</v>
      </c>
      <c r="J22">
        <v>72.855521109999998</v>
      </c>
      <c r="K22">
        <v>19.12817501</v>
      </c>
      <c r="L22">
        <v>21</v>
      </c>
    </row>
    <row r="23" spans="1:16" x14ac:dyDescent="0.2">
      <c r="A23">
        <v>245</v>
      </c>
      <c r="B23">
        <v>73</v>
      </c>
      <c r="C23">
        <v>10</v>
      </c>
      <c r="D23">
        <v>734.94500000000005</v>
      </c>
      <c r="E23">
        <f t="shared" si="3"/>
        <v>12.249083333333335</v>
      </c>
      <c r="F23">
        <f t="shared" si="3"/>
        <v>0.20415138888888892</v>
      </c>
      <c r="G23">
        <f t="shared" si="2"/>
        <v>29.879786922830952</v>
      </c>
      <c r="H23">
        <v>72.84959087</v>
      </c>
      <c r="I23">
        <v>19.081928520000002</v>
      </c>
      <c r="J23">
        <v>72.855521109999998</v>
      </c>
      <c r="K23">
        <v>19.12817501</v>
      </c>
      <c r="L23">
        <v>22</v>
      </c>
    </row>
    <row r="24" spans="1:16" x14ac:dyDescent="0.2">
      <c r="A24">
        <v>245</v>
      </c>
      <c r="B24">
        <v>73</v>
      </c>
      <c r="C24">
        <v>11</v>
      </c>
      <c r="D24">
        <v>787.3</v>
      </c>
      <c r="E24">
        <f t="shared" si="3"/>
        <v>13.121666666666666</v>
      </c>
      <c r="F24">
        <f t="shared" si="3"/>
        <v>0.21869444444444444</v>
      </c>
      <c r="G24">
        <f t="shared" si="2"/>
        <v>27.892798170964053</v>
      </c>
      <c r="H24">
        <v>72.84959087</v>
      </c>
      <c r="I24">
        <v>19.081928520000002</v>
      </c>
      <c r="J24">
        <v>72.855521109999998</v>
      </c>
      <c r="K24">
        <v>19.12817501</v>
      </c>
      <c r="L24">
        <v>23</v>
      </c>
    </row>
    <row r="25" spans="1:16" x14ac:dyDescent="0.2">
      <c r="A25">
        <v>245</v>
      </c>
      <c r="B25">
        <v>73</v>
      </c>
      <c r="C25">
        <v>12</v>
      </c>
      <c r="D25">
        <v>559.93499999999995</v>
      </c>
      <c r="E25">
        <f t="shared" si="3"/>
        <v>9.3322499999999984</v>
      </c>
      <c r="F25">
        <f t="shared" si="3"/>
        <v>0.15553749999999997</v>
      </c>
      <c r="G25">
        <f t="shared" si="2"/>
        <v>39.218837900827779</v>
      </c>
      <c r="H25">
        <v>72.84959087</v>
      </c>
      <c r="I25">
        <v>19.081928520000002</v>
      </c>
      <c r="J25">
        <v>72.855521109999998</v>
      </c>
      <c r="K25">
        <v>19.12817501</v>
      </c>
      <c r="L25">
        <v>24</v>
      </c>
    </row>
    <row r="26" spans="1:16" x14ac:dyDescent="0.2">
      <c r="A26">
        <v>387</v>
      </c>
      <c r="B26">
        <v>245</v>
      </c>
      <c r="C26">
        <v>1</v>
      </c>
      <c r="D26">
        <v>393.27</v>
      </c>
      <c r="E26">
        <f t="shared" si="3"/>
        <v>6.5545</v>
      </c>
      <c r="F26">
        <f t="shared" si="3"/>
        <v>0.10924166666666667</v>
      </c>
      <c r="G26">
        <f t="shared" si="2"/>
        <v>55.839499580440915</v>
      </c>
      <c r="H26">
        <v>72.828219489999995</v>
      </c>
      <c r="I26">
        <v>19.04147541</v>
      </c>
      <c r="J26">
        <v>72.84959087</v>
      </c>
      <c r="K26">
        <v>19.081928520000002</v>
      </c>
      <c r="L26">
        <v>25</v>
      </c>
    </row>
    <row r="27" spans="1:16" x14ac:dyDescent="0.2">
      <c r="A27">
        <v>387</v>
      </c>
      <c r="B27">
        <v>245</v>
      </c>
      <c r="C27">
        <v>2</v>
      </c>
      <c r="D27">
        <v>409.77</v>
      </c>
      <c r="E27">
        <f t="shared" si="3"/>
        <v>6.8294999999999995</v>
      </c>
      <c r="F27">
        <f t="shared" si="3"/>
        <v>0.113825</v>
      </c>
      <c r="G27">
        <f t="shared" si="2"/>
        <v>53.591038875466722</v>
      </c>
      <c r="H27">
        <v>72.828219489999995</v>
      </c>
      <c r="I27">
        <v>19.04147541</v>
      </c>
      <c r="J27">
        <v>72.84959087</v>
      </c>
      <c r="K27">
        <v>19.081928520000002</v>
      </c>
      <c r="L27">
        <v>26</v>
      </c>
    </row>
    <row r="28" spans="1:16" x14ac:dyDescent="0.2">
      <c r="A28">
        <v>387</v>
      </c>
      <c r="B28">
        <v>245</v>
      </c>
      <c r="C28">
        <v>3</v>
      </c>
      <c r="D28">
        <v>540.28499999999997</v>
      </c>
      <c r="E28">
        <f t="shared" si="3"/>
        <v>9.0047499999999996</v>
      </c>
      <c r="F28">
        <f t="shared" si="3"/>
        <v>0.15007916666666665</v>
      </c>
      <c r="G28">
        <f t="shared" si="2"/>
        <v>40.64521502540326</v>
      </c>
      <c r="H28">
        <v>72.828219489999995</v>
      </c>
      <c r="I28">
        <v>19.04147541</v>
      </c>
      <c r="J28">
        <v>72.84959087</v>
      </c>
      <c r="K28">
        <v>19.081928520000002</v>
      </c>
      <c r="L28">
        <v>27</v>
      </c>
    </row>
    <row r="29" spans="1:16" x14ac:dyDescent="0.2">
      <c r="A29">
        <v>387</v>
      </c>
      <c r="B29">
        <v>245</v>
      </c>
      <c r="C29">
        <v>4</v>
      </c>
      <c r="D29">
        <v>408.91500000000002</v>
      </c>
      <c r="E29">
        <f t="shared" si="3"/>
        <v>6.8152500000000007</v>
      </c>
      <c r="F29">
        <f t="shared" si="3"/>
        <v>0.11358750000000001</v>
      </c>
      <c r="G29">
        <f t="shared" si="2"/>
        <v>53.703092329701768</v>
      </c>
      <c r="H29">
        <v>72.828219489999995</v>
      </c>
      <c r="I29">
        <v>19.04147541</v>
      </c>
      <c r="J29">
        <v>72.84959087</v>
      </c>
      <c r="K29">
        <v>19.081928520000002</v>
      </c>
      <c r="L29">
        <v>28</v>
      </c>
    </row>
    <row r="30" spans="1:16" x14ac:dyDescent="0.2">
      <c r="A30">
        <v>387</v>
      </c>
      <c r="B30">
        <v>245</v>
      </c>
      <c r="C30">
        <v>5</v>
      </c>
      <c r="D30">
        <v>399.61500000000001</v>
      </c>
      <c r="E30">
        <f t="shared" si="3"/>
        <v>6.6602500000000004</v>
      </c>
      <c r="F30">
        <f t="shared" si="3"/>
        <v>0.11100416666666667</v>
      </c>
      <c r="G30">
        <f t="shared" si="2"/>
        <v>54.952892158702745</v>
      </c>
      <c r="H30">
        <v>72.828219489999995</v>
      </c>
      <c r="I30">
        <v>19.04147541</v>
      </c>
      <c r="J30">
        <v>72.84959087</v>
      </c>
      <c r="K30">
        <v>19.081928520000002</v>
      </c>
      <c r="L30">
        <v>29</v>
      </c>
    </row>
    <row r="31" spans="1:16" x14ac:dyDescent="0.2">
      <c r="A31">
        <v>387</v>
      </c>
      <c r="B31">
        <v>245</v>
      </c>
      <c r="C31">
        <v>6</v>
      </c>
      <c r="D31">
        <v>444.33499999999998</v>
      </c>
      <c r="E31">
        <f t="shared" si="3"/>
        <v>7.4055833333333334</v>
      </c>
      <c r="F31">
        <f t="shared" si="3"/>
        <v>0.12342638888888889</v>
      </c>
      <c r="G31">
        <f t="shared" si="2"/>
        <v>49.422170209414062</v>
      </c>
      <c r="H31">
        <v>72.828219489999995</v>
      </c>
      <c r="I31">
        <v>19.04147541</v>
      </c>
      <c r="J31">
        <v>72.84959087</v>
      </c>
      <c r="K31">
        <v>19.081928520000002</v>
      </c>
      <c r="L31">
        <v>30</v>
      </c>
    </row>
    <row r="32" spans="1:16" x14ac:dyDescent="0.2">
      <c r="A32">
        <v>387</v>
      </c>
      <c r="B32">
        <v>245</v>
      </c>
      <c r="C32">
        <v>7</v>
      </c>
      <c r="D32">
        <v>505.11500000000001</v>
      </c>
      <c r="E32">
        <f t="shared" si="3"/>
        <v>8.4185833333333342</v>
      </c>
      <c r="F32">
        <f t="shared" si="3"/>
        <v>0.14030972222222224</v>
      </c>
      <c r="G32">
        <f t="shared" si="2"/>
        <v>43.475248210803471</v>
      </c>
      <c r="H32">
        <v>72.828219489999995</v>
      </c>
      <c r="I32">
        <v>19.04147541</v>
      </c>
      <c r="J32">
        <v>72.84959087</v>
      </c>
      <c r="K32">
        <v>19.081928520000002</v>
      </c>
      <c r="L32">
        <v>31</v>
      </c>
    </row>
    <row r="33" spans="1:12" x14ac:dyDescent="0.2">
      <c r="A33">
        <v>387</v>
      </c>
      <c r="B33">
        <v>245</v>
      </c>
      <c r="C33">
        <v>8</v>
      </c>
      <c r="D33">
        <v>443.29</v>
      </c>
      <c r="E33">
        <f t="shared" si="3"/>
        <v>7.3881666666666668</v>
      </c>
      <c r="F33">
        <f t="shared" si="3"/>
        <v>0.12313611111111111</v>
      </c>
      <c r="G33">
        <f t="shared" si="2"/>
        <v>49.538676712761394</v>
      </c>
      <c r="H33">
        <v>72.828219489999995</v>
      </c>
      <c r="I33">
        <v>19.04147541</v>
      </c>
      <c r="J33">
        <v>72.84959087</v>
      </c>
      <c r="K33">
        <v>19.081928520000002</v>
      </c>
      <c r="L33">
        <v>32</v>
      </c>
    </row>
    <row r="34" spans="1:12" x14ac:dyDescent="0.2">
      <c r="A34">
        <v>387</v>
      </c>
      <c r="B34">
        <v>245</v>
      </c>
      <c r="C34">
        <v>9</v>
      </c>
      <c r="D34">
        <v>434.39</v>
      </c>
      <c r="E34">
        <f t="shared" si="3"/>
        <v>7.2398333333333333</v>
      </c>
      <c r="F34">
        <f t="shared" si="3"/>
        <v>0.12066388888888889</v>
      </c>
      <c r="G34">
        <f t="shared" si="2"/>
        <v>50.553649945901142</v>
      </c>
      <c r="H34">
        <v>72.828219489999995</v>
      </c>
      <c r="I34">
        <v>19.04147541</v>
      </c>
      <c r="J34">
        <v>72.84959087</v>
      </c>
      <c r="K34">
        <v>19.081928520000002</v>
      </c>
      <c r="L34">
        <v>33</v>
      </c>
    </row>
    <row r="35" spans="1:12" x14ac:dyDescent="0.2">
      <c r="A35">
        <v>387</v>
      </c>
      <c r="B35">
        <v>245</v>
      </c>
      <c r="C35">
        <v>10</v>
      </c>
      <c r="D35">
        <v>471.815</v>
      </c>
      <c r="E35">
        <f t="shared" si="3"/>
        <v>7.8635833333333336</v>
      </c>
      <c r="F35">
        <f t="shared" si="3"/>
        <v>0.13105972222222223</v>
      </c>
      <c r="G35">
        <f t="shared" si="2"/>
        <v>46.543666479446387</v>
      </c>
      <c r="H35">
        <v>72.828219489999995</v>
      </c>
      <c r="I35">
        <v>19.04147541</v>
      </c>
      <c r="J35">
        <v>72.84959087</v>
      </c>
      <c r="K35">
        <v>19.081928520000002</v>
      </c>
      <c r="L35">
        <v>34</v>
      </c>
    </row>
    <row r="36" spans="1:12" x14ac:dyDescent="0.2">
      <c r="A36">
        <v>387</v>
      </c>
      <c r="B36">
        <v>245</v>
      </c>
      <c r="C36">
        <v>11</v>
      </c>
      <c r="D36">
        <v>497.745</v>
      </c>
      <c r="E36">
        <f t="shared" si="3"/>
        <v>8.29575</v>
      </c>
      <c r="F36">
        <f t="shared" si="3"/>
        <v>0.13826250000000001</v>
      </c>
      <c r="G36">
        <f t="shared" si="2"/>
        <v>44.118976584395618</v>
      </c>
      <c r="H36">
        <v>72.828219489999995</v>
      </c>
      <c r="I36">
        <v>19.04147541</v>
      </c>
      <c r="J36">
        <v>72.84959087</v>
      </c>
      <c r="K36">
        <v>19.081928520000002</v>
      </c>
      <c r="L36">
        <v>35</v>
      </c>
    </row>
    <row r="37" spans="1:12" x14ac:dyDescent="0.2">
      <c r="A37">
        <v>387</v>
      </c>
      <c r="B37">
        <v>245</v>
      </c>
      <c r="C37">
        <v>12</v>
      </c>
      <c r="D37">
        <v>454.61</v>
      </c>
      <c r="E37">
        <f t="shared" si="3"/>
        <v>7.576833333333334</v>
      </c>
      <c r="F37">
        <f t="shared" si="3"/>
        <v>0.12628055555555556</v>
      </c>
      <c r="G37">
        <f t="shared" si="2"/>
        <v>48.305140670024848</v>
      </c>
      <c r="H37">
        <v>72.828219489999995</v>
      </c>
      <c r="I37">
        <v>19.04147541</v>
      </c>
      <c r="J37">
        <v>72.84959087</v>
      </c>
      <c r="K37">
        <v>19.081928520000002</v>
      </c>
      <c r="L37">
        <v>36</v>
      </c>
    </row>
    <row r="38" spans="1:12" x14ac:dyDescent="0.2">
      <c r="A38">
        <v>577</v>
      </c>
      <c r="B38">
        <v>665</v>
      </c>
      <c r="C38">
        <v>1</v>
      </c>
      <c r="D38">
        <v>995.88499999999999</v>
      </c>
      <c r="E38">
        <f t="shared" si="3"/>
        <v>16.598083333333332</v>
      </c>
      <c r="F38">
        <f t="shared" si="3"/>
        <v>0.27663472222222218</v>
      </c>
      <c r="G38">
        <f t="shared" ref="G38:G49" si="4">7.6/F38</f>
        <v>27.473051607364308</v>
      </c>
      <c r="H38">
        <v>72.821713340000002</v>
      </c>
      <c r="I38">
        <v>18.934777310000001</v>
      </c>
      <c r="J38">
        <v>72.811334630000005</v>
      </c>
      <c r="K38">
        <v>18.988183429999999</v>
      </c>
      <c r="L38">
        <v>37</v>
      </c>
    </row>
    <row r="39" spans="1:12" x14ac:dyDescent="0.2">
      <c r="A39">
        <v>577</v>
      </c>
      <c r="B39">
        <v>665</v>
      </c>
      <c r="C39">
        <v>2</v>
      </c>
      <c r="D39">
        <v>968.23500000000001</v>
      </c>
      <c r="E39">
        <f t="shared" si="3"/>
        <v>16.137250000000002</v>
      </c>
      <c r="F39">
        <f t="shared" si="3"/>
        <v>0.26895416666666672</v>
      </c>
      <c r="G39">
        <f t="shared" si="4"/>
        <v>28.257602751398156</v>
      </c>
      <c r="H39">
        <v>72.821713340000002</v>
      </c>
      <c r="I39">
        <v>18.934777310000001</v>
      </c>
      <c r="J39">
        <v>72.811334630000005</v>
      </c>
      <c r="K39">
        <v>18.988183429999999</v>
      </c>
      <c r="L39">
        <v>38</v>
      </c>
    </row>
    <row r="40" spans="1:12" x14ac:dyDescent="0.2">
      <c r="A40">
        <v>577</v>
      </c>
      <c r="B40">
        <v>665</v>
      </c>
      <c r="C40">
        <v>3</v>
      </c>
      <c r="D40">
        <v>1074.395</v>
      </c>
      <c r="E40">
        <f t="shared" si="3"/>
        <v>17.906583333333334</v>
      </c>
      <c r="F40">
        <f t="shared" si="3"/>
        <v>0.29844305555555556</v>
      </c>
      <c r="G40">
        <f t="shared" si="4"/>
        <v>25.46549453413316</v>
      </c>
      <c r="H40">
        <v>72.821713340000002</v>
      </c>
      <c r="I40">
        <v>18.934777310000001</v>
      </c>
      <c r="J40">
        <v>72.811334630000005</v>
      </c>
      <c r="K40">
        <v>18.988183429999999</v>
      </c>
      <c r="L40">
        <v>39</v>
      </c>
    </row>
    <row r="41" spans="1:12" x14ac:dyDescent="0.2">
      <c r="A41">
        <v>577</v>
      </c>
      <c r="B41">
        <v>665</v>
      </c>
      <c r="C41">
        <v>4</v>
      </c>
      <c r="D41">
        <v>984.36500000000001</v>
      </c>
      <c r="E41">
        <f t="shared" si="3"/>
        <v>16.406083333333335</v>
      </c>
      <c r="F41">
        <f t="shared" si="3"/>
        <v>0.27343472222222226</v>
      </c>
      <c r="G41">
        <f t="shared" si="4"/>
        <v>27.79456807180263</v>
      </c>
      <c r="H41">
        <v>72.821713340000002</v>
      </c>
      <c r="I41">
        <v>18.934777310000001</v>
      </c>
      <c r="J41">
        <v>72.811334630000005</v>
      </c>
      <c r="K41">
        <v>18.988183429999999</v>
      </c>
      <c r="L41">
        <v>40</v>
      </c>
    </row>
    <row r="42" spans="1:12" x14ac:dyDescent="0.2">
      <c r="A42">
        <v>577</v>
      </c>
      <c r="B42">
        <v>665</v>
      </c>
      <c r="C42">
        <v>5</v>
      </c>
      <c r="D42">
        <v>986.32</v>
      </c>
      <c r="E42">
        <f t="shared" ref="E42:F61" si="5">D42/60</f>
        <v>16.438666666666666</v>
      </c>
      <c r="F42">
        <f t="shared" si="5"/>
        <v>0.27397777777777776</v>
      </c>
      <c r="G42">
        <f t="shared" si="4"/>
        <v>27.739476032119395</v>
      </c>
      <c r="H42">
        <v>72.821713340000002</v>
      </c>
      <c r="I42">
        <v>18.934777310000001</v>
      </c>
      <c r="J42">
        <v>72.811334630000005</v>
      </c>
      <c r="K42">
        <v>18.988183429999999</v>
      </c>
      <c r="L42">
        <v>41</v>
      </c>
    </row>
    <row r="43" spans="1:12" x14ac:dyDescent="0.2">
      <c r="A43">
        <v>577</v>
      </c>
      <c r="B43">
        <v>665</v>
      </c>
      <c r="C43">
        <v>6</v>
      </c>
      <c r="D43">
        <v>983.14499999999998</v>
      </c>
      <c r="E43">
        <f t="shared" si="5"/>
        <v>16.385749999999998</v>
      </c>
      <c r="F43">
        <f t="shared" si="5"/>
        <v>0.27309583333333332</v>
      </c>
      <c r="G43">
        <f t="shared" si="4"/>
        <v>27.829058785835254</v>
      </c>
      <c r="H43">
        <v>72.821713340000002</v>
      </c>
      <c r="I43">
        <v>18.934777310000001</v>
      </c>
      <c r="J43">
        <v>72.811334630000005</v>
      </c>
      <c r="K43">
        <v>18.988183429999999</v>
      </c>
      <c r="L43">
        <v>42</v>
      </c>
    </row>
    <row r="44" spans="1:12" x14ac:dyDescent="0.2">
      <c r="A44">
        <v>577</v>
      </c>
      <c r="B44">
        <v>665</v>
      </c>
      <c r="C44">
        <v>7</v>
      </c>
      <c r="D44">
        <v>1090.58</v>
      </c>
      <c r="E44">
        <f t="shared" si="5"/>
        <v>18.176333333333332</v>
      </c>
      <c r="F44">
        <f t="shared" si="5"/>
        <v>0.30293888888888887</v>
      </c>
      <c r="G44">
        <f t="shared" si="4"/>
        <v>25.087568083038384</v>
      </c>
      <c r="H44">
        <v>72.821713340000002</v>
      </c>
      <c r="I44">
        <v>18.934777310000001</v>
      </c>
      <c r="J44">
        <v>72.811334630000005</v>
      </c>
      <c r="K44">
        <v>18.988183429999999</v>
      </c>
      <c r="L44">
        <v>43</v>
      </c>
    </row>
    <row r="45" spans="1:12" x14ac:dyDescent="0.2">
      <c r="A45">
        <v>577</v>
      </c>
      <c r="B45">
        <v>665</v>
      </c>
      <c r="C45">
        <v>8</v>
      </c>
      <c r="D45">
        <v>1046.5250000000001</v>
      </c>
      <c r="E45">
        <f t="shared" si="5"/>
        <v>17.442083333333336</v>
      </c>
      <c r="F45">
        <f t="shared" si="5"/>
        <v>0.29070138888888891</v>
      </c>
      <c r="G45">
        <f t="shared" si="4"/>
        <v>26.143665942046294</v>
      </c>
      <c r="H45">
        <v>72.821713340000002</v>
      </c>
      <c r="I45">
        <v>18.934777310000001</v>
      </c>
      <c r="J45">
        <v>72.811334630000005</v>
      </c>
      <c r="K45">
        <v>18.988183429999999</v>
      </c>
      <c r="L45">
        <v>44</v>
      </c>
    </row>
    <row r="46" spans="1:12" x14ac:dyDescent="0.2">
      <c r="A46">
        <v>577</v>
      </c>
      <c r="B46">
        <v>665</v>
      </c>
      <c r="C46">
        <v>9</v>
      </c>
      <c r="D46">
        <v>1038.46</v>
      </c>
      <c r="E46">
        <f t="shared" si="5"/>
        <v>17.307666666666666</v>
      </c>
      <c r="F46">
        <f t="shared" si="5"/>
        <v>0.28846111111111111</v>
      </c>
      <c r="G46">
        <f t="shared" si="4"/>
        <v>26.346705698823257</v>
      </c>
      <c r="H46">
        <v>72.821713340000002</v>
      </c>
      <c r="I46">
        <v>18.934777310000001</v>
      </c>
      <c r="J46">
        <v>72.811334630000005</v>
      </c>
      <c r="K46">
        <v>18.988183429999999</v>
      </c>
      <c r="L46">
        <v>45</v>
      </c>
    </row>
    <row r="47" spans="1:12" x14ac:dyDescent="0.2">
      <c r="A47">
        <v>577</v>
      </c>
      <c r="B47">
        <v>665</v>
      </c>
      <c r="C47">
        <v>10</v>
      </c>
      <c r="D47">
        <v>1061.0050000000001</v>
      </c>
      <c r="E47">
        <f t="shared" si="5"/>
        <v>17.68341666666667</v>
      </c>
      <c r="F47">
        <f t="shared" si="5"/>
        <v>0.29472361111111117</v>
      </c>
      <c r="G47">
        <f t="shared" si="4"/>
        <v>25.786871880905363</v>
      </c>
      <c r="H47">
        <v>72.821713340000002</v>
      </c>
      <c r="I47">
        <v>18.934777310000001</v>
      </c>
      <c r="J47">
        <v>72.811334630000005</v>
      </c>
      <c r="K47">
        <v>18.988183429999999</v>
      </c>
      <c r="L47">
        <v>46</v>
      </c>
    </row>
    <row r="48" spans="1:12" x14ac:dyDescent="0.2">
      <c r="A48">
        <v>577</v>
      </c>
      <c r="B48">
        <v>665</v>
      </c>
      <c r="C48">
        <v>11</v>
      </c>
      <c r="D48">
        <v>1075.2349999999999</v>
      </c>
      <c r="E48">
        <f t="shared" si="5"/>
        <v>17.920583333333333</v>
      </c>
      <c r="F48">
        <f t="shared" si="5"/>
        <v>0.29867638888888887</v>
      </c>
      <c r="G48">
        <f t="shared" si="4"/>
        <v>25.445600264128309</v>
      </c>
      <c r="H48">
        <v>72.821713340000002</v>
      </c>
      <c r="I48">
        <v>18.934777310000001</v>
      </c>
      <c r="J48">
        <v>72.811334630000005</v>
      </c>
      <c r="K48">
        <v>18.988183429999999</v>
      </c>
      <c r="L48">
        <v>47</v>
      </c>
    </row>
    <row r="49" spans="1:12" x14ac:dyDescent="0.2">
      <c r="A49">
        <v>577</v>
      </c>
      <c r="B49">
        <v>665</v>
      </c>
      <c r="C49">
        <v>12</v>
      </c>
      <c r="D49">
        <v>1033.43</v>
      </c>
      <c r="E49">
        <f t="shared" si="5"/>
        <v>17.223833333333335</v>
      </c>
      <c r="F49">
        <f t="shared" si="5"/>
        <v>0.2870638888888889</v>
      </c>
      <c r="G49">
        <f t="shared" si="4"/>
        <v>26.474942666653764</v>
      </c>
      <c r="H49">
        <v>72.821713340000002</v>
      </c>
      <c r="I49">
        <v>18.934777310000001</v>
      </c>
      <c r="J49">
        <v>72.811334630000005</v>
      </c>
      <c r="K49">
        <v>18.988183429999999</v>
      </c>
      <c r="L49">
        <v>48</v>
      </c>
    </row>
    <row r="50" spans="1:12" x14ac:dyDescent="0.2">
      <c r="A50">
        <v>665</v>
      </c>
      <c r="B50">
        <v>387</v>
      </c>
      <c r="C50">
        <v>1</v>
      </c>
      <c r="D50">
        <v>636.70000000000005</v>
      </c>
      <c r="E50">
        <f t="shared" si="5"/>
        <v>10.611666666666668</v>
      </c>
      <c r="F50">
        <f t="shared" si="5"/>
        <v>0.17686111111111114</v>
      </c>
      <c r="G50">
        <f t="shared" ref="G50:G61" si="6">7.7/F50</f>
        <v>43.536987592272652</v>
      </c>
      <c r="H50">
        <v>72.811334630000005</v>
      </c>
      <c r="I50">
        <v>18.988183429999999</v>
      </c>
      <c r="J50">
        <v>72.828219489999995</v>
      </c>
      <c r="K50">
        <v>19.04147541</v>
      </c>
      <c r="L50">
        <v>49</v>
      </c>
    </row>
    <row r="51" spans="1:12" x14ac:dyDescent="0.2">
      <c r="A51">
        <v>665</v>
      </c>
      <c r="B51">
        <v>387</v>
      </c>
      <c r="C51">
        <v>2</v>
      </c>
      <c r="D51">
        <v>630.05499999999995</v>
      </c>
      <c r="E51">
        <f t="shared" si="5"/>
        <v>10.500916666666665</v>
      </c>
      <c r="F51">
        <f t="shared" si="5"/>
        <v>0.17501527777777776</v>
      </c>
      <c r="G51">
        <f t="shared" si="6"/>
        <v>43.996159065478416</v>
      </c>
      <c r="H51">
        <v>72.811334630000005</v>
      </c>
      <c r="I51">
        <v>18.988183429999999</v>
      </c>
      <c r="J51">
        <v>72.828219489999995</v>
      </c>
      <c r="K51">
        <v>19.04147541</v>
      </c>
      <c r="L51">
        <v>50</v>
      </c>
    </row>
    <row r="52" spans="1:12" x14ac:dyDescent="0.2">
      <c r="A52">
        <v>665</v>
      </c>
      <c r="B52">
        <v>387</v>
      </c>
      <c r="C52">
        <v>3</v>
      </c>
      <c r="D52">
        <v>667.96</v>
      </c>
      <c r="E52">
        <f t="shared" si="5"/>
        <v>11.132666666666667</v>
      </c>
      <c r="F52">
        <f t="shared" si="5"/>
        <v>0.18554444444444446</v>
      </c>
      <c r="G52">
        <f t="shared" si="6"/>
        <v>41.499490987484279</v>
      </c>
      <c r="H52">
        <v>72.811334630000005</v>
      </c>
      <c r="I52">
        <v>18.988183429999999</v>
      </c>
      <c r="J52">
        <v>72.828219489999995</v>
      </c>
      <c r="K52">
        <v>19.04147541</v>
      </c>
      <c r="L52">
        <v>51</v>
      </c>
    </row>
    <row r="53" spans="1:12" x14ac:dyDescent="0.2">
      <c r="A53">
        <v>665</v>
      </c>
      <c r="B53">
        <v>387</v>
      </c>
      <c r="C53">
        <v>4</v>
      </c>
      <c r="D53">
        <v>651.20500000000004</v>
      </c>
      <c r="E53">
        <f t="shared" si="5"/>
        <v>10.853416666666668</v>
      </c>
      <c r="F53">
        <f t="shared" si="5"/>
        <v>0.1808902777777778</v>
      </c>
      <c r="G53">
        <f t="shared" si="6"/>
        <v>42.567240730645494</v>
      </c>
      <c r="H53">
        <v>72.811334630000005</v>
      </c>
      <c r="I53">
        <v>18.988183429999999</v>
      </c>
      <c r="J53">
        <v>72.828219489999995</v>
      </c>
      <c r="K53">
        <v>19.04147541</v>
      </c>
      <c r="L53">
        <v>52</v>
      </c>
    </row>
    <row r="54" spans="1:12" x14ac:dyDescent="0.2">
      <c r="A54">
        <v>665</v>
      </c>
      <c r="B54">
        <v>387</v>
      </c>
      <c r="C54">
        <v>5</v>
      </c>
      <c r="D54">
        <v>653.38499999999999</v>
      </c>
      <c r="E54">
        <f t="shared" si="5"/>
        <v>10.889749999999999</v>
      </c>
      <c r="F54">
        <f t="shared" si="5"/>
        <v>0.18149583333333333</v>
      </c>
      <c r="G54">
        <f t="shared" si="6"/>
        <v>42.425216373194978</v>
      </c>
      <c r="H54">
        <v>72.811334630000005</v>
      </c>
      <c r="I54">
        <v>18.988183429999999</v>
      </c>
      <c r="J54">
        <v>72.828219489999995</v>
      </c>
      <c r="K54">
        <v>19.04147541</v>
      </c>
      <c r="L54">
        <v>53</v>
      </c>
    </row>
    <row r="55" spans="1:12" x14ac:dyDescent="0.2">
      <c r="A55">
        <v>665</v>
      </c>
      <c r="B55">
        <v>387</v>
      </c>
      <c r="C55">
        <v>6</v>
      </c>
      <c r="D55">
        <v>677.19</v>
      </c>
      <c r="E55">
        <f t="shared" si="5"/>
        <v>11.2865</v>
      </c>
      <c r="F55">
        <f t="shared" si="5"/>
        <v>0.18810833333333335</v>
      </c>
      <c r="G55">
        <f t="shared" si="6"/>
        <v>40.93385903513046</v>
      </c>
      <c r="H55">
        <v>72.811334630000005</v>
      </c>
      <c r="I55">
        <v>18.988183429999999</v>
      </c>
      <c r="J55">
        <v>72.828219489999995</v>
      </c>
      <c r="K55">
        <v>19.04147541</v>
      </c>
      <c r="L55">
        <v>54</v>
      </c>
    </row>
    <row r="56" spans="1:12" x14ac:dyDescent="0.2">
      <c r="A56">
        <v>665</v>
      </c>
      <c r="B56">
        <v>387</v>
      </c>
      <c r="C56">
        <v>7</v>
      </c>
      <c r="D56">
        <v>684.08500000000004</v>
      </c>
      <c r="E56">
        <f t="shared" si="5"/>
        <v>11.401416666666668</v>
      </c>
      <c r="F56">
        <f t="shared" si="5"/>
        <v>0.19002361111111113</v>
      </c>
      <c r="G56">
        <f t="shared" si="6"/>
        <v>40.521280250261292</v>
      </c>
      <c r="H56">
        <v>72.811334630000005</v>
      </c>
      <c r="I56">
        <v>18.988183429999999</v>
      </c>
      <c r="J56">
        <v>72.828219489999995</v>
      </c>
      <c r="K56">
        <v>19.04147541</v>
      </c>
      <c r="L56">
        <v>55</v>
      </c>
    </row>
    <row r="57" spans="1:12" x14ac:dyDescent="0.2">
      <c r="A57">
        <v>665</v>
      </c>
      <c r="B57">
        <v>387</v>
      </c>
      <c r="C57">
        <v>8</v>
      </c>
      <c r="D57">
        <v>691.69500000000005</v>
      </c>
      <c r="E57">
        <f t="shared" si="5"/>
        <v>11.528250000000002</v>
      </c>
      <c r="F57">
        <f t="shared" si="5"/>
        <v>0.19213750000000002</v>
      </c>
      <c r="G57">
        <f t="shared" si="6"/>
        <v>40.07546678810747</v>
      </c>
      <c r="H57">
        <v>72.811334630000005</v>
      </c>
      <c r="I57">
        <v>18.988183429999999</v>
      </c>
      <c r="J57">
        <v>72.828219489999995</v>
      </c>
      <c r="K57">
        <v>19.04147541</v>
      </c>
      <c r="L57">
        <v>56</v>
      </c>
    </row>
    <row r="58" spans="1:12" x14ac:dyDescent="0.2">
      <c r="A58">
        <v>665</v>
      </c>
      <c r="B58">
        <v>387</v>
      </c>
      <c r="C58">
        <v>9</v>
      </c>
      <c r="D58">
        <v>706.46500000000003</v>
      </c>
      <c r="E58">
        <f t="shared" si="5"/>
        <v>11.774416666666667</v>
      </c>
      <c r="F58">
        <f t="shared" si="5"/>
        <v>0.19624027777777778</v>
      </c>
      <c r="G58">
        <f t="shared" si="6"/>
        <v>39.237612620582759</v>
      </c>
      <c r="H58">
        <v>72.811334630000005</v>
      </c>
      <c r="I58">
        <v>18.988183429999999</v>
      </c>
      <c r="J58">
        <v>72.828219489999995</v>
      </c>
      <c r="K58">
        <v>19.04147541</v>
      </c>
      <c r="L58">
        <v>57</v>
      </c>
    </row>
    <row r="59" spans="1:12" x14ac:dyDescent="0.2">
      <c r="A59">
        <v>665</v>
      </c>
      <c r="B59">
        <v>387</v>
      </c>
      <c r="C59">
        <v>10</v>
      </c>
      <c r="D59">
        <v>709.23500000000001</v>
      </c>
      <c r="E59">
        <f t="shared" si="5"/>
        <v>11.820583333333333</v>
      </c>
      <c r="F59">
        <f t="shared" si="5"/>
        <v>0.19700972222222221</v>
      </c>
      <c r="G59">
        <f t="shared" si="6"/>
        <v>39.084365548795539</v>
      </c>
      <c r="H59">
        <v>72.811334630000005</v>
      </c>
      <c r="I59">
        <v>18.988183429999999</v>
      </c>
      <c r="J59">
        <v>72.828219489999995</v>
      </c>
      <c r="K59">
        <v>19.04147541</v>
      </c>
      <c r="L59">
        <v>58</v>
      </c>
    </row>
    <row r="60" spans="1:12" x14ac:dyDescent="0.2">
      <c r="A60">
        <v>665</v>
      </c>
      <c r="B60">
        <v>387</v>
      </c>
      <c r="C60">
        <v>11</v>
      </c>
      <c r="D60">
        <v>721.78</v>
      </c>
      <c r="E60">
        <f t="shared" si="5"/>
        <v>12.029666666666666</v>
      </c>
      <c r="F60">
        <f t="shared" si="5"/>
        <v>0.20049444444444442</v>
      </c>
      <c r="G60">
        <f t="shared" si="6"/>
        <v>38.405054171631249</v>
      </c>
      <c r="H60">
        <v>72.811334630000005</v>
      </c>
      <c r="I60">
        <v>18.988183429999999</v>
      </c>
      <c r="J60">
        <v>72.828219489999995</v>
      </c>
      <c r="K60">
        <v>19.04147541</v>
      </c>
      <c r="L60">
        <v>59</v>
      </c>
    </row>
    <row r="61" spans="1:12" x14ac:dyDescent="0.2">
      <c r="A61">
        <v>665</v>
      </c>
      <c r="B61">
        <v>387</v>
      </c>
      <c r="C61">
        <v>12</v>
      </c>
      <c r="D61">
        <v>702.23500000000001</v>
      </c>
      <c r="E61">
        <f t="shared" si="5"/>
        <v>11.703916666666666</v>
      </c>
      <c r="F61">
        <f t="shared" si="5"/>
        <v>0.19506527777777777</v>
      </c>
      <c r="G61">
        <f t="shared" si="6"/>
        <v>39.473965268037055</v>
      </c>
      <c r="H61">
        <v>72.811334630000005</v>
      </c>
      <c r="I61">
        <v>18.988183429999999</v>
      </c>
      <c r="J61">
        <v>72.828219489999995</v>
      </c>
      <c r="K61">
        <v>19.04147541</v>
      </c>
      <c r="L61">
        <v>60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007C3-0633-1145-BF3F-847A7A78D7D9}">
  <dimension ref="A1:Z25"/>
  <sheetViews>
    <sheetView topLeftCell="H1" workbookViewId="0">
      <selection activeCell="T13" sqref="T13"/>
    </sheetView>
  </sheetViews>
  <sheetFormatPr baseColWidth="10" defaultRowHeight="16" x14ac:dyDescent="0.2"/>
  <cols>
    <col min="15" max="26" width="10.83203125" style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10</v>
      </c>
      <c r="G1" t="s">
        <v>11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 x14ac:dyDescent="0.2">
      <c r="A2">
        <v>403</v>
      </c>
      <c r="B2">
        <v>434</v>
      </c>
      <c r="C2">
        <v>1</v>
      </c>
      <c r="D2">
        <v>1169.1849999999999</v>
      </c>
      <c r="E2">
        <f t="shared" ref="E2:F25" si="0">D2/60</f>
        <v>19.486416666666667</v>
      </c>
      <c r="F2">
        <f t="shared" si="0"/>
        <v>0.32477361111111114</v>
      </c>
      <c r="G2">
        <f t="shared" ref="G2:G13" si="1">4.4/F2</f>
        <v>13.547898749983963</v>
      </c>
      <c r="H2">
        <v>72.833974940000004</v>
      </c>
      <c r="I2">
        <v>19.133997659999999</v>
      </c>
      <c r="J2">
        <v>72.857459599999999</v>
      </c>
      <c r="K2">
        <v>19.154663429999999</v>
      </c>
      <c r="L2">
        <v>1</v>
      </c>
    </row>
    <row r="3" spans="1:12" x14ac:dyDescent="0.2">
      <c r="A3">
        <v>403</v>
      </c>
      <c r="B3">
        <v>434</v>
      </c>
      <c r="C3">
        <v>2</v>
      </c>
      <c r="D3">
        <v>1078.845</v>
      </c>
      <c r="E3">
        <f t="shared" si="0"/>
        <v>17.98075</v>
      </c>
      <c r="F3">
        <f t="shared" si="0"/>
        <v>0.29967916666666666</v>
      </c>
      <c r="G3">
        <f t="shared" si="1"/>
        <v>14.682368644244541</v>
      </c>
      <c r="H3">
        <v>72.833974940000004</v>
      </c>
      <c r="I3">
        <v>19.133997659999999</v>
      </c>
      <c r="J3">
        <v>72.857459599999999</v>
      </c>
      <c r="K3">
        <v>19.154663429999999</v>
      </c>
      <c r="L3">
        <v>2</v>
      </c>
    </row>
    <row r="4" spans="1:12" x14ac:dyDescent="0.2">
      <c r="A4">
        <v>403</v>
      </c>
      <c r="B4">
        <v>434</v>
      </c>
      <c r="C4">
        <v>3</v>
      </c>
      <c r="D4">
        <v>1104.26</v>
      </c>
      <c r="E4">
        <f t="shared" si="0"/>
        <v>18.404333333333334</v>
      </c>
      <c r="F4">
        <f t="shared" si="0"/>
        <v>0.30673888888888889</v>
      </c>
      <c r="G4">
        <f t="shared" si="1"/>
        <v>14.344447865538914</v>
      </c>
      <c r="H4">
        <v>72.833974940000004</v>
      </c>
      <c r="I4">
        <v>19.133997659999999</v>
      </c>
      <c r="J4">
        <v>72.857459599999999</v>
      </c>
      <c r="K4">
        <v>19.154663429999999</v>
      </c>
      <c r="L4">
        <v>3</v>
      </c>
    </row>
    <row r="5" spans="1:12" x14ac:dyDescent="0.2">
      <c r="A5">
        <v>403</v>
      </c>
      <c r="B5">
        <v>434</v>
      </c>
      <c r="C5">
        <v>4</v>
      </c>
      <c r="D5">
        <v>1003.99</v>
      </c>
      <c r="E5">
        <f t="shared" si="0"/>
        <v>16.733166666666666</v>
      </c>
      <c r="F5">
        <f t="shared" si="0"/>
        <v>0.27888611111111111</v>
      </c>
      <c r="G5">
        <f t="shared" si="1"/>
        <v>15.777049572206895</v>
      </c>
      <c r="H5">
        <v>72.833974940000004</v>
      </c>
      <c r="I5">
        <v>19.133997659999999</v>
      </c>
      <c r="J5">
        <v>72.857459599999999</v>
      </c>
      <c r="K5">
        <v>19.154663429999999</v>
      </c>
      <c r="L5">
        <v>4</v>
      </c>
    </row>
    <row r="6" spans="1:12" x14ac:dyDescent="0.2">
      <c r="A6">
        <v>403</v>
      </c>
      <c r="B6">
        <v>434</v>
      </c>
      <c r="C6">
        <v>5</v>
      </c>
      <c r="D6">
        <v>1010.52</v>
      </c>
      <c r="E6">
        <f t="shared" si="0"/>
        <v>16.841999999999999</v>
      </c>
      <c r="F6">
        <f t="shared" si="0"/>
        <v>0.28070000000000001</v>
      </c>
      <c r="G6">
        <f t="shared" si="1"/>
        <v>15.675097969362309</v>
      </c>
      <c r="H6">
        <v>72.833974940000004</v>
      </c>
      <c r="I6">
        <v>19.133997659999999</v>
      </c>
      <c r="J6">
        <v>72.857459599999999</v>
      </c>
      <c r="K6">
        <v>19.154663429999999</v>
      </c>
      <c r="L6">
        <v>5</v>
      </c>
    </row>
    <row r="7" spans="1:12" x14ac:dyDescent="0.2">
      <c r="A7">
        <v>403</v>
      </c>
      <c r="B7">
        <v>434</v>
      </c>
      <c r="C7">
        <v>6</v>
      </c>
      <c r="D7">
        <v>1244.0899999999999</v>
      </c>
      <c r="E7">
        <f t="shared" si="0"/>
        <v>20.734833333333331</v>
      </c>
      <c r="F7">
        <f t="shared" si="0"/>
        <v>0.3455805555555555</v>
      </c>
      <c r="G7">
        <f t="shared" si="1"/>
        <v>12.73219783134661</v>
      </c>
      <c r="H7">
        <v>72.833974940000004</v>
      </c>
      <c r="I7">
        <v>19.133997659999999</v>
      </c>
      <c r="J7">
        <v>72.857459599999999</v>
      </c>
      <c r="K7">
        <v>19.154663429999999</v>
      </c>
      <c r="L7">
        <v>6</v>
      </c>
    </row>
    <row r="8" spans="1:12" x14ac:dyDescent="0.2">
      <c r="A8">
        <v>403</v>
      </c>
      <c r="B8">
        <v>434</v>
      </c>
      <c r="C8">
        <v>7</v>
      </c>
      <c r="D8">
        <v>1252.0250000000001</v>
      </c>
      <c r="E8">
        <f t="shared" si="0"/>
        <v>20.867083333333333</v>
      </c>
      <c r="F8">
        <f t="shared" si="0"/>
        <v>0.34778472222222223</v>
      </c>
      <c r="G8">
        <f t="shared" si="1"/>
        <v>12.651504562608574</v>
      </c>
      <c r="H8">
        <v>72.833974940000004</v>
      </c>
      <c r="I8">
        <v>19.133997659999999</v>
      </c>
      <c r="J8">
        <v>72.857459599999999</v>
      </c>
      <c r="K8">
        <v>19.154663429999999</v>
      </c>
      <c r="L8">
        <v>7</v>
      </c>
    </row>
    <row r="9" spans="1:12" x14ac:dyDescent="0.2">
      <c r="A9">
        <v>403</v>
      </c>
      <c r="B9">
        <v>434</v>
      </c>
      <c r="C9">
        <v>8</v>
      </c>
      <c r="D9">
        <v>1296.53</v>
      </c>
      <c r="E9">
        <f t="shared" si="0"/>
        <v>21.608833333333333</v>
      </c>
      <c r="F9">
        <f t="shared" si="0"/>
        <v>0.36014722222222223</v>
      </c>
      <c r="G9">
        <f t="shared" si="1"/>
        <v>12.217225980116156</v>
      </c>
      <c r="H9">
        <v>72.833974940000004</v>
      </c>
      <c r="I9">
        <v>19.133997659999999</v>
      </c>
      <c r="J9">
        <v>72.857459599999999</v>
      </c>
      <c r="K9">
        <v>19.154663429999999</v>
      </c>
      <c r="L9">
        <v>8</v>
      </c>
    </row>
    <row r="10" spans="1:12" x14ac:dyDescent="0.2">
      <c r="A10">
        <v>403</v>
      </c>
      <c r="B10">
        <v>434</v>
      </c>
      <c r="C10">
        <v>9</v>
      </c>
      <c r="D10">
        <v>1295.605</v>
      </c>
      <c r="E10">
        <f t="shared" si="0"/>
        <v>21.593416666666666</v>
      </c>
      <c r="F10">
        <f t="shared" si="0"/>
        <v>0.35989027777777777</v>
      </c>
      <c r="G10">
        <f t="shared" si="1"/>
        <v>12.225948495104605</v>
      </c>
      <c r="H10">
        <v>72.833974940000004</v>
      </c>
      <c r="I10">
        <v>19.133997659999999</v>
      </c>
      <c r="J10">
        <v>72.857459599999999</v>
      </c>
      <c r="K10">
        <v>19.154663429999999</v>
      </c>
      <c r="L10">
        <v>9</v>
      </c>
    </row>
    <row r="11" spans="1:12" x14ac:dyDescent="0.2">
      <c r="A11">
        <v>403</v>
      </c>
      <c r="B11">
        <v>434</v>
      </c>
      <c r="C11">
        <v>10</v>
      </c>
      <c r="D11">
        <v>1254.155</v>
      </c>
      <c r="E11">
        <f t="shared" si="0"/>
        <v>20.902583333333332</v>
      </c>
      <c r="F11">
        <f t="shared" si="0"/>
        <v>0.34837638888888889</v>
      </c>
      <c r="G11">
        <f t="shared" si="1"/>
        <v>12.630017820763783</v>
      </c>
      <c r="H11">
        <v>72.833974940000004</v>
      </c>
      <c r="I11">
        <v>19.133997659999999</v>
      </c>
      <c r="J11">
        <v>72.857459599999999</v>
      </c>
      <c r="K11">
        <v>19.154663429999999</v>
      </c>
      <c r="L11">
        <v>10</v>
      </c>
    </row>
    <row r="12" spans="1:12" x14ac:dyDescent="0.2">
      <c r="A12">
        <v>403</v>
      </c>
      <c r="B12">
        <v>434</v>
      </c>
      <c r="C12">
        <v>11</v>
      </c>
      <c r="D12">
        <v>1266.3900000000001</v>
      </c>
      <c r="E12">
        <f t="shared" si="0"/>
        <v>21.1065</v>
      </c>
      <c r="F12">
        <f t="shared" si="0"/>
        <v>0.351775</v>
      </c>
      <c r="G12">
        <f t="shared" si="1"/>
        <v>12.507995167365504</v>
      </c>
      <c r="H12">
        <v>72.833974940000004</v>
      </c>
      <c r="I12">
        <v>19.133997659999999</v>
      </c>
      <c r="J12">
        <v>72.857459599999999</v>
      </c>
      <c r="K12">
        <v>19.154663429999999</v>
      </c>
      <c r="L12">
        <v>11</v>
      </c>
    </row>
    <row r="13" spans="1:12" x14ac:dyDescent="0.2">
      <c r="A13">
        <v>403</v>
      </c>
      <c r="B13">
        <v>434</v>
      </c>
      <c r="C13">
        <v>12</v>
      </c>
      <c r="D13">
        <v>1146.175</v>
      </c>
      <c r="E13">
        <f t="shared" si="0"/>
        <v>19.102916666666665</v>
      </c>
      <c r="F13">
        <f t="shared" si="0"/>
        <v>0.3183819444444444</v>
      </c>
      <c r="G13">
        <f t="shared" si="1"/>
        <v>13.819879163304035</v>
      </c>
      <c r="H13">
        <v>72.833974940000004</v>
      </c>
      <c r="I13">
        <v>19.133997659999999</v>
      </c>
      <c r="J13">
        <v>72.857459599999999</v>
      </c>
      <c r="K13">
        <v>19.154663429999999</v>
      </c>
      <c r="L13">
        <v>12</v>
      </c>
    </row>
    <row r="14" spans="1:12" x14ac:dyDescent="0.2">
      <c r="A14">
        <v>434</v>
      </c>
      <c r="B14">
        <v>350</v>
      </c>
      <c r="C14">
        <v>1</v>
      </c>
      <c r="D14">
        <v>428.89499999999998</v>
      </c>
      <c r="E14">
        <f t="shared" si="0"/>
        <v>7.14825</v>
      </c>
      <c r="F14">
        <f t="shared" si="0"/>
        <v>0.11913749999999999</v>
      </c>
      <c r="G14">
        <f t="shared" ref="G14:G25" si="2">6.5/F14</f>
        <v>54.558808099884587</v>
      </c>
      <c r="H14">
        <v>72.857459599999999</v>
      </c>
      <c r="I14">
        <v>19.154663429999999</v>
      </c>
      <c r="J14">
        <v>72.857715459999994</v>
      </c>
      <c r="K14">
        <v>19.185240319999998</v>
      </c>
      <c r="L14">
        <v>13</v>
      </c>
    </row>
    <row r="15" spans="1:12" x14ac:dyDescent="0.2">
      <c r="A15">
        <v>434</v>
      </c>
      <c r="B15">
        <v>350</v>
      </c>
      <c r="C15">
        <v>2</v>
      </c>
      <c r="D15">
        <v>415.35</v>
      </c>
      <c r="E15">
        <f t="shared" si="0"/>
        <v>6.9225000000000003</v>
      </c>
      <c r="F15">
        <f t="shared" si="0"/>
        <v>0.11537500000000001</v>
      </c>
      <c r="G15">
        <f t="shared" si="2"/>
        <v>56.338028169014081</v>
      </c>
      <c r="H15">
        <v>72.857459599999999</v>
      </c>
      <c r="I15">
        <v>19.154663429999999</v>
      </c>
      <c r="J15">
        <v>72.857715459999994</v>
      </c>
      <c r="K15">
        <v>19.185240319999998</v>
      </c>
      <c r="L15">
        <v>14</v>
      </c>
    </row>
    <row r="16" spans="1:12" x14ac:dyDescent="0.2">
      <c r="A16">
        <v>434</v>
      </c>
      <c r="B16">
        <v>350</v>
      </c>
      <c r="C16">
        <v>3</v>
      </c>
      <c r="D16">
        <v>381.05500000000001</v>
      </c>
      <c r="E16">
        <f t="shared" si="0"/>
        <v>6.3509166666666665</v>
      </c>
      <c r="F16">
        <f t="shared" si="0"/>
        <v>0.10584861111111112</v>
      </c>
      <c r="G16">
        <f t="shared" si="2"/>
        <v>61.408458096600228</v>
      </c>
      <c r="H16">
        <v>72.857459599999999</v>
      </c>
      <c r="I16">
        <v>19.154663429999999</v>
      </c>
      <c r="J16">
        <v>72.857715459999994</v>
      </c>
      <c r="K16">
        <v>19.185240319999998</v>
      </c>
      <c r="L16">
        <v>15</v>
      </c>
    </row>
    <row r="17" spans="1:26" x14ac:dyDescent="0.2">
      <c r="A17">
        <v>434</v>
      </c>
      <c r="B17">
        <v>350</v>
      </c>
      <c r="C17">
        <v>4</v>
      </c>
      <c r="D17">
        <v>339.84500000000003</v>
      </c>
      <c r="E17">
        <f t="shared" si="0"/>
        <v>5.664083333333334</v>
      </c>
      <c r="F17">
        <f t="shared" si="0"/>
        <v>9.4401388888888896E-2</v>
      </c>
      <c r="G17">
        <f t="shared" si="2"/>
        <v>68.854919154320342</v>
      </c>
      <c r="H17">
        <v>72.857459599999999</v>
      </c>
      <c r="I17">
        <v>19.154663429999999</v>
      </c>
      <c r="J17">
        <v>72.857715459999994</v>
      </c>
      <c r="K17">
        <v>19.185240319999998</v>
      </c>
      <c r="L17">
        <v>16</v>
      </c>
    </row>
    <row r="18" spans="1:26" x14ac:dyDescent="0.2">
      <c r="A18">
        <v>434</v>
      </c>
      <c r="B18">
        <v>350</v>
      </c>
      <c r="C18">
        <v>5</v>
      </c>
      <c r="D18">
        <v>366.39</v>
      </c>
      <c r="E18">
        <f t="shared" si="0"/>
        <v>6.1064999999999996</v>
      </c>
      <c r="F18">
        <f t="shared" si="0"/>
        <v>0.10177499999999999</v>
      </c>
      <c r="G18">
        <f t="shared" si="2"/>
        <v>63.866371898796373</v>
      </c>
      <c r="H18">
        <v>72.857459599999999</v>
      </c>
      <c r="I18">
        <v>19.154663429999999</v>
      </c>
      <c r="J18">
        <v>72.857715459999994</v>
      </c>
      <c r="K18">
        <v>19.185240319999998</v>
      </c>
      <c r="L18">
        <v>17</v>
      </c>
    </row>
    <row r="19" spans="1:26" x14ac:dyDescent="0.2">
      <c r="A19">
        <v>434</v>
      </c>
      <c r="B19">
        <v>350</v>
      </c>
      <c r="C19">
        <v>6</v>
      </c>
      <c r="D19">
        <v>414.07499999999999</v>
      </c>
      <c r="E19">
        <f t="shared" si="0"/>
        <v>6.9012500000000001</v>
      </c>
      <c r="F19">
        <f t="shared" si="0"/>
        <v>0.11502083333333334</v>
      </c>
      <c r="G19">
        <f t="shared" si="2"/>
        <v>56.511501539576166</v>
      </c>
      <c r="H19">
        <v>72.857459599999999</v>
      </c>
      <c r="I19">
        <v>19.154663429999999</v>
      </c>
      <c r="J19">
        <v>72.857715459999994</v>
      </c>
      <c r="K19">
        <v>19.185240319999998</v>
      </c>
      <c r="L19">
        <v>18</v>
      </c>
    </row>
    <row r="20" spans="1:26" x14ac:dyDescent="0.2">
      <c r="A20">
        <v>434</v>
      </c>
      <c r="B20">
        <v>350</v>
      </c>
      <c r="C20">
        <v>7</v>
      </c>
      <c r="D20">
        <v>372.97500000000002</v>
      </c>
      <c r="E20">
        <f t="shared" si="0"/>
        <v>6.2162500000000005</v>
      </c>
      <c r="F20">
        <f t="shared" si="0"/>
        <v>0.10360416666666668</v>
      </c>
      <c r="G20">
        <f t="shared" si="2"/>
        <v>62.738789463100737</v>
      </c>
      <c r="H20">
        <v>72.857459599999999</v>
      </c>
      <c r="I20">
        <v>19.154663429999999</v>
      </c>
      <c r="J20">
        <v>72.857715459999994</v>
      </c>
      <c r="K20">
        <v>19.185240319999998</v>
      </c>
      <c r="L20">
        <v>19</v>
      </c>
      <c r="O20" s="2"/>
      <c r="P20" s="2"/>
      <c r="Q20" s="2"/>
      <c r="R20" s="5"/>
      <c r="S20" s="5"/>
      <c r="T20" s="2"/>
      <c r="U20" s="5"/>
      <c r="V20" s="5"/>
      <c r="W20" s="5"/>
      <c r="X20" s="5"/>
      <c r="Y20" s="2"/>
      <c r="Z20" s="2"/>
    </row>
    <row r="21" spans="1:26" x14ac:dyDescent="0.2">
      <c r="A21">
        <v>434</v>
      </c>
      <c r="B21">
        <v>350</v>
      </c>
      <c r="C21">
        <v>8</v>
      </c>
      <c r="D21">
        <v>391.36</v>
      </c>
      <c r="E21">
        <f t="shared" si="0"/>
        <v>6.5226666666666668</v>
      </c>
      <c r="F21">
        <f t="shared" si="0"/>
        <v>0.10871111111111112</v>
      </c>
      <c r="G21">
        <f t="shared" si="2"/>
        <v>59.791496320523301</v>
      </c>
      <c r="H21">
        <v>72.857459599999999</v>
      </c>
      <c r="I21">
        <v>19.154663429999999</v>
      </c>
      <c r="J21">
        <v>72.857715459999994</v>
      </c>
      <c r="K21">
        <v>19.185240319999998</v>
      </c>
      <c r="L21">
        <v>20</v>
      </c>
      <c r="O21" s="2"/>
      <c r="P21" s="2"/>
      <c r="Q21" s="3"/>
    </row>
    <row r="22" spans="1:26" x14ac:dyDescent="0.2">
      <c r="A22">
        <v>434</v>
      </c>
      <c r="B22">
        <v>350</v>
      </c>
      <c r="C22">
        <v>9</v>
      </c>
      <c r="D22">
        <v>385.85500000000002</v>
      </c>
      <c r="E22">
        <f t="shared" si="0"/>
        <v>6.4309166666666666</v>
      </c>
      <c r="F22">
        <f t="shared" si="0"/>
        <v>0.10718194444444444</v>
      </c>
      <c r="G22">
        <f t="shared" si="2"/>
        <v>60.644542639074267</v>
      </c>
      <c r="H22">
        <v>72.857459599999999</v>
      </c>
      <c r="I22">
        <v>19.154663429999999</v>
      </c>
      <c r="J22">
        <v>72.857715459999994</v>
      </c>
      <c r="K22">
        <v>19.185240319999998</v>
      </c>
      <c r="L22">
        <v>21</v>
      </c>
    </row>
    <row r="23" spans="1:26" x14ac:dyDescent="0.2">
      <c r="A23">
        <v>434</v>
      </c>
      <c r="B23">
        <v>350</v>
      </c>
      <c r="C23">
        <v>10</v>
      </c>
      <c r="D23">
        <v>389.72</v>
      </c>
      <c r="E23">
        <f t="shared" si="0"/>
        <v>6.4953333333333338</v>
      </c>
      <c r="F23">
        <f t="shared" si="0"/>
        <v>0.10825555555555556</v>
      </c>
      <c r="G23">
        <f t="shared" si="2"/>
        <v>60.043107872318586</v>
      </c>
      <c r="H23">
        <v>72.857459599999999</v>
      </c>
      <c r="I23">
        <v>19.154663429999999</v>
      </c>
      <c r="J23">
        <v>72.857715459999994</v>
      </c>
      <c r="K23">
        <v>19.185240319999998</v>
      </c>
      <c r="L23">
        <v>22</v>
      </c>
    </row>
    <row r="24" spans="1:26" x14ac:dyDescent="0.2">
      <c r="A24">
        <v>434</v>
      </c>
      <c r="B24">
        <v>350</v>
      </c>
      <c r="C24">
        <v>11</v>
      </c>
      <c r="D24">
        <v>417.61</v>
      </c>
      <c r="E24">
        <f t="shared" si="0"/>
        <v>6.9601666666666668</v>
      </c>
      <c r="F24">
        <f t="shared" si="0"/>
        <v>0.11600277777777777</v>
      </c>
      <c r="G24">
        <f t="shared" si="2"/>
        <v>56.033140968846531</v>
      </c>
      <c r="H24">
        <v>72.857459599999999</v>
      </c>
      <c r="I24">
        <v>19.154663429999999</v>
      </c>
      <c r="J24">
        <v>72.857715459999994</v>
      </c>
      <c r="K24">
        <v>19.185240319999998</v>
      </c>
      <c r="L24">
        <v>23</v>
      </c>
    </row>
    <row r="25" spans="1:26" x14ac:dyDescent="0.2">
      <c r="A25">
        <v>434</v>
      </c>
      <c r="B25">
        <v>350</v>
      </c>
      <c r="C25">
        <v>12</v>
      </c>
      <c r="D25">
        <v>331.82</v>
      </c>
      <c r="E25">
        <f t="shared" si="0"/>
        <v>5.5303333333333331</v>
      </c>
      <c r="F25">
        <f t="shared" si="0"/>
        <v>9.2172222222222225E-2</v>
      </c>
      <c r="G25">
        <f t="shared" si="2"/>
        <v>70.52016153336146</v>
      </c>
      <c r="H25">
        <v>72.857459599999999</v>
      </c>
      <c r="I25">
        <v>19.154663429999999</v>
      </c>
      <c r="J25">
        <v>72.857715459999994</v>
      </c>
      <c r="K25">
        <v>19.185240319999998</v>
      </c>
      <c r="L25">
        <v>24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5"/>
  <sheetViews>
    <sheetView tabSelected="1" workbookViewId="0">
      <selection activeCell="U12" sqref="U12"/>
    </sheetView>
  </sheetViews>
  <sheetFormatPr baseColWidth="10" defaultRowHeight="16" x14ac:dyDescent="0.2"/>
  <cols>
    <col min="14" max="26" width="10.83203125" style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10</v>
      </c>
      <c r="G1" t="s">
        <v>11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 x14ac:dyDescent="0.2">
      <c r="A2">
        <v>19</v>
      </c>
      <c r="B2">
        <v>350</v>
      </c>
      <c r="C2">
        <v>1</v>
      </c>
      <c r="D2">
        <v>640.78</v>
      </c>
      <c r="E2">
        <f>D2/60</f>
        <v>10.679666666666666</v>
      </c>
      <c r="F2">
        <f>E2/60</f>
        <v>0.17799444444444443</v>
      </c>
      <c r="G2">
        <f>4.5/F2</f>
        <v>25.281687942819691</v>
      </c>
      <c r="H2">
        <v>72.862560770000002</v>
      </c>
      <c r="I2">
        <v>19.210247809999998</v>
      </c>
      <c r="J2">
        <v>72.857715459999994</v>
      </c>
      <c r="K2">
        <v>19.185240319999998</v>
      </c>
      <c r="L2">
        <v>1</v>
      </c>
    </row>
    <row r="3" spans="1:12" x14ac:dyDescent="0.2">
      <c r="A3">
        <v>19</v>
      </c>
      <c r="B3">
        <v>350</v>
      </c>
      <c r="C3">
        <v>2</v>
      </c>
      <c r="D3">
        <v>632.03</v>
      </c>
      <c r="E3">
        <f t="shared" ref="E3:F25" si="0">D3/60</f>
        <v>10.533833333333332</v>
      </c>
      <c r="F3">
        <f t="shared" si="0"/>
        <v>0.17556388888888888</v>
      </c>
      <c r="G3">
        <f t="shared" ref="G3:G13" si="1">4.5/F3</f>
        <v>25.631694698036487</v>
      </c>
      <c r="H3">
        <v>72.862560770000002</v>
      </c>
      <c r="I3">
        <v>19.210247809999998</v>
      </c>
      <c r="J3">
        <v>72.857715459999994</v>
      </c>
      <c r="K3">
        <v>19.185240319999998</v>
      </c>
      <c r="L3">
        <v>2</v>
      </c>
    </row>
    <row r="4" spans="1:12" x14ac:dyDescent="0.2">
      <c r="A4">
        <v>19</v>
      </c>
      <c r="B4">
        <v>350</v>
      </c>
      <c r="C4">
        <v>3</v>
      </c>
      <c r="D4">
        <v>772.02</v>
      </c>
      <c r="E4">
        <f t="shared" si="0"/>
        <v>12.866999999999999</v>
      </c>
      <c r="F4">
        <f t="shared" si="0"/>
        <v>0.21444999999999997</v>
      </c>
      <c r="G4">
        <f t="shared" si="1"/>
        <v>20.983912333877363</v>
      </c>
      <c r="H4">
        <v>72.862560770000002</v>
      </c>
      <c r="I4">
        <v>19.210247809999998</v>
      </c>
      <c r="J4">
        <v>72.857715459999994</v>
      </c>
      <c r="K4">
        <v>19.185240319999998</v>
      </c>
      <c r="L4">
        <v>3</v>
      </c>
    </row>
    <row r="5" spans="1:12" x14ac:dyDescent="0.2">
      <c r="A5">
        <v>19</v>
      </c>
      <c r="B5">
        <v>350</v>
      </c>
      <c r="C5">
        <v>4</v>
      </c>
      <c r="D5">
        <v>488.19</v>
      </c>
      <c r="E5">
        <f t="shared" si="0"/>
        <v>8.1364999999999998</v>
      </c>
      <c r="F5">
        <f t="shared" si="0"/>
        <v>0.13560833333333333</v>
      </c>
      <c r="G5">
        <f t="shared" si="1"/>
        <v>33.183801388803538</v>
      </c>
      <c r="H5">
        <v>72.862560770000002</v>
      </c>
      <c r="I5">
        <v>19.210247809999998</v>
      </c>
      <c r="J5">
        <v>72.857715459999994</v>
      </c>
      <c r="K5">
        <v>19.185240319999998</v>
      </c>
      <c r="L5">
        <v>4</v>
      </c>
    </row>
    <row r="6" spans="1:12" x14ac:dyDescent="0.2">
      <c r="A6">
        <v>19</v>
      </c>
      <c r="B6">
        <v>350</v>
      </c>
      <c r="C6">
        <v>5</v>
      </c>
      <c r="D6">
        <v>559.25</v>
      </c>
      <c r="E6">
        <f t="shared" si="0"/>
        <v>9.3208333333333329</v>
      </c>
      <c r="F6">
        <f t="shared" si="0"/>
        <v>0.15534722222222222</v>
      </c>
      <c r="G6">
        <f t="shared" si="1"/>
        <v>28.967367009387573</v>
      </c>
      <c r="H6">
        <v>72.862560770000002</v>
      </c>
      <c r="I6">
        <v>19.210247809999998</v>
      </c>
      <c r="J6">
        <v>72.857715459999994</v>
      </c>
      <c r="K6">
        <v>19.185240319999998</v>
      </c>
      <c r="L6">
        <v>5</v>
      </c>
    </row>
    <row r="7" spans="1:12" x14ac:dyDescent="0.2">
      <c r="A7">
        <v>19</v>
      </c>
      <c r="B7">
        <v>350</v>
      </c>
      <c r="C7">
        <v>6</v>
      </c>
      <c r="D7">
        <v>607.02499999999998</v>
      </c>
      <c r="E7">
        <f t="shared" si="0"/>
        <v>10.117083333333333</v>
      </c>
      <c r="F7">
        <f t="shared" si="0"/>
        <v>0.16861805555555556</v>
      </c>
      <c r="G7">
        <f t="shared" si="1"/>
        <v>26.687533462377989</v>
      </c>
      <c r="H7">
        <v>72.862560770000002</v>
      </c>
      <c r="I7">
        <v>19.210247809999998</v>
      </c>
      <c r="J7">
        <v>72.857715459999994</v>
      </c>
      <c r="K7">
        <v>19.185240319999998</v>
      </c>
      <c r="L7">
        <v>6</v>
      </c>
    </row>
    <row r="8" spans="1:12" x14ac:dyDescent="0.2">
      <c r="A8">
        <v>19</v>
      </c>
      <c r="B8">
        <v>350</v>
      </c>
      <c r="C8">
        <v>7</v>
      </c>
      <c r="D8">
        <v>1057.99</v>
      </c>
      <c r="E8">
        <f t="shared" si="0"/>
        <v>17.633166666666668</v>
      </c>
      <c r="F8">
        <f t="shared" si="0"/>
        <v>0.29388611111111113</v>
      </c>
      <c r="G8">
        <f t="shared" si="1"/>
        <v>15.312053989168138</v>
      </c>
      <c r="H8">
        <v>72.862560770000002</v>
      </c>
      <c r="I8">
        <v>19.210247809999998</v>
      </c>
      <c r="J8">
        <v>72.857715459999994</v>
      </c>
      <c r="K8">
        <v>19.185240319999998</v>
      </c>
      <c r="L8">
        <v>7</v>
      </c>
    </row>
    <row r="9" spans="1:12" x14ac:dyDescent="0.2">
      <c r="A9">
        <v>19</v>
      </c>
      <c r="B9">
        <v>350</v>
      </c>
      <c r="C9">
        <v>8</v>
      </c>
      <c r="D9">
        <v>908.84500000000003</v>
      </c>
      <c r="E9">
        <f t="shared" si="0"/>
        <v>15.147416666666667</v>
      </c>
      <c r="F9">
        <f t="shared" si="0"/>
        <v>0.25245694444444444</v>
      </c>
      <c r="G9">
        <f t="shared" si="1"/>
        <v>17.824821614246655</v>
      </c>
      <c r="H9">
        <v>72.862560770000002</v>
      </c>
      <c r="I9">
        <v>19.210247809999998</v>
      </c>
      <c r="J9">
        <v>72.857715459999994</v>
      </c>
      <c r="K9">
        <v>19.185240319999998</v>
      </c>
      <c r="L9">
        <v>8</v>
      </c>
    </row>
    <row r="10" spans="1:12" x14ac:dyDescent="0.2">
      <c r="A10">
        <v>19</v>
      </c>
      <c r="B10">
        <v>350</v>
      </c>
      <c r="C10">
        <v>9</v>
      </c>
      <c r="D10">
        <v>738.19500000000005</v>
      </c>
      <c r="E10">
        <f t="shared" si="0"/>
        <v>12.30325</v>
      </c>
      <c r="F10">
        <f t="shared" si="0"/>
        <v>0.20505416666666668</v>
      </c>
      <c r="G10">
        <f t="shared" si="1"/>
        <v>21.945420925365248</v>
      </c>
      <c r="H10">
        <v>72.862560770000002</v>
      </c>
      <c r="I10">
        <v>19.210247809999998</v>
      </c>
      <c r="J10">
        <v>72.857715459999994</v>
      </c>
      <c r="K10">
        <v>19.185240319999998</v>
      </c>
      <c r="L10">
        <v>9</v>
      </c>
    </row>
    <row r="11" spans="1:12" x14ac:dyDescent="0.2">
      <c r="A11">
        <v>19</v>
      </c>
      <c r="B11">
        <v>350</v>
      </c>
      <c r="C11">
        <v>10</v>
      </c>
      <c r="D11">
        <v>796.38</v>
      </c>
      <c r="E11">
        <f t="shared" si="0"/>
        <v>13.273</v>
      </c>
      <c r="F11">
        <f t="shared" si="0"/>
        <v>0.22121666666666667</v>
      </c>
      <c r="G11">
        <f t="shared" si="1"/>
        <v>20.342047766141793</v>
      </c>
      <c r="H11">
        <v>72.862560770000002</v>
      </c>
      <c r="I11">
        <v>19.210247809999998</v>
      </c>
      <c r="J11">
        <v>72.857715459999994</v>
      </c>
      <c r="K11">
        <v>19.185240319999998</v>
      </c>
      <c r="L11">
        <v>10</v>
      </c>
    </row>
    <row r="12" spans="1:12" x14ac:dyDescent="0.2">
      <c r="A12">
        <v>19</v>
      </c>
      <c r="B12">
        <v>350</v>
      </c>
      <c r="C12">
        <v>11</v>
      </c>
      <c r="D12">
        <v>865.47500000000002</v>
      </c>
      <c r="E12">
        <f t="shared" si="0"/>
        <v>14.424583333333334</v>
      </c>
      <c r="F12">
        <f t="shared" si="0"/>
        <v>0.24040972222222223</v>
      </c>
      <c r="G12">
        <f t="shared" si="1"/>
        <v>18.718045004188451</v>
      </c>
      <c r="H12">
        <v>72.862560770000002</v>
      </c>
      <c r="I12">
        <v>19.210247809999998</v>
      </c>
      <c r="J12">
        <v>72.857715459999994</v>
      </c>
      <c r="K12">
        <v>19.185240319999998</v>
      </c>
      <c r="L12">
        <v>11</v>
      </c>
    </row>
    <row r="13" spans="1:12" x14ac:dyDescent="0.2">
      <c r="A13">
        <v>19</v>
      </c>
      <c r="B13">
        <v>350</v>
      </c>
      <c r="C13">
        <v>12</v>
      </c>
      <c r="D13">
        <v>519.04</v>
      </c>
      <c r="E13">
        <f t="shared" si="0"/>
        <v>8.6506666666666661</v>
      </c>
      <c r="F13">
        <f>E13/60</f>
        <v>0.14417777777777777</v>
      </c>
      <c r="G13">
        <f t="shared" si="1"/>
        <v>31.211467324291</v>
      </c>
      <c r="H13">
        <v>72.862560770000002</v>
      </c>
      <c r="I13">
        <v>19.210247809999998</v>
      </c>
      <c r="J13">
        <v>72.857715459999994</v>
      </c>
      <c r="K13">
        <v>19.185240319999998</v>
      </c>
      <c r="L13">
        <v>12</v>
      </c>
    </row>
    <row r="14" spans="1:12" x14ac:dyDescent="0.2">
      <c r="A14">
        <v>265</v>
      </c>
      <c r="B14">
        <v>19</v>
      </c>
      <c r="C14">
        <v>1</v>
      </c>
      <c r="D14">
        <v>253.48500000000001</v>
      </c>
      <c r="E14">
        <f t="shared" si="0"/>
        <v>4.2247500000000002</v>
      </c>
      <c r="F14">
        <f t="shared" si="0"/>
        <v>7.0412500000000003E-2</v>
      </c>
      <c r="G14">
        <f>2.1/F14</f>
        <v>29.824249955618676</v>
      </c>
      <c r="H14">
        <v>72.862367989999996</v>
      </c>
      <c r="I14">
        <v>19.220577120000002</v>
      </c>
      <c r="J14">
        <v>72.862560770000002</v>
      </c>
      <c r="K14">
        <v>19.210247809999998</v>
      </c>
      <c r="L14">
        <v>13</v>
      </c>
    </row>
    <row r="15" spans="1:12" x14ac:dyDescent="0.2">
      <c r="A15">
        <v>265</v>
      </c>
      <c r="B15">
        <v>19</v>
      </c>
      <c r="C15">
        <v>2</v>
      </c>
      <c r="D15">
        <v>262.89</v>
      </c>
      <c r="E15">
        <f t="shared" si="0"/>
        <v>4.3815</v>
      </c>
      <c r="F15">
        <f t="shared" si="0"/>
        <v>7.3024999999999993E-2</v>
      </c>
      <c r="G15">
        <f t="shared" ref="G15:G25" si="2">2.1/F15</f>
        <v>28.757274905854164</v>
      </c>
      <c r="H15">
        <v>72.862367989999996</v>
      </c>
      <c r="I15">
        <v>19.220577120000002</v>
      </c>
      <c r="J15">
        <v>72.862560770000002</v>
      </c>
      <c r="K15">
        <v>19.210247809999998</v>
      </c>
      <c r="L15">
        <v>14</v>
      </c>
    </row>
    <row r="16" spans="1:12" x14ac:dyDescent="0.2">
      <c r="A16">
        <v>265</v>
      </c>
      <c r="B16">
        <v>19</v>
      </c>
      <c r="C16">
        <v>3</v>
      </c>
      <c r="D16">
        <v>315.91000000000003</v>
      </c>
      <c r="E16">
        <f t="shared" si="0"/>
        <v>5.2651666666666674</v>
      </c>
      <c r="F16">
        <f t="shared" si="0"/>
        <v>8.7752777777777791E-2</v>
      </c>
      <c r="G16">
        <f t="shared" si="2"/>
        <v>23.930866385996008</v>
      </c>
      <c r="H16">
        <v>72.862367989999996</v>
      </c>
      <c r="I16">
        <v>19.220577120000002</v>
      </c>
      <c r="J16">
        <v>72.862560770000002</v>
      </c>
      <c r="K16">
        <v>19.210247809999998</v>
      </c>
      <c r="L16">
        <v>15</v>
      </c>
    </row>
    <row r="17" spans="1:24" x14ac:dyDescent="0.2">
      <c r="A17">
        <v>265</v>
      </c>
      <c r="B17">
        <v>19</v>
      </c>
      <c r="C17">
        <v>4</v>
      </c>
      <c r="D17">
        <v>210.77</v>
      </c>
      <c r="E17">
        <f t="shared" si="0"/>
        <v>3.5128333333333335</v>
      </c>
      <c r="F17">
        <f t="shared" si="0"/>
        <v>5.8547222222222223E-2</v>
      </c>
      <c r="G17">
        <f t="shared" si="2"/>
        <v>35.868482231816671</v>
      </c>
      <c r="H17">
        <v>72.862367989999996</v>
      </c>
      <c r="I17">
        <v>19.220577120000002</v>
      </c>
      <c r="J17">
        <v>72.862560770000002</v>
      </c>
      <c r="K17">
        <v>19.210247809999998</v>
      </c>
      <c r="L17">
        <v>16</v>
      </c>
    </row>
    <row r="18" spans="1:24" x14ac:dyDescent="0.2">
      <c r="A18">
        <v>265</v>
      </c>
      <c r="B18">
        <v>19</v>
      </c>
      <c r="C18">
        <v>5</v>
      </c>
      <c r="D18">
        <v>217.63499999999999</v>
      </c>
      <c r="E18">
        <f t="shared" si="0"/>
        <v>3.6272499999999996</v>
      </c>
      <c r="F18">
        <f t="shared" si="0"/>
        <v>6.0454166666666663E-2</v>
      </c>
      <c r="G18">
        <f t="shared" si="2"/>
        <v>34.737059756013515</v>
      </c>
      <c r="H18">
        <v>72.862367989999996</v>
      </c>
      <c r="I18">
        <v>19.220577120000002</v>
      </c>
      <c r="J18">
        <v>72.862560770000002</v>
      </c>
      <c r="K18">
        <v>19.210247809999998</v>
      </c>
      <c r="L18">
        <v>17</v>
      </c>
      <c r="N18" s="2"/>
      <c r="O18" s="2"/>
      <c r="P18" s="2"/>
      <c r="Q18" s="5"/>
      <c r="R18" s="5"/>
      <c r="S18" s="2"/>
      <c r="T18" s="5"/>
      <c r="U18" s="5"/>
      <c r="V18" s="5"/>
      <c r="W18" s="5"/>
      <c r="X18" s="2"/>
    </row>
    <row r="19" spans="1:24" x14ac:dyDescent="0.2">
      <c r="A19">
        <v>265</v>
      </c>
      <c r="B19">
        <v>19</v>
      </c>
      <c r="C19">
        <v>6</v>
      </c>
      <c r="D19">
        <v>257.77499999999998</v>
      </c>
      <c r="E19">
        <f t="shared" si="0"/>
        <v>4.2962499999999997</v>
      </c>
      <c r="F19">
        <f t="shared" si="0"/>
        <v>7.1604166666666663E-2</v>
      </c>
      <c r="G19">
        <f t="shared" si="2"/>
        <v>29.327902240325869</v>
      </c>
      <c r="H19">
        <v>72.862367989999996</v>
      </c>
      <c r="I19">
        <v>19.220577120000002</v>
      </c>
      <c r="J19">
        <v>72.862560770000002</v>
      </c>
      <c r="K19">
        <v>19.210247809999998</v>
      </c>
      <c r="L19">
        <v>18</v>
      </c>
      <c r="N19" s="2"/>
      <c r="O19" s="2"/>
      <c r="P19" s="3"/>
    </row>
    <row r="20" spans="1:24" x14ac:dyDescent="0.2">
      <c r="A20">
        <v>265</v>
      </c>
      <c r="B20">
        <v>19</v>
      </c>
      <c r="C20">
        <v>7</v>
      </c>
      <c r="D20">
        <v>554.83500000000004</v>
      </c>
      <c r="E20">
        <f t="shared" si="0"/>
        <v>9.2472500000000011</v>
      </c>
      <c r="F20">
        <f t="shared" si="0"/>
        <v>0.15412083333333335</v>
      </c>
      <c r="G20">
        <f t="shared" si="2"/>
        <v>13.625672497228905</v>
      </c>
      <c r="H20">
        <v>72.862367989999996</v>
      </c>
      <c r="I20">
        <v>19.220577120000002</v>
      </c>
      <c r="J20">
        <v>72.862560770000002</v>
      </c>
      <c r="K20">
        <v>19.210247809999998</v>
      </c>
      <c r="L20">
        <v>19</v>
      </c>
    </row>
    <row r="21" spans="1:24" x14ac:dyDescent="0.2">
      <c r="A21">
        <v>265</v>
      </c>
      <c r="B21">
        <v>19</v>
      </c>
      <c r="C21">
        <v>8</v>
      </c>
      <c r="D21">
        <v>332.995</v>
      </c>
      <c r="E21">
        <f t="shared" si="0"/>
        <v>5.5499166666666664</v>
      </c>
      <c r="F21">
        <f t="shared" si="0"/>
        <v>9.2498611111111101E-2</v>
      </c>
      <c r="G21">
        <f t="shared" si="2"/>
        <v>22.703043589243084</v>
      </c>
      <c r="H21">
        <v>72.862367989999996</v>
      </c>
      <c r="I21">
        <v>19.220577120000002</v>
      </c>
      <c r="J21">
        <v>72.862560770000002</v>
      </c>
      <c r="K21">
        <v>19.210247809999998</v>
      </c>
      <c r="L21">
        <v>20</v>
      </c>
    </row>
    <row r="22" spans="1:24" x14ac:dyDescent="0.2">
      <c r="A22">
        <v>265</v>
      </c>
      <c r="B22">
        <v>19</v>
      </c>
      <c r="C22">
        <v>9</v>
      </c>
      <c r="D22">
        <v>284.13</v>
      </c>
      <c r="E22">
        <f t="shared" si="0"/>
        <v>4.7355</v>
      </c>
      <c r="F22">
        <f t="shared" si="0"/>
        <v>7.8924999999999995E-2</v>
      </c>
      <c r="G22">
        <f t="shared" si="2"/>
        <v>26.607538802660756</v>
      </c>
      <c r="H22">
        <v>72.862367989999996</v>
      </c>
      <c r="I22">
        <v>19.220577120000002</v>
      </c>
      <c r="J22">
        <v>72.862560770000002</v>
      </c>
      <c r="K22">
        <v>19.210247809999998</v>
      </c>
      <c r="L22">
        <v>21</v>
      </c>
    </row>
    <row r="23" spans="1:24" x14ac:dyDescent="0.2">
      <c r="A23">
        <v>265</v>
      </c>
      <c r="B23">
        <v>19</v>
      </c>
      <c r="C23">
        <v>10</v>
      </c>
      <c r="D23">
        <v>312.70999999999998</v>
      </c>
      <c r="E23">
        <f t="shared" si="0"/>
        <v>5.2118333333333329</v>
      </c>
      <c r="F23">
        <f t="shared" si="0"/>
        <v>8.6863888888888879E-2</v>
      </c>
      <c r="G23">
        <f t="shared" si="2"/>
        <v>24.17575389338365</v>
      </c>
      <c r="H23">
        <v>72.862367989999996</v>
      </c>
      <c r="I23">
        <v>19.220577120000002</v>
      </c>
      <c r="J23">
        <v>72.862560770000002</v>
      </c>
      <c r="K23">
        <v>19.210247809999998</v>
      </c>
      <c r="L23">
        <v>22</v>
      </c>
    </row>
    <row r="24" spans="1:24" x14ac:dyDescent="0.2">
      <c r="A24">
        <v>265</v>
      </c>
      <c r="B24">
        <v>19</v>
      </c>
      <c r="C24">
        <v>11</v>
      </c>
      <c r="D24">
        <v>374.86500000000001</v>
      </c>
      <c r="E24">
        <f t="shared" si="0"/>
        <v>6.2477499999999999</v>
      </c>
      <c r="F24">
        <f t="shared" si="0"/>
        <v>0.10412916666666666</v>
      </c>
      <c r="G24">
        <f t="shared" si="2"/>
        <v>20.167260213676926</v>
      </c>
      <c r="H24">
        <v>72.862367989999996</v>
      </c>
      <c r="I24">
        <v>19.220577120000002</v>
      </c>
      <c r="J24">
        <v>72.862560770000002</v>
      </c>
      <c r="K24">
        <v>19.210247809999998</v>
      </c>
      <c r="L24">
        <v>23</v>
      </c>
    </row>
    <row r="25" spans="1:24" x14ac:dyDescent="0.2">
      <c r="A25">
        <v>265</v>
      </c>
      <c r="B25">
        <v>19</v>
      </c>
      <c r="C25">
        <v>12</v>
      </c>
      <c r="D25">
        <v>205.285</v>
      </c>
      <c r="E25">
        <f t="shared" si="0"/>
        <v>3.4214166666666666</v>
      </c>
      <c r="F25">
        <f t="shared" si="0"/>
        <v>5.7023611111111108E-2</v>
      </c>
      <c r="G25">
        <f t="shared" si="2"/>
        <v>36.82685047616728</v>
      </c>
      <c r="H25">
        <v>72.862367989999996</v>
      </c>
      <c r="I25">
        <v>19.220577120000002</v>
      </c>
      <c r="J25">
        <v>72.862560770000002</v>
      </c>
      <c r="K25">
        <v>19.210247809999998</v>
      </c>
      <c r="L25">
        <v>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Malad_to_Chembur_pm_final</vt:lpstr>
      <vt:lpstr>Malad_to_Marine_Drive_pm_final</vt:lpstr>
      <vt:lpstr>Malad_to_Andheri_West_pm_final</vt:lpstr>
      <vt:lpstr>Malad_to_Borivali_pm_final</vt:lpstr>
      <vt:lpstr>Chembur_to_Malad_am_final</vt:lpstr>
      <vt:lpstr>Marine_Drive_to_Malad_am_final</vt:lpstr>
      <vt:lpstr>Andheri_West_to_Malad_am_final</vt:lpstr>
      <vt:lpstr>Borivali_to_Malad_am_final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2019-08-07T12:29:12Z</dcterms:created>
  <dcterms:modified xsi:type="dcterms:W3CDTF">2019-08-28T06:43:40Z</dcterms:modified>
</cp:coreProperties>
</file>