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 yWindow="48" windowWidth="11520" windowHeight="9648" tabRatio="317"/>
  </bookViews>
  <sheets>
    <sheet name="registry" sheetId="1" r:id="rId1"/>
    <sheet name="renaming" sheetId="3" r:id="rId2"/>
    <sheet name="missing samples" sheetId="2" r:id="rId3"/>
    <sheet name="Sheet3" sheetId="4" r:id="rId4"/>
  </sheets>
  <calcPr calcId="144525"/>
</workbook>
</file>

<file path=xl/calcChain.xml><?xml version="1.0" encoding="utf-8"?>
<calcChain xmlns="http://schemas.openxmlformats.org/spreadsheetml/2006/main">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AV187" i="1"/>
  <c r="AW187" i="1"/>
  <c r="AS187" i="1"/>
  <c r="AO187" i="1"/>
  <c r="AV182" i="1"/>
  <c r="AW182" i="1"/>
  <c r="AS182" i="1"/>
  <c r="AO182" i="1"/>
  <c r="AV201" i="1"/>
  <c r="AW201" i="1"/>
  <c r="AS201" i="1"/>
  <c r="AO201" i="1"/>
  <c r="AV200" i="1"/>
  <c r="AW200" i="1"/>
  <c r="AS200" i="1"/>
  <c r="AO200" i="1"/>
  <c r="AV199" i="1"/>
  <c r="AW199" i="1"/>
  <c r="AS199" i="1"/>
  <c r="AO199" i="1"/>
  <c r="AV198" i="1"/>
  <c r="AW198" i="1"/>
  <c r="AS198" i="1"/>
  <c r="AO198" i="1"/>
  <c r="AV197" i="1"/>
  <c r="AW197" i="1"/>
  <c r="AS197" i="1"/>
  <c r="AO197" i="1"/>
  <c r="AV196" i="1"/>
  <c r="AW196" i="1"/>
  <c r="AS196" i="1"/>
  <c r="AO196" i="1"/>
  <c r="AV195" i="1"/>
  <c r="AW195" i="1"/>
  <c r="AS195" i="1"/>
  <c r="AO195" i="1"/>
  <c r="AV194" i="1"/>
  <c r="AW194" i="1"/>
  <c r="AS194" i="1"/>
  <c r="AO194" i="1"/>
  <c r="AV193" i="1"/>
  <c r="AW193" i="1"/>
  <c r="AS193" i="1"/>
  <c r="AO193" i="1"/>
  <c r="AV192" i="1"/>
  <c r="AW192" i="1"/>
  <c r="AS192" i="1"/>
  <c r="AO192" i="1"/>
  <c r="AV191" i="1"/>
  <c r="AW191" i="1"/>
  <c r="AS191" i="1"/>
  <c r="AO191" i="1"/>
  <c r="AV190" i="1"/>
  <c r="AW190" i="1"/>
  <c r="AS190" i="1"/>
  <c r="AO190" i="1"/>
  <c r="AV189" i="1"/>
  <c r="AW189" i="1"/>
  <c r="AS189" i="1"/>
  <c r="AO189" i="1"/>
  <c r="AV188" i="1"/>
  <c r="AW188" i="1"/>
  <c r="AS188" i="1"/>
  <c r="AO188" i="1"/>
  <c r="AV186" i="1"/>
  <c r="AW186" i="1"/>
  <c r="AS186" i="1"/>
  <c r="AO186" i="1"/>
  <c r="AV185" i="1"/>
  <c r="AW185" i="1"/>
  <c r="AS185" i="1"/>
  <c r="AO185" i="1"/>
  <c r="AV184" i="1"/>
  <c r="AW184" i="1"/>
  <c r="AS184" i="1"/>
  <c r="AO184" i="1"/>
  <c r="AV183" i="1"/>
  <c r="AW183" i="1"/>
  <c r="AS183" i="1"/>
  <c r="AO183" i="1"/>
  <c r="AV181" i="1"/>
  <c r="AW181" i="1"/>
  <c r="AS181" i="1"/>
  <c r="AO181" i="1"/>
  <c r="AV180" i="1"/>
  <c r="AW180" i="1"/>
  <c r="AS180" i="1"/>
  <c r="AO180" i="1"/>
  <c r="AV179" i="1"/>
  <c r="AW179" i="1"/>
  <c r="AS179" i="1"/>
  <c r="AO179" i="1"/>
  <c r="AV178" i="1"/>
  <c r="AW178" i="1"/>
  <c r="AS178" i="1"/>
  <c r="AO178" i="1"/>
  <c r="AV177" i="1"/>
  <c r="AW177" i="1"/>
  <c r="AS177" i="1"/>
  <c r="AO177" i="1"/>
  <c r="AV176" i="1"/>
  <c r="AW176" i="1"/>
  <c r="AS176" i="1"/>
  <c r="AO176" i="1"/>
  <c r="AV175" i="1"/>
  <c r="AW175" i="1"/>
  <c r="AS175" i="1"/>
  <c r="AO175" i="1"/>
  <c r="AV174" i="1"/>
  <c r="AW174" i="1"/>
  <c r="AS174" i="1"/>
  <c r="AO174" i="1"/>
  <c r="AV173" i="1"/>
  <c r="AW173" i="1"/>
  <c r="AS173" i="1"/>
  <c r="AO173" i="1"/>
  <c r="AV172" i="1"/>
  <c r="AW172" i="1"/>
  <c r="AS172" i="1"/>
  <c r="AO172" i="1"/>
  <c r="AV171" i="1"/>
  <c r="AW171" i="1"/>
  <c r="AS171" i="1"/>
  <c r="AO171" i="1"/>
  <c r="AV170" i="1"/>
  <c r="AW170" i="1"/>
  <c r="AS170" i="1"/>
  <c r="AO170" i="1"/>
  <c r="AV168" i="1"/>
  <c r="AW168" i="1"/>
  <c r="AS168" i="1"/>
  <c r="AO168" i="1"/>
  <c r="AV166" i="1"/>
  <c r="AW166" i="1"/>
  <c r="AS166" i="1"/>
  <c r="AO166" i="1"/>
  <c r="AV164" i="1"/>
  <c r="AW164" i="1"/>
  <c r="AS164" i="1"/>
  <c r="AO164" i="1"/>
  <c r="AV163" i="1"/>
  <c r="AW163" i="1"/>
  <c r="AS163" i="1"/>
  <c r="AO163" i="1"/>
  <c r="AV160" i="1"/>
  <c r="AW160" i="1"/>
  <c r="AS160" i="1"/>
  <c r="AO160" i="1"/>
  <c r="AV159" i="1"/>
  <c r="AW159" i="1"/>
  <c r="AS159" i="1"/>
  <c r="AO159" i="1"/>
  <c r="AV157" i="1"/>
  <c r="AW157" i="1"/>
  <c r="AS157" i="1"/>
  <c r="AO157" i="1"/>
  <c r="AV156" i="1"/>
  <c r="AW156" i="1"/>
  <c r="AS156" i="1"/>
  <c r="AO156" i="1"/>
  <c r="AV154" i="1"/>
  <c r="AW154" i="1"/>
  <c r="AS154" i="1"/>
  <c r="AO154" i="1"/>
  <c r="AV153" i="1"/>
  <c r="AW153" i="1"/>
  <c r="AS153" i="1"/>
  <c r="AO153" i="1"/>
  <c r="AV151" i="1"/>
  <c r="AW151" i="1"/>
  <c r="AS151" i="1"/>
  <c r="AO151" i="1"/>
  <c r="AV149" i="1"/>
  <c r="AW149" i="1"/>
  <c r="AS149" i="1"/>
  <c r="AO149" i="1"/>
  <c r="AV148" i="1"/>
  <c r="AW148" i="1"/>
  <c r="AS148" i="1"/>
  <c r="AO148" i="1"/>
  <c r="AV146" i="1"/>
  <c r="AW146" i="1"/>
  <c r="AS146" i="1"/>
  <c r="AO146" i="1"/>
  <c r="AV145" i="1"/>
  <c r="AW145" i="1"/>
  <c r="AS145" i="1"/>
  <c r="AO145" i="1"/>
  <c r="AV144" i="1"/>
  <c r="AW144" i="1"/>
  <c r="AS144" i="1"/>
  <c r="AO144" i="1"/>
  <c r="AV143" i="1"/>
  <c r="AW143" i="1"/>
  <c r="AS143" i="1"/>
  <c r="AO143" i="1"/>
  <c r="AV142" i="1"/>
  <c r="AW142" i="1"/>
  <c r="AS142" i="1"/>
  <c r="AO142" i="1"/>
  <c r="AV141" i="1"/>
  <c r="AW141" i="1"/>
  <c r="AS141" i="1"/>
  <c r="AO141" i="1"/>
  <c r="AV140" i="1"/>
  <c r="AW140" i="1"/>
  <c r="AS140" i="1"/>
  <c r="AO140" i="1"/>
  <c r="AV139" i="1"/>
  <c r="AW139" i="1"/>
  <c r="AS139" i="1"/>
  <c r="AO139" i="1"/>
  <c r="AV138" i="1"/>
  <c r="AW138" i="1"/>
  <c r="AS138" i="1"/>
  <c r="AO138" i="1"/>
  <c r="AV137" i="1"/>
  <c r="AW137" i="1"/>
  <c r="AS137" i="1"/>
  <c r="AO137" i="1"/>
  <c r="AV136" i="1"/>
  <c r="AW136" i="1"/>
  <c r="AS136" i="1"/>
  <c r="AO136" i="1"/>
  <c r="AV135" i="1"/>
  <c r="AW135" i="1"/>
  <c r="AS135" i="1"/>
  <c r="AO135" i="1"/>
  <c r="AV134" i="1"/>
  <c r="AW134" i="1"/>
  <c r="AS134" i="1"/>
  <c r="AO134" i="1"/>
  <c r="AV132" i="1"/>
  <c r="AW132" i="1"/>
  <c r="AS132" i="1"/>
  <c r="AO132" i="1"/>
  <c r="AV130" i="1"/>
  <c r="AW130" i="1"/>
  <c r="AS130" i="1"/>
  <c r="AO130" i="1"/>
  <c r="AV129" i="1"/>
  <c r="AW129" i="1"/>
  <c r="AS129" i="1"/>
  <c r="AO129" i="1"/>
  <c r="AV128" i="1"/>
  <c r="AW128" i="1"/>
  <c r="AS128" i="1"/>
  <c r="AO128" i="1"/>
  <c r="AV127" i="1"/>
  <c r="AW127" i="1"/>
  <c r="AS127" i="1"/>
  <c r="AO127" i="1"/>
  <c r="AV126" i="1"/>
  <c r="AW126" i="1"/>
  <c r="AS126" i="1"/>
  <c r="AO126" i="1"/>
  <c r="AV125" i="1"/>
  <c r="AW125" i="1"/>
  <c r="AS125" i="1"/>
  <c r="AO125" i="1"/>
  <c r="AV124" i="1"/>
  <c r="AW124" i="1"/>
  <c r="AS124" i="1"/>
  <c r="AO124" i="1"/>
  <c r="AV123" i="1"/>
  <c r="AW123" i="1"/>
  <c r="AS123" i="1"/>
  <c r="AO123" i="1"/>
  <c r="AV122" i="1"/>
  <c r="AW122" i="1"/>
  <c r="AS122" i="1"/>
  <c r="AO122" i="1"/>
  <c r="AV121" i="1"/>
  <c r="AW121" i="1"/>
  <c r="AS121" i="1"/>
  <c r="AO121" i="1"/>
  <c r="AV120" i="1"/>
  <c r="AW120" i="1"/>
  <c r="AS120" i="1"/>
  <c r="AO120" i="1"/>
  <c r="AV119" i="1"/>
  <c r="AW119" i="1"/>
  <c r="AS119" i="1"/>
  <c r="AO119" i="1"/>
  <c r="AV118" i="1"/>
  <c r="AW118" i="1"/>
  <c r="AS118" i="1"/>
  <c r="AO118" i="1"/>
  <c r="AV117" i="1"/>
  <c r="AW117" i="1"/>
  <c r="AS117" i="1"/>
  <c r="AO117" i="1"/>
  <c r="AV116" i="1"/>
  <c r="AW116" i="1"/>
  <c r="AS116" i="1"/>
  <c r="AO116" i="1"/>
  <c r="AV115" i="1"/>
  <c r="AW115" i="1"/>
  <c r="AS115" i="1"/>
  <c r="AO115" i="1"/>
  <c r="AV114" i="1"/>
  <c r="AW114" i="1"/>
  <c r="AS114" i="1"/>
  <c r="AO114" i="1"/>
  <c r="AV113" i="1"/>
  <c r="AW113" i="1"/>
  <c r="AS113" i="1"/>
  <c r="AO113" i="1"/>
  <c r="AV112" i="1"/>
  <c r="AW112" i="1"/>
  <c r="AS112" i="1"/>
  <c r="AO112" i="1"/>
  <c r="AV111" i="1"/>
  <c r="AW111" i="1"/>
  <c r="AS111" i="1"/>
  <c r="AO111" i="1"/>
  <c r="AV110" i="1"/>
  <c r="AW110" i="1"/>
  <c r="AS110" i="1"/>
  <c r="AO110" i="1"/>
  <c r="F50" i="1"/>
  <c r="F57" i="1"/>
  <c r="F58" i="1"/>
  <c r="F54" i="1"/>
</calcChain>
</file>

<file path=xl/sharedStrings.xml><?xml version="1.0" encoding="utf-8"?>
<sst xmlns="http://schemas.openxmlformats.org/spreadsheetml/2006/main" count="6011" uniqueCount="853">
  <si>
    <t>//&lt;PACKAGE&gt;</t>
  </si>
  <si>
    <t>//&lt;CITATION&gt;</t>
  </si>
  <si>
    <t>//&lt;DATE OF CREATION&gt;</t>
  </si>
  <si>
    <t>//&lt;DATE OF LAST UPDATE&gt;</t>
  </si>
  <si>
    <t>//&lt;CONTACT&gt;</t>
  </si>
  <si>
    <t>//&lt;METADATA FIELDS DESCRIPTION&gt;</t>
  </si>
  <si>
    <t>//METADATA</t>
  </si>
  <si>
    <t>M</t>
  </si>
  <si>
    <t>text</t>
  </si>
  <si>
    <t>m</t>
  </si>
  <si>
    <t>PACKAGE NAME</t>
  </si>
  <si>
    <t>METADATA FIELD SHORT NAME</t>
  </si>
  <si>
    <t>METADATA FIELD FULL NAME</t>
  </si>
  <si>
    <t>METADATA FIELD DEFINITION</t>
  </si>
  <si>
    <t>REQUIREMENT [mandatory (M), conditional mandatory (C), optional (X), environment-dependent (E) or not applicable (-)]</t>
  </si>
  <si>
    <t>EXAMPLE</t>
  </si>
  <si>
    <t>FORMAT</t>
  </si>
  <si>
    <t>OCCURRENCE [can be used only once (1), multiple times (m), or none (0)]</t>
  </si>
  <si>
    <t>C</t>
  </si>
  <si>
    <t>//&lt;README&gt;</t>
  </si>
  <si>
    <t>Sebastien Colin&lt;colin@sb-roscoff.fr&gt;</t>
  </si>
  <si>
    <t>HTM_ACQUISITION_Operator</t>
  </si>
  <si>
    <t>HTM_ACQUISITION_Date</t>
  </si>
  <si>
    <t>HTM_ACQUISITION_LABEL_aggregated</t>
  </si>
  <si>
    <t>HTM_ACQUISITION_Run_Label</t>
  </si>
  <si>
    <t>HTM_ACQUISITION_Mounting_Protocol</t>
  </si>
  <si>
    <t>HTM_ACQUISITION_CalibrationBeads2_Color</t>
  </si>
  <si>
    <t>HTM_ACQUISITION_CalibrationBeads1_Color</t>
  </si>
  <si>
    <t>HTM_ACQUISITION_CalibrationBeads1_Intensity</t>
  </si>
  <si>
    <t>HTM_ACQUISITION_CalibrationBeads2_Intensity</t>
  </si>
  <si>
    <t>HTM_ACQUISITION_CalibrationBeads3_Intensity</t>
  </si>
  <si>
    <t>HTM_ACQUISITION_CalibrationBeads3_Color</t>
  </si>
  <si>
    <t>HTM_ACQUISITION_CalibrationBeads4_Intensity</t>
  </si>
  <si>
    <t>HTM_ACQUISITION_CalibrationBeads4_Color</t>
  </si>
  <si>
    <t>HTM_ACQUISITION_CalibrationBeads5_Intensity</t>
  </si>
  <si>
    <t>HTM_ACQUISITION_CalibrationBeads5_Color</t>
  </si>
  <si>
    <t>HTM_ACQUISITION_CalibrationBeads6_Intensity</t>
  </si>
  <si>
    <t>HTM_ACQUISITION_CalibrationBeads6_Color</t>
  </si>
  <si>
    <t>HTM_ACQUISITION_CalibrationBeads7_Intensity</t>
  </si>
  <si>
    <t>HTM_ACQUISITION_CalibrationBeads7_Color</t>
  </si>
  <si>
    <t>HTM_ACQUISITION_CalibrationBeads8_Intensity</t>
  </si>
  <si>
    <t>HTM_ACQUISITION_CalibrationBeads8_Color</t>
  </si>
  <si>
    <t>HTM_ACQUISITION_Sample_WellCoordinates</t>
  </si>
  <si>
    <t>HTM_ACQUISITION_CalibrationBeads1_WellCoordinates</t>
  </si>
  <si>
    <t>HTM_ACQUISITION_CalibrationBeads2_WellCoordinates</t>
  </si>
  <si>
    <t>HTM_ACQUISITION_CalibrationBeads3_WellCoordinates</t>
  </si>
  <si>
    <t>HTM_ACQUISITION_CalibrationBeads4_WellCoordinates</t>
  </si>
  <si>
    <t>HTM_ACQUISITION_CalibrationBeads5_WellCoordinates</t>
  </si>
  <si>
    <t>HTM_ACQUISITION_CalibrationBeads6_WellCoordinates</t>
  </si>
  <si>
    <t>HTM_ACQUISITION_CalibrationBeads7_WellCoordinates</t>
  </si>
  <si>
    <t>HTM_ACQUISITION_CalibrationBeads8_WellCoordinates</t>
  </si>
  <si>
    <t>HTM_ACQUISITION_Plate_WellDesign</t>
  </si>
  <si>
    <t>HTM_ACQUISITION_Plate_WellHeight</t>
  </si>
  <si>
    <t>HTM_ACQUISITION_Plate_WellWidth</t>
  </si>
  <si>
    <t>HTM_ACQUISITION_Plate_WellArea</t>
  </si>
  <si>
    <t>HTM_ACQUISITION_Mounting_End</t>
  </si>
  <si>
    <t>HTM_ACQUISITION_CalibrationBeads1_Diameter</t>
  </si>
  <si>
    <t>HTM_ACQUISITION_CalibrationBeads1_CommercialRef</t>
  </si>
  <si>
    <t>HTM_ACQUISITION_Plate_CommercialRef</t>
  </si>
  <si>
    <t>HTM_ACQUISITION_Sample_VolumeLoad</t>
  </si>
  <si>
    <t>HTM_ACQUISITION_Sample_VolumeImaged</t>
  </si>
  <si>
    <t>HTM_ACQUISITION_Sample_MosaicArea</t>
  </si>
  <si>
    <t>HTM_ACQUISITION_Sample_MosaicOverlap</t>
  </si>
  <si>
    <t>HTM_ACQUISITION_Sample_MosaicFov</t>
  </si>
  <si>
    <t>HTM_ACQUISITION_Sample_MosaicDim</t>
  </si>
  <si>
    <t>HTM_ACQUISITION_CalibrationBeads2_Diameter</t>
  </si>
  <si>
    <t>HTM_ACQUISITION_CalibrationBeads2_CommercialRef</t>
  </si>
  <si>
    <t>HTM_ACQUISITION_CalibrationBeads3_Diameter</t>
  </si>
  <si>
    <t>HTM_ACQUISITION_CalibrationBeads3_CommercialRef</t>
  </si>
  <si>
    <t>HTM_ACQUISITION_CalibrationBeads4_Diameter</t>
  </si>
  <si>
    <t>HTM_ACQUISITION_CalibrationBeads4_CommercialRef</t>
  </si>
  <si>
    <t>HTM_ACQUISITION_CalibrationBeads5_Diameter</t>
  </si>
  <si>
    <t>HTM_ACQUISITION_CalibrationBeads5_CommercialRef</t>
  </si>
  <si>
    <t>HTM_ACQUISITION_CalibrationBeads6_Diameter</t>
  </si>
  <si>
    <t>HTM_ACQUISITION_CalibrationBeads6_CommercialRef</t>
  </si>
  <si>
    <t>HTM_ACQUISITION_CalibrationBeads7_Diameter</t>
  </si>
  <si>
    <t>HTM_ACQUISITION_CalibrationBeads7_CommercialRef</t>
  </si>
  <si>
    <t>HTM_ACQUISITION_CalibrationBeads8_Diameter</t>
  </si>
  <si>
    <t>HTM_ACQUISITION_CalibrationBeads8_CommercialRef</t>
  </si>
  <si>
    <t>HTM_ACQUISITION_Sample_RunnningTime</t>
  </si>
  <si>
    <t>HTM_ACQUISITION_Run_Magnification</t>
  </si>
  <si>
    <t>HTM_ACQUISITION_Run_Protocol</t>
  </si>
  <si>
    <t>HTM_ACQUISITION_Project_Label</t>
  </si>
  <si>
    <t>HTM_ACQUISITION_Run_System</t>
  </si>
  <si>
    <t>HTM_ACQUISITION_Sample_Channel1</t>
  </si>
  <si>
    <t>HTM_ACQUISITION_Sample_Channel2</t>
  </si>
  <si>
    <t>HTM_ACQUISITION_Sample_Channel3</t>
  </si>
  <si>
    <t>HTM_ACQUISITION_Sample_Channel4</t>
  </si>
  <si>
    <t>HTM_ACQUISITION_Sample_Channel5</t>
  </si>
  <si>
    <t>HTM_ACQUISITION_Sample_Channel6</t>
  </si>
  <si>
    <t>Specific labeling of the acquisition project</t>
  </si>
  <si>
    <t>The run label recorded by the instrument</t>
  </si>
  <si>
    <t>2013-09-28T19:45:25</t>
  </si>
  <si>
    <t>The operator's name who has processed the sample</t>
  </si>
  <si>
    <t>Sebastien Colin</t>
  </si>
  <si>
    <t>The commercial reference of the plate (Brand, Name, ref)</t>
  </si>
  <si>
    <t>Protocol_TARA_HCS1_H5_V1</t>
  </si>
  <si>
    <t>The name of the acquisition protocol version</t>
  </si>
  <si>
    <t>(Nunc, Lab-Tek-II- 8Well-Chambered-Coverglass,  155409)</t>
  </si>
  <si>
    <t>HTM_ACQUISITION_Protocol</t>
  </si>
  <si>
    <t>BASIC</t>
  </si>
  <si>
    <t>Indicates the magnification lens of the main acquisition job</t>
  </si>
  <si>
    <t>HTM_ACQUISITION_Run_VoxelSize</t>
  </si>
  <si>
    <t>Indicates the model of the Instrument</t>
  </si>
  <si>
    <t>HTM_ACQUISITION_Run_MetadataFile_URI</t>
  </si>
  <si>
    <t>HTM_ACQUISITION_Run_OutputFiles_URI</t>
  </si>
  <si>
    <t>http://</t>
  </si>
  <si>
    <t>U00V01</t>
  </si>
  <si>
    <t>The date of the acquisition run recorded by the instrument (yyyy-mm-ddThh:mm:ss)</t>
  </si>
  <si>
    <t>Time when the mounting has been finished (hh:mm)</t>
  </si>
  <si>
    <t>Indicates the well coordinates where the sample has been loaded (UiiVjj)</t>
  </si>
  <si>
    <t>Indicates the volume of sample that has been loaded into the well (ml)</t>
  </si>
  <si>
    <t>HTM_ACQUISITION_Comment_Mounting</t>
  </si>
  <si>
    <t>Indicates any comments related to the mounting</t>
  </si>
  <si>
    <t>HTM_ACQUISITION_Comment_Run</t>
  </si>
  <si>
    <t>Indicates any comments related to the run</t>
  </si>
  <si>
    <t>HTM_ACQUISITION_Comment_Sample</t>
  </si>
  <si>
    <t>Indicates any comments related to the sample</t>
  </si>
  <si>
    <t>the cell density is very low</t>
  </si>
  <si>
    <t>Indicates the quantity of field of view that has been acquired across the full mosaic</t>
  </si>
  <si>
    <t>HTM_ACQUISITION_Sample_FovWidth</t>
  </si>
  <si>
    <t>Indicates the width of a square field of view (mm)</t>
  </si>
  <si>
    <t>Describes the channel1 detection target</t>
  </si>
  <si>
    <t>Describes the channel2 detection target</t>
  </si>
  <si>
    <t>Describes the channel3 detection target</t>
  </si>
  <si>
    <t>Describes the channel4 detection target</t>
  </si>
  <si>
    <t>Describes the channel5 detection target</t>
  </si>
  <si>
    <t>Describes the channel6 detection target</t>
  </si>
  <si>
    <t>none</t>
  </si>
  <si>
    <t>Indicates how long runs the acquisition for one sample (hr)</t>
  </si>
  <si>
    <t>Indicates the mosaic area (mm²)</t>
  </si>
  <si>
    <t>Indicates the overlapp between field of view (%)</t>
  </si>
  <si>
    <t>The well height (mm)</t>
  </si>
  <si>
    <t>The well width (mm)</t>
  </si>
  <si>
    <t>The well area (mm²)</t>
  </si>
  <si>
    <t>Indicates where into the plate well the beads 1 has been loaded</t>
  </si>
  <si>
    <t>Indicates the color of the beads 1 fluorescence</t>
  </si>
  <si>
    <t>U00V00</t>
  </si>
  <si>
    <t>Indicates the fluorecent intensity of the beads 1 (%) written on the tube</t>
  </si>
  <si>
    <t>red</t>
  </si>
  <si>
    <t>Indicate the diameter of the beads 1 (nm)</t>
  </si>
  <si>
    <t>The commercial reference of the beads (Brand, Name, ref, batch)</t>
  </si>
  <si>
    <t>Indicates where into the plate well the beads 2 has been loaded</t>
  </si>
  <si>
    <t>Indicates the fluorecent intensity of the beads 2 (%) written on the tube</t>
  </si>
  <si>
    <t>Indicates the color of the beads 2 fluorescence</t>
  </si>
  <si>
    <t>Indicate the diameter of the beads 2 (nm)</t>
  </si>
  <si>
    <t>Indicates the fluorecent intensity of the beads 3 (%) written on the tube</t>
  </si>
  <si>
    <t>Indicates the color of the beads 3 fluorescence</t>
  </si>
  <si>
    <t>Indicate the diameter of the beads 3 (nm)</t>
  </si>
  <si>
    <t>Indicates where into the plate well the beads 3 has been loaded</t>
  </si>
  <si>
    <t>Indicates where into the plate well the beads 4 has been loaded</t>
  </si>
  <si>
    <t>Indicates the fluorecent intensity of the beads 4 (%) written on the tube</t>
  </si>
  <si>
    <t>Indicates the color of the beads 4 fluorescence</t>
  </si>
  <si>
    <t>Indicate the diameter of the beads 4 (nm)</t>
  </si>
  <si>
    <t>Indicates where into the plate well the beads 5 has been loaded</t>
  </si>
  <si>
    <t>Indicates the fluorecent intensity of the beads 5 (%) written on the tube</t>
  </si>
  <si>
    <t>Indicates the color of the beads 5 fluorescence</t>
  </si>
  <si>
    <t>Indicate the diameter of the beads 5 (nm)</t>
  </si>
  <si>
    <t>Indicates where into the plate well the beads 6 has been loaded</t>
  </si>
  <si>
    <t>Indicates the fluorecent intensity of the beads 6 (%) written on the tube</t>
  </si>
  <si>
    <t>Indicates the color of the beads 6 fluorescence</t>
  </si>
  <si>
    <t>Indicate the diameter of the beads 6 (nm)</t>
  </si>
  <si>
    <t>Indicates where into the plate well the beads 7 has been loaded</t>
  </si>
  <si>
    <t>Indicates the fluorecent intensity of the beads 7 (%) written on the tube</t>
  </si>
  <si>
    <t>Indicates the color of the beads 7 fluorescence</t>
  </si>
  <si>
    <t>Indicate the diameter of the beads 7 (nm)</t>
  </si>
  <si>
    <t>Indicates where into the plate well the beads 8 has been loaded</t>
  </si>
  <si>
    <t>Indicates the fluorecent intensity of the beads 8 (%) written on the tube</t>
  </si>
  <si>
    <t>Indicates the color of the beads 8 fluorescence</t>
  </si>
  <si>
    <t>Indicate the diameter of the beads 8 (nm)</t>
  </si>
  <si>
    <t>2013--03--21</t>
  </si>
  <si>
    <t>Tara Oceans Consortium (2013) Registry of  acquistion from the 2009-2012 Tara-Ocean expedition</t>
  </si>
  <si>
    <t>TARA_HCS1_H20</t>
  </si>
  <si>
    <t>Specific labeling of sample for the HTM processing that integrate the station code S000 the depth code D0 (Surf D0, DCM D1), the sample type code R00, the barcode G000000000</t>
  </si>
  <si>
    <t>S100--D0--R37--G000001583</t>
  </si>
  <si>
    <t>Specific labeling of acquistion run for the HTM processing that integrate the station code S000 the depth code D0 (Surf D0, DCM D1), the sample type code R00, the barcode G000000000, and the acquisition starting date Ayymmdd</t>
  </si>
  <si>
    <t>S100--D0--R37--G000001583--A130927</t>
  </si>
  <si>
    <t>yyyy-mm-ddThh:mm:ss</t>
  </si>
  <si>
    <t>hh:mm</t>
  </si>
  <si>
    <t>number</t>
  </si>
  <si>
    <t>TARA_HCS1_H20_G100001472_G100001473--2013_09_28_19_45_25</t>
  </si>
  <si>
    <t>X</t>
  </si>
  <si>
    <t>beads red 1% overloaded</t>
  </si>
  <si>
    <t>run aborted at position U00V01X00Y12</t>
  </si>
  <si>
    <t>HTM_ACQUISITION_Run_Duration</t>
  </si>
  <si>
    <t>Running Time of the acquisition (hh:mm)</t>
  </si>
  <si>
    <t>HTM_ACQUISITION_Run_Template</t>
  </si>
  <si>
    <t>Indicates the name of the template file used in the matrixscreener application</t>
  </si>
  <si>
    <t>TARA_HCS1_20-180_MATRIX8W_template.xml</t>
  </si>
  <si>
    <t>Leica_SP8</t>
  </si>
  <si>
    <t>Indicates whether the acquisition had been basic (BASIC) or it had included an adaptative feedback (INTELLIGENT) of the ROI</t>
  </si>
  <si>
    <t>Indicates the voxel size of the main acquisition job in nm (X000Y000Z000)</t>
  </si>
  <si>
    <t>X252Y252Z3000</t>
  </si>
  <si>
    <t>Indicates the path to get the run leica metadatafile</t>
  </si>
  <si>
    <t>URI</t>
  </si>
  <si>
    <t>Indicateds the path to get the outfiles folder</t>
  </si>
  <si>
    <t>The wells dimension (U00V00) of the multiwell plate that has been used</t>
  </si>
  <si>
    <t>U02V03</t>
  </si>
  <si>
    <t>Indicates the tilling (X00Y00) dimension the full mosaic</t>
  </si>
  <si>
    <t>X15Y12</t>
  </si>
  <si>
    <t>Indicates the percentage of the sample volume that has been loaded into the well which has been imaged. This is the % betwenn the mosaic area and the well area  (MosaicAreax100/WellArea)</t>
  </si>
  <si>
    <t>Membranes-DiOC6 green</t>
  </si>
  <si>
    <t>Chlorophyll red</t>
  </si>
  <si>
    <t>Transmitted Light gray</t>
  </si>
  <si>
    <t>DNA-Hoechst blue</t>
  </si>
  <si>
    <t>surface staining-ALEXA546 purple</t>
  </si>
  <si>
    <t>hh:mm:ss</t>
  </si>
  <si>
    <t>green</t>
  </si>
  <si>
    <t>U01V00</t>
  </si>
  <si>
    <t>not found</t>
  </si>
  <si>
    <t>U00V02</t>
  </si>
  <si>
    <t>U01V02</t>
  </si>
  <si>
    <t>4 colors (blue,green,orange, dark red)</t>
  </si>
  <si>
    <t>(LifeScience, TetraSpeck, T-7283, lot1109825 )</t>
  </si>
  <si>
    <t>2 colors (orange ring, blue throughout)</t>
  </si>
  <si>
    <t>(LifeScience, FocalCheck, F-7236, lot873774)</t>
  </si>
  <si>
    <t>HTM_SAMPLES_REGISTRY</t>
  </si>
  <si>
    <t>HTM_SAMPLE_LABEL_aggregated</t>
  </si>
  <si>
    <t>HTM_ACQUISITIONS_REGISTRY</t>
  </si>
  <si>
    <t>GPSS</t>
  </si>
  <si>
    <t>V1.1 = OFFSET AF -1µm</t>
  </si>
  <si>
    <t>V1.3 = water pumping 1450ms instead of 1250ms; water pumping is still slightly excessive</t>
  </si>
  <si>
    <t>V1.5 = water pumping 1350ms instead of 1250ms; water pumping is still slightly excessive</t>
  </si>
  <si>
    <t>cell distribution biases (higher concentration along the wall of the well)</t>
  </si>
  <si>
    <t>V1.6 = water pumping 1300ms instead of 1250ms; water pumping is OK</t>
  </si>
  <si>
    <t>a FIRST ACQUISITION WAS STARTED AT 14:00 BUT IT WAS ABORTED BECAUSE Zstacking bug</t>
  </si>
  <si>
    <t>WARNING: slide holder has not been screwed on the stage. the focus map was very nice however.</t>
  </si>
  <si>
    <t>TARA_HCS1_H5</t>
  </si>
  <si>
    <t>S123--D0--R27--G100010173</t>
  </si>
  <si>
    <t>TARA_HCS1_H5_G100010607_G100010177--2013_07_10_22_00_23</t>
  </si>
  <si>
    <t>TARA_HCS1_H5_G100010623_G100010731--2013_07_11_16_26_56</t>
  </si>
  <si>
    <t>TARA_HCS1_H5_G100010237_G100010241--2013_08_20_15_53_43</t>
  </si>
  <si>
    <t>TARA_HCS1_H5_G100010173_G100010177--2013_08_22_17_12_07</t>
  </si>
  <si>
    <t>TARA_HCS1_H5_G100010623_G100010731--2013_08_23_17_27_23</t>
  </si>
  <si>
    <t>TARA_HCS1_H5_G100003406_G100004906--2013_08_24_19_23_14</t>
  </si>
  <si>
    <t>TARA_HCS1_H5_G100004906_G100002201--2013_08_25_19_31_15</t>
  </si>
  <si>
    <t>TARA_HCS1_H5_G100002479_G100002163--2013_08_26_14_59_40</t>
  </si>
  <si>
    <t>TARA_HCS1_H5_G100003346_G100003348--2013_08_27_17_17_57</t>
  </si>
  <si>
    <t>TARA_HCS1_H5_G100010241_G100010607--2013_08_21_18_52_13</t>
  </si>
  <si>
    <t>TARA_HCS1_H5_G100002411_G100002481--2013_08_28_14_46_59</t>
  </si>
  <si>
    <t>TARA_HCS1_H5_G100002978_G100002980--2013_08_29_12_36_46</t>
  </si>
  <si>
    <t>TARA_HCS1_H5_G100001988_G100001989--2013_09_23_19_42_50</t>
  </si>
  <si>
    <t>TARA_HCS1_H5_G100001472_G100001473--2013_09_28_19_45_25</t>
  </si>
  <si>
    <t>TARA_HCS1_H5_G100002567_G100002568--2013_09_25_12_55_58</t>
  </si>
  <si>
    <t>TARA_HCS1_H5_G100003584_G100003586--2013_09_26_15_23_10</t>
  </si>
  <si>
    <t>TARA_HCS1_H5_G100004339_G100004341--2013_09_27_15_24_28</t>
  </si>
  <si>
    <t>TARA_HCS1_H5_G100002655_G100002656--2013_09_24_15_21_06</t>
  </si>
  <si>
    <t>TARA_HCS1_H5_G100010241_G100010731--2013_09_29_19_14_59</t>
  </si>
  <si>
    <t>TARA_HCS1_H5_G100003741_G100003739--2013_09_30_14_59_10</t>
  </si>
  <si>
    <t>TARA_HCS1_H5_G100012537_G100012477--2013_10_01_12_30_33</t>
  </si>
  <si>
    <t>TARA_HCS1_H5_G100012694_G100012776--2013_10_02_14_27_33</t>
  </si>
  <si>
    <t>TARA_HCS1_H5_G100011162_G100012868--2013_10_03_13_08_50</t>
  </si>
  <si>
    <t>TARA_HCS1_H5_G100011084_G100010958--2013_10_04_09_31_04</t>
  </si>
  <si>
    <t>TARA_HCS1_H5_G100007665_G100007576--2013_10_28_21_05_26</t>
  </si>
  <si>
    <t>TARA_HCS1_H5_G100007887_G100007889--2013_10_29_19_56_21</t>
  </si>
  <si>
    <t>TARA_HCS1_H5_G100006116_G100006253--2013_10_30_19_38_12</t>
  </si>
  <si>
    <t>TARA_HCS1_H5_G100006175_G100006179--2013_11_01_23_35_08</t>
  </si>
  <si>
    <t>TARA_HCS1_H5_G100008033_G100007130--2013_11_02_21_39_19</t>
  </si>
  <si>
    <t>TARA_HCS1_H5_G100008152_G100008154--2013_11_04_20_31_35</t>
  </si>
  <si>
    <t>TARA_HCS1_H5_G100008608_G100008610--2013_11_05_20_28_35</t>
  </si>
  <si>
    <t>TARA_HCS1_H5_G100008060_G100008062--2013_11_03_22_51_32</t>
  </si>
  <si>
    <t>TARA_HCS1_H5_G100008236_G100008238--2013_11_06_21_52_31</t>
  </si>
  <si>
    <t>TARA_HCS1_H5_G100008302_G100008304--2013_12_02_21_30_23</t>
  </si>
  <si>
    <t>TARA_HCS1_H5_G100010824_G100010826--2013_12_03_22_14_42</t>
  </si>
  <si>
    <t>TARA_HCS1_H5_G100010891_G100010893--2013_12_04_21_23_54</t>
  </si>
  <si>
    <t>TARA_HCS1_H5_G100009725_G100010454--2013_12_05_21_08_22</t>
  </si>
  <si>
    <t>TARA_HCS1_H5_G100009617_G100008907--2013_12_06_20_46_40</t>
  </si>
  <si>
    <t>TARA_HCS1_H5_G100008990_G100009437--2013_12_07_22_33_03</t>
  </si>
  <si>
    <t>TARA_HCS1_H5_G100004727_G100004940--2013_12_08_21_26_28</t>
  </si>
  <si>
    <t>U01V01</t>
  </si>
  <si>
    <t>TARA_HCS1_5-20_MATRIX4_template.xml</t>
  </si>
  <si>
    <t>X189Y189Z1000</t>
  </si>
  <si>
    <t>X18Y22</t>
  </si>
  <si>
    <t>HTM_ACQUISITION_Sample_ZSlices</t>
  </si>
  <si>
    <t>Indicates the number of slices in the Z axis</t>
  </si>
  <si>
    <t>HTM_ACQUISITION_Sample_FramesperFOV</t>
  </si>
  <si>
    <t>Indicates the number of pictures that are recorded at each position</t>
  </si>
  <si>
    <t>HTM_ACQUISITION_Sample_Channels</t>
  </si>
  <si>
    <t>Indicates the number of channels that has been recorded</t>
  </si>
  <si>
    <t>HTM_ACQUISITION_Sample_FramePIX</t>
  </si>
  <si>
    <t>Indicates the pictures format in pixel (X0000Y0000)</t>
  </si>
  <si>
    <t>X2048Y2048</t>
  </si>
  <si>
    <t>HTM_ACQUISITION_Sample_FrameTransform</t>
  </si>
  <si>
    <t>Describes the transformation required to restore the real orientation of the pict</t>
  </si>
  <si>
    <t>(rotation 90°LEFT, FLIP X)</t>
  </si>
  <si>
    <t>S125--D0--R27--G100010623</t>
  </si>
  <si>
    <t>S125--D1--R27--G100010731</t>
  </si>
  <si>
    <t>S123--D1--R27--G100010177</t>
  </si>
  <si>
    <t>2013-07-10T22:00:23</t>
  </si>
  <si>
    <t>S124--D0--R27--G100010607</t>
  </si>
  <si>
    <t>S124--D0--R27--G100010607--A130710</t>
  </si>
  <si>
    <t>Acquistion started 6h after the mounting</t>
  </si>
  <si>
    <t>2013-07-11T16:26:56</t>
  </si>
  <si>
    <t>SAMPLE B not fully available</t>
  </si>
  <si>
    <t>Immersion water dried out at the fov X05Y14 U1V1 PUMPING problem WELL U1V2 is not available</t>
  </si>
  <si>
    <t>S125--D0--R27--G100010623--A130711</t>
  </si>
  <si>
    <t>Immersion water dried out at the fov X07Y03 U1V1 PUMPING problem WELL U1V2 is not available</t>
  </si>
  <si>
    <t>2013-08-20T15:53:43</t>
  </si>
  <si>
    <t>S122--D0--R27--G100010237</t>
  </si>
  <si>
    <t>S122--D0--R27--G100010237--A130820</t>
  </si>
  <si>
    <t>S122--D1--R27--G100010241</t>
  </si>
  <si>
    <t>Acquistion started 2h after the mounting</t>
  </si>
  <si>
    <t>Acquistion started 7h after the mounting</t>
  </si>
  <si>
    <t>S122--D1--R27--G100010241--A130821</t>
  </si>
  <si>
    <t>S124--D0--R27--G100010607--A130821</t>
  </si>
  <si>
    <t>2013-08-21T18:52:13</t>
  </si>
  <si>
    <t>S123--D0--R27--G100010173--A130822</t>
  </si>
  <si>
    <t>2013-08-22T17:12:07</t>
  </si>
  <si>
    <t>V1.4 = water pumping 1400ms instead of 1250ms; water pumping is still slightly excessive;BUG SOFT LASAF: from the  beginning laser power seems higher than usual (red specifically) run was stopped and restarted after a software switch on/off of all lasers.</t>
  </si>
  <si>
    <t>2013-08-23T17:27:23</t>
  </si>
  <si>
    <t>S125--D0--R27--G100010623--A130823</t>
  </si>
  <si>
    <t>S078--D0--R27--G100003406</t>
  </si>
  <si>
    <t>S084--D0--R27--G100004906</t>
  </si>
  <si>
    <t>S071--D0--R27--G100002201--A130825</t>
  </si>
  <si>
    <t>S071--D0--R27--G100002201</t>
  </si>
  <si>
    <t>S084--D0--R27--G100004906--A130824</t>
  </si>
  <si>
    <t>S084--D0--R27--G100004906--A130825</t>
  </si>
  <si>
    <t>S078--D0--R27--G100003406--A130824</t>
  </si>
  <si>
    <t>2013-08-25T19:31:15</t>
  </si>
  <si>
    <t>Acquistion started 1h30 after the mounting; WELLS U0V2 AND U1V2 ARE SWAPED; beads intensity calibration 3% are in the well U1V2</t>
  </si>
  <si>
    <t>Acquistion started 3h after the mounting</t>
  </si>
  <si>
    <t>S067--D0--R27--G100002479</t>
  </si>
  <si>
    <t>S070--D0--R27--G100002163</t>
  </si>
  <si>
    <t>2013-08-26T14:59:40</t>
  </si>
  <si>
    <t>2013-08-27T17:17:57</t>
  </si>
  <si>
    <t>2013-08-24T19:23:14</t>
  </si>
  <si>
    <t>S076--D0--R27--G100003346</t>
  </si>
  <si>
    <t>S076--D1--R27--G100003348</t>
  </si>
  <si>
    <t>S076--D0--R27--G100003346--A130827</t>
  </si>
  <si>
    <t>S067--D0--R27--G100002479--A130826</t>
  </si>
  <si>
    <t>S070--D0--R27--G100002163--A130826</t>
  </si>
  <si>
    <t>S076--D1--R27--G100003348--A130827</t>
  </si>
  <si>
    <t>S068--D0--R27--G100002411</t>
  </si>
  <si>
    <t>S068--D1--R27--G100002481</t>
  </si>
  <si>
    <t>S068--D0--R27--G100002411--A130828</t>
  </si>
  <si>
    <t>S068--D1--R27--G100002481--A130828</t>
  </si>
  <si>
    <t>2013-08-28T14:46:59</t>
  </si>
  <si>
    <t>Acquistion started 1h45 after the mounting</t>
  </si>
  <si>
    <t>S072--D0--R27--G100002978</t>
  </si>
  <si>
    <t>S072--D1--R27--G100002980</t>
  </si>
  <si>
    <t>S072--D0--R27--G100002978--A130829</t>
  </si>
  <si>
    <t>S072--D1--R27--G100002980--A130829</t>
  </si>
  <si>
    <t>2013-08-29T12:36:46</t>
  </si>
  <si>
    <t>S066--D0--R27--G100001988</t>
  </si>
  <si>
    <t>S066--D0--R27--G100001988--A130923</t>
  </si>
  <si>
    <t>S066--D1--R27--G100001989</t>
  </si>
  <si>
    <t>S066--D1--R27--G100001989--A130923</t>
  </si>
  <si>
    <t>2013-09-23T19:42:50</t>
  </si>
  <si>
    <t>Acquistion started 1h15 after the mounting</t>
  </si>
  <si>
    <t>S065--D0--R27--G100002655</t>
  </si>
  <si>
    <t>S065--D1--R27--G100002656</t>
  </si>
  <si>
    <t>S065--D0--R27--G100002655--A130924</t>
  </si>
  <si>
    <t>S065--D1--R27--G100002656--A130924</t>
  </si>
  <si>
    <t>2013-09-24T15:21:06</t>
  </si>
  <si>
    <t>Acquistion started 1h30 after the mounting</t>
  </si>
  <si>
    <t>S064--D0--R27--G100002567</t>
  </si>
  <si>
    <t>S064--D1--R27--G100002568</t>
  </si>
  <si>
    <t>S064--D0--R27--G100002567--A130925</t>
  </si>
  <si>
    <t>S064--D1--R27--G100002568--A130925</t>
  </si>
  <si>
    <t>2013-09-25T12:55:58</t>
  </si>
  <si>
    <t>S082--D0--R27--G100003584</t>
  </si>
  <si>
    <t>S082--D1--R27--G100003586</t>
  </si>
  <si>
    <t>S082--D0--R27--G100003584--A130926</t>
  </si>
  <si>
    <t>S082--D1--R27--G100003586--A130926</t>
  </si>
  <si>
    <t>2013-09-26T15:23:10</t>
  </si>
  <si>
    <t>Acquistion started 2h45 after the mounting</t>
  </si>
  <si>
    <t>S085--D0--R27--G100004339</t>
  </si>
  <si>
    <t>S085--D1--R27--G100004341</t>
  </si>
  <si>
    <t>S085--D0--R27--G100004339--A130927</t>
  </si>
  <si>
    <t>S085--D1--R27--G100004341--A130927</t>
  </si>
  <si>
    <t>2013-09-27T15:24:28</t>
  </si>
  <si>
    <t>Acquistion started 2h00 after the mounting</t>
  </si>
  <si>
    <t>2013-09-29T19:14:59</t>
  </si>
  <si>
    <t>2013-09-30T14:59:10</t>
  </si>
  <si>
    <t>S052--D0--R27--G100001472</t>
  </si>
  <si>
    <t>S052--D1--R27--G100001473</t>
  </si>
  <si>
    <t>S052--D0--R27--G100001472--A130928</t>
  </si>
  <si>
    <t>S052--D1--R27--G100001473--A130928</t>
  </si>
  <si>
    <t>Alexa staining 10 min longer, Acquistion started 1h00 after the mounting</t>
  </si>
  <si>
    <t>S122--D1--R27--G100010241--A130929</t>
  </si>
  <si>
    <t>S081--D0--R27--G100003739</t>
  </si>
  <si>
    <t>S081--D1--R27--G100003741</t>
  </si>
  <si>
    <t>S081--D1--R27--G100003741--A130930</t>
  </si>
  <si>
    <t>S081--D0--R27--G100003739--A130930</t>
  </si>
  <si>
    <t>S151--D0--R27--G100012537</t>
  </si>
  <si>
    <t>S152--D0--R27--G100012477</t>
  </si>
  <si>
    <t>S151--D0--R27--G100012537--A131001</t>
  </si>
  <si>
    <t>S152--D0--R27--G100012477--A131001</t>
  </si>
  <si>
    <t>2013-10-01T12:30:33</t>
  </si>
  <si>
    <t>Cell density is medium in both samples</t>
  </si>
  <si>
    <t>beads Inspeck red 3% are in the well U1V2 instead of U0V2, Acquistion started 1h00 after the mounting</t>
  </si>
  <si>
    <t>Alexa staining 10 min longer, Acquistion started 2h15 after the mounting</t>
  </si>
  <si>
    <t>2013-10-02T14:27:33</t>
  </si>
  <si>
    <t>2013-10-03T13:08:50</t>
  </si>
  <si>
    <t>2013-10-04T09:31:04</t>
  </si>
  <si>
    <t>2013-10-28T21:05:26</t>
  </si>
  <si>
    <t>2013-10-30T19:38:12</t>
  </si>
  <si>
    <t>2013-10-29T19:56:21</t>
  </si>
  <si>
    <t>2013-11-01T23:35:08</t>
  </si>
  <si>
    <t>2013-11-02T21:39:19</t>
  </si>
  <si>
    <t>2013-11-03T22:51:32</t>
  </si>
  <si>
    <t>2013-11-04T20:31:35</t>
  </si>
  <si>
    <t>2013-11-05T20:28:35</t>
  </si>
  <si>
    <t>2013-11-06T21:52:31</t>
  </si>
  <si>
    <t>2013-12-02T21:30:23</t>
  </si>
  <si>
    <t>2013-12-03T22:14:42</t>
  </si>
  <si>
    <t>2013-12-04T21:23:54</t>
  </si>
  <si>
    <t>2013-12-05T21:08:22</t>
  </si>
  <si>
    <t>2013-12-06T20:46:40</t>
  </si>
  <si>
    <t>2013-12-07T22:33:03</t>
  </si>
  <si>
    <t>2013-12-08T21:26:28</t>
  </si>
  <si>
    <t>TARA_HCS1_H5_G100007472_G100006130--2013_10_31_18_54_20</t>
  </si>
  <si>
    <t>2013-10-31T18:54:20</t>
  </si>
  <si>
    <t>S150--D0--R27--G100012694</t>
  </si>
  <si>
    <t>S150--D1--R27--G100012776</t>
  </si>
  <si>
    <t>S150--D0--R27--G100012694--A131002</t>
  </si>
  <si>
    <t>S150--D1--R27--G100012776--A131002</t>
  </si>
  <si>
    <t>S148--D0--R27--G100011162</t>
  </si>
  <si>
    <t>S149--D0--R27--G100012868</t>
  </si>
  <si>
    <t>S148--D0--R27--G100011162--A131003</t>
  </si>
  <si>
    <t>S149--D0--R27--G100012868--A131003</t>
  </si>
  <si>
    <t>S147--D0--R27--G100011084</t>
  </si>
  <si>
    <t>S146--D0--R27--G100010958</t>
  </si>
  <si>
    <t>S147--D0--R27--G100011084--A131004</t>
  </si>
  <si>
    <t>S146--D0--R27--G100010958--A131004</t>
  </si>
  <si>
    <t>S144--D0--R27--G100007665</t>
  </si>
  <si>
    <t>S145--D0--R27--G100007576</t>
  </si>
  <si>
    <t>S144--D0--R27--G100007665--A131028</t>
  </si>
  <si>
    <t>S145--D0--R27--G100007576--A131028</t>
  </si>
  <si>
    <t>LOW CELL DENSITY</t>
  </si>
  <si>
    <t>Cell density is medium</t>
  </si>
  <si>
    <t>Acquistion started 1h00 after the mounting</t>
  </si>
  <si>
    <t>Acquistion started 0h45 after the mounting</t>
  </si>
  <si>
    <t>good Cell density</t>
  </si>
  <si>
    <t>S143--D0--R27--G100007887</t>
  </si>
  <si>
    <t>S143--D1--R27--G100007889</t>
  </si>
  <si>
    <t>S143--D0--R27--G100007887--A131029</t>
  </si>
  <si>
    <t>S143--D1--R27--G100007889--A131029</t>
  </si>
  <si>
    <t>S141--D0--R27--G100006116</t>
  </si>
  <si>
    <t>S142--D0--R27--G100006253</t>
  </si>
  <si>
    <t>S142--D0--R27--G100006253--A131030</t>
  </si>
  <si>
    <t>S136--D0--R27--G100007472</t>
  </si>
  <si>
    <t>S139--D0--R27--G100006130</t>
  </si>
  <si>
    <t>S136--D0--R27--G100007472--A131031</t>
  </si>
  <si>
    <t>S139--D0--R27--G100006130--A131031</t>
  </si>
  <si>
    <t>S138--D0--R27--G100006175</t>
  </si>
  <si>
    <t>S138--D1--R27--G100006179</t>
  </si>
  <si>
    <t>S138--D0--R27--G100006175--A131101</t>
  </si>
  <si>
    <t>S138--D1--R27--G100006179--A131101</t>
  </si>
  <si>
    <t>S137--D0--R27--G100008033</t>
  </si>
  <si>
    <t>S137--D1--R27--G100007130</t>
  </si>
  <si>
    <t>S137--D0--R27--G100008033--A131102</t>
  </si>
  <si>
    <t>S137--D1--R27--G100007130--A131102</t>
  </si>
  <si>
    <t>Cell density is  high</t>
  </si>
  <si>
    <t>Cell density is too much high</t>
  </si>
  <si>
    <t>S135--D0--R27--G100008060</t>
  </si>
  <si>
    <t>S135--D1--R27--G100008062</t>
  </si>
  <si>
    <t>S135--D0--R27--G100008060--A131103</t>
  </si>
  <si>
    <t>S135--D1--R27--G100008062--A131103</t>
  </si>
  <si>
    <t>S133--D0--R27--G100008152</t>
  </si>
  <si>
    <t>S133--D1--R27--G100008154</t>
  </si>
  <si>
    <t>S133--D0--R27--G100008152--A131104</t>
  </si>
  <si>
    <t>S132--D0--R27--G100008608</t>
  </si>
  <si>
    <t>S132--D1--R27--G100008610</t>
  </si>
  <si>
    <t>S132--D0--R27--G100008608--A131105</t>
  </si>
  <si>
    <t>S132--D1--R27--G100008610--A131105</t>
  </si>
  <si>
    <t>S133--D1--R27--G100008154--A131104</t>
  </si>
  <si>
    <t>S131--D0--R27--G100008236</t>
  </si>
  <si>
    <t>S131--D1--R27--G100008238</t>
  </si>
  <si>
    <t>S131--D0--R27--G100008236--A131106</t>
  </si>
  <si>
    <t>S131--D1--R27--G100008238--A131106</t>
  </si>
  <si>
    <t>S129--D0--R27--G100008302</t>
  </si>
  <si>
    <t>S129--D1--R27--G100008304</t>
  </si>
  <si>
    <t>S129--D0--R27--G100008302--A131202</t>
  </si>
  <si>
    <t>S129--D1--R27--G100008304--A131202</t>
  </si>
  <si>
    <t>S127--D0--R27--G100010824</t>
  </si>
  <si>
    <t>S127--D1--R27--G100010826</t>
  </si>
  <si>
    <t>S127--D0--R27--G100010824--A131203</t>
  </si>
  <si>
    <t>S127--D1--R27--G100010826--A131203</t>
  </si>
  <si>
    <t>AF laser power has been increased from 0.1 to 0.2%</t>
  </si>
  <si>
    <t>S128--D0--R27--G100010891</t>
  </si>
  <si>
    <t>S128--D1--R27--G100010893</t>
  </si>
  <si>
    <t>S128--D0--R27--G100010891--A131204</t>
  </si>
  <si>
    <t>S128--D1--R27--G100010893--A131204</t>
  </si>
  <si>
    <t>S109--D0--R27--G100009725</t>
  </si>
  <si>
    <t>S113--D0--R27--G100010454</t>
  </si>
  <si>
    <t>S109--D0--R27--G100009725--A131205</t>
  </si>
  <si>
    <t>S113--D0--R27--G100010454--A131205</t>
  </si>
  <si>
    <t>S102--D0--R27--G100009617</t>
  </si>
  <si>
    <t>S106--D0--R27--G100008907</t>
  </si>
  <si>
    <t>S102--D0--R27--G100009617--A131206</t>
  </si>
  <si>
    <t>S106--D0--R27--G100008907--A131206</t>
  </si>
  <si>
    <t>S096--D0--R27--G100008990</t>
  </si>
  <si>
    <t>S100--D0--R27--G100009437</t>
  </si>
  <si>
    <t>S096--D0--R27--G100008990--A131207</t>
  </si>
  <si>
    <t>S100--D0--R27--G100009437--A131207</t>
  </si>
  <si>
    <t>S091--D0--R27--G100004727</t>
  </si>
  <si>
    <t>S092--D0--R27--G100004940</t>
  </si>
  <si>
    <t>S091--D0--R27--G100004727--A131208</t>
  </si>
  <si>
    <t>S092--D0--R27--G100004940--A131208</t>
  </si>
  <si>
    <t>ONLY FEW particles and many of them look like debrits cells GPSS</t>
  </si>
  <si>
    <t xml:space="preserve"> very high cell density (mostly dinoflagellates), with a high edge effect over the distribution</t>
  </si>
  <si>
    <t xml:space="preserve"> density is ok, dominated by diatoms and dino</t>
  </si>
  <si>
    <t>Few objects, GPSS</t>
  </si>
  <si>
    <t>very few cells GPSS</t>
  </si>
  <si>
    <t>POSITION</t>
  </si>
  <si>
    <t>(LifeScience, InSpeck-deep-red, I-7225, lot1267301 )</t>
  </si>
  <si>
    <t>(LifeScience, InSpeck-green, I-14785, lot118968 )</t>
  </si>
  <si>
    <t>S127--D0--R27--G100010824--A140618</t>
  </si>
  <si>
    <t>2014-06-18T17:30:00</t>
  </si>
  <si>
    <t>Luca Santangeli</t>
  </si>
  <si>
    <t>0,8</t>
  </si>
  <si>
    <t>TARA_HCS1_H5_G100010824_G100010826--2014_06_18_00_00_00</t>
  </si>
  <si>
    <t>Z size for the sample well has been set at 10microm</t>
  </si>
  <si>
    <t>(Nunc, Lab-Tek-II- 8Well-Chambered-Coverglass, 155409)</t>
  </si>
  <si>
    <t>3 colors (green orange dark red ring)</t>
  </si>
  <si>
    <t>(LifeScience, FocalCheck, F-7235, lot1348718)</t>
  </si>
  <si>
    <t>S127--D1--R27--G100010826--A140618</t>
  </si>
  <si>
    <t>S125--D0--R27--G100010623--A140620</t>
  </si>
  <si>
    <t>2014-06-20T00:00:00</t>
  </si>
  <si>
    <t>1,6</t>
  </si>
  <si>
    <t>TARA_HCS1_H5_G100010623_G100010731--2014_06_20_00_00_00</t>
  </si>
  <si>
    <t>1,4</t>
  </si>
  <si>
    <t>no more sample loaded because the tube was finished</t>
  </si>
  <si>
    <t>S124--D0--R27--G100010607--A140623</t>
  </si>
  <si>
    <t>2014-06-23T18:05:00</t>
  </si>
  <si>
    <t>2,4</t>
  </si>
  <si>
    <t>TARA_HCS1_H5_G100010607_G100010623--2014_06_23_00_00_00</t>
  </si>
  <si>
    <t>very low concentration of 0,3% red beads</t>
  </si>
  <si>
    <t>S125--D0--R27--G100010623--A140623</t>
  </si>
  <si>
    <t>S123--D0--R27--G100010173--A140624</t>
  </si>
  <si>
    <t>2014-06-24T14:25:00</t>
  </si>
  <si>
    <t>TARA_HCS1_H5_G100010173_G100010177--2014_06_24_00_00_00</t>
  </si>
  <si>
    <t>S122--D0--R27--G100010237--A140625</t>
  </si>
  <si>
    <t>2014-06-25T15:45:00</t>
  </si>
  <si>
    <t>TARA_HCS1_H5_G100010237_G100010241--2014_06_25_00_00_00</t>
  </si>
  <si>
    <t>no 0,3% green beads loaded, tube finished</t>
  </si>
  <si>
    <t>S122--D1--R27--G100010241--A140625</t>
  </si>
  <si>
    <t>S082--D0--R27--G100003584--A140626</t>
  </si>
  <si>
    <t>2014-06-25T18:00:00</t>
  </si>
  <si>
    <t>TARA_HCS1_H5_G100003584_G100003586--2014_06_26_00_00_00</t>
  </si>
  <si>
    <t>new tube of red and green 0,3% beads used</t>
  </si>
  <si>
    <t>high cell density</t>
  </si>
  <si>
    <t>(LifeScience, InSpeck-green, I-14785, lot1405603 )</t>
  </si>
  <si>
    <t>S082--D1--R27--G100003586--A140626</t>
  </si>
  <si>
    <t>1,57</t>
  </si>
  <si>
    <t>LOW CELL DENSITY GPSS confirmed</t>
  </si>
  <si>
    <t>Cell density is medium GPSS confirmed</t>
  </si>
  <si>
    <t>S140missing--D0--R27--G100006116</t>
  </si>
  <si>
    <t>S152missing--D1mix layer--R27--G100012479</t>
  </si>
  <si>
    <t>S153missing--D1mixlayer--R27--G100012239</t>
  </si>
  <si>
    <t>LOW CELL DENSITY NET confirmed</t>
  </si>
  <si>
    <t>Cell density is low GPSS confirmed</t>
  </si>
  <si>
    <t>S137--aborted net  event--no sample</t>
  </si>
  <si>
    <t>S130--net broken--no sample</t>
  </si>
  <si>
    <t>Cell density is low NET confirmed</t>
  </si>
  <si>
    <t>S126--net done--no htm sample recorded</t>
  </si>
  <si>
    <t>TARA_20110729T0157Z_122_EVENT_NET</t>
  </si>
  <si>
    <t>S099--net done--no HTM sample recorded</t>
  </si>
  <si>
    <t>S095--net done--no htm sample recorded</t>
  </si>
  <si>
    <t>S094--net done--no htm sample recorded</t>
  </si>
  <si>
    <t>S086missing--D0--R27--G100004381</t>
  </si>
  <si>
    <t>very few cells GPSS confirmed</t>
  </si>
  <si>
    <t>sparse but not desert, really clean, only few debrits GPSS confirmed</t>
  </si>
  <si>
    <t>very low cell density GPSS confirmed</t>
  </si>
  <si>
    <t xml:space="preserve"> sparse GPSS confirmed</t>
  </si>
  <si>
    <t>S079a--net done--no htm sample recorded</t>
  </si>
  <si>
    <t>S079b--net done--no htm sample recorded</t>
  </si>
  <si>
    <t>S077--net done--no htm sample recorded</t>
  </si>
  <si>
    <t>S075--net done--no htm sample recorded</t>
  </si>
  <si>
    <t>S074--net done--no htm sample recorded</t>
  </si>
  <si>
    <t>S073--net done--no htm sample recorded</t>
  </si>
  <si>
    <t>VERY FEW cells, NET confirmed</t>
  </si>
  <si>
    <t>almost no cells, GPSS confirmed</t>
  </si>
  <si>
    <t>VERY FEW cells GPSS confirmed</t>
  </si>
  <si>
    <t>A lot (too much) objects with many debrits GPSS confirmed</t>
  </si>
  <si>
    <t>EVENT_DATETIME_End</t>
  </si>
  <si>
    <t>2010-05-17T07:40Z</t>
  </si>
  <si>
    <t>2010-05-17T13:50Z</t>
  </si>
  <si>
    <t>2010-07-07T07:45Z</t>
  </si>
  <si>
    <t>2010-07-08T08:50Z</t>
  </si>
  <si>
    <t>2010-07-12T12:12Z</t>
  </si>
  <si>
    <t>2010-07-12T09:00Z</t>
  </si>
  <si>
    <t>2010-07-15T17:40Z</t>
  </si>
  <si>
    <t>2010-07-15T14:47Z</t>
  </si>
  <si>
    <t>2010-09-07T10:21Z</t>
  </si>
  <si>
    <t>2010-09-13T22:51Z</t>
  </si>
  <si>
    <t>2010-09-14T15:07Z</t>
  </si>
  <si>
    <t>2010-09-21T12:10Z</t>
  </si>
  <si>
    <t>2010-09-28T12:23Z</t>
  </si>
  <si>
    <t>2010-10-05T11:15Z</t>
  </si>
  <si>
    <t>2010-10-05T18:50Z</t>
  </si>
  <si>
    <t>2010-10-16T13:07Z</t>
  </si>
  <si>
    <t>2010-10-16T20:48Z</t>
  </si>
  <si>
    <t>2010-11-04T14:42Z</t>
  </si>
  <si>
    <t>2010-12-02T18:27Z</t>
  </si>
  <si>
    <t>2010-12-02T11:30Z</t>
  </si>
  <si>
    <t>2010-12-06T13:27Z</t>
  </si>
  <si>
    <t>2010-12-06T22:11Z</t>
  </si>
  <si>
    <t>2011-01-03T18:32Z</t>
  </si>
  <si>
    <t>2011-01-06T19:21Z</t>
  </si>
  <si>
    <t>2011-01-06T12:30Z</t>
  </si>
  <si>
    <t>2011-02-25T13:38Z</t>
  </si>
  <si>
    <t>2011-02-26T14:57Z</t>
  </si>
  <si>
    <t>2011-03-24T16:17Z</t>
  </si>
  <si>
    <t>2011-04-15T16:40Z</t>
  </si>
  <si>
    <t>2011-04-21T22:38Z</t>
  </si>
  <si>
    <t>2011-05-03T15:32Z</t>
  </si>
  <si>
    <t>2011-05-12T16:44Z</t>
  </si>
  <si>
    <t>2011-06-19T19:56Z</t>
  </si>
  <si>
    <t>2011-07-27T01:45Z</t>
  </si>
  <si>
    <t>2011-07-28T23:46Z</t>
  </si>
  <si>
    <t>2011-07-31T19:26Z</t>
  </si>
  <si>
    <t>2011-08-01T23:00Z</t>
  </si>
  <si>
    <t>2011-08-04T22:00Z</t>
  </si>
  <si>
    <t>2011-08-09T00:00Z</t>
  </si>
  <si>
    <t>2011-08-09T23:44Z</t>
  </si>
  <si>
    <t>2011-09-01T01:31Z</t>
  </si>
  <si>
    <t>2011-09-02T02:05Z</t>
  </si>
  <si>
    <t>2011-09-05T16:56Z</t>
  </si>
  <si>
    <t>2011-09-05T17:37Z</t>
  </si>
  <si>
    <t>2011-09-11T20:42Z</t>
  </si>
  <si>
    <t>2011-09-10T01:24Z</t>
  </si>
  <si>
    <t>2011-09-30T03:45Z</t>
  </si>
  <si>
    <t>2011-09-30T22:44Z</t>
  </si>
  <si>
    <t>2011-10-04T22:05Z</t>
  </si>
  <si>
    <t>2011-10-05T04:39Z</t>
  </si>
  <si>
    <t>2011-10-18T18:06Z</t>
  </si>
  <si>
    <t>2011-10-19T02:47Z</t>
  </si>
  <si>
    <t>2011-10-23T20:52Z</t>
  </si>
  <si>
    <t>2011-10-24T01:55Z</t>
  </si>
  <si>
    <t>2011-11-30T22:56Z</t>
  </si>
  <si>
    <t>2011-12-02T17:35Z</t>
  </si>
  <si>
    <t>2011-12-02Z</t>
  </si>
  <si>
    <t>2011-12-10T19:50Z</t>
  </si>
  <si>
    <t>2011-12-11T16:52Z</t>
  </si>
  <si>
    <t>2011-12-15T15:33Z</t>
  </si>
  <si>
    <t>2011-12-21T17:47Z</t>
  </si>
  <si>
    <t>2012-01-09T14:05Z</t>
  </si>
  <si>
    <t>2012-01-16T16:59Z</t>
  </si>
  <si>
    <t>2012-01-16T20:47Z</t>
  </si>
  <si>
    <t>2012-01-29T23:04Z</t>
  </si>
  <si>
    <t>2012-02-02T16:02Z</t>
  </si>
  <si>
    <t>2012-02-15T17:09Z</t>
  </si>
  <si>
    <t>2012-02-18T21:52Z</t>
  </si>
  <si>
    <t>2012-02-24T16:06Z</t>
  </si>
  <si>
    <t>2012-03-01T15:18Z</t>
  </si>
  <si>
    <t>2012-03-05T13:57Z</t>
  </si>
  <si>
    <t>2012-03-05T16:33Z</t>
  </si>
  <si>
    <t>2012-03-09T12:58Z</t>
  </si>
  <si>
    <t>2012-03-19T10:50Z</t>
  </si>
  <si>
    <t>EVENT_LATITUDE_Start</t>
  </si>
  <si>
    <t>EVENT_LONGITUDE_Start</t>
  </si>
  <si>
    <t>EVENT_LATITUDE_End</t>
  </si>
  <si>
    <t>n/a</t>
  </si>
  <si>
    <t>EVENT_LONGITUDE_End</t>
  </si>
  <si>
    <t>SAMPLE_DEPTH_Intended_min_(m)</t>
  </si>
  <si>
    <t>SAMPLE_PROTOCOL_Size-Fraction_Lower-Threshold_(µm)</t>
  </si>
  <si>
    <t xml:space="preserve">SAMPLE_PROTOCOL_Concatenated </t>
  </si>
  <si>
    <t>PROT_HTM_W5-20</t>
  </si>
  <si>
    <t>PROT_HTM_N5-20</t>
  </si>
  <si>
    <t>HTM_SAMPLE_PROTOCOL_Concentration_Factor</t>
  </si>
  <si>
    <t>EVENT_LABEL</t>
  </si>
  <si>
    <t>TARA_20100517T0410Z_052_EVENT_PUMP</t>
  </si>
  <si>
    <t>TARA_20100517T1142Z_052_EVENT_PUMP</t>
  </si>
  <si>
    <t>TARA_20100707T0448Z_064_EVENT_PUMP</t>
  </si>
  <si>
    <t>TARA_20100708T0621Z_064_EVENT_PUMP</t>
  </si>
  <si>
    <t>TARA_20100712T1106Z_065_EVENT_MCASTS</t>
  </si>
  <si>
    <t>TARA_20100712T0559Z_065_EVENT_PUMP</t>
  </si>
  <si>
    <t>TARA_20100715T1539Z_066_EVENT_MCASTS</t>
  </si>
  <si>
    <t>TARA_20100715T1222Z_066_EVENT_PUMP</t>
  </si>
  <si>
    <t>TARA_20100907T1016Z_067_EVENT_NET</t>
  </si>
  <si>
    <t>TARA_20100913T2237Z_068_EVENT_NET</t>
  </si>
  <si>
    <t>TARA_20100914T1330Z_068_EVENT_PUMP</t>
  </si>
  <si>
    <t>TARA_20100921T1202Z_070_EVENT_NET</t>
  </si>
  <si>
    <t>TARA_20100928T1214Z_071_EVENT_NET</t>
  </si>
  <si>
    <t>TARA_20101005T1100Z_072_EVENT_NET</t>
  </si>
  <si>
    <t>TARA_20101005T1828Z_072_EVENT_NET</t>
  </si>
  <si>
    <t>TARA_20101016T1245Z_076_EVENT_NET</t>
  </si>
  <si>
    <t>TARA_20101016T1953Z_076_EVENT_NET</t>
  </si>
  <si>
    <t>TARA_20101104T1424Z_078_EVENT_NET</t>
  </si>
  <si>
    <t>TARA_20101202T1814Z_081_EVENT_NET</t>
  </si>
  <si>
    <t>TARA_20101202T1028Z_081_EVENT_PUMP</t>
  </si>
  <si>
    <t>TARA_20101206T1323Z_082_EVENT_NET</t>
  </si>
  <si>
    <t>TARA_20101206T1858Z_082_EVENT_PUMP</t>
  </si>
  <si>
    <t>TARA_20110103T1817Z_084_EVENT_NET</t>
  </si>
  <si>
    <t>TARA_20110106T1857Z_085_EVENT_NET</t>
  </si>
  <si>
    <t>TARA_20110106T1038Z_085_EVENT_PUMP</t>
  </si>
  <si>
    <t>TARA_20110225T1532Z_091_EVENT_NET</t>
  </si>
  <si>
    <t>TARA_20110226T1440Z_092_EVENT_NET</t>
  </si>
  <si>
    <t>TARA_20110324T1607Z_096_EVENT_NET</t>
  </si>
  <si>
    <t>TARA_20110415T1625Z_100_EVENT_NET</t>
  </si>
  <si>
    <t>TARA_20110421T2222Z_102_EVENT_NET</t>
  </si>
  <si>
    <t>TARA_20110503T1518Z_106_EVENT_NET</t>
  </si>
  <si>
    <t>TARA_20110512T1631Z_109_EVENT_NET</t>
  </si>
  <si>
    <t>TARA_20110619T1925Z_113_EVENT_NET</t>
  </si>
  <si>
    <t>TARA_20110727T0127Z_122_EVENT_NET</t>
  </si>
  <si>
    <t>TARA_20110728T2305Z_122_EVENT_NET</t>
  </si>
  <si>
    <t>TARA_20110731T1916Z_123_EVENT_NET</t>
  </si>
  <si>
    <t>TARA_20110801T2148Z_123_EVENT_NET</t>
  </si>
  <si>
    <t>TARA_20110804T1833Z_124_EVENT_PUMP</t>
  </si>
  <si>
    <t>TARA_20110808T2343Z_125_EVENT_NET</t>
  </si>
  <si>
    <t>TARA_20110809T2257Z_125_EVENT_NET</t>
  </si>
  <si>
    <t>TARA_20110901T0115Z_127_EVENT_NET</t>
  </si>
  <si>
    <t>TARA_20110902T0126Z_127_EVENT_NET</t>
  </si>
  <si>
    <t>TARA_20110905T1638Z_128_EVENT_NET</t>
  </si>
  <si>
    <t>TARA_20110905T1707Z_128_EVENT_NET</t>
  </si>
  <si>
    <t>TARA_20110911T1956Z_129_EVENT_NET</t>
  </si>
  <si>
    <t>TARA_20110910T1757Z_129_EVENT_PUMP</t>
  </si>
  <si>
    <t>TARA_20110930T0333Z_131_EVENT_NET</t>
  </si>
  <si>
    <t>TARA_20110930T2211Z_131_EVENT_NET</t>
  </si>
  <si>
    <t>TARA_20111004T2149Z_132_EVENT_NET</t>
  </si>
  <si>
    <t>TARA_20111005T0412Z_132_EVENT_NET</t>
  </si>
  <si>
    <t>TARA_20111018T1747Z_133_EVENT_NET</t>
  </si>
  <si>
    <t>TARA_20111019T0227Z_133_EVENT_NET</t>
  </si>
  <si>
    <t>TARA_20111023T2041Z_135_EVENT_NET</t>
  </si>
  <si>
    <t>TARA_20111024T0137Z_135_EVENT_NET</t>
  </si>
  <si>
    <t>TARA_20111130T2240Z_136_EVENT_NET</t>
  </si>
  <si>
    <t>TARA_20111202T1723Z_137_EVENT_NET</t>
  </si>
  <si>
    <t>TARA_20111202T2302Z_137_EVENT_NET</t>
  </si>
  <si>
    <t>TARA_20111210T1934Z_138_EVENT_NET</t>
  </si>
  <si>
    <t>TARA_20111211T1627Z_138_EVENT_NET</t>
  </si>
  <si>
    <t>TARA_20111215T1525Z_139_EVENT_NET</t>
  </si>
  <si>
    <t>TARA_20111221T1726Z_140_EVENT_NET</t>
  </si>
  <si>
    <t>TARA_20120109T1341Z_142_EVENT_PUMP</t>
  </si>
  <si>
    <t>TARA_20120116T1649Z_143_EVENT_NET</t>
  </si>
  <si>
    <t>TARA_20120116T2024Z_143_EVENT_NET</t>
  </si>
  <si>
    <t>TARA_20120129T2246Z_144_EVENT_NET</t>
  </si>
  <si>
    <t>TARA_20120202T1544Z_145_EVENT_NET</t>
  </si>
  <si>
    <t>TARA_20120215T1649Z_146_EVENT_NET</t>
  </si>
  <si>
    <t>TARA_20120218T2123Z_147_EVENT_NET</t>
  </si>
  <si>
    <t>TARA_20120224T1543Z_148_EVENT_NET</t>
  </si>
  <si>
    <t>TARA_20120301T1459Z_149_EVENT_NET</t>
  </si>
  <si>
    <t>TARA_20120305T1345Z_150_EVENT_NET</t>
  </si>
  <si>
    <t>TARA_20120305T1610Z_150_EVENT_NET</t>
  </si>
  <si>
    <t>TARA_20120309T1242Z_151_EVENT_NET</t>
  </si>
  <si>
    <t>TARA_20120319T0958Z_152_EVENT_NET</t>
  </si>
  <si>
    <t>HTM_ACQUISITION_Sample_VolumeNormalised</t>
  </si>
  <si>
    <t>HTM_ACQUISITION_REGISTRY</t>
  </si>
  <si>
    <t xml:space="preserve">An EVENT corresponds to the deployment of a sampling device. It is bound in space and time. The EVENT_LABEL is a unique identifier composed of the project prefix &lt;TARA&gt;, sampling date/time &lt;yyyymmddThh:mm:ssZ&gt;, station number &lt;000&gt;, and a short label to indicate the sampling device used, e.g. &lt;EVENT_CAST&gt;, &lt;EVENT_NET&gt;, &lt;EVENT_PUMP&gt;. </t>
  </si>
  <si>
    <t>TARA_20110416T1508Z_100_EVENT_CAST</t>
  </si>
  <si>
    <t>Date and time at the end of the sampling EVENT.</t>
  </si>
  <si>
    <t>2011-04-16T15:38Z</t>
  </si>
  <si>
    <t>yyyy-mm-ddThh:mm:ssZ</t>
  </si>
  <si>
    <t>Indicates which minimum (absolute value of the max depth) depth in metres was targeted by sampling</t>
  </si>
  <si>
    <t>Lower size threshold</t>
  </si>
  <si>
    <t>Concatenation of &lt;SAMPLE_PROTOCOL_LABEL_Abbreviation&gt;, &lt;SAMPLE_Material&gt;, &lt;SAMPLE_PROTOCOL_Size-Fraction_Lower-Threshold_(µm)&gt; and &lt;SAMPLE_PROTOCOL_Size-Fraction_Upper-Threshold_(µm)&gt;</t>
  </si>
  <si>
    <t>PROT_H5_CW5-20</t>
  </si>
  <si>
    <t>The concentration factor of the raw seawater at the end of the sample preparation (here the collected volume is ajusted to 3 L (0,003 m3)  then factor is the RawVol m3 / ConcVol m3)</t>
  </si>
  <si>
    <t>HTM_ACQUISITION_Sample_VolumeNormalised_(m3)</t>
  </si>
  <si>
    <t>the normalisation is achieved by multiplying the concentration factor and the loaded volume, the volume is in m3</t>
  </si>
  <si>
    <t>EVENT_DATETIME_Start</t>
  </si>
  <si>
    <t>2010-05-17T04:10Z</t>
  </si>
  <si>
    <t>2010-05-17T11:42Z</t>
  </si>
  <si>
    <t>2010-07-07T04:48Z</t>
  </si>
  <si>
    <t>2010-07-08T06:21Z</t>
  </si>
  <si>
    <t>2010-07-12T11:03:22Z</t>
  </si>
  <si>
    <t>2010-07-12T05:59Z</t>
  </si>
  <si>
    <t>2010-07-15T15:36:10Z</t>
  </si>
  <si>
    <t>2010-07-15T12:22Z</t>
  </si>
  <si>
    <t>2010-09-07T10:16Z</t>
  </si>
  <si>
    <t>2010-09-13T22:37Z</t>
  </si>
  <si>
    <t>2010-09-14T13:30Z</t>
  </si>
  <si>
    <t>2010-09-21T12:02Z</t>
  </si>
  <si>
    <t>2010-09-28T12:14Z</t>
  </si>
  <si>
    <t>2010-10-05T11:00Z</t>
  </si>
  <si>
    <t>2010-10-05T18:28Z</t>
  </si>
  <si>
    <t>2010-10-16T12:45Z</t>
  </si>
  <si>
    <t>2010-10-16T19:53Z</t>
  </si>
  <si>
    <t>2010-11-04T14:24Z</t>
  </si>
  <si>
    <t>2010-12-02T18:14Z</t>
  </si>
  <si>
    <t>2010-12-02T10:28Z</t>
  </si>
  <si>
    <t>2010-12-06T13:23Z</t>
  </si>
  <si>
    <t>2010-12-06T18:58Z</t>
  </si>
  <si>
    <t>2011-01-03T18:17Z</t>
  </si>
  <si>
    <t>2011-01-06T18:57Z</t>
  </si>
  <si>
    <t>2011-01-06T10:38Z</t>
  </si>
  <si>
    <t>2011-02-25T15:32Z</t>
  </si>
  <si>
    <t>2011-02-26T14:40Z</t>
  </si>
  <si>
    <t>2011-03-24T16:07Z</t>
  </si>
  <si>
    <t>2011-04-15T16:25Z</t>
  </si>
  <si>
    <t>2011-04-21T22:22Z</t>
  </si>
  <si>
    <t>2011-05-03T15:18Z</t>
  </si>
  <si>
    <t>2011-05-12T16:31Z</t>
  </si>
  <si>
    <t>2011-06-19T19:25Z</t>
  </si>
  <si>
    <t>2011-07-27T01:27Z</t>
  </si>
  <si>
    <t>2011-07-28T23:05Z</t>
  </si>
  <si>
    <t>2011-07-31T19:16Z</t>
  </si>
  <si>
    <t>2011-08-01T21:48Z</t>
  </si>
  <si>
    <t>2011-08-04T18:33Z</t>
  </si>
  <si>
    <t>2011-08-08T23:43Z</t>
  </si>
  <si>
    <t>2011-08-09T22:57Z</t>
  </si>
  <si>
    <t>2011-09-01T01:15Z</t>
  </si>
  <si>
    <t>2011-09-02T01:26Z</t>
  </si>
  <si>
    <t>2011-09-05T16:38Z</t>
  </si>
  <si>
    <t>2011-09-05T17:07Z</t>
  </si>
  <si>
    <t>2011-09-11T19:56Z</t>
  </si>
  <si>
    <t>2011-09-10T17:57Z</t>
  </si>
  <si>
    <t>2011-09-30T03:33Z</t>
  </si>
  <si>
    <t>2011-09-30T22:11Z</t>
  </si>
  <si>
    <t>2011-10-04T21:49Z</t>
  </si>
  <si>
    <t>2011-10-05T04:12Z</t>
  </si>
  <si>
    <t>2011-10-18T17:47Z</t>
  </si>
  <si>
    <t>2011-10-19T02:27Z</t>
  </si>
  <si>
    <t>2011-10-23T20:41Z</t>
  </si>
  <si>
    <t>2011-10-24T01:37Z</t>
  </si>
  <si>
    <t>2011-11-30T22:40Z</t>
  </si>
  <si>
    <t>2011-12-02T17:23Z</t>
  </si>
  <si>
    <t>2011-12-02T23:02Z</t>
  </si>
  <si>
    <t>2011-12-10T19:34Z</t>
  </si>
  <si>
    <t>2011-12-11T16:27Z</t>
  </si>
  <si>
    <t>2011-12-15T15:25Z</t>
  </si>
  <si>
    <t>2011-12-21T17:26Z</t>
  </si>
  <si>
    <t>2012-01-09T13:41Z</t>
  </si>
  <si>
    <t>2012-01-16T16:49Z</t>
  </si>
  <si>
    <t>2012-01-16T20:24Z</t>
  </si>
  <si>
    <t>2012-01-29T22:46Z</t>
  </si>
  <si>
    <t>2012-02-02T15:44Z</t>
  </si>
  <si>
    <t>2012-02-15T16:49Z</t>
  </si>
  <si>
    <t>2012-02-18T21:23Z</t>
  </si>
  <si>
    <t>2012-02-24T15:43Z</t>
  </si>
  <si>
    <t>2012-03-01T14:59Z</t>
  </si>
  <si>
    <t>2012-03-05T13:45Z</t>
  </si>
  <si>
    <t>2012-03-05T16:10Z</t>
  </si>
  <si>
    <t>2012-03-09T12:42Z</t>
  </si>
  <si>
    <t>2012-03-19T09:58Z</t>
  </si>
  <si>
    <t>Date and time at the start of the sampling EVENT.</t>
  </si>
  <si>
    <t>2011-04-16T15:05:30Z</t>
  </si>
  <si>
    <t>Latitude coordinate at the start of the sampling EVENT. Decimal degrees; North= +, South= -</t>
  </si>
  <si>
    <t>##.####</t>
  </si>
  <si>
    <t>Longitude coordinate at the start of the sampling EVENT. Decimal degrees; East= +, West= -</t>
  </si>
  <si>
    <t>###.####</t>
  </si>
  <si>
    <t>Latitude coordinate at the end of the sampling EVENT. Decimal degrees; North= +, South= -</t>
  </si>
  <si>
    <t>Longitude coordinate at the end of the sampling EVENT. Decimal degrees; East= +, West= -</t>
  </si>
  <si>
    <t>S123--D3--R27--G100010177</t>
  </si>
  <si>
    <t>S125--D3--R27--G100010731</t>
  </si>
  <si>
    <t>S140--D0--R27--G100006116</t>
  </si>
  <si>
    <t>new name</t>
  </si>
  <si>
    <t>old name</t>
  </si>
  <si>
    <t>S140--D0--R27--G100006116--A131030</t>
  </si>
  <si>
    <t>S125--D3--R27--G100010731--A130823</t>
  </si>
  <si>
    <t>S125--D3--R27--G100010731--A130929</t>
  </si>
  <si>
    <t>S125--D3--R27--G100010731--A140620</t>
  </si>
  <si>
    <t>S123--D3--R27--G100010177--A130710</t>
  </si>
  <si>
    <t>S123--D3--R27--G100010177--A130822</t>
  </si>
  <si>
    <t>S123--D3--R27--G100010177--A140624</t>
  </si>
  <si>
    <t>TARA_SAMPLES_REGISTRY</t>
  </si>
  <si>
    <t>TARA_EVENTS_REGISTRY</t>
  </si>
  <si>
    <t>2015--09--01</t>
  </si>
  <si>
    <t>This version can be used to provide data discovery services</t>
  </si>
  <si>
    <t>depth code</t>
  </si>
  <si>
    <t>problem</t>
  </si>
  <si>
    <t>Station number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</si>
</sst>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h:mm;@"/>
    <numFmt numFmtId="165" formatCode="h:mm:ss;@"/>
  </numFmts>
  <fonts count="5" x14ac:knownFonts="1">
    <font>
      <sz val="11"/>
      <color theme="1"/>
      <name val="Calibri"/>
      <family val="2"/>
      <scheme val="minor"/>
    </font>
    <font>
      <sz val="11"/>
      <color rgb="FF000000"/>
      <name val="Calibri"/>
      <family val="2"/>
      <scheme val="minor"/>
    </font>
    <font>
      <u/>
      <sz val="11"/>
      <color rgb="FF0000FF"/>
      <name val="Calibri"/>
      <family val="2"/>
      <scheme val="minor"/>
    </font>
    <font>
      <b/>
      <sz val="11"/>
      <color rgb="FF000000"/>
      <name val="Calibri"/>
      <family val="2"/>
      <scheme val="minor"/>
    </font>
    <font>
      <sz val="10"/>
      <color rgb="FF000000"/>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rgb="FFD9EAD3"/>
        <bgColor indexed="64"/>
      </patternFill>
    </fill>
    <fill>
      <patternFill patternType="solid">
        <fgColor rgb="FFFFC000"/>
        <bgColor indexed="64"/>
      </patternFill>
    </fill>
    <fill>
      <patternFill patternType="solid">
        <fgColor rgb="FF00B050"/>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rgb="FFFF0000"/>
        <bgColor indexed="64"/>
      </patternFill>
    </fill>
    <fill>
      <patternFill patternType="solid">
        <fgColor theme="0"/>
        <bgColor indexed="64"/>
      </patternFill>
    </fill>
  </fills>
  <borders count="1">
    <border>
      <left/>
      <right/>
      <top/>
      <bottom/>
      <diagonal/>
    </border>
  </borders>
  <cellStyleXfs count="1">
    <xf numFmtId="0" fontId="0" fillId="0" borderId="0"/>
  </cellStyleXfs>
  <cellXfs count="42">
    <xf numFmtId="0" fontId="0" fillId="0" borderId="0" xfId="0"/>
    <xf numFmtId="0" fontId="0" fillId="0" borderId="0" xfId="0" applyFont="1" applyFill="1" applyAlignment="1">
      <alignment horizontal="left" vertical="top"/>
    </xf>
    <xf numFmtId="0" fontId="0" fillId="0" borderId="0" xfId="0" applyFont="1" applyAlignment="1">
      <alignment horizontal="left" vertical="top"/>
    </xf>
    <xf numFmtId="0" fontId="0" fillId="4" borderId="0" xfId="0" applyFont="1" applyFill="1" applyAlignment="1">
      <alignment horizontal="left" vertical="top"/>
    </xf>
    <xf numFmtId="20" fontId="0" fillId="0" borderId="0" xfId="0" applyNumberFormat="1" applyFont="1" applyFill="1" applyAlignment="1">
      <alignment horizontal="left" vertical="top"/>
    </xf>
    <xf numFmtId="0" fontId="1" fillId="4" borderId="0" xfId="0" applyFont="1" applyFill="1" applyAlignment="1">
      <alignment horizontal="left" vertical="top"/>
    </xf>
    <xf numFmtId="0" fontId="1" fillId="0" borderId="0" xfId="0" applyFont="1" applyAlignment="1">
      <alignment horizontal="left" vertical="top"/>
    </xf>
    <xf numFmtId="0" fontId="1" fillId="2" borderId="0" xfId="0" applyFont="1" applyFill="1" applyAlignment="1">
      <alignment horizontal="left" vertical="top"/>
    </xf>
    <xf numFmtId="0" fontId="1" fillId="3" borderId="0" xfId="0" applyFont="1" applyFill="1" applyAlignment="1">
      <alignment horizontal="left" vertical="top"/>
    </xf>
    <xf numFmtId="0" fontId="3" fillId="3" borderId="0" xfId="0" applyFont="1" applyFill="1" applyAlignment="1">
      <alignment horizontal="left" vertical="top"/>
    </xf>
    <xf numFmtId="0" fontId="4" fillId="0" borderId="0" xfId="0" applyFont="1" applyAlignment="1">
      <alignment horizontal="left" vertical="top"/>
    </xf>
    <xf numFmtId="0" fontId="4" fillId="4" borderId="0" xfId="0" applyFont="1" applyFill="1" applyAlignment="1">
      <alignment horizontal="left" vertical="top"/>
    </xf>
    <xf numFmtId="0" fontId="1" fillId="0" borderId="0" xfId="0" applyFont="1" applyFill="1" applyAlignment="1">
      <alignment horizontal="left" vertical="top"/>
    </xf>
    <xf numFmtId="164" fontId="1" fillId="0" borderId="0" xfId="0" applyNumberFormat="1" applyFont="1" applyFill="1" applyAlignment="1">
      <alignment horizontal="left" vertical="top"/>
    </xf>
    <xf numFmtId="0" fontId="0" fillId="5" borderId="0" xfId="0" applyFont="1" applyFill="1" applyAlignment="1">
      <alignment horizontal="left" vertical="top"/>
    </xf>
    <xf numFmtId="0" fontId="0" fillId="6" borderId="0" xfId="0" applyFont="1" applyFill="1" applyAlignment="1">
      <alignment horizontal="left" vertical="top"/>
    </xf>
    <xf numFmtId="0" fontId="1" fillId="6" borderId="0" xfId="0" applyFont="1" applyFill="1" applyAlignment="1">
      <alignment horizontal="left" vertical="top"/>
    </xf>
    <xf numFmtId="0" fontId="1" fillId="5" borderId="0" xfId="0" applyFont="1" applyFill="1" applyAlignment="1">
      <alignment horizontal="left" vertical="top"/>
    </xf>
    <xf numFmtId="0" fontId="2" fillId="0" borderId="0" xfId="0" applyFont="1" applyFill="1" applyAlignment="1">
      <alignment horizontal="left" vertical="top"/>
    </xf>
    <xf numFmtId="21" fontId="0" fillId="0" borderId="0" xfId="0" applyNumberFormat="1" applyFont="1" applyFill="1" applyAlignment="1">
      <alignment horizontal="left" vertical="top"/>
    </xf>
    <xf numFmtId="0" fontId="0" fillId="2" borderId="0" xfId="0" applyFill="1"/>
    <xf numFmtId="0" fontId="0" fillId="0" borderId="0" xfId="0" applyFill="1"/>
    <xf numFmtId="0" fontId="1" fillId="7" borderId="0" xfId="0" applyFont="1" applyFill="1" applyAlignment="1">
      <alignment horizontal="left" vertical="top"/>
    </xf>
    <xf numFmtId="0" fontId="0" fillId="7" borderId="0" xfId="0" applyFont="1" applyFill="1" applyAlignment="1">
      <alignment horizontal="left" vertical="top"/>
    </xf>
    <xf numFmtId="0" fontId="1" fillId="8" borderId="0" xfId="0" applyFont="1" applyFill="1" applyAlignment="1">
      <alignment horizontal="left" vertical="top"/>
    </xf>
    <xf numFmtId="0" fontId="0" fillId="8" borderId="0" xfId="0" applyFont="1" applyFill="1" applyAlignment="1">
      <alignment horizontal="left" vertical="top"/>
    </xf>
    <xf numFmtId="164" fontId="1" fillId="2" borderId="0" xfId="0" applyNumberFormat="1" applyFont="1" applyFill="1" applyAlignment="1">
      <alignment horizontal="left" vertical="top"/>
    </xf>
    <xf numFmtId="0" fontId="0" fillId="2" borderId="0" xfId="0" applyFont="1" applyFill="1" applyAlignment="1">
      <alignment horizontal="left" vertical="top"/>
    </xf>
    <xf numFmtId="0" fontId="2" fillId="2" borderId="0" xfId="0" applyFont="1" applyFill="1" applyAlignment="1">
      <alignment horizontal="left" vertical="top"/>
    </xf>
    <xf numFmtId="0" fontId="1" fillId="2" borderId="0" xfId="0" applyFont="1" applyFill="1" applyBorder="1" applyAlignment="1">
      <alignment horizontal="left" vertical="top"/>
    </xf>
    <xf numFmtId="0" fontId="0" fillId="2" borderId="0" xfId="0" applyFont="1" applyFill="1" applyBorder="1" applyAlignment="1">
      <alignment horizontal="left" vertical="top"/>
    </xf>
    <xf numFmtId="165" fontId="1" fillId="2" borderId="0" xfId="0" applyNumberFormat="1" applyFont="1" applyFill="1" applyAlignment="1">
      <alignment horizontal="left" vertical="top"/>
    </xf>
    <xf numFmtId="20" fontId="1" fillId="2" borderId="0" xfId="0" applyNumberFormat="1" applyFont="1" applyFill="1" applyAlignment="1">
      <alignment horizontal="left" vertical="top"/>
    </xf>
    <xf numFmtId="0" fontId="1" fillId="0" borderId="0" xfId="0" applyFont="1" applyFill="1" applyBorder="1" applyAlignment="1">
      <alignment horizontal="left" vertical="top"/>
    </xf>
    <xf numFmtId="0" fontId="0" fillId="0" borderId="0" xfId="0" applyFont="1" applyFill="1" applyBorder="1" applyAlignment="1">
      <alignment horizontal="left" vertical="top"/>
    </xf>
    <xf numFmtId="20" fontId="0" fillId="0" borderId="0" xfId="0" applyNumberFormat="1" applyFont="1" applyFill="1" applyBorder="1" applyAlignment="1">
      <alignment horizontal="left" vertical="top"/>
    </xf>
    <xf numFmtId="0" fontId="4" fillId="0" borderId="0" xfId="0" applyFont="1" applyFill="1" applyAlignment="1">
      <alignment horizontal="left" vertical="top"/>
    </xf>
    <xf numFmtId="0" fontId="3" fillId="9" borderId="0" xfId="0" applyFont="1" applyFill="1" applyAlignment="1">
      <alignment horizontal="left" vertical="top"/>
    </xf>
    <xf numFmtId="0" fontId="0" fillId="9" borderId="0" xfId="0" applyFont="1" applyFill="1" applyAlignment="1">
      <alignment horizontal="left" vertical="top"/>
    </xf>
    <xf numFmtId="0" fontId="0" fillId="10" borderId="0" xfId="0" applyFont="1" applyFill="1" applyAlignment="1">
      <alignment horizontal="left" vertical="top"/>
    </xf>
    <xf numFmtId="0" fontId="1" fillId="10" borderId="0" xfId="0" applyFont="1" applyFill="1" applyAlignment="1">
      <alignment horizontal="left" vertical="top"/>
    </xf>
    <xf numFmtId="0" fontId="0" fillId="11" borderId="0" xfId="0" applyFont="1" applyFill="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Y292"/>
  <sheetViews>
    <sheetView tabSelected="1" workbookViewId="0"/>
  </sheetViews>
  <sheetFormatPr defaultColWidth="45.33203125" defaultRowHeight="14.4" x14ac:dyDescent="0.3"/>
  <cols>
    <col min="1" max="1" width="31.77734375" style="2" bestFit="1" customWidth="1"/>
    <col min="2" max="2" width="41.77734375" style="2" customWidth="1"/>
    <col min="3" max="3" width="21.21875" style="2" customWidth="1"/>
    <col min="4" max="4" width="42.77734375" style="2" customWidth="1"/>
    <col min="5" max="5" width="34.33203125" style="2" customWidth="1"/>
    <col min="6" max="6" width="28.88671875" style="2" customWidth="1"/>
    <col min="7" max="7" width="26.33203125" style="2" bestFit="1" customWidth="1"/>
    <col min="8" max="8" width="34" style="2" customWidth="1"/>
    <col min="9" max="9" width="50" style="2" customWidth="1"/>
    <col min="10" max="10" width="31.88671875" style="2" customWidth="1"/>
    <col min="11" max="11" width="44.109375" style="2" customWidth="1"/>
    <col min="12" max="12" width="37.21875" style="2" customWidth="1"/>
    <col min="13" max="14" width="37.6640625" style="2" customWidth="1"/>
    <col min="15" max="15" width="36.109375" style="2" bestFit="1" customWidth="1"/>
    <col min="16" max="16" width="35" style="2" bestFit="1" customWidth="1"/>
    <col min="17" max="17" width="29.21875" style="2" bestFit="1" customWidth="1"/>
    <col min="18" max="18" width="30.33203125" style="2" bestFit="1" customWidth="1"/>
    <col min="19" max="19" width="31.109375" style="2" bestFit="1" customWidth="1"/>
    <col min="20" max="20" width="38.44140625" style="2" bestFit="1" customWidth="1"/>
    <col min="21" max="21" width="36.88671875" style="2" bestFit="1" customWidth="1"/>
    <col min="22" max="22" width="35.44140625" style="2" bestFit="1" customWidth="1"/>
    <col min="23" max="23" width="33.33203125" style="2" bestFit="1" customWidth="1"/>
    <col min="24" max="24" width="66.109375" style="2" customWidth="1"/>
    <col min="25" max="25" width="32.88671875" style="2" bestFit="1" customWidth="1"/>
    <col min="26" max="26" width="31.6640625" style="2" bestFit="1" customWidth="1"/>
    <col min="27" max="27" width="48.88671875" style="2" bestFit="1" customWidth="1"/>
    <col min="28" max="28" width="31.6640625" style="2" bestFit="1" customWidth="1"/>
    <col min="29" max="29" width="33.88671875" style="2" bestFit="1" customWidth="1"/>
    <col min="30" max="30" width="38.5546875" style="2" bestFit="1" customWidth="1"/>
    <col min="31" max="31" width="40.21875" style="2" bestFit="1" customWidth="1"/>
    <col min="32" max="32" width="34.21875" style="2" bestFit="1" customWidth="1"/>
    <col min="33" max="33" width="34.33203125" style="2" bestFit="1" customWidth="1"/>
    <col min="34" max="34" width="35.21875" style="2" bestFit="1" customWidth="1"/>
    <col min="35" max="35" width="35.5546875" style="2" bestFit="1" customWidth="1"/>
    <col min="36" max="36" width="38.88671875" style="2" bestFit="1" customWidth="1"/>
    <col min="37" max="37" width="36.109375" style="2" bestFit="1" customWidth="1"/>
    <col min="38" max="38" width="39.21875" style="2" bestFit="1" customWidth="1"/>
    <col min="39" max="44" width="34.109375" style="2" bestFit="1" customWidth="1"/>
    <col min="45" max="45" width="38.5546875" style="2" bestFit="1" customWidth="1"/>
    <col min="46" max="46" width="49.21875" style="2" bestFit="1" customWidth="1"/>
    <col min="47" max="47" width="42.6640625" style="2" bestFit="1" customWidth="1"/>
    <col min="48" max="48" width="39.6640625" style="2" bestFit="1" customWidth="1"/>
    <col min="49" max="49" width="43" style="2" bestFit="1" customWidth="1"/>
    <col min="50" max="50" width="48.21875" style="2" bestFit="1" customWidth="1"/>
    <col min="51" max="51" width="49.21875" style="2" bestFit="1" customWidth="1"/>
    <col min="52" max="52" width="42.6640625" style="2" bestFit="1" customWidth="1"/>
    <col min="53" max="53" width="39.6640625" style="2" bestFit="1" customWidth="1"/>
    <col min="54" max="54" width="43" style="2" bestFit="1" customWidth="1"/>
    <col min="55" max="55" width="48.21875" style="2" bestFit="1" customWidth="1"/>
    <col min="56" max="56" width="49.21875" style="2" bestFit="1" customWidth="1"/>
    <col min="57" max="57" width="42.6640625" style="2" bestFit="1" customWidth="1"/>
    <col min="58" max="58" width="39.6640625" style="2" bestFit="1" customWidth="1"/>
    <col min="59" max="59" width="43" style="2" bestFit="1" customWidth="1"/>
    <col min="60" max="60" width="48.21875" style="2" bestFit="1" customWidth="1"/>
    <col min="61" max="61" width="49.21875" style="2" bestFit="1" customWidth="1"/>
    <col min="62" max="62" width="42.6640625" style="2" bestFit="1" customWidth="1"/>
    <col min="63" max="63" width="39.6640625" style="2" bestFit="1" customWidth="1"/>
    <col min="64" max="64" width="43" style="2" bestFit="1" customWidth="1"/>
    <col min="65" max="65" width="48.21875" style="2" bestFit="1" customWidth="1"/>
    <col min="66" max="66" width="49.21875" style="2" bestFit="1" customWidth="1"/>
    <col min="67" max="67" width="42.6640625" style="2" bestFit="1" customWidth="1"/>
    <col min="68" max="68" width="39.6640625" style="2" bestFit="1" customWidth="1"/>
    <col min="69" max="69" width="43" style="2" bestFit="1" customWidth="1"/>
    <col min="70" max="70" width="48.21875" style="2" bestFit="1" customWidth="1"/>
    <col min="71" max="71" width="49.21875" style="2" bestFit="1" customWidth="1"/>
    <col min="72" max="72" width="42.6640625" style="2" bestFit="1" customWidth="1"/>
    <col min="73" max="73" width="39.6640625" style="2" bestFit="1" customWidth="1"/>
    <col min="74" max="74" width="43" style="2" bestFit="1" customWidth="1"/>
    <col min="75" max="75" width="48.21875" style="2" bestFit="1" customWidth="1"/>
    <col min="76" max="76" width="49.21875" style="2" bestFit="1" customWidth="1"/>
    <col min="77" max="77" width="42.6640625" style="2" bestFit="1" customWidth="1"/>
    <col min="78" max="78" width="39.6640625" style="2" bestFit="1" customWidth="1"/>
    <col min="79" max="79" width="43" style="2" bestFit="1" customWidth="1"/>
    <col min="80" max="80" width="48.21875" style="2" bestFit="1" customWidth="1"/>
    <col min="81" max="81" width="49.21875" style="2" bestFit="1" customWidth="1"/>
    <col min="82" max="82" width="42.6640625" style="2" bestFit="1" customWidth="1"/>
    <col min="83" max="83" width="39.6640625" style="2" bestFit="1" customWidth="1"/>
    <col min="84" max="84" width="43" style="2" bestFit="1" customWidth="1"/>
    <col min="85" max="85" width="48.21875" style="2" bestFit="1" customWidth="1"/>
    <col min="86" max="16384" width="45.33203125" style="2"/>
  </cols>
  <sheetData>
    <row r="1" spans="1:103" x14ac:dyDescent="0.3">
      <c r="A1" s="6" t="s">
        <v>0</v>
      </c>
      <c r="B1" s="6" t="s">
        <v>218</v>
      </c>
      <c r="C1" s="6"/>
      <c r="D1" s="6"/>
      <c r="E1" s="6"/>
      <c r="F1" s="6"/>
      <c r="G1" s="6"/>
      <c r="H1" s="6"/>
      <c r="I1" s="6"/>
      <c r="J1" s="6"/>
      <c r="K1" s="6"/>
      <c r="L1" s="6"/>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c r="BL1" s="12"/>
      <c r="BM1" s="12"/>
      <c r="BN1" s="12"/>
      <c r="BO1" s="12"/>
      <c r="BP1" s="12"/>
      <c r="BQ1" s="12"/>
      <c r="BR1" s="12"/>
      <c r="BS1" s="12"/>
      <c r="BT1" s="12"/>
      <c r="BU1" s="12"/>
      <c r="BV1" s="12"/>
      <c r="BW1" s="12"/>
      <c r="BX1" s="12"/>
      <c r="BY1" s="12"/>
      <c r="BZ1" s="12"/>
      <c r="CA1" s="12"/>
      <c r="CB1" s="12"/>
      <c r="CC1" s="12"/>
      <c r="CD1" s="12"/>
      <c r="CE1" s="12"/>
      <c r="CF1" s="12"/>
      <c r="CG1" s="12"/>
      <c r="CH1" s="12"/>
      <c r="CI1" s="12"/>
      <c r="CJ1" s="12"/>
      <c r="CK1" s="12"/>
      <c r="CL1" s="12"/>
      <c r="CM1" s="12"/>
      <c r="CN1" s="1"/>
      <c r="CO1" s="1"/>
      <c r="CP1" s="1"/>
      <c r="CQ1" s="1"/>
      <c r="CR1" s="1"/>
      <c r="CS1" s="1"/>
      <c r="CT1" s="1"/>
      <c r="CU1" s="1"/>
      <c r="CV1" s="1"/>
      <c r="CW1" s="1"/>
      <c r="CX1" s="1"/>
      <c r="CY1" s="1"/>
    </row>
    <row r="2" spans="1:103" x14ac:dyDescent="0.3">
      <c r="A2" s="6" t="s">
        <v>1</v>
      </c>
      <c r="B2" s="6" t="s">
        <v>171</v>
      </c>
      <c r="C2" s="6"/>
      <c r="D2" s="6"/>
      <c r="E2" s="6"/>
      <c r="F2" s="6"/>
      <c r="G2" s="6"/>
      <c r="H2" s="6"/>
      <c r="I2" s="6"/>
      <c r="J2" s="6"/>
      <c r="K2" s="6"/>
      <c r="L2" s="6"/>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2"/>
      <c r="BC2" s="12"/>
      <c r="BD2" s="12"/>
      <c r="BE2" s="12"/>
      <c r="BF2" s="12"/>
      <c r="BG2" s="12"/>
      <c r="BH2" s="12"/>
      <c r="BI2" s="12"/>
      <c r="BJ2" s="12"/>
      <c r="BK2" s="12"/>
      <c r="BL2" s="12"/>
      <c r="BM2" s="12"/>
      <c r="BN2" s="12"/>
      <c r="BO2" s="12"/>
      <c r="BP2" s="12"/>
      <c r="BQ2" s="12"/>
      <c r="BR2" s="12"/>
      <c r="BS2" s="12"/>
      <c r="BT2" s="12"/>
      <c r="BU2" s="12"/>
      <c r="BV2" s="12"/>
      <c r="BW2" s="12"/>
      <c r="BX2" s="12"/>
      <c r="BY2" s="12"/>
      <c r="BZ2" s="12"/>
      <c r="CA2" s="12"/>
      <c r="CB2" s="12"/>
      <c r="CC2" s="12"/>
      <c r="CD2" s="12"/>
      <c r="CE2" s="12"/>
      <c r="CF2" s="12"/>
      <c r="CG2" s="12"/>
      <c r="CH2" s="12"/>
      <c r="CI2" s="12"/>
      <c r="CJ2" s="12"/>
      <c r="CK2" s="12"/>
      <c r="CL2" s="12"/>
      <c r="CM2" s="12"/>
      <c r="CN2" s="1"/>
      <c r="CO2" s="1"/>
      <c r="CP2" s="1"/>
      <c r="CQ2" s="1"/>
      <c r="CR2" s="1"/>
      <c r="CS2" s="1"/>
      <c r="CT2" s="1"/>
      <c r="CU2" s="1"/>
      <c r="CV2" s="1"/>
      <c r="CW2" s="1"/>
      <c r="CX2" s="1"/>
      <c r="CY2" s="1"/>
    </row>
    <row r="3" spans="1:103" x14ac:dyDescent="0.3">
      <c r="A3" s="6" t="s">
        <v>2</v>
      </c>
      <c r="B3" s="6" t="s">
        <v>170</v>
      </c>
      <c r="C3" s="6"/>
      <c r="D3" s="6"/>
      <c r="E3" s="6"/>
      <c r="F3" s="6"/>
      <c r="G3" s="6"/>
      <c r="H3" s="6"/>
      <c r="I3" s="6"/>
      <c r="J3" s="6"/>
      <c r="K3" s="6"/>
      <c r="L3" s="6"/>
      <c r="M3" s="12"/>
      <c r="N3" s="12"/>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c r="AP3" s="12"/>
      <c r="AQ3" s="12"/>
      <c r="AR3" s="12"/>
      <c r="AS3" s="12"/>
      <c r="AT3" s="12"/>
      <c r="AU3" s="12"/>
      <c r="AV3" s="12"/>
      <c r="AW3" s="12"/>
      <c r="AX3" s="12"/>
      <c r="AY3" s="12"/>
      <c r="AZ3" s="12"/>
      <c r="BA3" s="12"/>
      <c r="BB3" s="12"/>
      <c r="BC3" s="12"/>
      <c r="BD3" s="12"/>
      <c r="BE3" s="12"/>
      <c r="BF3" s="12"/>
      <c r="BG3" s="12"/>
      <c r="BH3" s="12"/>
      <c r="BI3" s="12"/>
      <c r="BJ3" s="12"/>
      <c r="BK3" s="12"/>
      <c r="BL3" s="12"/>
      <c r="BM3" s="12"/>
      <c r="BN3" s="12"/>
      <c r="BO3" s="12"/>
      <c r="BP3" s="12"/>
      <c r="BQ3" s="12"/>
      <c r="BR3" s="12"/>
      <c r="BS3" s="12"/>
      <c r="BT3" s="12"/>
      <c r="BU3" s="12"/>
      <c r="BV3" s="12"/>
      <c r="BW3" s="12"/>
      <c r="BX3" s="12"/>
      <c r="BY3" s="12"/>
      <c r="BZ3" s="12"/>
      <c r="CA3" s="12"/>
      <c r="CB3" s="12"/>
      <c r="CC3" s="12"/>
      <c r="CD3" s="12"/>
      <c r="CE3" s="12"/>
      <c r="CF3" s="12"/>
      <c r="CG3" s="12"/>
      <c r="CH3" s="12"/>
      <c r="CI3" s="12"/>
      <c r="CJ3" s="12"/>
      <c r="CK3" s="12"/>
      <c r="CL3" s="12"/>
      <c r="CM3" s="12"/>
      <c r="CN3" s="1"/>
      <c r="CO3" s="1"/>
      <c r="CP3" s="1"/>
      <c r="CQ3" s="1"/>
      <c r="CR3" s="1"/>
      <c r="CS3" s="1"/>
      <c r="CT3" s="1"/>
      <c r="CU3" s="1"/>
      <c r="CV3" s="1"/>
      <c r="CW3" s="1"/>
      <c r="CX3" s="1"/>
      <c r="CY3" s="1"/>
    </row>
    <row r="4" spans="1:103" x14ac:dyDescent="0.3">
      <c r="A4" s="6" t="s">
        <v>3</v>
      </c>
      <c r="B4" s="6" t="s">
        <v>848</v>
      </c>
      <c r="C4" s="6"/>
      <c r="D4" s="6"/>
      <c r="E4" s="6"/>
      <c r="F4" s="6"/>
      <c r="G4" s="6"/>
      <c r="H4" s="6"/>
      <c r="I4" s="6"/>
      <c r="J4" s="6"/>
      <c r="K4" s="6"/>
      <c r="L4" s="6"/>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12"/>
      <c r="AY4" s="12"/>
      <c r="AZ4" s="12"/>
      <c r="BA4" s="12"/>
      <c r="BB4" s="12"/>
      <c r="BC4" s="12"/>
      <c r="BD4" s="12"/>
      <c r="BE4" s="12"/>
      <c r="BF4" s="12"/>
      <c r="BG4" s="12"/>
      <c r="BH4" s="12"/>
      <c r="BI4" s="12"/>
      <c r="BJ4" s="12"/>
      <c r="BK4" s="12"/>
      <c r="BL4" s="12"/>
      <c r="BM4" s="12"/>
      <c r="BN4" s="12"/>
      <c r="BO4" s="12"/>
      <c r="BP4" s="12"/>
      <c r="BQ4" s="12"/>
      <c r="BR4" s="12"/>
      <c r="BS4" s="12"/>
      <c r="BT4" s="12"/>
      <c r="BU4" s="12"/>
      <c r="BV4" s="12"/>
      <c r="BW4" s="12"/>
      <c r="BX4" s="12"/>
      <c r="BY4" s="12"/>
      <c r="BZ4" s="12"/>
      <c r="CA4" s="12"/>
      <c r="CB4" s="12"/>
      <c r="CC4" s="12"/>
      <c r="CD4" s="12"/>
      <c r="CE4" s="12"/>
      <c r="CF4" s="12"/>
      <c r="CG4" s="12"/>
      <c r="CH4" s="12"/>
      <c r="CI4" s="12"/>
      <c r="CJ4" s="12"/>
      <c r="CK4" s="12"/>
      <c r="CL4" s="12"/>
      <c r="CM4" s="12"/>
      <c r="CN4" s="1"/>
      <c r="CO4" s="1"/>
      <c r="CP4" s="1"/>
      <c r="CQ4" s="1"/>
      <c r="CR4" s="1"/>
      <c r="CS4" s="1"/>
      <c r="CT4" s="1"/>
      <c r="CU4" s="1"/>
      <c r="CV4" s="1"/>
      <c r="CW4" s="1"/>
      <c r="CX4" s="1"/>
      <c r="CY4" s="1"/>
    </row>
    <row r="5" spans="1:103" x14ac:dyDescent="0.3">
      <c r="A5" s="6" t="s">
        <v>19</v>
      </c>
      <c r="B5" s="20" t="s">
        <v>849</v>
      </c>
      <c r="C5" s="6"/>
      <c r="D5" s="6"/>
      <c r="E5" s="6"/>
      <c r="F5" s="6"/>
      <c r="G5" s="6"/>
      <c r="H5" s="6"/>
      <c r="I5" s="6"/>
      <c r="J5" s="6"/>
      <c r="K5" s="6"/>
      <c r="L5" s="6"/>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12"/>
      <c r="BY5" s="12"/>
      <c r="BZ5" s="12"/>
      <c r="CA5" s="12"/>
      <c r="CB5" s="12"/>
      <c r="CC5" s="12"/>
      <c r="CD5" s="12"/>
      <c r="CE5" s="12"/>
      <c r="CF5" s="12"/>
      <c r="CG5" s="12"/>
      <c r="CH5" s="12"/>
      <c r="CI5" s="12"/>
      <c r="CJ5" s="12"/>
      <c r="CK5" s="12"/>
      <c r="CL5" s="12"/>
      <c r="CM5" s="12"/>
      <c r="CN5" s="1"/>
      <c r="CO5" s="1"/>
      <c r="CP5" s="1"/>
      <c r="CQ5" s="1"/>
      <c r="CR5" s="1"/>
      <c r="CS5" s="1"/>
      <c r="CT5" s="1"/>
      <c r="CU5" s="1"/>
      <c r="CV5" s="1"/>
      <c r="CW5" s="1"/>
      <c r="CX5" s="1"/>
      <c r="CY5" s="1"/>
    </row>
    <row r="6" spans="1:103" x14ac:dyDescent="0.3">
      <c r="A6" s="6" t="s">
        <v>4</v>
      </c>
      <c r="B6" s="6" t="s">
        <v>20</v>
      </c>
      <c r="C6" s="6"/>
      <c r="D6" s="6"/>
      <c r="E6" s="6"/>
      <c r="F6" s="6"/>
      <c r="G6" s="6"/>
      <c r="H6" s="6"/>
      <c r="I6" s="6"/>
      <c r="J6" s="6"/>
      <c r="K6" s="6"/>
      <c r="L6" s="6"/>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2"/>
      <c r="BB6" s="12"/>
      <c r="BC6" s="12"/>
      <c r="BD6" s="12"/>
      <c r="BE6" s="12"/>
      <c r="BF6" s="12"/>
      <c r="BG6" s="12"/>
      <c r="BH6" s="12"/>
      <c r="BI6" s="12"/>
      <c r="BJ6" s="12"/>
      <c r="BK6" s="12"/>
      <c r="BL6" s="12"/>
      <c r="BM6" s="12"/>
      <c r="BN6" s="12"/>
      <c r="BO6" s="12"/>
      <c r="BP6" s="12"/>
      <c r="BQ6" s="12"/>
      <c r="BR6" s="12"/>
      <c r="BS6" s="12"/>
      <c r="BT6" s="12"/>
      <c r="BU6" s="12"/>
      <c r="BV6" s="12"/>
      <c r="BW6" s="12"/>
      <c r="BX6" s="12"/>
      <c r="BY6" s="12"/>
      <c r="BZ6" s="12"/>
      <c r="CA6" s="12"/>
      <c r="CB6" s="12"/>
      <c r="CC6" s="12"/>
      <c r="CD6" s="12"/>
      <c r="CE6" s="12"/>
      <c r="CF6" s="12"/>
      <c r="CG6" s="12"/>
      <c r="CH6" s="12"/>
      <c r="CI6" s="12"/>
      <c r="CJ6" s="12"/>
      <c r="CK6" s="12"/>
      <c r="CL6" s="12"/>
      <c r="CM6" s="12"/>
      <c r="CN6" s="1"/>
      <c r="CO6" s="1"/>
      <c r="CP6" s="1"/>
      <c r="CQ6" s="1"/>
      <c r="CR6" s="1"/>
      <c r="CS6" s="1"/>
      <c r="CT6" s="1"/>
      <c r="CU6" s="1"/>
      <c r="CV6" s="1"/>
      <c r="CW6" s="1"/>
      <c r="CX6" s="1"/>
      <c r="CY6" s="1"/>
    </row>
    <row r="7" spans="1:103" x14ac:dyDescent="0.3">
      <c r="A7" s="6"/>
      <c r="B7" s="6"/>
      <c r="C7" s="6"/>
      <c r="D7" s="6"/>
      <c r="E7" s="6"/>
      <c r="F7" s="6"/>
      <c r="G7" s="6"/>
      <c r="H7" s="6"/>
      <c r="I7" s="6"/>
      <c r="J7" s="6"/>
      <c r="K7" s="6"/>
      <c r="L7" s="6"/>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c r="CA7" s="12"/>
      <c r="CB7" s="12"/>
      <c r="CC7" s="12"/>
      <c r="CD7" s="12"/>
      <c r="CE7" s="12"/>
      <c r="CF7" s="12"/>
      <c r="CG7" s="12"/>
      <c r="CH7" s="12"/>
      <c r="CI7" s="12"/>
      <c r="CJ7" s="12"/>
      <c r="CK7" s="12"/>
      <c r="CL7" s="12"/>
      <c r="CM7" s="12"/>
      <c r="CN7" s="1"/>
      <c r="CO7" s="1"/>
      <c r="CP7" s="1"/>
      <c r="CQ7" s="1"/>
      <c r="CR7" s="1"/>
      <c r="CS7" s="1"/>
      <c r="CT7" s="1"/>
      <c r="CU7" s="1"/>
      <c r="CV7" s="1"/>
      <c r="CW7" s="1"/>
      <c r="CX7" s="1"/>
      <c r="CY7" s="1"/>
    </row>
    <row r="8" spans="1:103" x14ac:dyDescent="0.3">
      <c r="A8" s="6" t="s">
        <v>5</v>
      </c>
      <c r="B8" s="6"/>
      <c r="C8" s="6"/>
      <c r="D8" s="6"/>
      <c r="E8" s="6"/>
      <c r="F8" s="6"/>
      <c r="G8" s="6"/>
      <c r="H8" s="6"/>
      <c r="I8" s="6"/>
      <c r="J8" s="6"/>
      <c r="K8" s="6"/>
      <c r="L8" s="6"/>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c r="BU8" s="12"/>
      <c r="BV8" s="12"/>
      <c r="BW8" s="12"/>
      <c r="BX8" s="12"/>
      <c r="BY8" s="12"/>
      <c r="BZ8" s="12"/>
      <c r="CA8" s="12"/>
      <c r="CB8" s="12"/>
      <c r="CC8" s="12"/>
      <c r="CD8" s="12"/>
      <c r="CE8" s="12"/>
      <c r="CF8" s="12"/>
      <c r="CG8" s="12"/>
      <c r="CH8" s="12"/>
      <c r="CI8" s="12"/>
      <c r="CJ8" s="12"/>
      <c r="CK8" s="12"/>
      <c r="CL8" s="12"/>
      <c r="CM8" s="12"/>
      <c r="CN8" s="1"/>
      <c r="CO8" s="1"/>
      <c r="CP8" s="1"/>
      <c r="CQ8" s="1"/>
      <c r="CR8" s="1"/>
      <c r="CS8" s="1"/>
      <c r="CT8" s="1"/>
      <c r="CU8" s="1"/>
      <c r="CV8" s="1"/>
      <c r="CW8" s="1"/>
      <c r="CX8" s="1"/>
      <c r="CY8" s="1"/>
    </row>
    <row r="9" spans="1:103" x14ac:dyDescent="0.3">
      <c r="A9" s="6" t="s">
        <v>10</v>
      </c>
      <c r="B9" s="6" t="s">
        <v>11</v>
      </c>
      <c r="C9" s="6" t="s">
        <v>12</v>
      </c>
      <c r="D9" s="6" t="s">
        <v>13</v>
      </c>
      <c r="E9" s="6" t="s">
        <v>14</v>
      </c>
      <c r="F9" s="6" t="s">
        <v>15</v>
      </c>
      <c r="G9" s="6" t="s">
        <v>16</v>
      </c>
      <c r="H9" s="6" t="s">
        <v>17</v>
      </c>
      <c r="I9" s="6" t="s">
        <v>505</v>
      </c>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2"/>
      <c r="CN9" s="1"/>
      <c r="CO9" s="1"/>
      <c r="CP9" s="1"/>
      <c r="CQ9" s="1"/>
      <c r="CR9" s="1"/>
      <c r="CS9" s="1"/>
      <c r="CT9" s="1"/>
      <c r="CU9" s="1"/>
      <c r="CV9" s="1"/>
      <c r="CW9" s="1"/>
      <c r="CX9" s="1"/>
      <c r="CY9" s="1"/>
    </row>
    <row r="10" spans="1:103" s="23" customFormat="1" x14ac:dyDescent="0.3">
      <c r="A10" s="22" t="s">
        <v>216</v>
      </c>
      <c r="B10" s="22" t="s">
        <v>217</v>
      </c>
      <c r="C10" s="22" t="s">
        <v>217</v>
      </c>
      <c r="D10" s="22" t="s">
        <v>173</v>
      </c>
      <c r="E10" s="22" t="s">
        <v>7</v>
      </c>
      <c r="F10" s="22" t="s">
        <v>174</v>
      </c>
      <c r="G10" s="22" t="s">
        <v>8</v>
      </c>
      <c r="H10" s="22" t="s">
        <v>9</v>
      </c>
      <c r="I10" s="22">
        <v>1</v>
      </c>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c r="CH10" s="12"/>
      <c r="CI10" s="12"/>
      <c r="CJ10" s="12"/>
      <c r="CK10" s="12"/>
      <c r="CL10" s="12"/>
      <c r="CM10" s="12"/>
      <c r="CN10" s="1"/>
      <c r="CO10" s="1"/>
      <c r="CP10" s="1"/>
      <c r="CQ10" s="1"/>
      <c r="CR10" s="1"/>
      <c r="CS10" s="1"/>
      <c r="CT10" s="1"/>
      <c r="CU10" s="1"/>
      <c r="CV10" s="1"/>
      <c r="CW10" s="1"/>
      <c r="CX10" s="1"/>
      <c r="CY10" s="1"/>
    </row>
    <row r="11" spans="1:103" s="25" customFormat="1" x14ac:dyDescent="0.3">
      <c r="A11" s="24" t="s">
        <v>847</v>
      </c>
      <c r="B11" s="24" t="s">
        <v>662</v>
      </c>
      <c r="C11" s="24" t="s">
        <v>662</v>
      </c>
      <c r="D11" s="24" t="s">
        <v>739</v>
      </c>
      <c r="E11" s="24" t="s">
        <v>7</v>
      </c>
      <c r="F11" s="24" t="s">
        <v>740</v>
      </c>
      <c r="G11" s="24" t="s">
        <v>8</v>
      </c>
      <c r="H11" s="24" t="s">
        <v>9</v>
      </c>
      <c r="I11" s="24">
        <f>I10+1</f>
        <v>2</v>
      </c>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c r="CA11" s="12"/>
      <c r="CB11" s="12"/>
      <c r="CC11" s="12"/>
      <c r="CD11" s="12"/>
      <c r="CE11" s="12"/>
      <c r="CF11" s="12"/>
      <c r="CG11" s="12"/>
      <c r="CH11" s="12"/>
      <c r="CI11" s="12"/>
      <c r="CJ11" s="12"/>
      <c r="CK11" s="12"/>
      <c r="CL11" s="12"/>
      <c r="CM11" s="12"/>
      <c r="CN11" s="1"/>
      <c r="CO11" s="1"/>
      <c r="CP11" s="1"/>
      <c r="CQ11" s="1"/>
      <c r="CR11" s="1"/>
      <c r="CS11" s="1"/>
      <c r="CT11" s="1"/>
      <c r="CU11" s="1"/>
      <c r="CV11" s="1"/>
      <c r="CW11" s="1"/>
      <c r="CX11" s="1"/>
      <c r="CY11" s="1"/>
    </row>
    <row r="12" spans="1:103" s="25" customFormat="1" x14ac:dyDescent="0.3">
      <c r="A12" s="24" t="s">
        <v>847</v>
      </c>
      <c r="B12" s="24" t="s">
        <v>751</v>
      </c>
      <c r="C12" s="24" t="s">
        <v>751</v>
      </c>
      <c r="D12" s="24" t="s">
        <v>826</v>
      </c>
      <c r="E12" s="24" t="s">
        <v>7</v>
      </c>
      <c r="F12" s="24" t="s">
        <v>827</v>
      </c>
      <c r="G12" s="24" t="s">
        <v>743</v>
      </c>
      <c r="H12" s="24" t="s">
        <v>9</v>
      </c>
      <c r="I12" s="24">
        <f t="shared" ref="I12:I75" si="0">I11+1</f>
        <v>3</v>
      </c>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12"/>
      <c r="BV12" s="12"/>
      <c r="BW12" s="12"/>
      <c r="BX12" s="12"/>
      <c r="BY12" s="12"/>
      <c r="BZ12" s="12"/>
      <c r="CA12" s="12"/>
      <c r="CB12" s="12"/>
      <c r="CC12" s="12"/>
      <c r="CD12" s="12"/>
      <c r="CE12" s="12"/>
      <c r="CF12" s="12"/>
      <c r="CG12" s="12"/>
      <c r="CH12" s="12"/>
      <c r="CI12" s="12"/>
      <c r="CJ12" s="12"/>
      <c r="CK12" s="12"/>
      <c r="CL12" s="12"/>
      <c r="CM12" s="12"/>
      <c r="CN12" s="1"/>
      <c r="CO12" s="1"/>
      <c r="CP12" s="1"/>
      <c r="CQ12" s="1"/>
      <c r="CR12" s="1"/>
      <c r="CS12" s="1"/>
      <c r="CT12" s="1"/>
      <c r="CU12" s="1"/>
      <c r="CV12" s="1"/>
      <c r="CW12" s="1"/>
      <c r="CX12" s="1"/>
      <c r="CY12" s="1"/>
    </row>
    <row r="13" spans="1:103" s="25" customFormat="1" x14ac:dyDescent="0.3">
      <c r="A13" s="24" t="s">
        <v>847</v>
      </c>
      <c r="B13" s="24" t="s">
        <v>576</v>
      </c>
      <c r="C13" s="24" t="s">
        <v>576</v>
      </c>
      <c r="D13" s="24" t="s">
        <v>741</v>
      </c>
      <c r="E13" s="24" t="s">
        <v>7</v>
      </c>
      <c r="F13" s="24" t="s">
        <v>742</v>
      </c>
      <c r="G13" s="24" t="s">
        <v>743</v>
      </c>
      <c r="H13" s="24" t="s">
        <v>9</v>
      </c>
      <c r="I13" s="24">
        <f t="shared" si="0"/>
        <v>4</v>
      </c>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c r="CA13" s="12"/>
      <c r="CB13" s="12"/>
      <c r="CC13" s="12"/>
      <c r="CD13" s="12"/>
      <c r="CE13" s="12"/>
      <c r="CF13" s="12"/>
      <c r="CG13" s="12"/>
      <c r="CH13" s="12"/>
      <c r="CI13" s="12"/>
      <c r="CJ13" s="12"/>
      <c r="CK13" s="12"/>
      <c r="CL13" s="12"/>
      <c r="CM13" s="12"/>
      <c r="CN13" s="1"/>
      <c r="CO13" s="1"/>
      <c r="CP13" s="1"/>
      <c r="CQ13" s="1"/>
      <c r="CR13" s="1"/>
      <c r="CS13" s="1"/>
      <c r="CT13" s="1"/>
      <c r="CU13" s="1"/>
      <c r="CV13" s="1"/>
      <c r="CW13" s="1"/>
      <c r="CX13" s="1"/>
      <c r="CY13" s="1"/>
    </row>
    <row r="14" spans="1:103" s="25" customFormat="1" x14ac:dyDescent="0.3">
      <c r="A14" s="24" t="s">
        <v>847</v>
      </c>
      <c r="B14" s="24" t="s">
        <v>651</v>
      </c>
      <c r="C14" s="24" t="s">
        <v>651</v>
      </c>
      <c r="D14" s="24" t="s">
        <v>828</v>
      </c>
      <c r="E14" s="24" t="s">
        <v>7</v>
      </c>
      <c r="F14" s="24">
        <v>-12.9391</v>
      </c>
      <c r="G14" s="24" t="s">
        <v>829</v>
      </c>
      <c r="H14" s="24" t="s">
        <v>9</v>
      </c>
      <c r="I14" s="24">
        <f t="shared" si="0"/>
        <v>5</v>
      </c>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c r="CA14" s="12"/>
      <c r="CB14" s="12"/>
      <c r="CC14" s="12"/>
      <c r="CD14" s="12"/>
      <c r="CE14" s="12"/>
      <c r="CF14" s="12"/>
      <c r="CG14" s="12"/>
      <c r="CH14" s="12"/>
      <c r="CI14" s="12"/>
      <c r="CJ14" s="12"/>
      <c r="CK14" s="12"/>
      <c r="CL14" s="12"/>
      <c r="CM14" s="12"/>
      <c r="CN14" s="1"/>
      <c r="CO14" s="1"/>
      <c r="CP14" s="1"/>
      <c r="CQ14" s="1"/>
      <c r="CR14" s="1"/>
      <c r="CS14" s="1"/>
      <c r="CT14" s="1"/>
      <c r="CU14" s="1"/>
      <c r="CV14" s="1"/>
      <c r="CW14" s="1"/>
      <c r="CX14" s="1"/>
      <c r="CY14" s="1"/>
    </row>
    <row r="15" spans="1:103" s="25" customFormat="1" x14ac:dyDescent="0.3">
      <c r="A15" s="24" t="s">
        <v>847</v>
      </c>
      <c r="B15" s="24" t="s">
        <v>652</v>
      </c>
      <c r="C15" s="24" t="s">
        <v>652</v>
      </c>
      <c r="D15" s="24" t="s">
        <v>830</v>
      </c>
      <c r="E15" s="24" t="s">
        <v>7</v>
      </c>
      <c r="F15" s="24">
        <v>-96.101200000000006</v>
      </c>
      <c r="G15" s="24" t="s">
        <v>831</v>
      </c>
      <c r="H15" s="24" t="s">
        <v>9</v>
      </c>
      <c r="I15" s="24">
        <f t="shared" si="0"/>
        <v>6</v>
      </c>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c r="CH15" s="12"/>
      <c r="CI15" s="12"/>
      <c r="CJ15" s="12"/>
      <c r="CK15" s="12"/>
      <c r="CL15" s="12"/>
      <c r="CM15" s="12"/>
      <c r="CN15" s="1"/>
      <c r="CO15" s="1"/>
      <c r="CP15" s="1"/>
      <c r="CQ15" s="1"/>
      <c r="CR15" s="1"/>
      <c r="CS15" s="1"/>
      <c r="CT15" s="1"/>
      <c r="CU15" s="1"/>
      <c r="CV15" s="1"/>
      <c r="CW15" s="1"/>
      <c r="CX15" s="1"/>
      <c r="CY15" s="1"/>
    </row>
    <row r="16" spans="1:103" s="25" customFormat="1" x14ac:dyDescent="0.3">
      <c r="A16" s="24" t="s">
        <v>847</v>
      </c>
      <c r="B16" s="24" t="s">
        <v>653</v>
      </c>
      <c r="C16" s="24" t="s">
        <v>653</v>
      </c>
      <c r="D16" s="24" t="s">
        <v>832</v>
      </c>
      <c r="E16" s="24" t="s">
        <v>7</v>
      </c>
      <c r="F16" s="24">
        <v>-12.931900000000001</v>
      </c>
      <c r="G16" s="24" t="s">
        <v>829</v>
      </c>
      <c r="H16" s="24" t="s">
        <v>9</v>
      </c>
      <c r="I16" s="24">
        <f t="shared" si="0"/>
        <v>7</v>
      </c>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c r="CA16" s="12"/>
      <c r="CB16" s="12"/>
      <c r="CC16" s="12"/>
      <c r="CD16" s="12"/>
      <c r="CE16" s="12"/>
      <c r="CF16" s="12"/>
      <c r="CG16" s="12"/>
      <c r="CH16" s="12"/>
      <c r="CI16" s="12"/>
      <c r="CJ16" s="12"/>
      <c r="CK16" s="12"/>
      <c r="CL16" s="12"/>
      <c r="CM16" s="12"/>
      <c r="CN16" s="1"/>
      <c r="CO16" s="1"/>
      <c r="CP16" s="1"/>
      <c r="CQ16" s="1"/>
      <c r="CR16" s="1"/>
      <c r="CS16" s="1"/>
      <c r="CT16" s="1"/>
      <c r="CU16" s="1"/>
      <c r="CV16" s="1"/>
      <c r="CW16" s="1"/>
      <c r="CX16" s="1"/>
      <c r="CY16" s="1"/>
    </row>
    <row r="17" spans="1:103" s="25" customFormat="1" x14ac:dyDescent="0.3">
      <c r="A17" s="24" t="s">
        <v>847</v>
      </c>
      <c r="B17" s="24" t="s">
        <v>655</v>
      </c>
      <c r="C17" s="24" t="s">
        <v>655</v>
      </c>
      <c r="D17" s="24" t="s">
        <v>833</v>
      </c>
      <c r="E17" s="24" t="s">
        <v>7</v>
      </c>
      <c r="F17" s="24">
        <v>-96.117000000000004</v>
      </c>
      <c r="G17" s="24" t="s">
        <v>831</v>
      </c>
      <c r="H17" s="24" t="s">
        <v>9</v>
      </c>
      <c r="I17" s="24">
        <f t="shared" si="0"/>
        <v>8</v>
      </c>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c r="CH17" s="12"/>
      <c r="CI17" s="12"/>
      <c r="CJ17" s="12"/>
      <c r="CK17" s="12"/>
      <c r="CL17" s="12"/>
      <c r="CM17" s="12"/>
      <c r="CN17" s="1"/>
      <c r="CO17" s="1"/>
      <c r="CP17" s="1"/>
      <c r="CQ17" s="1"/>
      <c r="CR17" s="1"/>
      <c r="CS17" s="1"/>
      <c r="CT17" s="1"/>
      <c r="CU17" s="1"/>
      <c r="CV17" s="1"/>
      <c r="CW17" s="1"/>
      <c r="CX17" s="1"/>
      <c r="CY17" s="1"/>
    </row>
    <row r="18" spans="1:103" x14ac:dyDescent="0.3">
      <c r="A18" s="8" t="s">
        <v>846</v>
      </c>
      <c r="B18" s="8" t="s">
        <v>656</v>
      </c>
      <c r="C18" s="8" t="s">
        <v>656</v>
      </c>
      <c r="D18" s="8" t="s">
        <v>744</v>
      </c>
      <c r="E18" s="8" t="s">
        <v>18</v>
      </c>
      <c r="F18" s="8">
        <v>5</v>
      </c>
      <c r="G18" s="8" t="s">
        <v>179</v>
      </c>
      <c r="H18" s="8" t="s">
        <v>9</v>
      </c>
      <c r="I18" s="8">
        <f t="shared" si="0"/>
        <v>9</v>
      </c>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c r="BU18" s="12"/>
      <c r="BV18" s="12"/>
      <c r="BW18" s="12"/>
      <c r="BX18" s="12"/>
      <c r="BY18" s="12"/>
      <c r="BZ18" s="12"/>
      <c r="CA18" s="12"/>
      <c r="CB18" s="12"/>
      <c r="CC18" s="12"/>
      <c r="CD18" s="12"/>
      <c r="CE18" s="12"/>
      <c r="CF18" s="12"/>
      <c r="CG18" s="12"/>
      <c r="CH18" s="12"/>
      <c r="CI18" s="12"/>
      <c r="CJ18" s="12"/>
      <c r="CK18" s="12"/>
      <c r="CL18" s="12"/>
      <c r="CM18" s="12"/>
      <c r="CN18" s="1"/>
      <c r="CO18" s="1"/>
      <c r="CP18" s="1"/>
      <c r="CQ18" s="1"/>
      <c r="CR18" s="1"/>
      <c r="CS18" s="1"/>
      <c r="CT18" s="1"/>
      <c r="CU18" s="1"/>
      <c r="CV18" s="1"/>
      <c r="CW18" s="1"/>
      <c r="CX18" s="1"/>
      <c r="CY18" s="1"/>
    </row>
    <row r="19" spans="1:103" x14ac:dyDescent="0.3">
      <c r="A19" s="8" t="s">
        <v>846</v>
      </c>
      <c r="B19" s="8" t="s">
        <v>657</v>
      </c>
      <c r="C19" s="8" t="s">
        <v>657</v>
      </c>
      <c r="D19" s="8" t="s">
        <v>745</v>
      </c>
      <c r="E19" s="8" t="s">
        <v>18</v>
      </c>
      <c r="F19" s="8">
        <v>5</v>
      </c>
      <c r="G19" s="8" t="s">
        <v>8</v>
      </c>
      <c r="H19" s="8" t="s">
        <v>9</v>
      </c>
      <c r="I19" s="8">
        <f t="shared" si="0"/>
        <v>10</v>
      </c>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c r="CH19" s="12"/>
      <c r="CI19" s="12"/>
      <c r="CJ19" s="12"/>
      <c r="CK19" s="12"/>
      <c r="CL19" s="12"/>
      <c r="CM19" s="12"/>
      <c r="CN19" s="1"/>
      <c r="CO19" s="1"/>
      <c r="CP19" s="1"/>
      <c r="CQ19" s="1"/>
      <c r="CR19" s="1"/>
      <c r="CS19" s="1"/>
      <c r="CT19" s="1"/>
      <c r="CU19" s="1"/>
      <c r="CV19" s="1"/>
      <c r="CW19" s="1"/>
      <c r="CX19" s="1"/>
      <c r="CY19" s="1"/>
    </row>
    <row r="20" spans="1:103" x14ac:dyDescent="0.3">
      <c r="A20" s="8" t="s">
        <v>846</v>
      </c>
      <c r="B20" s="8" t="s">
        <v>658</v>
      </c>
      <c r="C20" s="8" t="s">
        <v>658</v>
      </c>
      <c r="D20" s="8" t="s">
        <v>746</v>
      </c>
      <c r="E20" s="8" t="s">
        <v>7</v>
      </c>
      <c r="F20" s="8" t="s">
        <v>747</v>
      </c>
      <c r="G20" s="8" t="s">
        <v>8</v>
      </c>
      <c r="H20" s="8" t="s">
        <v>9</v>
      </c>
      <c r="I20" s="8">
        <f t="shared" si="0"/>
        <v>11</v>
      </c>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c r="CA20" s="12"/>
      <c r="CB20" s="12"/>
      <c r="CC20" s="12"/>
      <c r="CD20" s="12"/>
      <c r="CE20" s="12"/>
      <c r="CF20" s="12"/>
      <c r="CG20" s="12"/>
      <c r="CH20" s="12"/>
      <c r="CI20" s="12"/>
      <c r="CJ20" s="12"/>
      <c r="CK20" s="12"/>
      <c r="CL20" s="12"/>
      <c r="CM20" s="12"/>
      <c r="CN20" s="1"/>
      <c r="CO20" s="1"/>
      <c r="CP20" s="1"/>
      <c r="CQ20" s="1"/>
      <c r="CR20" s="1"/>
      <c r="CS20" s="1"/>
      <c r="CT20" s="1"/>
      <c r="CU20" s="1"/>
      <c r="CV20" s="1"/>
      <c r="CW20" s="1"/>
      <c r="CX20" s="1"/>
      <c r="CY20" s="1"/>
    </row>
    <row r="21" spans="1:103" s="23" customFormat="1" x14ac:dyDescent="0.3">
      <c r="A21" s="22" t="s">
        <v>216</v>
      </c>
      <c r="B21" s="22" t="s">
        <v>661</v>
      </c>
      <c r="C21" s="22" t="s">
        <v>661</v>
      </c>
      <c r="D21" s="22" t="s">
        <v>748</v>
      </c>
      <c r="E21" s="22" t="s">
        <v>18</v>
      </c>
      <c r="F21" s="22">
        <v>50</v>
      </c>
      <c r="G21" s="22" t="s">
        <v>179</v>
      </c>
      <c r="H21" s="22" t="s">
        <v>9</v>
      </c>
      <c r="I21" s="22">
        <f t="shared" si="0"/>
        <v>12</v>
      </c>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c r="CH21" s="12"/>
      <c r="CI21" s="12"/>
      <c r="CJ21" s="12"/>
      <c r="CK21" s="12"/>
      <c r="CL21" s="12"/>
      <c r="CM21" s="12"/>
      <c r="CN21" s="1"/>
      <c r="CO21" s="1"/>
      <c r="CP21" s="1"/>
      <c r="CQ21" s="1"/>
      <c r="CR21" s="1"/>
      <c r="CS21" s="1"/>
      <c r="CT21" s="1"/>
      <c r="CU21" s="1"/>
      <c r="CV21" s="1"/>
      <c r="CW21" s="1"/>
      <c r="CX21" s="1"/>
      <c r="CY21" s="1"/>
    </row>
    <row r="22" spans="1:103" s="7" customFormat="1" x14ac:dyDescent="0.3">
      <c r="A22" s="7" t="s">
        <v>218</v>
      </c>
      <c r="B22" s="7" t="s">
        <v>23</v>
      </c>
      <c r="C22" s="7" t="s">
        <v>23</v>
      </c>
      <c r="D22" s="7" t="s">
        <v>175</v>
      </c>
      <c r="E22" s="7" t="s">
        <v>7</v>
      </c>
      <c r="F22" s="7" t="s">
        <v>176</v>
      </c>
      <c r="G22" s="7" t="s">
        <v>8</v>
      </c>
      <c r="H22" s="7">
        <v>1</v>
      </c>
      <c r="I22" s="7">
        <f t="shared" si="0"/>
        <v>13</v>
      </c>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c r="CH22" s="12"/>
      <c r="CI22" s="12"/>
      <c r="CJ22" s="12"/>
      <c r="CK22" s="12"/>
      <c r="CL22" s="12"/>
      <c r="CM22" s="12"/>
      <c r="CN22" s="12"/>
      <c r="CO22" s="12"/>
      <c r="CP22" s="12"/>
      <c r="CQ22" s="12"/>
      <c r="CR22" s="12"/>
      <c r="CS22" s="12"/>
      <c r="CT22" s="12"/>
      <c r="CU22" s="12"/>
      <c r="CV22" s="12"/>
      <c r="CW22" s="12"/>
      <c r="CX22" s="12"/>
      <c r="CY22" s="12"/>
    </row>
    <row r="23" spans="1:103" s="7" customFormat="1" x14ac:dyDescent="0.3">
      <c r="A23" s="7" t="s">
        <v>218</v>
      </c>
      <c r="B23" s="7" t="s">
        <v>59</v>
      </c>
      <c r="C23" s="7" t="s">
        <v>59</v>
      </c>
      <c r="D23" s="7" t="s">
        <v>111</v>
      </c>
      <c r="E23" s="7" t="s">
        <v>7</v>
      </c>
      <c r="F23" s="7">
        <v>2.4</v>
      </c>
      <c r="G23" s="7" t="s">
        <v>179</v>
      </c>
      <c r="H23" s="7" t="s">
        <v>9</v>
      </c>
      <c r="I23" s="7">
        <f t="shared" si="0"/>
        <v>14</v>
      </c>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c r="CA23" s="12"/>
      <c r="CB23" s="12"/>
      <c r="CC23" s="12"/>
      <c r="CD23" s="12"/>
      <c r="CE23" s="12"/>
      <c r="CF23" s="12"/>
      <c r="CG23" s="12"/>
      <c r="CH23" s="12"/>
      <c r="CI23" s="12"/>
      <c r="CJ23" s="12"/>
      <c r="CK23" s="12"/>
      <c r="CL23" s="12"/>
      <c r="CM23" s="12"/>
      <c r="CN23" s="12"/>
      <c r="CO23" s="12"/>
      <c r="CP23" s="12"/>
      <c r="CQ23" s="12"/>
      <c r="CR23" s="12"/>
      <c r="CS23" s="12"/>
      <c r="CT23" s="12"/>
      <c r="CU23" s="12"/>
      <c r="CV23" s="12"/>
      <c r="CW23" s="12"/>
      <c r="CX23" s="12"/>
      <c r="CY23" s="12"/>
    </row>
    <row r="24" spans="1:103" s="7" customFormat="1" x14ac:dyDescent="0.3">
      <c r="A24" s="7" t="s">
        <v>738</v>
      </c>
      <c r="B24" s="7" t="s">
        <v>737</v>
      </c>
      <c r="C24" s="7" t="s">
        <v>749</v>
      </c>
      <c r="D24" s="7" t="s">
        <v>750</v>
      </c>
      <c r="E24" s="7" t="s">
        <v>18</v>
      </c>
      <c r="F24" s="7">
        <v>10000.1</v>
      </c>
      <c r="G24" s="7" t="s">
        <v>179</v>
      </c>
      <c r="H24" s="7" t="s">
        <v>9</v>
      </c>
      <c r="I24" s="7">
        <f t="shared" si="0"/>
        <v>15</v>
      </c>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c r="CG24" s="12"/>
      <c r="CH24" s="12"/>
      <c r="CI24" s="12"/>
      <c r="CJ24" s="12"/>
      <c r="CK24" s="12"/>
      <c r="CL24" s="12"/>
      <c r="CM24" s="12"/>
      <c r="CN24" s="12"/>
      <c r="CO24" s="12"/>
      <c r="CP24" s="12"/>
      <c r="CQ24" s="12"/>
      <c r="CR24" s="12"/>
      <c r="CS24" s="12"/>
      <c r="CT24" s="12"/>
      <c r="CU24" s="12"/>
      <c r="CV24" s="12"/>
      <c r="CW24" s="12"/>
      <c r="CX24" s="12"/>
      <c r="CY24" s="12"/>
    </row>
    <row r="25" spans="1:103" s="7" customFormat="1" x14ac:dyDescent="0.3">
      <c r="A25" s="7" t="s">
        <v>218</v>
      </c>
      <c r="B25" s="7" t="s">
        <v>42</v>
      </c>
      <c r="C25" s="7" t="s">
        <v>42</v>
      </c>
      <c r="D25" s="7" t="s">
        <v>110</v>
      </c>
      <c r="E25" s="7" t="s">
        <v>7</v>
      </c>
      <c r="F25" s="7" t="s">
        <v>107</v>
      </c>
      <c r="G25" s="7" t="s">
        <v>8</v>
      </c>
      <c r="H25" s="7" t="s">
        <v>9</v>
      </c>
      <c r="I25" s="7">
        <f t="shared" si="0"/>
        <v>16</v>
      </c>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c r="CH25" s="12"/>
      <c r="CI25" s="12"/>
      <c r="CJ25" s="12"/>
      <c r="CK25" s="12"/>
      <c r="CL25" s="12"/>
      <c r="CM25" s="12"/>
      <c r="CN25" s="12"/>
      <c r="CO25" s="12"/>
      <c r="CP25" s="12"/>
      <c r="CQ25" s="12"/>
      <c r="CR25" s="12"/>
      <c r="CS25" s="12"/>
      <c r="CT25" s="12"/>
      <c r="CU25" s="12"/>
      <c r="CV25" s="12"/>
      <c r="CW25" s="12"/>
      <c r="CX25" s="12"/>
      <c r="CY25" s="12"/>
    </row>
    <row r="26" spans="1:103" s="7" customFormat="1" x14ac:dyDescent="0.3">
      <c r="A26" s="7" t="s">
        <v>218</v>
      </c>
      <c r="B26" s="7" t="s">
        <v>82</v>
      </c>
      <c r="C26" s="7" t="s">
        <v>82</v>
      </c>
      <c r="D26" s="7" t="s">
        <v>90</v>
      </c>
      <c r="E26" s="7" t="s">
        <v>7</v>
      </c>
      <c r="F26" s="7" t="s">
        <v>172</v>
      </c>
      <c r="G26" s="7" t="s">
        <v>8</v>
      </c>
      <c r="H26" s="7" t="s">
        <v>9</v>
      </c>
      <c r="I26" s="7">
        <f t="shared" si="0"/>
        <v>17</v>
      </c>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c r="CA26" s="12"/>
      <c r="CB26" s="12"/>
      <c r="CC26" s="12"/>
      <c r="CD26" s="12"/>
      <c r="CE26" s="12"/>
      <c r="CF26" s="12"/>
      <c r="CG26" s="12"/>
      <c r="CH26" s="12"/>
      <c r="CI26" s="12"/>
      <c r="CJ26" s="12"/>
      <c r="CK26" s="12"/>
      <c r="CL26" s="12"/>
      <c r="CM26" s="12"/>
      <c r="CN26" s="12"/>
      <c r="CO26" s="12"/>
      <c r="CP26" s="12"/>
      <c r="CQ26" s="12"/>
      <c r="CR26" s="12"/>
      <c r="CS26" s="12"/>
      <c r="CT26" s="12"/>
      <c r="CU26" s="12"/>
      <c r="CV26" s="12"/>
      <c r="CW26" s="12"/>
      <c r="CX26" s="12"/>
      <c r="CY26" s="12"/>
    </row>
    <row r="27" spans="1:103" s="7" customFormat="1" x14ac:dyDescent="0.3">
      <c r="A27" s="7" t="s">
        <v>218</v>
      </c>
      <c r="B27" s="7" t="s">
        <v>22</v>
      </c>
      <c r="C27" s="7" t="s">
        <v>22</v>
      </c>
      <c r="D27" s="7" t="s">
        <v>108</v>
      </c>
      <c r="E27" s="7" t="s">
        <v>7</v>
      </c>
      <c r="F27" s="7" t="s">
        <v>92</v>
      </c>
      <c r="G27" s="7" t="s">
        <v>177</v>
      </c>
      <c r="H27" s="7">
        <v>1</v>
      </c>
      <c r="I27" s="7">
        <f t="shared" si="0"/>
        <v>18</v>
      </c>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c r="CA27" s="12"/>
      <c r="CB27" s="12"/>
      <c r="CC27" s="12"/>
      <c r="CD27" s="12"/>
      <c r="CE27" s="12"/>
      <c r="CF27" s="12"/>
      <c r="CG27" s="12"/>
      <c r="CH27" s="12"/>
      <c r="CI27" s="12"/>
      <c r="CJ27" s="12"/>
      <c r="CK27" s="12"/>
      <c r="CL27" s="12"/>
      <c r="CM27" s="12"/>
      <c r="CN27" s="12"/>
      <c r="CO27" s="12"/>
      <c r="CP27" s="12"/>
      <c r="CQ27" s="12"/>
      <c r="CR27" s="12"/>
      <c r="CS27" s="12"/>
      <c r="CT27" s="12"/>
      <c r="CU27" s="12"/>
      <c r="CV27" s="12"/>
      <c r="CW27" s="12"/>
      <c r="CX27" s="12"/>
      <c r="CY27" s="12"/>
    </row>
    <row r="28" spans="1:103" s="7" customFormat="1" x14ac:dyDescent="0.3">
      <c r="A28" s="7" t="s">
        <v>218</v>
      </c>
      <c r="B28" s="7" t="s">
        <v>21</v>
      </c>
      <c r="C28" s="7" t="s">
        <v>21</v>
      </c>
      <c r="D28" s="7" t="s">
        <v>93</v>
      </c>
      <c r="E28" s="7" t="s">
        <v>7</v>
      </c>
      <c r="F28" s="7" t="s">
        <v>94</v>
      </c>
      <c r="G28" s="7" t="s">
        <v>8</v>
      </c>
      <c r="H28" s="7" t="s">
        <v>9</v>
      </c>
      <c r="I28" s="7">
        <f t="shared" si="0"/>
        <v>19</v>
      </c>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c r="CA28" s="12"/>
      <c r="CB28" s="12"/>
      <c r="CC28" s="12"/>
      <c r="CD28" s="12"/>
      <c r="CE28" s="12"/>
      <c r="CF28" s="12"/>
      <c r="CG28" s="12"/>
      <c r="CH28" s="12"/>
      <c r="CI28" s="12"/>
      <c r="CJ28" s="12"/>
      <c r="CK28" s="12"/>
      <c r="CL28" s="12"/>
      <c r="CM28" s="12"/>
      <c r="CN28" s="12"/>
      <c r="CO28" s="12"/>
      <c r="CP28" s="12"/>
      <c r="CQ28" s="12"/>
      <c r="CR28" s="12"/>
      <c r="CS28" s="12"/>
      <c r="CT28" s="12"/>
      <c r="CU28" s="12"/>
      <c r="CV28" s="12"/>
      <c r="CW28" s="12"/>
      <c r="CX28" s="12"/>
      <c r="CY28" s="12"/>
    </row>
    <row r="29" spans="1:103" s="7" customFormat="1" x14ac:dyDescent="0.3">
      <c r="A29" s="7" t="s">
        <v>218</v>
      </c>
      <c r="B29" s="7" t="s">
        <v>55</v>
      </c>
      <c r="C29" s="7" t="s">
        <v>55</v>
      </c>
      <c r="D29" s="7" t="s">
        <v>109</v>
      </c>
      <c r="E29" s="7" t="s">
        <v>7</v>
      </c>
      <c r="F29" s="32">
        <v>3.125E-2</v>
      </c>
      <c r="G29" s="7" t="s">
        <v>178</v>
      </c>
      <c r="H29" s="7" t="s">
        <v>9</v>
      </c>
      <c r="I29" s="7">
        <f t="shared" si="0"/>
        <v>20</v>
      </c>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2"/>
      <c r="BS29" s="12"/>
      <c r="BT29" s="12"/>
      <c r="BU29" s="12"/>
      <c r="BV29" s="12"/>
      <c r="BW29" s="12"/>
      <c r="BX29" s="12"/>
      <c r="BY29" s="12"/>
      <c r="BZ29" s="12"/>
      <c r="CA29" s="12"/>
      <c r="CB29" s="12"/>
      <c r="CC29" s="12"/>
      <c r="CD29" s="12"/>
      <c r="CE29" s="12"/>
      <c r="CF29" s="12"/>
      <c r="CG29" s="12"/>
      <c r="CH29" s="12"/>
      <c r="CI29" s="12"/>
      <c r="CJ29" s="12"/>
      <c r="CK29" s="12"/>
      <c r="CL29" s="12"/>
      <c r="CM29" s="12"/>
      <c r="CN29" s="12"/>
      <c r="CO29" s="12"/>
      <c r="CP29" s="12"/>
      <c r="CQ29" s="12"/>
      <c r="CR29" s="12"/>
      <c r="CS29" s="12"/>
      <c r="CT29" s="12"/>
      <c r="CU29" s="12"/>
      <c r="CV29" s="12"/>
      <c r="CW29" s="12"/>
      <c r="CX29" s="12"/>
      <c r="CY29" s="12"/>
    </row>
    <row r="30" spans="1:103" s="7" customFormat="1" x14ac:dyDescent="0.3">
      <c r="A30" s="7" t="s">
        <v>218</v>
      </c>
      <c r="B30" s="7" t="s">
        <v>24</v>
      </c>
      <c r="C30" s="7" t="s">
        <v>24</v>
      </c>
      <c r="D30" s="7" t="s">
        <v>91</v>
      </c>
      <c r="E30" s="7" t="s">
        <v>7</v>
      </c>
      <c r="F30" s="7" t="s">
        <v>180</v>
      </c>
      <c r="G30" s="7" t="s">
        <v>8</v>
      </c>
      <c r="H30" s="7" t="s">
        <v>9</v>
      </c>
      <c r="I30" s="7">
        <f t="shared" si="0"/>
        <v>21</v>
      </c>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2"/>
      <c r="BS30" s="12"/>
      <c r="BT30" s="12"/>
      <c r="BU30" s="12"/>
      <c r="BV30" s="12"/>
      <c r="BW30" s="12"/>
      <c r="BX30" s="12"/>
      <c r="BY30" s="12"/>
      <c r="BZ30" s="12"/>
      <c r="CA30" s="12"/>
      <c r="CB30" s="12"/>
      <c r="CC30" s="12"/>
      <c r="CD30" s="12"/>
      <c r="CE30" s="12"/>
      <c r="CF30" s="12"/>
      <c r="CG30" s="12"/>
      <c r="CH30" s="12"/>
      <c r="CI30" s="12"/>
      <c r="CJ30" s="12"/>
      <c r="CK30" s="12"/>
      <c r="CL30" s="12"/>
      <c r="CM30" s="12"/>
      <c r="CN30" s="12"/>
      <c r="CO30" s="12"/>
      <c r="CP30" s="12"/>
      <c r="CQ30" s="12"/>
      <c r="CR30" s="12"/>
      <c r="CS30" s="12"/>
      <c r="CT30" s="12"/>
      <c r="CU30" s="12"/>
      <c r="CV30" s="12"/>
      <c r="CW30" s="12"/>
      <c r="CX30" s="12"/>
      <c r="CY30" s="12"/>
    </row>
    <row r="31" spans="1:103" s="7" customFormat="1" x14ac:dyDescent="0.3">
      <c r="A31" s="7" t="s">
        <v>218</v>
      </c>
      <c r="B31" s="7" t="s">
        <v>112</v>
      </c>
      <c r="C31" s="7" t="s">
        <v>112</v>
      </c>
      <c r="D31" s="7" t="s">
        <v>113</v>
      </c>
      <c r="E31" s="7" t="s">
        <v>181</v>
      </c>
      <c r="F31" s="7" t="s">
        <v>182</v>
      </c>
      <c r="G31" s="7" t="s">
        <v>8</v>
      </c>
      <c r="H31" s="7" t="s">
        <v>9</v>
      </c>
      <c r="I31" s="7">
        <f t="shared" si="0"/>
        <v>22</v>
      </c>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c r="CA31" s="12"/>
      <c r="CB31" s="12"/>
      <c r="CC31" s="12"/>
      <c r="CD31" s="12"/>
      <c r="CE31" s="12"/>
      <c r="CF31" s="12"/>
      <c r="CG31" s="12"/>
      <c r="CH31" s="12"/>
      <c r="CI31" s="12"/>
      <c r="CJ31" s="12"/>
      <c r="CK31" s="12"/>
      <c r="CL31" s="12"/>
      <c r="CM31" s="12"/>
      <c r="CN31" s="12"/>
      <c r="CO31" s="12"/>
      <c r="CP31" s="12"/>
      <c r="CQ31" s="12"/>
      <c r="CR31" s="12"/>
      <c r="CS31" s="12"/>
      <c r="CT31" s="12"/>
      <c r="CU31" s="12"/>
      <c r="CV31" s="12"/>
      <c r="CW31" s="12"/>
      <c r="CX31" s="12"/>
      <c r="CY31" s="12"/>
    </row>
    <row r="32" spans="1:103" s="7" customFormat="1" x14ac:dyDescent="0.3">
      <c r="A32" s="7" t="s">
        <v>218</v>
      </c>
      <c r="B32" s="7" t="s">
        <v>114</v>
      </c>
      <c r="C32" s="7" t="s">
        <v>114</v>
      </c>
      <c r="D32" s="7" t="s">
        <v>115</v>
      </c>
      <c r="E32" s="7" t="s">
        <v>181</v>
      </c>
      <c r="F32" s="7" t="s">
        <v>183</v>
      </c>
      <c r="G32" s="7" t="s">
        <v>8</v>
      </c>
      <c r="H32" s="7" t="s">
        <v>9</v>
      </c>
      <c r="I32" s="7">
        <f t="shared" si="0"/>
        <v>23</v>
      </c>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c r="BS32" s="12"/>
      <c r="BT32" s="12"/>
      <c r="BU32" s="12"/>
      <c r="BV32" s="12"/>
      <c r="BW32" s="12"/>
      <c r="BX32" s="12"/>
      <c r="BY32" s="12"/>
      <c r="BZ32" s="12"/>
      <c r="CA32" s="12"/>
      <c r="CB32" s="12"/>
      <c r="CC32" s="12"/>
      <c r="CD32" s="12"/>
      <c r="CE32" s="12"/>
      <c r="CF32" s="12"/>
      <c r="CG32" s="12"/>
      <c r="CH32" s="12"/>
      <c r="CI32" s="12"/>
      <c r="CJ32" s="12"/>
      <c r="CK32" s="12"/>
      <c r="CL32" s="12"/>
      <c r="CM32" s="12"/>
      <c r="CN32" s="12"/>
      <c r="CO32" s="12"/>
      <c r="CP32" s="12"/>
      <c r="CQ32" s="12"/>
      <c r="CR32" s="12"/>
      <c r="CS32" s="12"/>
      <c r="CT32" s="12"/>
      <c r="CU32" s="12"/>
      <c r="CV32" s="12"/>
      <c r="CW32" s="12"/>
      <c r="CX32" s="12"/>
      <c r="CY32" s="12"/>
    </row>
    <row r="33" spans="1:103" s="7" customFormat="1" x14ac:dyDescent="0.3">
      <c r="A33" s="7" t="s">
        <v>218</v>
      </c>
      <c r="B33" s="7" t="s">
        <v>116</v>
      </c>
      <c r="C33" s="7" t="s">
        <v>116</v>
      </c>
      <c r="D33" s="7" t="s">
        <v>117</v>
      </c>
      <c r="E33" s="7" t="s">
        <v>181</v>
      </c>
      <c r="F33" s="7" t="s">
        <v>118</v>
      </c>
      <c r="G33" s="7" t="s">
        <v>8</v>
      </c>
      <c r="H33" s="7" t="s">
        <v>9</v>
      </c>
      <c r="I33" s="7">
        <f t="shared" si="0"/>
        <v>24</v>
      </c>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c r="CA33" s="12"/>
      <c r="CB33" s="12"/>
      <c r="CC33" s="12"/>
      <c r="CD33" s="12"/>
      <c r="CE33" s="12"/>
      <c r="CF33" s="12"/>
      <c r="CG33" s="12"/>
      <c r="CH33" s="12"/>
      <c r="CI33" s="12"/>
      <c r="CJ33" s="12"/>
      <c r="CK33" s="12"/>
      <c r="CL33" s="12"/>
      <c r="CM33" s="12"/>
      <c r="CN33" s="12"/>
      <c r="CO33" s="12"/>
      <c r="CP33" s="12"/>
      <c r="CQ33" s="12"/>
      <c r="CR33" s="12"/>
      <c r="CS33" s="12"/>
      <c r="CT33" s="12"/>
      <c r="CU33" s="12"/>
      <c r="CV33" s="12"/>
      <c r="CW33" s="12"/>
      <c r="CX33" s="12"/>
      <c r="CY33" s="12"/>
    </row>
    <row r="34" spans="1:103" s="27" customFormat="1" x14ac:dyDescent="0.3">
      <c r="A34" s="7" t="s">
        <v>218</v>
      </c>
      <c r="B34" s="7" t="s">
        <v>184</v>
      </c>
      <c r="C34" s="7" t="s">
        <v>184</v>
      </c>
      <c r="D34" s="7" t="s">
        <v>185</v>
      </c>
      <c r="E34" s="7" t="s">
        <v>7</v>
      </c>
      <c r="F34" s="26">
        <v>0.77430555555555602</v>
      </c>
      <c r="G34" s="7" t="s">
        <v>178</v>
      </c>
      <c r="H34" s="7" t="s">
        <v>9</v>
      </c>
      <c r="I34" s="7">
        <f t="shared" si="0"/>
        <v>25</v>
      </c>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c r="BN34" s="12"/>
      <c r="BO34" s="12"/>
      <c r="BP34" s="12"/>
      <c r="BQ34" s="12"/>
      <c r="BR34" s="12"/>
      <c r="BS34" s="12"/>
      <c r="BT34" s="12"/>
      <c r="BU34" s="12"/>
      <c r="BV34" s="12"/>
      <c r="BW34" s="12"/>
      <c r="BX34" s="12"/>
      <c r="BY34" s="12"/>
      <c r="BZ34" s="12"/>
      <c r="CA34" s="12"/>
      <c r="CB34" s="12"/>
      <c r="CC34" s="12"/>
      <c r="CD34" s="12"/>
      <c r="CE34" s="12"/>
      <c r="CF34" s="12"/>
      <c r="CG34" s="12"/>
      <c r="CH34" s="12"/>
      <c r="CI34" s="12"/>
      <c r="CJ34" s="12"/>
      <c r="CK34" s="12"/>
      <c r="CL34" s="12"/>
      <c r="CM34" s="12"/>
      <c r="CN34" s="1"/>
      <c r="CO34" s="1"/>
      <c r="CP34" s="1"/>
      <c r="CQ34" s="1"/>
      <c r="CR34" s="1"/>
      <c r="CS34" s="1"/>
      <c r="CT34" s="1"/>
      <c r="CU34" s="1"/>
      <c r="CV34" s="1"/>
      <c r="CW34" s="1"/>
      <c r="CX34" s="1"/>
      <c r="CY34" s="1"/>
    </row>
    <row r="35" spans="1:103" s="27" customFormat="1" x14ac:dyDescent="0.3">
      <c r="A35" s="7" t="s">
        <v>218</v>
      </c>
      <c r="B35" s="7" t="s">
        <v>186</v>
      </c>
      <c r="C35" s="7" t="s">
        <v>186</v>
      </c>
      <c r="D35" s="7" t="s">
        <v>187</v>
      </c>
      <c r="E35" s="7" t="s">
        <v>7</v>
      </c>
      <c r="F35" s="7" t="s">
        <v>188</v>
      </c>
      <c r="G35" s="7" t="s">
        <v>8</v>
      </c>
      <c r="H35" s="7" t="s">
        <v>9</v>
      </c>
      <c r="I35" s="7">
        <f t="shared" si="0"/>
        <v>26</v>
      </c>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2"/>
      <c r="BS35" s="12"/>
      <c r="BT35" s="12"/>
      <c r="BU35" s="12"/>
      <c r="BV35" s="12"/>
      <c r="BW35" s="12"/>
      <c r="BX35" s="12"/>
      <c r="BY35" s="12"/>
      <c r="BZ35" s="12"/>
      <c r="CA35" s="12"/>
      <c r="CB35" s="12"/>
      <c r="CC35" s="12"/>
      <c r="CD35" s="12"/>
      <c r="CE35" s="12"/>
      <c r="CF35" s="12"/>
      <c r="CG35" s="12"/>
      <c r="CH35" s="12"/>
      <c r="CI35" s="12"/>
      <c r="CJ35" s="12"/>
      <c r="CK35" s="12"/>
      <c r="CL35" s="12"/>
      <c r="CM35" s="12"/>
      <c r="CN35" s="1"/>
      <c r="CO35" s="1"/>
      <c r="CP35" s="1"/>
      <c r="CQ35" s="1"/>
      <c r="CR35" s="1"/>
      <c r="CS35" s="1"/>
      <c r="CT35" s="1"/>
      <c r="CU35" s="1"/>
      <c r="CV35" s="1"/>
      <c r="CW35" s="1"/>
      <c r="CX35" s="1"/>
      <c r="CY35" s="1"/>
    </row>
    <row r="36" spans="1:103" s="27" customFormat="1" x14ac:dyDescent="0.3">
      <c r="A36" s="7" t="s">
        <v>218</v>
      </c>
      <c r="B36" s="7" t="s">
        <v>80</v>
      </c>
      <c r="C36" s="7" t="s">
        <v>80</v>
      </c>
      <c r="D36" s="7" t="s">
        <v>101</v>
      </c>
      <c r="E36" s="7" t="s">
        <v>7</v>
      </c>
      <c r="F36" s="7">
        <v>20</v>
      </c>
      <c r="G36" s="7" t="s">
        <v>179</v>
      </c>
      <c r="H36" s="7" t="s">
        <v>9</v>
      </c>
      <c r="I36" s="7">
        <f t="shared" si="0"/>
        <v>27</v>
      </c>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c r="CA36" s="12"/>
      <c r="CB36" s="12"/>
      <c r="CC36" s="12"/>
      <c r="CD36" s="12"/>
      <c r="CE36" s="12"/>
      <c r="CF36" s="12"/>
      <c r="CG36" s="12"/>
      <c r="CH36" s="12"/>
      <c r="CI36" s="12"/>
      <c r="CJ36" s="12"/>
      <c r="CK36" s="12"/>
      <c r="CL36" s="12"/>
      <c r="CM36" s="12"/>
      <c r="CN36" s="1"/>
      <c r="CO36" s="1"/>
      <c r="CP36" s="1"/>
      <c r="CQ36" s="1"/>
      <c r="CR36" s="1"/>
      <c r="CS36" s="1"/>
      <c r="CT36" s="1"/>
      <c r="CU36" s="1"/>
      <c r="CV36" s="1"/>
      <c r="CW36" s="1"/>
      <c r="CX36" s="1"/>
      <c r="CY36" s="1"/>
    </row>
    <row r="37" spans="1:103" s="27" customFormat="1" x14ac:dyDescent="0.3">
      <c r="A37" s="7" t="s">
        <v>218</v>
      </c>
      <c r="B37" s="7" t="s">
        <v>83</v>
      </c>
      <c r="C37" s="7" t="s">
        <v>83</v>
      </c>
      <c r="D37" s="7" t="s">
        <v>103</v>
      </c>
      <c r="E37" s="7" t="s">
        <v>7</v>
      </c>
      <c r="F37" s="7" t="s">
        <v>189</v>
      </c>
      <c r="G37" s="7" t="s">
        <v>8</v>
      </c>
      <c r="H37" s="7" t="s">
        <v>9</v>
      </c>
      <c r="I37" s="7">
        <f t="shared" si="0"/>
        <v>28</v>
      </c>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c r="CA37" s="12"/>
      <c r="CB37" s="12"/>
      <c r="CC37" s="12"/>
      <c r="CD37" s="12"/>
      <c r="CE37" s="12"/>
      <c r="CF37" s="12"/>
      <c r="CG37" s="12"/>
      <c r="CH37" s="12"/>
      <c r="CI37" s="12"/>
      <c r="CJ37" s="12"/>
      <c r="CK37" s="12"/>
      <c r="CL37" s="12"/>
      <c r="CM37" s="12"/>
      <c r="CN37" s="1"/>
      <c r="CO37" s="1"/>
      <c r="CP37" s="1"/>
      <c r="CQ37" s="1"/>
      <c r="CR37" s="1"/>
      <c r="CS37" s="1"/>
      <c r="CT37" s="1"/>
      <c r="CU37" s="1"/>
      <c r="CV37" s="1"/>
      <c r="CW37" s="1"/>
      <c r="CX37" s="1"/>
      <c r="CY37" s="1"/>
    </row>
    <row r="38" spans="1:103" s="27" customFormat="1" x14ac:dyDescent="0.3">
      <c r="A38" s="7" t="s">
        <v>218</v>
      </c>
      <c r="B38" s="7" t="s">
        <v>81</v>
      </c>
      <c r="C38" s="7" t="s">
        <v>81</v>
      </c>
      <c r="D38" s="7" t="s">
        <v>190</v>
      </c>
      <c r="E38" s="7" t="s">
        <v>7</v>
      </c>
      <c r="F38" s="7" t="s">
        <v>100</v>
      </c>
      <c r="G38" s="7" t="s">
        <v>8</v>
      </c>
      <c r="H38" s="7" t="s">
        <v>9</v>
      </c>
      <c r="I38" s="7">
        <f t="shared" si="0"/>
        <v>29</v>
      </c>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c r="CA38" s="12"/>
      <c r="CB38" s="12"/>
      <c r="CC38" s="12"/>
      <c r="CD38" s="12"/>
      <c r="CE38" s="12"/>
      <c r="CF38" s="12"/>
      <c r="CG38" s="12"/>
      <c r="CH38" s="12"/>
      <c r="CI38" s="12"/>
      <c r="CJ38" s="12"/>
      <c r="CK38" s="12"/>
      <c r="CL38" s="12"/>
      <c r="CM38" s="12"/>
      <c r="CN38" s="1"/>
      <c r="CO38" s="1"/>
      <c r="CP38" s="1"/>
      <c r="CQ38" s="1"/>
      <c r="CR38" s="1"/>
      <c r="CS38" s="1"/>
      <c r="CT38" s="1"/>
      <c r="CU38" s="1"/>
      <c r="CV38" s="1"/>
      <c r="CW38" s="1"/>
      <c r="CX38" s="1"/>
      <c r="CY38" s="1"/>
    </row>
    <row r="39" spans="1:103" s="27" customFormat="1" x14ac:dyDescent="0.3">
      <c r="A39" s="7" t="s">
        <v>218</v>
      </c>
      <c r="B39" s="7" t="s">
        <v>102</v>
      </c>
      <c r="C39" s="7" t="s">
        <v>102</v>
      </c>
      <c r="D39" s="7" t="s">
        <v>191</v>
      </c>
      <c r="E39" s="7" t="s">
        <v>7</v>
      </c>
      <c r="F39" s="7" t="s">
        <v>192</v>
      </c>
      <c r="G39" s="7" t="s">
        <v>8</v>
      </c>
      <c r="H39" s="7" t="s">
        <v>9</v>
      </c>
      <c r="I39" s="7">
        <f t="shared" si="0"/>
        <v>30</v>
      </c>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c r="CA39" s="12"/>
      <c r="CB39" s="12"/>
      <c r="CC39" s="12"/>
      <c r="CD39" s="12"/>
      <c r="CE39" s="12"/>
      <c r="CF39" s="12"/>
      <c r="CG39" s="12"/>
      <c r="CH39" s="12"/>
      <c r="CI39" s="12"/>
      <c r="CJ39" s="12"/>
      <c r="CK39" s="12"/>
      <c r="CL39" s="12"/>
      <c r="CM39" s="12"/>
      <c r="CN39" s="1"/>
      <c r="CO39" s="1"/>
      <c r="CP39" s="1"/>
      <c r="CQ39" s="1"/>
      <c r="CR39" s="1"/>
      <c r="CS39" s="1"/>
      <c r="CT39" s="1"/>
      <c r="CU39" s="1"/>
      <c r="CV39" s="1"/>
      <c r="CW39" s="1"/>
      <c r="CX39" s="1"/>
      <c r="CY39" s="1"/>
    </row>
    <row r="40" spans="1:103" s="27" customFormat="1" x14ac:dyDescent="0.3">
      <c r="A40" s="7" t="s">
        <v>218</v>
      </c>
      <c r="B40" s="7" t="s">
        <v>104</v>
      </c>
      <c r="C40" s="7" t="s">
        <v>104</v>
      </c>
      <c r="D40" s="7" t="s">
        <v>193</v>
      </c>
      <c r="E40" s="7" t="s">
        <v>18</v>
      </c>
      <c r="F40" s="28" t="s">
        <v>106</v>
      </c>
      <c r="G40" s="7" t="s">
        <v>194</v>
      </c>
      <c r="H40" s="7" t="s">
        <v>9</v>
      </c>
      <c r="I40" s="7">
        <f t="shared" si="0"/>
        <v>31</v>
      </c>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c r="CA40" s="12"/>
      <c r="CB40" s="12"/>
      <c r="CC40" s="12"/>
      <c r="CD40" s="12"/>
      <c r="CE40" s="12"/>
      <c r="CF40" s="12"/>
      <c r="CG40" s="12"/>
      <c r="CH40" s="12"/>
      <c r="CI40" s="12"/>
      <c r="CJ40" s="12"/>
      <c r="CK40" s="12"/>
      <c r="CL40" s="12"/>
      <c r="CM40" s="12"/>
      <c r="CN40" s="1"/>
      <c r="CO40" s="1"/>
      <c r="CP40" s="1"/>
      <c r="CQ40" s="1"/>
      <c r="CR40" s="1"/>
      <c r="CS40" s="1"/>
      <c r="CT40" s="1"/>
      <c r="CU40" s="1"/>
      <c r="CV40" s="1"/>
      <c r="CW40" s="1"/>
      <c r="CX40" s="1"/>
      <c r="CY40" s="1"/>
    </row>
    <row r="41" spans="1:103" s="27" customFormat="1" x14ac:dyDescent="0.3">
      <c r="A41" s="7" t="s">
        <v>218</v>
      </c>
      <c r="B41" s="7" t="s">
        <v>105</v>
      </c>
      <c r="C41" s="7" t="s">
        <v>105</v>
      </c>
      <c r="D41" s="7" t="s">
        <v>195</v>
      </c>
      <c r="E41" s="7" t="s">
        <v>18</v>
      </c>
      <c r="F41" s="28" t="s">
        <v>106</v>
      </c>
      <c r="G41" s="7" t="s">
        <v>194</v>
      </c>
      <c r="H41" s="7" t="s">
        <v>9</v>
      </c>
      <c r="I41" s="7">
        <f t="shared" si="0"/>
        <v>32</v>
      </c>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c r="BM41" s="12"/>
      <c r="BN41" s="12"/>
      <c r="BO41" s="12"/>
      <c r="BP41" s="12"/>
      <c r="BQ41" s="12"/>
      <c r="BR41" s="12"/>
      <c r="BS41" s="12"/>
      <c r="BT41" s="12"/>
      <c r="BU41" s="12"/>
      <c r="BV41" s="12"/>
      <c r="BW41" s="12"/>
      <c r="BX41" s="12"/>
      <c r="BY41" s="12"/>
      <c r="BZ41" s="12"/>
      <c r="CA41" s="12"/>
      <c r="CB41" s="12"/>
      <c r="CC41" s="12"/>
      <c r="CD41" s="12"/>
      <c r="CE41" s="12"/>
      <c r="CF41" s="12"/>
      <c r="CG41" s="12"/>
      <c r="CH41" s="12"/>
      <c r="CI41" s="12"/>
      <c r="CJ41" s="12"/>
      <c r="CK41" s="12"/>
      <c r="CL41" s="12"/>
      <c r="CM41" s="12"/>
      <c r="CN41" s="1"/>
      <c r="CO41" s="1"/>
      <c r="CP41" s="1"/>
      <c r="CQ41" s="1"/>
      <c r="CR41" s="1"/>
      <c r="CS41" s="1"/>
      <c r="CT41" s="1"/>
      <c r="CU41" s="1"/>
      <c r="CV41" s="1"/>
      <c r="CW41" s="1"/>
      <c r="CX41" s="1"/>
      <c r="CY41" s="1"/>
    </row>
    <row r="42" spans="1:103" s="27" customFormat="1" x14ac:dyDescent="0.3">
      <c r="A42" s="7" t="s">
        <v>218</v>
      </c>
      <c r="B42" s="7" t="s">
        <v>25</v>
      </c>
      <c r="C42" s="7" t="s">
        <v>99</v>
      </c>
      <c r="D42" s="7" t="s">
        <v>97</v>
      </c>
      <c r="E42" s="7" t="s">
        <v>7</v>
      </c>
      <c r="F42" s="7" t="s">
        <v>96</v>
      </c>
      <c r="G42" s="7" t="s">
        <v>8</v>
      </c>
      <c r="H42" s="7" t="s">
        <v>9</v>
      </c>
      <c r="I42" s="7">
        <f t="shared" si="0"/>
        <v>33</v>
      </c>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c r="BE42" s="12"/>
      <c r="BF42" s="12"/>
      <c r="BG42" s="12"/>
      <c r="BH42" s="12"/>
      <c r="BI42" s="12"/>
      <c r="BJ42" s="12"/>
      <c r="BK42" s="12"/>
      <c r="BL42" s="12"/>
      <c r="BM42" s="12"/>
      <c r="BN42" s="12"/>
      <c r="BO42" s="12"/>
      <c r="BP42" s="12"/>
      <c r="BQ42" s="12"/>
      <c r="BR42" s="12"/>
      <c r="BS42" s="12"/>
      <c r="BT42" s="12"/>
      <c r="BU42" s="12"/>
      <c r="BV42" s="12"/>
      <c r="BW42" s="12"/>
      <c r="BX42" s="12"/>
      <c r="BY42" s="12"/>
      <c r="BZ42" s="12"/>
      <c r="CA42" s="12"/>
      <c r="CB42" s="12"/>
      <c r="CC42" s="12"/>
      <c r="CD42" s="12"/>
      <c r="CE42" s="12"/>
      <c r="CF42" s="12"/>
      <c r="CG42" s="12"/>
      <c r="CH42" s="12"/>
      <c r="CI42" s="12"/>
      <c r="CJ42" s="12"/>
      <c r="CK42" s="12"/>
      <c r="CL42" s="12"/>
      <c r="CM42" s="12"/>
      <c r="CN42" s="1"/>
      <c r="CO42" s="1"/>
      <c r="CP42" s="1"/>
      <c r="CQ42" s="1"/>
      <c r="CR42" s="1"/>
      <c r="CS42" s="1"/>
      <c r="CT42" s="1"/>
      <c r="CU42" s="1"/>
      <c r="CV42" s="1"/>
      <c r="CW42" s="1"/>
      <c r="CX42" s="1"/>
      <c r="CY42" s="1"/>
    </row>
    <row r="43" spans="1:103" s="27" customFormat="1" x14ac:dyDescent="0.3">
      <c r="A43" s="7" t="s">
        <v>218</v>
      </c>
      <c r="B43" s="7" t="s">
        <v>51</v>
      </c>
      <c r="C43" s="7" t="s">
        <v>51</v>
      </c>
      <c r="D43" s="7" t="s">
        <v>196</v>
      </c>
      <c r="E43" s="7" t="s">
        <v>7</v>
      </c>
      <c r="F43" s="7" t="s">
        <v>197</v>
      </c>
      <c r="G43" s="7" t="s">
        <v>8</v>
      </c>
      <c r="H43" s="7" t="s">
        <v>9</v>
      </c>
      <c r="I43" s="7">
        <f t="shared" si="0"/>
        <v>34</v>
      </c>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c r="CA43" s="12"/>
      <c r="CB43" s="12"/>
      <c r="CC43" s="12"/>
      <c r="CD43" s="12"/>
      <c r="CE43" s="12"/>
      <c r="CF43" s="12"/>
      <c r="CG43" s="12"/>
      <c r="CH43" s="12"/>
      <c r="CI43" s="12"/>
      <c r="CJ43" s="12"/>
      <c r="CK43" s="12"/>
      <c r="CL43" s="12"/>
      <c r="CM43" s="12"/>
      <c r="CN43" s="1"/>
      <c r="CO43" s="1"/>
      <c r="CP43" s="1"/>
      <c r="CQ43" s="1"/>
      <c r="CR43" s="1"/>
      <c r="CS43" s="1"/>
      <c r="CT43" s="1"/>
      <c r="CU43" s="1"/>
      <c r="CV43" s="1"/>
      <c r="CW43" s="1"/>
      <c r="CX43" s="1"/>
      <c r="CY43" s="1"/>
    </row>
    <row r="44" spans="1:103" s="27" customFormat="1" x14ac:dyDescent="0.3">
      <c r="A44" s="7" t="s">
        <v>218</v>
      </c>
      <c r="B44" s="7" t="s">
        <v>52</v>
      </c>
      <c r="C44" s="7" t="s">
        <v>52</v>
      </c>
      <c r="D44" s="7" t="s">
        <v>132</v>
      </c>
      <c r="E44" s="7" t="s">
        <v>7</v>
      </c>
      <c r="F44" s="7">
        <v>10.4</v>
      </c>
      <c r="G44" s="7" t="s">
        <v>179</v>
      </c>
      <c r="H44" s="7" t="s">
        <v>9</v>
      </c>
      <c r="I44" s="7">
        <f t="shared" si="0"/>
        <v>35</v>
      </c>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c r="CA44" s="12"/>
      <c r="CB44" s="12"/>
      <c r="CC44" s="12"/>
      <c r="CD44" s="12"/>
      <c r="CE44" s="12"/>
      <c r="CF44" s="12"/>
      <c r="CG44" s="12"/>
      <c r="CH44" s="12"/>
      <c r="CI44" s="12"/>
      <c r="CJ44" s="12"/>
      <c r="CK44" s="12"/>
      <c r="CL44" s="12"/>
      <c r="CM44" s="12"/>
      <c r="CN44" s="1"/>
      <c r="CO44" s="1"/>
      <c r="CP44" s="1"/>
      <c r="CQ44" s="1"/>
      <c r="CR44" s="1"/>
      <c r="CS44" s="1"/>
      <c r="CT44" s="1"/>
      <c r="CU44" s="1"/>
      <c r="CV44" s="1"/>
      <c r="CW44" s="1"/>
      <c r="CX44" s="1"/>
      <c r="CY44" s="1"/>
    </row>
    <row r="45" spans="1:103" s="27" customFormat="1" x14ac:dyDescent="0.3">
      <c r="A45" s="7" t="s">
        <v>218</v>
      </c>
      <c r="B45" s="7" t="s">
        <v>53</v>
      </c>
      <c r="C45" s="7" t="s">
        <v>53</v>
      </c>
      <c r="D45" s="7" t="s">
        <v>133</v>
      </c>
      <c r="E45" s="7" t="s">
        <v>7</v>
      </c>
      <c r="F45" s="7">
        <v>8.3000000000000007</v>
      </c>
      <c r="G45" s="7" t="s">
        <v>179</v>
      </c>
      <c r="H45" s="7" t="s">
        <v>9</v>
      </c>
      <c r="I45" s="7">
        <f t="shared" si="0"/>
        <v>36</v>
      </c>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12"/>
      <c r="BK45" s="12"/>
      <c r="BL45" s="12"/>
      <c r="BM45" s="12"/>
      <c r="BN45" s="12"/>
      <c r="BO45" s="12"/>
      <c r="BP45" s="12"/>
      <c r="BQ45" s="12"/>
      <c r="BR45" s="12"/>
      <c r="BS45" s="12"/>
      <c r="BT45" s="12"/>
      <c r="BU45" s="12"/>
      <c r="BV45" s="12"/>
      <c r="BW45" s="12"/>
      <c r="BX45" s="12"/>
      <c r="BY45" s="12"/>
      <c r="BZ45" s="12"/>
      <c r="CA45" s="12"/>
      <c r="CB45" s="12"/>
      <c r="CC45" s="12"/>
      <c r="CD45" s="12"/>
      <c r="CE45" s="12"/>
      <c r="CF45" s="12"/>
      <c r="CG45" s="12"/>
      <c r="CH45" s="12"/>
      <c r="CI45" s="12"/>
      <c r="CJ45" s="12"/>
      <c r="CK45" s="12"/>
      <c r="CL45" s="12"/>
      <c r="CM45" s="12"/>
      <c r="CN45" s="1"/>
      <c r="CO45" s="1"/>
      <c r="CP45" s="1"/>
      <c r="CQ45" s="1"/>
      <c r="CR45" s="1"/>
      <c r="CS45" s="1"/>
      <c r="CT45" s="1"/>
      <c r="CU45" s="1"/>
      <c r="CV45" s="1"/>
      <c r="CW45" s="1"/>
      <c r="CX45" s="1"/>
      <c r="CY45" s="1"/>
    </row>
    <row r="46" spans="1:103" s="27" customFormat="1" x14ac:dyDescent="0.3">
      <c r="A46" s="7" t="s">
        <v>218</v>
      </c>
      <c r="B46" s="7" t="s">
        <v>54</v>
      </c>
      <c r="C46" s="7" t="s">
        <v>54</v>
      </c>
      <c r="D46" s="7" t="s">
        <v>134</v>
      </c>
      <c r="E46" s="7" t="s">
        <v>7</v>
      </c>
      <c r="F46" s="7">
        <v>86.32</v>
      </c>
      <c r="G46" s="7" t="s">
        <v>179</v>
      </c>
      <c r="H46" s="7" t="s">
        <v>9</v>
      </c>
      <c r="I46" s="7">
        <f t="shared" si="0"/>
        <v>37</v>
      </c>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12"/>
      <c r="BH46" s="12"/>
      <c r="BI46" s="12"/>
      <c r="BJ46" s="12"/>
      <c r="BK46" s="12"/>
      <c r="BL46" s="12"/>
      <c r="BM46" s="12"/>
      <c r="BN46" s="12"/>
      <c r="BO46" s="12"/>
      <c r="BP46" s="12"/>
      <c r="BQ46" s="12"/>
      <c r="BR46" s="12"/>
      <c r="BS46" s="12"/>
      <c r="BT46" s="12"/>
      <c r="BU46" s="12"/>
      <c r="BV46" s="12"/>
      <c r="BW46" s="12"/>
      <c r="BX46" s="12"/>
      <c r="BY46" s="12"/>
      <c r="BZ46" s="12"/>
      <c r="CA46" s="12"/>
      <c r="CB46" s="12"/>
      <c r="CC46" s="12"/>
      <c r="CD46" s="12"/>
      <c r="CE46" s="12"/>
      <c r="CF46" s="12"/>
      <c r="CG46" s="12"/>
      <c r="CH46" s="12"/>
      <c r="CI46" s="12"/>
      <c r="CJ46" s="12"/>
      <c r="CK46" s="12"/>
      <c r="CL46" s="12"/>
      <c r="CM46" s="12"/>
      <c r="CN46" s="1"/>
      <c r="CO46" s="1"/>
      <c r="CP46" s="1"/>
      <c r="CQ46" s="1"/>
      <c r="CR46" s="1"/>
      <c r="CS46" s="1"/>
      <c r="CT46" s="1"/>
      <c r="CU46" s="1"/>
      <c r="CV46" s="1"/>
      <c r="CW46" s="1"/>
      <c r="CX46" s="1"/>
      <c r="CY46" s="1"/>
    </row>
    <row r="47" spans="1:103" s="27" customFormat="1" x14ac:dyDescent="0.3">
      <c r="A47" s="7" t="s">
        <v>218</v>
      </c>
      <c r="B47" s="7" t="s">
        <v>58</v>
      </c>
      <c r="C47" s="7" t="s">
        <v>58</v>
      </c>
      <c r="D47" s="7" t="s">
        <v>95</v>
      </c>
      <c r="E47" s="7" t="s">
        <v>7</v>
      </c>
      <c r="F47" s="7" t="s">
        <v>98</v>
      </c>
      <c r="G47" s="7" t="s">
        <v>8</v>
      </c>
      <c r="H47" s="7" t="s">
        <v>9</v>
      </c>
      <c r="I47" s="7">
        <f t="shared" si="0"/>
        <v>38</v>
      </c>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12"/>
      <c r="BE47" s="12"/>
      <c r="BF47" s="12"/>
      <c r="BG47" s="12"/>
      <c r="BH47" s="12"/>
      <c r="BI47" s="12"/>
      <c r="BJ47" s="12"/>
      <c r="BK47" s="12"/>
      <c r="BL47" s="12"/>
      <c r="BM47" s="12"/>
      <c r="BN47" s="12"/>
      <c r="BO47" s="12"/>
      <c r="BP47" s="12"/>
      <c r="BQ47" s="12"/>
      <c r="BR47" s="12"/>
      <c r="BS47" s="12"/>
      <c r="BT47" s="12"/>
      <c r="BU47" s="12"/>
      <c r="BV47" s="12"/>
      <c r="BW47" s="12"/>
      <c r="BX47" s="12"/>
      <c r="BY47" s="12"/>
      <c r="BZ47" s="12"/>
      <c r="CA47" s="12"/>
      <c r="CB47" s="12"/>
      <c r="CC47" s="12"/>
      <c r="CD47" s="12"/>
      <c r="CE47" s="12"/>
      <c r="CF47" s="12"/>
      <c r="CG47" s="12"/>
      <c r="CH47" s="12"/>
      <c r="CI47" s="12"/>
      <c r="CJ47" s="12"/>
      <c r="CK47" s="12"/>
      <c r="CL47" s="12"/>
      <c r="CM47" s="12"/>
      <c r="CN47" s="1"/>
      <c r="CO47" s="1"/>
      <c r="CP47" s="1"/>
      <c r="CQ47" s="1"/>
      <c r="CR47" s="1"/>
      <c r="CS47" s="1"/>
      <c r="CT47" s="1"/>
      <c r="CU47" s="1"/>
      <c r="CV47" s="1"/>
      <c r="CW47" s="1"/>
      <c r="CX47" s="1"/>
      <c r="CY47" s="1"/>
    </row>
    <row r="48" spans="1:103" s="27" customFormat="1" x14ac:dyDescent="0.3">
      <c r="A48" s="7" t="s">
        <v>218</v>
      </c>
      <c r="B48" s="7" t="s">
        <v>273</v>
      </c>
      <c r="C48" s="7" t="s">
        <v>273</v>
      </c>
      <c r="D48" s="7" t="s">
        <v>274</v>
      </c>
      <c r="E48" s="7" t="s">
        <v>7</v>
      </c>
      <c r="F48" s="7">
        <v>34</v>
      </c>
      <c r="G48" s="7" t="s">
        <v>179</v>
      </c>
      <c r="H48" s="7" t="s">
        <v>9</v>
      </c>
      <c r="I48" s="7">
        <f t="shared" si="0"/>
        <v>39</v>
      </c>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12"/>
      <c r="BH48" s="12"/>
      <c r="BI48" s="12"/>
      <c r="BJ48" s="12"/>
      <c r="BK48" s="12"/>
      <c r="BL48" s="12"/>
      <c r="BM48" s="12"/>
      <c r="BN48" s="12"/>
      <c r="BO48" s="12"/>
      <c r="BP48" s="12"/>
      <c r="BQ48" s="12"/>
      <c r="BR48" s="12"/>
      <c r="BS48" s="12"/>
      <c r="BT48" s="12"/>
      <c r="BU48" s="12"/>
      <c r="BV48" s="12"/>
      <c r="BW48" s="12"/>
      <c r="BX48" s="12"/>
      <c r="BY48" s="12"/>
      <c r="BZ48" s="12"/>
      <c r="CA48" s="12"/>
      <c r="CB48" s="12"/>
      <c r="CC48" s="12"/>
      <c r="CD48" s="12"/>
      <c r="CE48" s="12"/>
      <c r="CF48" s="12"/>
      <c r="CG48" s="12"/>
      <c r="CH48" s="12"/>
      <c r="CI48" s="12"/>
      <c r="CJ48" s="12"/>
      <c r="CK48" s="12"/>
      <c r="CL48" s="12"/>
      <c r="CM48" s="12"/>
      <c r="CN48" s="1"/>
      <c r="CO48" s="1"/>
      <c r="CP48" s="1"/>
      <c r="CQ48" s="1"/>
      <c r="CR48" s="1"/>
      <c r="CS48" s="1"/>
      <c r="CT48" s="1"/>
      <c r="CU48" s="1"/>
      <c r="CV48" s="1"/>
      <c r="CW48" s="1"/>
      <c r="CX48" s="1"/>
      <c r="CY48" s="1"/>
    </row>
    <row r="49" spans="1:103" s="27" customFormat="1" x14ac:dyDescent="0.3">
      <c r="A49" s="7" t="s">
        <v>218</v>
      </c>
      <c r="B49" s="7" t="s">
        <v>277</v>
      </c>
      <c r="C49" s="7" t="s">
        <v>277</v>
      </c>
      <c r="D49" s="7" t="s">
        <v>278</v>
      </c>
      <c r="E49" s="7" t="s">
        <v>7</v>
      </c>
      <c r="F49" s="7">
        <v>5</v>
      </c>
      <c r="G49" s="7" t="s">
        <v>179</v>
      </c>
      <c r="H49" s="7" t="s">
        <v>9</v>
      </c>
      <c r="I49" s="7">
        <f t="shared" si="0"/>
        <v>40</v>
      </c>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12"/>
      <c r="BY49" s="12"/>
      <c r="BZ49" s="12"/>
      <c r="CA49" s="12"/>
      <c r="CB49" s="12"/>
      <c r="CC49" s="12"/>
      <c r="CD49" s="12"/>
      <c r="CE49" s="12"/>
      <c r="CF49" s="12"/>
      <c r="CG49" s="12"/>
      <c r="CH49" s="12"/>
      <c r="CI49" s="12"/>
      <c r="CJ49" s="12"/>
      <c r="CK49" s="12"/>
      <c r="CL49" s="12"/>
      <c r="CM49" s="12"/>
      <c r="CN49" s="1"/>
      <c r="CO49" s="1"/>
      <c r="CP49" s="1"/>
      <c r="CQ49" s="1"/>
      <c r="CR49" s="1"/>
      <c r="CS49" s="1"/>
      <c r="CT49" s="1"/>
      <c r="CU49" s="1"/>
      <c r="CV49" s="1"/>
      <c r="CW49" s="1"/>
      <c r="CX49" s="1"/>
      <c r="CY49" s="1"/>
    </row>
    <row r="50" spans="1:103" s="27" customFormat="1" x14ac:dyDescent="0.3">
      <c r="A50" s="7" t="s">
        <v>218</v>
      </c>
      <c r="B50" s="7" t="s">
        <v>275</v>
      </c>
      <c r="C50" s="7" t="s">
        <v>275</v>
      </c>
      <c r="D50" s="7" t="s">
        <v>276</v>
      </c>
      <c r="E50" s="7" t="s">
        <v>7</v>
      </c>
      <c r="F50" s="7">
        <f>F48*F49</f>
        <v>170</v>
      </c>
      <c r="G50" s="7" t="s">
        <v>179</v>
      </c>
      <c r="H50" s="7" t="s">
        <v>9</v>
      </c>
      <c r="I50" s="7">
        <f t="shared" si="0"/>
        <v>41</v>
      </c>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c r="BY50" s="12"/>
      <c r="BZ50" s="12"/>
      <c r="CA50" s="12"/>
      <c r="CB50" s="12"/>
      <c r="CC50" s="12"/>
      <c r="CD50" s="12"/>
      <c r="CE50" s="12"/>
      <c r="CF50" s="12"/>
      <c r="CG50" s="12"/>
      <c r="CH50" s="12"/>
      <c r="CI50" s="12"/>
      <c r="CJ50" s="12"/>
      <c r="CK50" s="12"/>
      <c r="CL50" s="12"/>
      <c r="CM50" s="12"/>
      <c r="CN50" s="1"/>
      <c r="CO50" s="1"/>
      <c r="CP50" s="1"/>
      <c r="CQ50" s="1"/>
      <c r="CR50" s="1"/>
      <c r="CS50" s="1"/>
      <c r="CT50" s="1"/>
      <c r="CU50" s="1"/>
      <c r="CV50" s="1"/>
      <c r="CW50" s="1"/>
      <c r="CX50" s="1"/>
      <c r="CY50" s="1"/>
    </row>
    <row r="51" spans="1:103" s="30" customFormat="1" x14ac:dyDescent="0.3">
      <c r="A51" s="29" t="s">
        <v>218</v>
      </c>
      <c r="B51" s="29" t="s">
        <v>282</v>
      </c>
      <c r="C51" s="29" t="s">
        <v>282</v>
      </c>
      <c r="D51" s="29" t="s">
        <v>283</v>
      </c>
      <c r="E51" s="29" t="s">
        <v>7</v>
      </c>
      <c r="F51" s="29" t="s">
        <v>284</v>
      </c>
      <c r="G51" s="29" t="s">
        <v>8</v>
      </c>
      <c r="H51" s="29" t="s">
        <v>9</v>
      </c>
      <c r="I51" s="29">
        <f t="shared" si="0"/>
        <v>42</v>
      </c>
      <c r="J51" s="33"/>
      <c r="K51" s="33"/>
      <c r="L51" s="33"/>
      <c r="M51" s="33"/>
      <c r="N51" s="33"/>
      <c r="O51" s="33"/>
      <c r="P51" s="33"/>
      <c r="Q51" s="33"/>
      <c r="R51" s="33"/>
      <c r="S51" s="33"/>
      <c r="T51" s="33"/>
      <c r="U51" s="33"/>
      <c r="V51" s="33"/>
      <c r="W51" s="33"/>
      <c r="X51" s="33"/>
      <c r="Y51" s="33"/>
      <c r="Z51" s="33"/>
      <c r="AA51" s="33"/>
      <c r="AB51" s="33"/>
      <c r="AC51" s="33"/>
      <c r="AD51" s="33"/>
      <c r="AE51" s="33"/>
      <c r="AF51" s="33"/>
      <c r="AG51" s="33"/>
      <c r="AH51" s="33"/>
      <c r="AI51" s="33"/>
      <c r="AJ51" s="33"/>
      <c r="AK51" s="33"/>
      <c r="AL51" s="33"/>
      <c r="AM51" s="33"/>
      <c r="AN51" s="33"/>
      <c r="AO51" s="33"/>
      <c r="AP51" s="33"/>
      <c r="AQ51" s="33"/>
      <c r="AR51" s="33"/>
      <c r="AS51" s="33"/>
      <c r="AT51" s="33"/>
      <c r="AU51" s="33"/>
      <c r="AV51" s="33"/>
      <c r="AW51" s="33"/>
      <c r="AX51" s="33"/>
      <c r="AY51" s="33"/>
      <c r="AZ51" s="33"/>
      <c r="BA51" s="33"/>
      <c r="BB51" s="33"/>
      <c r="BC51" s="33"/>
      <c r="BD51" s="33"/>
      <c r="BE51" s="33"/>
      <c r="BF51" s="33"/>
      <c r="BG51" s="33"/>
      <c r="BH51" s="33"/>
      <c r="BI51" s="33"/>
      <c r="BJ51" s="33"/>
      <c r="BK51" s="33"/>
      <c r="BL51" s="33"/>
      <c r="BM51" s="33"/>
      <c r="BN51" s="33"/>
      <c r="BO51" s="33"/>
      <c r="BP51" s="33"/>
      <c r="BQ51" s="33"/>
      <c r="BR51" s="33"/>
      <c r="BS51" s="33"/>
      <c r="BT51" s="33"/>
      <c r="BU51" s="33"/>
      <c r="BV51" s="33"/>
      <c r="BW51" s="33"/>
      <c r="BX51" s="33"/>
      <c r="BY51" s="33"/>
      <c r="BZ51" s="33"/>
      <c r="CA51" s="33"/>
      <c r="CB51" s="33"/>
      <c r="CC51" s="33"/>
      <c r="CD51" s="33"/>
      <c r="CE51" s="33"/>
      <c r="CF51" s="33"/>
      <c r="CG51" s="33"/>
      <c r="CH51" s="33"/>
      <c r="CI51" s="33"/>
      <c r="CJ51" s="33"/>
      <c r="CK51" s="33"/>
      <c r="CL51" s="33"/>
      <c r="CM51" s="33"/>
      <c r="CN51" s="34"/>
      <c r="CO51" s="34"/>
      <c r="CP51" s="34"/>
      <c r="CQ51" s="34"/>
      <c r="CR51" s="34"/>
      <c r="CS51" s="34"/>
      <c r="CT51" s="34"/>
      <c r="CU51" s="34"/>
      <c r="CV51" s="34"/>
      <c r="CW51" s="34"/>
      <c r="CX51" s="34"/>
      <c r="CY51" s="34"/>
    </row>
    <row r="52" spans="1:103" s="27" customFormat="1" x14ac:dyDescent="0.3">
      <c r="A52" s="7" t="s">
        <v>218</v>
      </c>
      <c r="B52" s="7" t="s">
        <v>279</v>
      </c>
      <c r="C52" s="7" t="s">
        <v>279</v>
      </c>
      <c r="D52" s="7" t="s">
        <v>280</v>
      </c>
      <c r="E52" s="7" t="s">
        <v>7</v>
      </c>
      <c r="F52" s="7" t="s">
        <v>281</v>
      </c>
      <c r="G52" s="7" t="s">
        <v>179</v>
      </c>
      <c r="H52" s="7" t="s">
        <v>9</v>
      </c>
      <c r="I52" s="7">
        <f t="shared" si="0"/>
        <v>43</v>
      </c>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c r="BZ52" s="12"/>
      <c r="CA52" s="12"/>
      <c r="CB52" s="12"/>
      <c r="CC52" s="12"/>
      <c r="CD52" s="12"/>
      <c r="CE52" s="12"/>
      <c r="CF52" s="12"/>
      <c r="CG52" s="12"/>
      <c r="CH52" s="12"/>
      <c r="CI52" s="12"/>
      <c r="CJ52" s="12"/>
      <c r="CK52" s="12"/>
      <c r="CL52" s="12"/>
      <c r="CM52" s="12"/>
      <c r="CN52" s="1"/>
      <c r="CO52" s="1"/>
      <c r="CP52" s="1"/>
      <c r="CQ52" s="1"/>
      <c r="CR52" s="1"/>
      <c r="CS52" s="1"/>
      <c r="CT52" s="1"/>
      <c r="CU52" s="1"/>
      <c r="CV52" s="1"/>
      <c r="CW52" s="1"/>
      <c r="CX52" s="1"/>
      <c r="CY52" s="1"/>
    </row>
    <row r="53" spans="1:103" s="27" customFormat="1" x14ac:dyDescent="0.3">
      <c r="A53" s="7" t="s">
        <v>218</v>
      </c>
      <c r="B53" s="7" t="s">
        <v>120</v>
      </c>
      <c r="C53" s="7" t="s">
        <v>120</v>
      </c>
      <c r="D53" s="7" t="s">
        <v>121</v>
      </c>
      <c r="E53" s="7" t="s">
        <v>7</v>
      </c>
      <c r="F53" s="7">
        <v>0.77500000000000002</v>
      </c>
      <c r="G53" s="7" t="s">
        <v>179</v>
      </c>
      <c r="H53" s="7" t="s">
        <v>9</v>
      </c>
      <c r="I53" s="7">
        <f t="shared" si="0"/>
        <v>44</v>
      </c>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c r="BU53" s="12"/>
      <c r="BV53" s="12"/>
      <c r="BW53" s="12"/>
      <c r="BX53" s="12"/>
      <c r="BY53" s="12"/>
      <c r="BZ53" s="12"/>
      <c r="CA53" s="12"/>
      <c r="CB53" s="12"/>
      <c r="CC53" s="12"/>
      <c r="CD53" s="12"/>
      <c r="CE53" s="12"/>
      <c r="CF53" s="12"/>
      <c r="CG53" s="12"/>
      <c r="CH53" s="12"/>
      <c r="CI53" s="12"/>
      <c r="CJ53" s="12"/>
      <c r="CK53" s="12"/>
      <c r="CL53" s="12"/>
      <c r="CM53" s="12"/>
      <c r="CN53" s="1"/>
      <c r="CO53" s="1"/>
      <c r="CP53" s="1"/>
      <c r="CQ53" s="1"/>
      <c r="CR53" s="1"/>
      <c r="CS53" s="1"/>
      <c r="CT53" s="1"/>
      <c r="CU53" s="1"/>
      <c r="CV53" s="1"/>
      <c r="CW53" s="1"/>
      <c r="CX53" s="1"/>
      <c r="CY53" s="1"/>
    </row>
    <row r="54" spans="1:103" s="27" customFormat="1" x14ac:dyDescent="0.3">
      <c r="A54" s="7" t="s">
        <v>218</v>
      </c>
      <c r="B54" s="7" t="s">
        <v>63</v>
      </c>
      <c r="C54" s="7" t="s">
        <v>63</v>
      </c>
      <c r="D54" s="7" t="s">
        <v>119</v>
      </c>
      <c r="E54" s="7" t="s">
        <v>7</v>
      </c>
      <c r="F54" s="7">
        <f>15*12</f>
        <v>180</v>
      </c>
      <c r="G54" s="7" t="s">
        <v>179</v>
      </c>
      <c r="H54" s="7" t="s">
        <v>9</v>
      </c>
      <c r="I54" s="7">
        <f t="shared" si="0"/>
        <v>45</v>
      </c>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c r="CA54" s="12"/>
      <c r="CB54" s="12"/>
      <c r="CC54" s="12"/>
      <c r="CD54" s="12"/>
      <c r="CE54" s="12"/>
      <c r="CF54" s="12"/>
      <c r="CG54" s="12"/>
      <c r="CH54" s="12"/>
      <c r="CI54" s="12"/>
      <c r="CJ54" s="12"/>
      <c r="CK54" s="12"/>
      <c r="CL54" s="12"/>
      <c r="CM54" s="12"/>
      <c r="CN54" s="1"/>
      <c r="CO54" s="1"/>
      <c r="CP54" s="1"/>
      <c r="CQ54" s="1"/>
      <c r="CR54" s="1"/>
      <c r="CS54" s="1"/>
      <c r="CT54" s="1"/>
      <c r="CU54" s="1"/>
      <c r="CV54" s="1"/>
      <c r="CW54" s="1"/>
      <c r="CX54" s="1"/>
      <c r="CY54" s="1"/>
    </row>
    <row r="55" spans="1:103" s="27" customFormat="1" x14ac:dyDescent="0.3">
      <c r="A55" s="7" t="s">
        <v>218</v>
      </c>
      <c r="B55" s="7" t="s">
        <v>64</v>
      </c>
      <c r="C55" s="7" t="s">
        <v>64</v>
      </c>
      <c r="D55" s="7" t="s">
        <v>198</v>
      </c>
      <c r="E55" s="7" t="s">
        <v>7</v>
      </c>
      <c r="F55" s="7" t="s">
        <v>199</v>
      </c>
      <c r="G55" s="7" t="s">
        <v>8</v>
      </c>
      <c r="H55" s="7" t="s">
        <v>9</v>
      </c>
      <c r="I55" s="7">
        <f t="shared" si="0"/>
        <v>46</v>
      </c>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c r="CA55" s="12"/>
      <c r="CB55" s="12"/>
      <c r="CC55" s="12"/>
      <c r="CD55" s="12"/>
      <c r="CE55" s="12"/>
      <c r="CF55" s="12"/>
      <c r="CG55" s="12"/>
      <c r="CH55" s="12"/>
      <c r="CI55" s="12"/>
      <c r="CJ55" s="12"/>
      <c r="CK55" s="12"/>
      <c r="CL55" s="12"/>
      <c r="CM55" s="12"/>
      <c r="CN55" s="1"/>
      <c r="CO55" s="1"/>
      <c r="CP55" s="1"/>
      <c r="CQ55" s="1"/>
      <c r="CR55" s="1"/>
      <c r="CS55" s="1"/>
      <c r="CT55" s="1"/>
      <c r="CU55" s="1"/>
      <c r="CV55" s="1"/>
      <c r="CW55" s="1"/>
      <c r="CX55" s="1"/>
      <c r="CY55" s="1"/>
    </row>
    <row r="56" spans="1:103" s="27" customFormat="1" x14ac:dyDescent="0.3">
      <c r="A56" s="7" t="s">
        <v>218</v>
      </c>
      <c r="B56" s="7" t="s">
        <v>62</v>
      </c>
      <c r="C56" s="7" t="s">
        <v>62</v>
      </c>
      <c r="D56" s="7" t="s">
        <v>131</v>
      </c>
      <c r="E56" s="7" t="s">
        <v>7</v>
      </c>
      <c r="F56" s="7">
        <v>5</v>
      </c>
      <c r="G56" s="7" t="s">
        <v>179</v>
      </c>
      <c r="H56" s="7" t="s">
        <v>9</v>
      </c>
      <c r="I56" s="7">
        <f t="shared" si="0"/>
        <v>47</v>
      </c>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2"/>
      <c r="AS56" s="12"/>
      <c r="AT56" s="12"/>
      <c r="AU56" s="12"/>
      <c r="AV56" s="12"/>
      <c r="AW56" s="12"/>
      <c r="AX56" s="12"/>
      <c r="AY56" s="12"/>
      <c r="AZ56" s="12"/>
      <c r="BA56" s="12"/>
      <c r="BB56" s="12"/>
      <c r="BC56" s="12"/>
      <c r="BD56" s="12"/>
      <c r="BE56" s="12"/>
      <c r="BF56" s="12"/>
      <c r="BG56" s="12"/>
      <c r="BH56" s="12"/>
      <c r="BI56" s="12"/>
      <c r="BJ56" s="12"/>
      <c r="BK56" s="12"/>
      <c r="BL56" s="12"/>
      <c r="BM56" s="12"/>
      <c r="BN56" s="12"/>
      <c r="BO56" s="12"/>
      <c r="BP56" s="12"/>
      <c r="BQ56" s="12"/>
      <c r="BR56" s="12"/>
      <c r="BS56" s="12"/>
      <c r="BT56" s="12"/>
      <c r="BU56" s="12"/>
      <c r="BV56" s="12"/>
      <c r="BW56" s="12"/>
      <c r="BX56" s="12"/>
      <c r="BY56" s="12"/>
      <c r="BZ56" s="12"/>
      <c r="CA56" s="12"/>
      <c r="CB56" s="12"/>
      <c r="CC56" s="12"/>
      <c r="CD56" s="12"/>
      <c r="CE56" s="12"/>
      <c r="CF56" s="12"/>
      <c r="CG56" s="12"/>
      <c r="CH56" s="12"/>
      <c r="CI56" s="12"/>
      <c r="CJ56" s="12"/>
      <c r="CK56" s="12"/>
      <c r="CL56" s="12"/>
      <c r="CM56" s="12"/>
      <c r="CN56" s="1"/>
      <c r="CO56" s="1"/>
      <c r="CP56" s="1"/>
      <c r="CQ56" s="1"/>
      <c r="CR56" s="1"/>
      <c r="CS56" s="1"/>
      <c r="CT56" s="1"/>
      <c r="CU56" s="1"/>
      <c r="CV56" s="1"/>
      <c r="CW56" s="1"/>
      <c r="CX56" s="1"/>
      <c r="CY56" s="1"/>
    </row>
    <row r="57" spans="1:103" s="27" customFormat="1" x14ac:dyDescent="0.3">
      <c r="A57" s="7" t="s">
        <v>218</v>
      </c>
      <c r="B57" s="7" t="s">
        <v>61</v>
      </c>
      <c r="C57" s="7" t="s">
        <v>61</v>
      </c>
      <c r="D57" s="7" t="s">
        <v>130</v>
      </c>
      <c r="E57" s="7" t="s">
        <v>7</v>
      </c>
      <c r="F57" s="7">
        <f>(((F53*0.95)*11)+F53)*(((F53*0.95)*14)+F53)</f>
        <v>98.343334374999984</v>
      </c>
      <c r="G57" s="7" t="s">
        <v>179</v>
      </c>
      <c r="H57" s="7" t="s">
        <v>9</v>
      </c>
      <c r="I57" s="7">
        <f t="shared" si="0"/>
        <v>48</v>
      </c>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12"/>
      <c r="BE57" s="12"/>
      <c r="BF57" s="12"/>
      <c r="BG57" s="12"/>
      <c r="BH57" s="12"/>
      <c r="BI57" s="12"/>
      <c r="BJ57" s="12"/>
      <c r="BK57" s="12"/>
      <c r="BL57" s="12"/>
      <c r="BM57" s="12"/>
      <c r="BN57" s="12"/>
      <c r="BO57" s="12"/>
      <c r="BP57" s="12"/>
      <c r="BQ57" s="12"/>
      <c r="BR57" s="12"/>
      <c r="BS57" s="12"/>
      <c r="BT57" s="12"/>
      <c r="BU57" s="12"/>
      <c r="BV57" s="12"/>
      <c r="BW57" s="12"/>
      <c r="BX57" s="12"/>
      <c r="BY57" s="12"/>
      <c r="BZ57" s="12"/>
      <c r="CA57" s="12"/>
      <c r="CB57" s="12"/>
      <c r="CC57" s="12"/>
      <c r="CD57" s="12"/>
      <c r="CE57" s="12"/>
      <c r="CF57" s="12"/>
      <c r="CG57" s="12"/>
      <c r="CH57" s="12"/>
      <c r="CI57" s="12"/>
      <c r="CJ57" s="12"/>
      <c r="CK57" s="12"/>
      <c r="CL57" s="12"/>
      <c r="CM57" s="12"/>
      <c r="CN57" s="1"/>
      <c r="CO57" s="1"/>
      <c r="CP57" s="1"/>
      <c r="CQ57" s="1"/>
      <c r="CR57" s="1"/>
      <c r="CS57" s="1"/>
      <c r="CT57" s="1"/>
      <c r="CU57" s="1"/>
      <c r="CV57" s="1"/>
      <c r="CW57" s="1"/>
      <c r="CX57" s="1"/>
      <c r="CY57" s="1"/>
    </row>
    <row r="58" spans="1:103" s="27" customFormat="1" x14ac:dyDescent="0.3">
      <c r="A58" s="7" t="s">
        <v>218</v>
      </c>
      <c r="B58" s="7" t="s">
        <v>60</v>
      </c>
      <c r="C58" s="7" t="s">
        <v>60</v>
      </c>
      <c r="D58" s="7" t="s">
        <v>200</v>
      </c>
      <c r="E58" s="7" t="s">
        <v>7</v>
      </c>
      <c r="F58" s="7">
        <f>(F57*100)/F46</f>
        <v>113.92879329819276</v>
      </c>
      <c r="G58" s="7" t="s">
        <v>179</v>
      </c>
      <c r="H58" s="7" t="s">
        <v>9</v>
      </c>
      <c r="I58" s="7">
        <f t="shared" si="0"/>
        <v>49</v>
      </c>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c r="BN58" s="12"/>
      <c r="BO58" s="12"/>
      <c r="BP58" s="12"/>
      <c r="BQ58" s="12"/>
      <c r="BR58" s="12"/>
      <c r="BS58" s="12"/>
      <c r="BT58" s="12"/>
      <c r="BU58" s="12"/>
      <c r="BV58" s="12"/>
      <c r="BW58" s="12"/>
      <c r="BX58" s="12"/>
      <c r="BY58" s="12"/>
      <c r="BZ58" s="12"/>
      <c r="CA58" s="12"/>
      <c r="CB58" s="12"/>
      <c r="CC58" s="12"/>
      <c r="CD58" s="12"/>
      <c r="CE58" s="12"/>
      <c r="CF58" s="12"/>
      <c r="CG58" s="12"/>
      <c r="CH58" s="12"/>
      <c r="CI58" s="12"/>
      <c r="CJ58" s="12"/>
      <c r="CK58" s="12"/>
      <c r="CL58" s="12"/>
      <c r="CM58" s="12"/>
      <c r="CN58" s="1"/>
      <c r="CO58" s="1"/>
      <c r="CP58" s="1"/>
      <c r="CQ58" s="1"/>
      <c r="CR58" s="1"/>
      <c r="CS58" s="1"/>
      <c r="CT58" s="1"/>
      <c r="CU58" s="1"/>
      <c r="CV58" s="1"/>
      <c r="CW58" s="1"/>
      <c r="CX58" s="1"/>
      <c r="CY58" s="1"/>
    </row>
    <row r="59" spans="1:103" s="27" customFormat="1" x14ac:dyDescent="0.3">
      <c r="A59" s="7" t="s">
        <v>218</v>
      </c>
      <c r="B59" s="7" t="s">
        <v>84</v>
      </c>
      <c r="C59" s="7" t="s">
        <v>84</v>
      </c>
      <c r="D59" s="7" t="s">
        <v>122</v>
      </c>
      <c r="E59" s="7" t="s">
        <v>18</v>
      </c>
      <c r="F59" s="7" t="s">
        <v>201</v>
      </c>
      <c r="G59" s="7" t="s">
        <v>8</v>
      </c>
      <c r="H59" s="7" t="s">
        <v>9</v>
      </c>
      <c r="I59" s="7">
        <f t="shared" si="0"/>
        <v>50</v>
      </c>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c r="BM59" s="12"/>
      <c r="BN59" s="12"/>
      <c r="BO59" s="12"/>
      <c r="BP59" s="12"/>
      <c r="BQ59" s="12"/>
      <c r="BR59" s="12"/>
      <c r="BS59" s="12"/>
      <c r="BT59" s="12"/>
      <c r="BU59" s="12"/>
      <c r="BV59" s="12"/>
      <c r="BW59" s="12"/>
      <c r="BX59" s="12"/>
      <c r="BY59" s="12"/>
      <c r="BZ59" s="12"/>
      <c r="CA59" s="12"/>
      <c r="CB59" s="12"/>
      <c r="CC59" s="12"/>
      <c r="CD59" s="12"/>
      <c r="CE59" s="12"/>
      <c r="CF59" s="12"/>
      <c r="CG59" s="12"/>
      <c r="CH59" s="12"/>
      <c r="CI59" s="12"/>
      <c r="CJ59" s="12"/>
      <c r="CK59" s="12"/>
      <c r="CL59" s="12"/>
      <c r="CM59" s="12"/>
      <c r="CN59" s="1"/>
      <c r="CO59" s="1"/>
      <c r="CP59" s="1"/>
      <c r="CQ59" s="1"/>
      <c r="CR59" s="1"/>
      <c r="CS59" s="1"/>
      <c r="CT59" s="1"/>
      <c r="CU59" s="1"/>
      <c r="CV59" s="1"/>
      <c r="CW59" s="1"/>
      <c r="CX59" s="1"/>
      <c r="CY59" s="1"/>
    </row>
    <row r="60" spans="1:103" s="27" customFormat="1" x14ac:dyDescent="0.3">
      <c r="A60" s="7" t="s">
        <v>218</v>
      </c>
      <c r="B60" s="7" t="s">
        <v>85</v>
      </c>
      <c r="C60" s="7" t="s">
        <v>85</v>
      </c>
      <c r="D60" s="7" t="s">
        <v>123</v>
      </c>
      <c r="E60" s="7" t="s">
        <v>18</v>
      </c>
      <c r="F60" s="7" t="s">
        <v>202</v>
      </c>
      <c r="G60" s="7" t="s">
        <v>8</v>
      </c>
      <c r="H60" s="7" t="s">
        <v>9</v>
      </c>
      <c r="I60" s="7">
        <f t="shared" si="0"/>
        <v>51</v>
      </c>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BB60" s="12"/>
      <c r="BC60" s="12"/>
      <c r="BD60" s="12"/>
      <c r="BE60" s="12"/>
      <c r="BF60" s="12"/>
      <c r="BG60" s="12"/>
      <c r="BH60" s="12"/>
      <c r="BI60" s="12"/>
      <c r="BJ60" s="12"/>
      <c r="BK60" s="12"/>
      <c r="BL60" s="12"/>
      <c r="BM60" s="12"/>
      <c r="BN60" s="12"/>
      <c r="BO60" s="12"/>
      <c r="BP60" s="12"/>
      <c r="BQ60" s="12"/>
      <c r="BR60" s="12"/>
      <c r="BS60" s="12"/>
      <c r="BT60" s="12"/>
      <c r="BU60" s="12"/>
      <c r="BV60" s="12"/>
      <c r="BW60" s="12"/>
      <c r="BX60" s="12"/>
      <c r="BY60" s="12"/>
      <c r="BZ60" s="12"/>
      <c r="CA60" s="12"/>
      <c r="CB60" s="12"/>
      <c r="CC60" s="12"/>
      <c r="CD60" s="12"/>
      <c r="CE60" s="12"/>
      <c r="CF60" s="12"/>
      <c r="CG60" s="12"/>
      <c r="CH60" s="12"/>
      <c r="CI60" s="12"/>
      <c r="CJ60" s="12"/>
      <c r="CK60" s="12"/>
      <c r="CL60" s="12"/>
      <c r="CM60" s="12"/>
      <c r="CN60" s="1"/>
      <c r="CO60" s="1"/>
      <c r="CP60" s="1"/>
      <c r="CQ60" s="1"/>
      <c r="CR60" s="1"/>
      <c r="CS60" s="1"/>
      <c r="CT60" s="1"/>
      <c r="CU60" s="1"/>
      <c r="CV60" s="1"/>
      <c r="CW60" s="1"/>
      <c r="CX60" s="1"/>
      <c r="CY60" s="1"/>
    </row>
    <row r="61" spans="1:103" s="27" customFormat="1" x14ac:dyDescent="0.3">
      <c r="A61" s="7" t="s">
        <v>218</v>
      </c>
      <c r="B61" s="7" t="s">
        <v>86</v>
      </c>
      <c r="C61" s="7" t="s">
        <v>86</v>
      </c>
      <c r="D61" s="7" t="s">
        <v>124</v>
      </c>
      <c r="E61" s="7" t="s">
        <v>18</v>
      </c>
      <c r="F61" s="7" t="s">
        <v>203</v>
      </c>
      <c r="G61" s="7" t="s">
        <v>8</v>
      </c>
      <c r="H61" s="7" t="s">
        <v>9</v>
      </c>
      <c r="I61" s="7">
        <f t="shared" si="0"/>
        <v>52</v>
      </c>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c r="CA61" s="12"/>
      <c r="CB61" s="12"/>
      <c r="CC61" s="12"/>
      <c r="CD61" s="12"/>
      <c r="CE61" s="12"/>
      <c r="CF61" s="12"/>
      <c r="CG61" s="12"/>
      <c r="CH61" s="12"/>
      <c r="CI61" s="12"/>
      <c r="CJ61" s="12"/>
      <c r="CK61" s="12"/>
      <c r="CL61" s="12"/>
      <c r="CM61" s="12"/>
      <c r="CN61" s="1"/>
      <c r="CO61" s="1"/>
      <c r="CP61" s="1"/>
      <c r="CQ61" s="1"/>
      <c r="CR61" s="1"/>
      <c r="CS61" s="1"/>
      <c r="CT61" s="1"/>
      <c r="CU61" s="1"/>
      <c r="CV61" s="1"/>
      <c r="CW61" s="1"/>
      <c r="CX61" s="1"/>
      <c r="CY61" s="1"/>
    </row>
    <row r="62" spans="1:103" s="27" customFormat="1" x14ac:dyDescent="0.3">
      <c r="A62" s="7" t="s">
        <v>218</v>
      </c>
      <c r="B62" s="7" t="s">
        <v>87</v>
      </c>
      <c r="C62" s="7" t="s">
        <v>87</v>
      </c>
      <c r="D62" s="7" t="s">
        <v>125</v>
      </c>
      <c r="E62" s="7" t="s">
        <v>18</v>
      </c>
      <c r="F62" s="7" t="s">
        <v>204</v>
      </c>
      <c r="G62" s="7" t="s">
        <v>8</v>
      </c>
      <c r="H62" s="7" t="s">
        <v>9</v>
      </c>
      <c r="I62" s="7">
        <f t="shared" si="0"/>
        <v>53</v>
      </c>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c r="AX62" s="12"/>
      <c r="AY62" s="12"/>
      <c r="AZ62" s="12"/>
      <c r="BA62" s="12"/>
      <c r="BB62" s="12"/>
      <c r="BC62" s="12"/>
      <c r="BD62" s="12"/>
      <c r="BE62" s="12"/>
      <c r="BF62" s="12"/>
      <c r="BG62" s="12"/>
      <c r="BH62" s="12"/>
      <c r="BI62" s="12"/>
      <c r="BJ62" s="12"/>
      <c r="BK62" s="12"/>
      <c r="BL62" s="12"/>
      <c r="BM62" s="12"/>
      <c r="BN62" s="12"/>
      <c r="BO62" s="12"/>
      <c r="BP62" s="12"/>
      <c r="BQ62" s="12"/>
      <c r="BR62" s="12"/>
      <c r="BS62" s="12"/>
      <c r="BT62" s="12"/>
      <c r="BU62" s="12"/>
      <c r="BV62" s="12"/>
      <c r="BW62" s="12"/>
      <c r="BX62" s="12"/>
      <c r="BY62" s="12"/>
      <c r="BZ62" s="12"/>
      <c r="CA62" s="12"/>
      <c r="CB62" s="12"/>
      <c r="CC62" s="12"/>
      <c r="CD62" s="12"/>
      <c r="CE62" s="12"/>
      <c r="CF62" s="12"/>
      <c r="CG62" s="12"/>
      <c r="CH62" s="12"/>
      <c r="CI62" s="12"/>
      <c r="CJ62" s="12"/>
      <c r="CK62" s="12"/>
      <c r="CL62" s="12"/>
      <c r="CM62" s="12"/>
      <c r="CN62" s="1"/>
      <c r="CO62" s="1"/>
      <c r="CP62" s="1"/>
      <c r="CQ62" s="1"/>
      <c r="CR62" s="1"/>
      <c r="CS62" s="1"/>
      <c r="CT62" s="1"/>
      <c r="CU62" s="1"/>
      <c r="CV62" s="1"/>
      <c r="CW62" s="1"/>
      <c r="CX62" s="1"/>
      <c r="CY62" s="1"/>
    </row>
    <row r="63" spans="1:103" s="27" customFormat="1" x14ac:dyDescent="0.3">
      <c r="A63" s="7" t="s">
        <v>218</v>
      </c>
      <c r="B63" s="7" t="s">
        <v>88</v>
      </c>
      <c r="C63" s="7" t="s">
        <v>88</v>
      </c>
      <c r="D63" s="7" t="s">
        <v>126</v>
      </c>
      <c r="E63" s="7" t="s">
        <v>18</v>
      </c>
      <c r="F63" s="7" t="s">
        <v>205</v>
      </c>
      <c r="G63" s="7" t="s">
        <v>8</v>
      </c>
      <c r="H63" s="7" t="s">
        <v>9</v>
      </c>
      <c r="I63" s="7">
        <f t="shared" si="0"/>
        <v>54</v>
      </c>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c r="BU63" s="12"/>
      <c r="BV63" s="12"/>
      <c r="BW63" s="12"/>
      <c r="BX63" s="12"/>
      <c r="BY63" s="12"/>
      <c r="BZ63" s="12"/>
      <c r="CA63" s="12"/>
      <c r="CB63" s="12"/>
      <c r="CC63" s="12"/>
      <c r="CD63" s="12"/>
      <c r="CE63" s="12"/>
      <c r="CF63" s="12"/>
      <c r="CG63" s="12"/>
      <c r="CH63" s="12"/>
      <c r="CI63" s="12"/>
      <c r="CJ63" s="12"/>
      <c r="CK63" s="12"/>
      <c r="CL63" s="12"/>
      <c r="CM63" s="12"/>
      <c r="CN63" s="1"/>
      <c r="CO63" s="1"/>
      <c r="CP63" s="1"/>
      <c r="CQ63" s="1"/>
      <c r="CR63" s="1"/>
      <c r="CS63" s="1"/>
      <c r="CT63" s="1"/>
      <c r="CU63" s="1"/>
      <c r="CV63" s="1"/>
      <c r="CW63" s="1"/>
      <c r="CX63" s="1"/>
      <c r="CY63" s="1"/>
    </row>
    <row r="64" spans="1:103" s="27" customFormat="1" x14ac:dyDescent="0.3">
      <c r="A64" s="7" t="s">
        <v>218</v>
      </c>
      <c r="B64" s="7" t="s">
        <v>89</v>
      </c>
      <c r="C64" s="7" t="s">
        <v>89</v>
      </c>
      <c r="D64" s="7" t="s">
        <v>127</v>
      </c>
      <c r="E64" s="7" t="s">
        <v>18</v>
      </c>
      <c r="F64" s="7" t="s">
        <v>128</v>
      </c>
      <c r="G64" s="7" t="s">
        <v>8</v>
      </c>
      <c r="H64" s="7" t="s">
        <v>9</v>
      </c>
      <c r="I64" s="7">
        <f t="shared" si="0"/>
        <v>55</v>
      </c>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12"/>
      <c r="BH64" s="12"/>
      <c r="BI64" s="12"/>
      <c r="BJ64" s="12"/>
      <c r="BK64" s="12"/>
      <c r="BL64" s="12"/>
      <c r="BM64" s="12"/>
      <c r="BN64" s="12"/>
      <c r="BO64" s="12"/>
      <c r="BP64" s="12"/>
      <c r="BQ64" s="12"/>
      <c r="BR64" s="12"/>
      <c r="BS64" s="12"/>
      <c r="BT64" s="12"/>
      <c r="BU64" s="12"/>
      <c r="BV64" s="12"/>
      <c r="BW64" s="12"/>
      <c r="BX64" s="12"/>
      <c r="BY64" s="12"/>
      <c r="BZ64" s="12"/>
      <c r="CA64" s="12"/>
      <c r="CB64" s="12"/>
      <c r="CC64" s="12"/>
      <c r="CD64" s="12"/>
      <c r="CE64" s="12"/>
      <c r="CF64" s="12"/>
      <c r="CG64" s="12"/>
      <c r="CH64" s="12"/>
      <c r="CI64" s="12"/>
      <c r="CJ64" s="12"/>
      <c r="CK64" s="12"/>
      <c r="CL64" s="12"/>
      <c r="CM64" s="12"/>
      <c r="CN64" s="1"/>
      <c r="CO64" s="1"/>
      <c r="CP64" s="1"/>
      <c r="CQ64" s="1"/>
      <c r="CR64" s="1"/>
      <c r="CS64" s="1"/>
      <c r="CT64" s="1"/>
      <c r="CU64" s="1"/>
      <c r="CV64" s="1"/>
      <c r="CW64" s="1"/>
      <c r="CX64" s="1"/>
      <c r="CY64" s="1"/>
    </row>
    <row r="65" spans="1:103" s="27" customFormat="1" x14ac:dyDescent="0.3">
      <c r="A65" s="7" t="s">
        <v>218</v>
      </c>
      <c r="B65" s="7" t="s">
        <v>79</v>
      </c>
      <c r="C65" s="7" t="s">
        <v>79</v>
      </c>
      <c r="D65" s="7" t="s">
        <v>129</v>
      </c>
      <c r="E65" s="7" t="s">
        <v>7</v>
      </c>
      <c r="F65" s="31">
        <v>0.375</v>
      </c>
      <c r="G65" s="7" t="s">
        <v>206</v>
      </c>
      <c r="H65" s="7" t="s">
        <v>9</v>
      </c>
      <c r="I65" s="7">
        <f t="shared" si="0"/>
        <v>56</v>
      </c>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2"/>
      <c r="BU65" s="12"/>
      <c r="BV65" s="12"/>
      <c r="BW65" s="12"/>
      <c r="BX65" s="12"/>
      <c r="BY65" s="12"/>
      <c r="BZ65" s="12"/>
      <c r="CA65" s="12"/>
      <c r="CB65" s="12"/>
      <c r="CC65" s="12"/>
      <c r="CD65" s="12"/>
      <c r="CE65" s="12"/>
      <c r="CF65" s="12"/>
      <c r="CG65" s="12"/>
      <c r="CH65" s="12"/>
      <c r="CI65" s="12"/>
      <c r="CJ65" s="12"/>
      <c r="CK65" s="12"/>
      <c r="CL65" s="12"/>
      <c r="CM65" s="12"/>
      <c r="CN65" s="1"/>
      <c r="CO65" s="1"/>
      <c r="CP65" s="1"/>
      <c r="CQ65" s="1"/>
      <c r="CR65" s="1"/>
      <c r="CS65" s="1"/>
      <c r="CT65" s="1"/>
      <c r="CU65" s="1"/>
      <c r="CV65" s="1"/>
      <c r="CW65" s="1"/>
      <c r="CX65" s="1"/>
      <c r="CY65" s="1"/>
    </row>
    <row r="66" spans="1:103" s="27" customFormat="1" x14ac:dyDescent="0.3">
      <c r="A66" s="7" t="s">
        <v>218</v>
      </c>
      <c r="B66" s="7" t="s">
        <v>43</v>
      </c>
      <c r="C66" s="7" t="s">
        <v>43</v>
      </c>
      <c r="D66" s="7" t="s">
        <v>135</v>
      </c>
      <c r="E66" s="7" t="s">
        <v>7</v>
      </c>
      <c r="F66" s="7" t="s">
        <v>137</v>
      </c>
      <c r="G66" s="7" t="s">
        <v>8</v>
      </c>
      <c r="H66" s="7" t="s">
        <v>9</v>
      </c>
      <c r="I66" s="7">
        <f t="shared" si="0"/>
        <v>57</v>
      </c>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12"/>
      <c r="BH66" s="12"/>
      <c r="BI66" s="12"/>
      <c r="BJ66" s="12"/>
      <c r="BK66" s="12"/>
      <c r="BL66" s="12"/>
      <c r="BM66" s="12"/>
      <c r="BN66" s="12"/>
      <c r="BO66" s="12"/>
      <c r="BP66" s="12"/>
      <c r="BQ66" s="12"/>
      <c r="BR66" s="12"/>
      <c r="BS66" s="12"/>
      <c r="BT66" s="12"/>
      <c r="BU66" s="12"/>
      <c r="BV66" s="12"/>
      <c r="BW66" s="12"/>
      <c r="BX66" s="12"/>
      <c r="BY66" s="12"/>
      <c r="BZ66" s="12"/>
      <c r="CA66" s="12"/>
      <c r="CB66" s="12"/>
      <c r="CC66" s="12"/>
      <c r="CD66" s="12"/>
      <c r="CE66" s="12"/>
      <c r="CF66" s="12"/>
      <c r="CG66" s="12"/>
      <c r="CH66" s="12"/>
      <c r="CI66" s="12"/>
      <c r="CJ66" s="12"/>
      <c r="CK66" s="12"/>
      <c r="CL66" s="12"/>
      <c r="CM66" s="12"/>
      <c r="CN66" s="1"/>
      <c r="CO66" s="1"/>
      <c r="CP66" s="1"/>
      <c r="CQ66" s="1"/>
      <c r="CR66" s="1"/>
      <c r="CS66" s="1"/>
      <c r="CT66" s="1"/>
      <c r="CU66" s="1"/>
      <c r="CV66" s="1"/>
      <c r="CW66" s="1"/>
      <c r="CX66" s="1"/>
      <c r="CY66" s="1"/>
    </row>
    <row r="67" spans="1:103" s="27" customFormat="1" x14ac:dyDescent="0.3">
      <c r="A67" s="7" t="s">
        <v>218</v>
      </c>
      <c r="B67" s="7" t="s">
        <v>28</v>
      </c>
      <c r="C67" s="7" t="s">
        <v>28</v>
      </c>
      <c r="D67" s="7" t="s">
        <v>138</v>
      </c>
      <c r="E67" s="7" t="s">
        <v>7</v>
      </c>
      <c r="F67" s="7">
        <v>0.32</v>
      </c>
      <c r="G67" s="7" t="s">
        <v>179</v>
      </c>
      <c r="H67" s="7" t="s">
        <v>9</v>
      </c>
      <c r="I67" s="7">
        <f t="shared" si="0"/>
        <v>58</v>
      </c>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12"/>
      <c r="BH67" s="12"/>
      <c r="BI67" s="12"/>
      <c r="BJ67" s="12"/>
      <c r="BK67" s="12"/>
      <c r="BL67" s="12"/>
      <c r="BM67" s="12"/>
      <c r="BN67" s="12"/>
      <c r="BO67" s="12"/>
      <c r="BP67" s="12"/>
      <c r="BQ67" s="12"/>
      <c r="BR67" s="12"/>
      <c r="BS67" s="12"/>
      <c r="BT67" s="12"/>
      <c r="BU67" s="12"/>
      <c r="BV67" s="12"/>
      <c r="BW67" s="12"/>
      <c r="BX67" s="12"/>
      <c r="BY67" s="12"/>
      <c r="BZ67" s="12"/>
      <c r="CA67" s="12"/>
      <c r="CB67" s="12"/>
      <c r="CC67" s="12"/>
      <c r="CD67" s="12"/>
      <c r="CE67" s="12"/>
      <c r="CF67" s="12"/>
      <c r="CG67" s="12"/>
      <c r="CH67" s="12"/>
      <c r="CI67" s="12"/>
      <c r="CJ67" s="12"/>
      <c r="CK67" s="12"/>
      <c r="CL67" s="12"/>
      <c r="CM67" s="12"/>
      <c r="CN67" s="1"/>
      <c r="CO67" s="1"/>
      <c r="CP67" s="1"/>
      <c r="CQ67" s="1"/>
      <c r="CR67" s="1"/>
      <c r="CS67" s="1"/>
      <c r="CT67" s="1"/>
      <c r="CU67" s="1"/>
      <c r="CV67" s="1"/>
      <c r="CW67" s="1"/>
      <c r="CX67" s="1"/>
      <c r="CY67" s="1"/>
    </row>
    <row r="68" spans="1:103" s="27" customFormat="1" x14ac:dyDescent="0.3">
      <c r="A68" s="7" t="s">
        <v>218</v>
      </c>
      <c r="B68" s="7" t="s">
        <v>27</v>
      </c>
      <c r="C68" s="7" t="s">
        <v>27</v>
      </c>
      <c r="D68" s="7" t="s">
        <v>136</v>
      </c>
      <c r="E68" s="7" t="s">
        <v>7</v>
      </c>
      <c r="F68" s="7" t="s">
        <v>139</v>
      </c>
      <c r="G68" s="7" t="s">
        <v>8</v>
      </c>
      <c r="H68" s="7" t="s">
        <v>9</v>
      </c>
      <c r="I68" s="7">
        <f t="shared" si="0"/>
        <v>59</v>
      </c>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c r="BB68" s="12"/>
      <c r="BC68" s="12"/>
      <c r="BD68" s="12"/>
      <c r="BE68" s="12"/>
      <c r="BF68" s="12"/>
      <c r="BG68" s="12"/>
      <c r="BH68" s="12"/>
      <c r="BI68" s="12"/>
      <c r="BJ68" s="12"/>
      <c r="BK68" s="12"/>
      <c r="BL68" s="12"/>
      <c r="BM68" s="12"/>
      <c r="BN68" s="12"/>
      <c r="BO68" s="12"/>
      <c r="BP68" s="12"/>
      <c r="BQ68" s="12"/>
      <c r="BR68" s="12"/>
      <c r="BS68" s="12"/>
      <c r="BT68" s="12"/>
      <c r="BU68" s="12"/>
      <c r="BV68" s="12"/>
      <c r="BW68" s="12"/>
      <c r="BX68" s="12"/>
      <c r="BY68" s="12"/>
      <c r="BZ68" s="12"/>
      <c r="CA68" s="12"/>
      <c r="CB68" s="12"/>
      <c r="CC68" s="12"/>
      <c r="CD68" s="12"/>
      <c r="CE68" s="12"/>
      <c r="CF68" s="12"/>
      <c r="CG68" s="12"/>
      <c r="CH68" s="12"/>
      <c r="CI68" s="12"/>
      <c r="CJ68" s="12"/>
      <c r="CK68" s="12"/>
      <c r="CL68" s="12"/>
      <c r="CM68" s="12"/>
      <c r="CN68" s="1"/>
      <c r="CO68" s="1"/>
      <c r="CP68" s="1"/>
      <c r="CQ68" s="1"/>
      <c r="CR68" s="1"/>
      <c r="CS68" s="1"/>
      <c r="CT68" s="1"/>
      <c r="CU68" s="1"/>
      <c r="CV68" s="1"/>
      <c r="CW68" s="1"/>
      <c r="CX68" s="1"/>
      <c r="CY68" s="1"/>
    </row>
    <row r="69" spans="1:103" s="27" customFormat="1" x14ac:dyDescent="0.3">
      <c r="A69" s="7" t="s">
        <v>218</v>
      </c>
      <c r="B69" s="7" t="s">
        <v>56</v>
      </c>
      <c r="C69" s="7" t="s">
        <v>56</v>
      </c>
      <c r="D69" s="7" t="s">
        <v>140</v>
      </c>
      <c r="E69" s="7" t="s">
        <v>7</v>
      </c>
      <c r="F69" s="7">
        <v>2500</v>
      </c>
      <c r="G69" s="7" t="s">
        <v>179</v>
      </c>
      <c r="H69" s="7" t="s">
        <v>9</v>
      </c>
      <c r="I69" s="7">
        <f t="shared" si="0"/>
        <v>60</v>
      </c>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12"/>
      <c r="BS69" s="12"/>
      <c r="BT69" s="12"/>
      <c r="BU69" s="12"/>
      <c r="BV69" s="12"/>
      <c r="BW69" s="12"/>
      <c r="BX69" s="12"/>
      <c r="BY69" s="12"/>
      <c r="BZ69" s="12"/>
      <c r="CA69" s="12"/>
      <c r="CB69" s="12"/>
      <c r="CC69" s="12"/>
      <c r="CD69" s="12"/>
      <c r="CE69" s="12"/>
      <c r="CF69" s="12"/>
      <c r="CG69" s="12"/>
      <c r="CH69" s="12"/>
      <c r="CI69" s="12"/>
      <c r="CJ69" s="12"/>
      <c r="CK69" s="12"/>
      <c r="CL69" s="12"/>
      <c r="CM69" s="12"/>
      <c r="CN69" s="1"/>
      <c r="CO69" s="1"/>
      <c r="CP69" s="1"/>
      <c r="CQ69" s="1"/>
      <c r="CR69" s="1"/>
      <c r="CS69" s="1"/>
      <c r="CT69" s="1"/>
      <c r="CU69" s="1"/>
      <c r="CV69" s="1"/>
      <c r="CW69" s="1"/>
      <c r="CX69" s="1"/>
      <c r="CY69" s="1"/>
    </row>
    <row r="70" spans="1:103" s="27" customFormat="1" x14ac:dyDescent="0.3">
      <c r="A70" s="7" t="s">
        <v>218</v>
      </c>
      <c r="B70" s="7" t="s">
        <v>57</v>
      </c>
      <c r="C70" s="7" t="s">
        <v>57</v>
      </c>
      <c r="D70" s="7" t="s">
        <v>141</v>
      </c>
      <c r="E70" s="7" t="s">
        <v>7</v>
      </c>
      <c r="F70" s="7" t="s">
        <v>506</v>
      </c>
      <c r="G70" s="7" t="s">
        <v>8</v>
      </c>
      <c r="H70" s="7" t="s">
        <v>9</v>
      </c>
      <c r="I70" s="7">
        <f t="shared" si="0"/>
        <v>61</v>
      </c>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12"/>
      <c r="AS70" s="12"/>
      <c r="AT70" s="12"/>
      <c r="AU70" s="12"/>
      <c r="AV70" s="12"/>
      <c r="AW70" s="12"/>
      <c r="AX70" s="12"/>
      <c r="AY70" s="12"/>
      <c r="AZ70" s="12"/>
      <c r="BA70" s="12"/>
      <c r="BB70" s="12"/>
      <c r="BC70" s="12"/>
      <c r="BD70" s="12"/>
      <c r="BE70" s="12"/>
      <c r="BF70" s="12"/>
      <c r="BG70" s="12"/>
      <c r="BH70" s="12"/>
      <c r="BI70" s="12"/>
      <c r="BJ70" s="12"/>
      <c r="BK70" s="12"/>
      <c r="BL70" s="12"/>
      <c r="BM70" s="12"/>
      <c r="BN70" s="12"/>
      <c r="BO70" s="12"/>
      <c r="BP70" s="12"/>
      <c r="BQ70" s="12"/>
      <c r="BR70" s="12"/>
      <c r="BS70" s="12"/>
      <c r="BT70" s="12"/>
      <c r="BU70" s="12"/>
      <c r="BV70" s="12"/>
      <c r="BW70" s="12"/>
      <c r="BX70" s="12"/>
      <c r="BY70" s="12"/>
      <c r="BZ70" s="12"/>
      <c r="CA70" s="12"/>
      <c r="CB70" s="12"/>
      <c r="CC70" s="12"/>
      <c r="CD70" s="12"/>
      <c r="CE70" s="12"/>
      <c r="CF70" s="12"/>
      <c r="CG70" s="12"/>
      <c r="CH70" s="12"/>
      <c r="CI70" s="12"/>
      <c r="CJ70" s="12"/>
      <c r="CK70" s="12"/>
      <c r="CL70" s="12"/>
      <c r="CM70" s="12"/>
      <c r="CN70" s="1"/>
      <c r="CO70" s="1"/>
      <c r="CP70" s="1"/>
      <c r="CQ70" s="1"/>
      <c r="CR70" s="1"/>
      <c r="CS70" s="1"/>
      <c r="CT70" s="1"/>
      <c r="CU70" s="1"/>
      <c r="CV70" s="1"/>
      <c r="CW70" s="1"/>
      <c r="CX70" s="1"/>
      <c r="CY70" s="1"/>
    </row>
    <row r="71" spans="1:103" s="27" customFormat="1" x14ac:dyDescent="0.3">
      <c r="A71" s="7" t="s">
        <v>218</v>
      </c>
      <c r="B71" s="7" t="s">
        <v>44</v>
      </c>
      <c r="C71" s="7" t="s">
        <v>44</v>
      </c>
      <c r="D71" s="7" t="s">
        <v>142</v>
      </c>
      <c r="E71" s="7" t="s">
        <v>7</v>
      </c>
      <c r="F71" s="7" t="s">
        <v>137</v>
      </c>
      <c r="G71" s="7" t="s">
        <v>8</v>
      </c>
      <c r="H71" s="7" t="s">
        <v>9</v>
      </c>
      <c r="I71" s="7">
        <f t="shared" si="0"/>
        <v>62</v>
      </c>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12"/>
      <c r="AS71" s="12"/>
      <c r="AT71" s="12"/>
      <c r="AU71" s="12"/>
      <c r="AV71" s="12"/>
      <c r="AW71" s="12"/>
      <c r="AX71" s="12"/>
      <c r="AY71" s="12"/>
      <c r="AZ71" s="12"/>
      <c r="BA71" s="12"/>
      <c r="BB71" s="12"/>
      <c r="BC71" s="12"/>
      <c r="BD71" s="12"/>
      <c r="BE71" s="12"/>
      <c r="BF71" s="12"/>
      <c r="BG71" s="12"/>
      <c r="BH71" s="12"/>
      <c r="BI71" s="12"/>
      <c r="BJ71" s="12"/>
      <c r="BK71" s="12"/>
      <c r="BL71" s="12"/>
      <c r="BM71" s="12"/>
      <c r="BN71" s="12"/>
      <c r="BO71" s="12"/>
      <c r="BP71" s="12"/>
      <c r="BQ71" s="12"/>
      <c r="BR71" s="12"/>
      <c r="BS71" s="12"/>
      <c r="BT71" s="12"/>
      <c r="BU71" s="12"/>
      <c r="BV71" s="12"/>
      <c r="BW71" s="12"/>
      <c r="BX71" s="12"/>
      <c r="BY71" s="12"/>
      <c r="BZ71" s="12"/>
      <c r="CA71" s="12"/>
      <c r="CB71" s="12"/>
      <c r="CC71" s="12"/>
      <c r="CD71" s="12"/>
      <c r="CE71" s="12"/>
      <c r="CF71" s="12"/>
      <c r="CG71" s="12"/>
      <c r="CH71" s="12"/>
      <c r="CI71" s="12"/>
      <c r="CJ71" s="12"/>
      <c r="CK71" s="12"/>
      <c r="CL71" s="12"/>
      <c r="CM71" s="12"/>
      <c r="CN71" s="1"/>
      <c r="CO71" s="1"/>
      <c r="CP71" s="1"/>
      <c r="CQ71" s="1"/>
      <c r="CR71" s="1"/>
      <c r="CS71" s="1"/>
      <c r="CT71" s="1"/>
      <c r="CU71" s="1"/>
      <c r="CV71" s="1"/>
      <c r="CW71" s="1"/>
      <c r="CX71" s="1"/>
      <c r="CY71" s="1"/>
    </row>
    <row r="72" spans="1:103" s="27" customFormat="1" x14ac:dyDescent="0.3">
      <c r="A72" s="7" t="s">
        <v>218</v>
      </c>
      <c r="B72" s="7" t="s">
        <v>29</v>
      </c>
      <c r="C72" s="7" t="s">
        <v>29</v>
      </c>
      <c r="D72" s="7" t="s">
        <v>143</v>
      </c>
      <c r="E72" s="7" t="s">
        <v>7</v>
      </c>
      <c r="F72" s="7">
        <v>0.47</v>
      </c>
      <c r="G72" s="7" t="s">
        <v>179</v>
      </c>
      <c r="H72" s="7" t="s">
        <v>9</v>
      </c>
      <c r="I72" s="7">
        <f t="shared" si="0"/>
        <v>63</v>
      </c>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c r="BD72" s="12"/>
      <c r="BE72" s="12"/>
      <c r="BF72" s="12"/>
      <c r="BG72" s="12"/>
      <c r="BH72" s="12"/>
      <c r="BI72" s="12"/>
      <c r="BJ72" s="12"/>
      <c r="BK72" s="12"/>
      <c r="BL72" s="12"/>
      <c r="BM72" s="12"/>
      <c r="BN72" s="12"/>
      <c r="BO72" s="12"/>
      <c r="BP72" s="12"/>
      <c r="BQ72" s="12"/>
      <c r="BR72" s="12"/>
      <c r="BS72" s="12"/>
      <c r="BT72" s="12"/>
      <c r="BU72" s="12"/>
      <c r="BV72" s="12"/>
      <c r="BW72" s="12"/>
      <c r="BX72" s="12"/>
      <c r="BY72" s="12"/>
      <c r="BZ72" s="12"/>
      <c r="CA72" s="12"/>
      <c r="CB72" s="12"/>
      <c r="CC72" s="12"/>
      <c r="CD72" s="12"/>
      <c r="CE72" s="12"/>
      <c r="CF72" s="12"/>
      <c r="CG72" s="12"/>
      <c r="CH72" s="12"/>
      <c r="CI72" s="12"/>
      <c r="CJ72" s="12"/>
      <c r="CK72" s="12"/>
      <c r="CL72" s="12"/>
      <c r="CM72" s="12"/>
      <c r="CN72" s="1"/>
      <c r="CO72" s="1"/>
      <c r="CP72" s="1"/>
      <c r="CQ72" s="1"/>
      <c r="CR72" s="1"/>
      <c r="CS72" s="1"/>
      <c r="CT72" s="1"/>
      <c r="CU72" s="1"/>
      <c r="CV72" s="1"/>
      <c r="CW72" s="1"/>
      <c r="CX72" s="1"/>
      <c r="CY72" s="1"/>
    </row>
    <row r="73" spans="1:103" s="27" customFormat="1" x14ac:dyDescent="0.3">
      <c r="A73" s="7" t="s">
        <v>218</v>
      </c>
      <c r="B73" s="7" t="s">
        <v>26</v>
      </c>
      <c r="C73" s="7" t="s">
        <v>26</v>
      </c>
      <c r="D73" s="7" t="s">
        <v>144</v>
      </c>
      <c r="E73" s="7" t="s">
        <v>7</v>
      </c>
      <c r="F73" s="7" t="s">
        <v>207</v>
      </c>
      <c r="G73" s="7" t="s">
        <v>8</v>
      </c>
      <c r="H73" s="7" t="s">
        <v>9</v>
      </c>
      <c r="I73" s="7">
        <f t="shared" si="0"/>
        <v>64</v>
      </c>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12"/>
      <c r="AS73" s="12"/>
      <c r="AT73" s="12"/>
      <c r="AU73" s="12"/>
      <c r="AV73" s="12"/>
      <c r="AW73" s="12"/>
      <c r="AX73" s="12"/>
      <c r="AY73" s="12"/>
      <c r="AZ73" s="12"/>
      <c r="BA73" s="12"/>
      <c r="BB73" s="12"/>
      <c r="BC73" s="12"/>
      <c r="BD73" s="12"/>
      <c r="BE73" s="12"/>
      <c r="BF73" s="12"/>
      <c r="BG73" s="12"/>
      <c r="BH73" s="12"/>
      <c r="BI73" s="12"/>
      <c r="BJ73" s="12"/>
      <c r="BK73" s="12"/>
      <c r="BL73" s="12"/>
      <c r="BM73" s="12"/>
      <c r="BN73" s="12"/>
      <c r="BO73" s="12"/>
      <c r="BP73" s="12"/>
      <c r="BQ73" s="12"/>
      <c r="BR73" s="12"/>
      <c r="BS73" s="12"/>
      <c r="BT73" s="12"/>
      <c r="BU73" s="12"/>
      <c r="BV73" s="12"/>
      <c r="BW73" s="12"/>
      <c r="BX73" s="12"/>
      <c r="BY73" s="12"/>
      <c r="BZ73" s="12"/>
      <c r="CA73" s="12"/>
      <c r="CB73" s="12"/>
      <c r="CC73" s="12"/>
      <c r="CD73" s="12"/>
      <c r="CE73" s="12"/>
      <c r="CF73" s="12"/>
      <c r="CG73" s="12"/>
      <c r="CH73" s="12"/>
      <c r="CI73" s="12"/>
      <c r="CJ73" s="12"/>
      <c r="CK73" s="12"/>
      <c r="CL73" s="12"/>
      <c r="CM73" s="12"/>
      <c r="CN73" s="1"/>
      <c r="CO73" s="1"/>
      <c r="CP73" s="1"/>
      <c r="CQ73" s="1"/>
      <c r="CR73" s="1"/>
      <c r="CS73" s="1"/>
      <c r="CT73" s="1"/>
      <c r="CU73" s="1"/>
      <c r="CV73" s="1"/>
      <c r="CW73" s="1"/>
      <c r="CX73" s="1"/>
      <c r="CY73" s="1"/>
    </row>
    <row r="74" spans="1:103" s="27" customFormat="1" x14ac:dyDescent="0.3">
      <c r="A74" s="7" t="s">
        <v>218</v>
      </c>
      <c r="B74" s="7" t="s">
        <v>65</v>
      </c>
      <c r="C74" s="7" t="s">
        <v>65</v>
      </c>
      <c r="D74" s="7" t="s">
        <v>145</v>
      </c>
      <c r="E74" s="7" t="s">
        <v>7</v>
      </c>
      <c r="F74" s="7">
        <v>6000</v>
      </c>
      <c r="G74" s="7" t="s">
        <v>179</v>
      </c>
      <c r="H74" s="7" t="s">
        <v>9</v>
      </c>
      <c r="I74" s="7">
        <f t="shared" si="0"/>
        <v>65</v>
      </c>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12"/>
      <c r="AS74" s="12"/>
      <c r="AT74" s="12"/>
      <c r="AU74" s="12"/>
      <c r="AV74" s="12"/>
      <c r="AW74" s="12"/>
      <c r="AX74" s="12"/>
      <c r="AY74" s="12"/>
      <c r="AZ74" s="12"/>
      <c r="BA74" s="12"/>
      <c r="BB74" s="12"/>
      <c r="BC74" s="12"/>
      <c r="BD74" s="12"/>
      <c r="BE74" s="12"/>
      <c r="BF74" s="12"/>
      <c r="BG74" s="12"/>
      <c r="BH74" s="12"/>
      <c r="BI74" s="12"/>
      <c r="BJ74" s="12"/>
      <c r="BK74" s="12"/>
      <c r="BL74" s="12"/>
      <c r="BM74" s="12"/>
      <c r="BN74" s="12"/>
      <c r="BO74" s="12"/>
      <c r="BP74" s="12"/>
      <c r="BQ74" s="12"/>
      <c r="BR74" s="12"/>
      <c r="BS74" s="12"/>
      <c r="BT74" s="12"/>
      <c r="BU74" s="12"/>
      <c r="BV74" s="12"/>
      <c r="BW74" s="12"/>
      <c r="BX74" s="12"/>
      <c r="BY74" s="12"/>
      <c r="BZ74" s="12"/>
      <c r="CA74" s="12"/>
      <c r="CB74" s="12"/>
      <c r="CC74" s="12"/>
      <c r="CD74" s="12"/>
      <c r="CE74" s="12"/>
      <c r="CF74" s="12"/>
      <c r="CG74" s="12"/>
      <c r="CH74" s="12"/>
      <c r="CI74" s="12"/>
      <c r="CJ74" s="12"/>
      <c r="CK74" s="12"/>
      <c r="CL74" s="12"/>
      <c r="CM74" s="12"/>
      <c r="CN74" s="1"/>
      <c r="CO74" s="1"/>
      <c r="CP74" s="1"/>
      <c r="CQ74" s="1"/>
      <c r="CR74" s="1"/>
      <c r="CS74" s="1"/>
      <c r="CT74" s="1"/>
      <c r="CU74" s="1"/>
      <c r="CV74" s="1"/>
      <c r="CW74" s="1"/>
      <c r="CX74" s="1"/>
      <c r="CY74" s="1"/>
    </row>
    <row r="75" spans="1:103" s="27" customFormat="1" x14ac:dyDescent="0.3">
      <c r="A75" s="7" t="s">
        <v>218</v>
      </c>
      <c r="B75" s="7" t="s">
        <v>66</v>
      </c>
      <c r="C75" s="7" t="s">
        <v>66</v>
      </c>
      <c r="D75" s="7" t="s">
        <v>141</v>
      </c>
      <c r="E75" s="7" t="s">
        <v>7</v>
      </c>
      <c r="F75" s="7" t="s">
        <v>507</v>
      </c>
      <c r="G75" s="7" t="s">
        <v>8</v>
      </c>
      <c r="H75" s="7" t="s">
        <v>9</v>
      </c>
      <c r="I75" s="7">
        <f t="shared" si="0"/>
        <v>66</v>
      </c>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2"/>
      <c r="BH75" s="12"/>
      <c r="BI75" s="12"/>
      <c r="BJ75" s="12"/>
      <c r="BK75" s="12"/>
      <c r="BL75" s="12"/>
      <c r="BM75" s="12"/>
      <c r="BN75" s="12"/>
      <c r="BO75" s="12"/>
      <c r="BP75" s="12"/>
      <c r="BQ75" s="12"/>
      <c r="BR75" s="12"/>
      <c r="BS75" s="12"/>
      <c r="BT75" s="12"/>
      <c r="BU75" s="12"/>
      <c r="BV75" s="12"/>
      <c r="BW75" s="12"/>
      <c r="BX75" s="12"/>
      <c r="BY75" s="12"/>
      <c r="BZ75" s="12"/>
      <c r="CA75" s="12"/>
      <c r="CB75" s="12"/>
      <c r="CC75" s="12"/>
      <c r="CD75" s="12"/>
      <c r="CE75" s="12"/>
      <c r="CF75" s="12"/>
      <c r="CG75" s="12"/>
      <c r="CH75" s="12"/>
      <c r="CI75" s="12"/>
      <c r="CJ75" s="12"/>
      <c r="CK75" s="12"/>
      <c r="CL75" s="12"/>
      <c r="CM75" s="12"/>
      <c r="CN75" s="1"/>
      <c r="CO75" s="1"/>
      <c r="CP75" s="1"/>
      <c r="CQ75" s="1"/>
      <c r="CR75" s="1"/>
      <c r="CS75" s="1"/>
      <c r="CT75" s="1"/>
      <c r="CU75" s="1"/>
      <c r="CV75" s="1"/>
      <c r="CW75" s="1"/>
      <c r="CX75" s="1"/>
      <c r="CY75" s="1"/>
    </row>
    <row r="76" spans="1:103" s="27" customFormat="1" x14ac:dyDescent="0.3">
      <c r="A76" s="7" t="s">
        <v>218</v>
      </c>
      <c r="B76" s="7" t="s">
        <v>45</v>
      </c>
      <c r="C76" s="7" t="s">
        <v>45</v>
      </c>
      <c r="D76" s="7" t="s">
        <v>149</v>
      </c>
      <c r="E76" s="7" t="s">
        <v>7</v>
      </c>
      <c r="F76" s="7" t="s">
        <v>208</v>
      </c>
      <c r="G76" s="7" t="s">
        <v>8</v>
      </c>
      <c r="H76" s="7" t="s">
        <v>9</v>
      </c>
      <c r="I76" s="7">
        <f t="shared" ref="I76:I105" si="1">I75+1</f>
        <v>67</v>
      </c>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12"/>
      <c r="BE76" s="12"/>
      <c r="BF76" s="12"/>
      <c r="BG76" s="12"/>
      <c r="BH76" s="12"/>
      <c r="BI76" s="12"/>
      <c r="BJ76" s="12"/>
      <c r="BK76" s="12"/>
      <c r="BL76" s="12"/>
      <c r="BM76" s="12"/>
      <c r="BN76" s="12"/>
      <c r="BO76" s="12"/>
      <c r="BP76" s="12"/>
      <c r="BQ76" s="12"/>
      <c r="BR76" s="12"/>
      <c r="BS76" s="12"/>
      <c r="BT76" s="12"/>
      <c r="BU76" s="12"/>
      <c r="BV76" s="12"/>
      <c r="BW76" s="12"/>
      <c r="BX76" s="12"/>
      <c r="BY76" s="12"/>
      <c r="BZ76" s="12"/>
      <c r="CA76" s="12"/>
      <c r="CB76" s="12"/>
      <c r="CC76" s="12"/>
      <c r="CD76" s="12"/>
      <c r="CE76" s="12"/>
      <c r="CF76" s="12"/>
      <c r="CG76" s="12"/>
      <c r="CH76" s="12"/>
      <c r="CI76" s="12"/>
      <c r="CJ76" s="12"/>
      <c r="CK76" s="12"/>
      <c r="CL76" s="12"/>
      <c r="CM76" s="12"/>
      <c r="CN76" s="1"/>
      <c r="CO76" s="1"/>
      <c r="CP76" s="1"/>
      <c r="CQ76" s="1"/>
      <c r="CR76" s="1"/>
      <c r="CS76" s="1"/>
      <c r="CT76" s="1"/>
      <c r="CU76" s="1"/>
      <c r="CV76" s="1"/>
      <c r="CW76" s="1"/>
      <c r="CX76" s="1"/>
      <c r="CY76" s="1"/>
    </row>
    <row r="77" spans="1:103" s="27" customFormat="1" x14ac:dyDescent="0.3">
      <c r="A77" s="7" t="s">
        <v>218</v>
      </c>
      <c r="B77" s="7" t="s">
        <v>30</v>
      </c>
      <c r="C77" s="7" t="s">
        <v>30</v>
      </c>
      <c r="D77" s="7" t="s">
        <v>146</v>
      </c>
      <c r="E77" s="7" t="s">
        <v>7</v>
      </c>
      <c r="F77" s="7" t="s">
        <v>209</v>
      </c>
      <c r="G77" s="7" t="s">
        <v>179</v>
      </c>
      <c r="H77" s="7" t="s">
        <v>9</v>
      </c>
      <c r="I77" s="7">
        <f t="shared" si="1"/>
        <v>68</v>
      </c>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c r="CA77" s="12"/>
      <c r="CB77" s="12"/>
      <c r="CC77" s="12"/>
      <c r="CD77" s="12"/>
      <c r="CE77" s="12"/>
      <c r="CF77" s="12"/>
      <c r="CG77" s="12"/>
      <c r="CH77" s="12"/>
      <c r="CI77" s="12"/>
      <c r="CJ77" s="12"/>
      <c r="CK77" s="12"/>
      <c r="CL77" s="12"/>
      <c r="CM77" s="12"/>
      <c r="CN77" s="1"/>
      <c r="CO77" s="1"/>
      <c r="CP77" s="1"/>
      <c r="CQ77" s="1"/>
      <c r="CR77" s="1"/>
      <c r="CS77" s="1"/>
      <c r="CT77" s="1"/>
      <c r="CU77" s="1"/>
      <c r="CV77" s="1"/>
      <c r="CW77" s="1"/>
      <c r="CX77" s="1"/>
      <c r="CY77" s="1"/>
    </row>
    <row r="78" spans="1:103" s="27" customFormat="1" x14ac:dyDescent="0.3">
      <c r="A78" s="7" t="s">
        <v>218</v>
      </c>
      <c r="B78" s="7" t="s">
        <v>31</v>
      </c>
      <c r="C78" s="7" t="s">
        <v>31</v>
      </c>
      <c r="D78" s="7" t="s">
        <v>147</v>
      </c>
      <c r="E78" s="7" t="s">
        <v>7</v>
      </c>
      <c r="F78" s="7" t="s">
        <v>139</v>
      </c>
      <c r="G78" s="7" t="s">
        <v>8</v>
      </c>
      <c r="H78" s="7" t="s">
        <v>9</v>
      </c>
      <c r="I78" s="7">
        <f t="shared" si="1"/>
        <v>69</v>
      </c>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c r="CA78" s="12"/>
      <c r="CB78" s="12"/>
      <c r="CC78" s="12"/>
      <c r="CD78" s="12"/>
      <c r="CE78" s="12"/>
      <c r="CF78" s="12"/>
      <c r="CG78" s="12"/>
      <c r="CH78" s="12"/>
      <c r="CI78" s="12"/>
      <c r="CJ78" s="12"/>
      <c r="CK78" s="12"/>
      <c r="CL78" s="12"/>
      <c r="CM78" s="12"/>
      <c r="CN78" s="1"/>
      <c r="CO78" s="1"/>
      <c r="CP78" s="1"/>
      <c r="CQ78" s="1"/>
      <c r="CR78" s="1"/>
      <c r="CS78" s="1"/>
      <c r="CT78" s="1"/>
      <c r="CU78" s="1"/>
      <c r="CV78" s="1"/>
      <c r="CW78" s="1"/>
      <c r="CX78" s="1"/>
      <c r="CY78" s="1"/>
    </row>
    <row r="79" spans="1:103" s="27" customFormat="1" x14ac:dyDescent="0.3">
      <c r="A79" s="7" t="s">
        <v>218</v>
      </c>
      <c r="B79" s="7" t="s">
        <v>67</v>
      </c>
      <c r="C79" s="7" t="s">
        <v>67</v>
      </c>
      <c r="D79" s="7" t="s">
        <v>148</v>
      </c>
      <c r="E79" s="7" t="s">
        <v>7</v>
      </c>
      <c r="F79" s="7">
        <v>2500</v>
      </c>
      <c r="G79" s="7" t="s">
        <v>179</v>
      </c>
      <c r="H79" s="7" t="s">
        <v>9</v>
      </c>
      <c r="I79" s="7">
        <f t="shared" si="1"/>
        <v>70</v>
      </c>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c r="CA79" s="12"/>
      <c r="CB79" s="12"/>
      <c r="CC79" s="12"/>
      <c r="CD79" s="12"/>
      <c r="CE79" s="12"/>
      <c r="CF79" s="12"/>
      <c r="CG79" s="12"/>
      <c r="CH79" s="12"/>
      <c r="CI79" s="12"/>
      <c r="CJ79" s="12"/>
      <c r="CK79" s="12"/>
      <c r="CL79" s="12"/>
      <c r="CM79" s="12"/>
      <c r="CN79" s="1"/>
      <c r="CO79" s="1"/>
      <c r="CP79" s="1"/>
      <c r="CQ79" s="1"/>
      <c r="CR79" s="1"/>
      <c r="CS79" s="1"/>
      <c r="CT79" s="1"/>
      <c r="CU79" s="1"/>
      <c r="CV79" s="1"/>
      <c r="CW79" s="1"/>
      <c r="CX79" s="1"/>
      <c r="CY79" s="1"/>
    </row>
    <row r="80" spans="1:103" s="27" customFormat="1" x14ac:dyDescent="0.3">
      <c r="A80" s="7" t="s">
        <v>218</v>
      </c>
      <c r="B80" s="7" t="s">
        <v>68</v>
      </c>
      <c r="C80" s="7" t="s">
        <v>68</v>
      </c>
      <c r="D80" s="7" t="s">
        <v>141</v>
      </c>
      <c r="E80" s="7" t="s">
        <v>7</v>
      </c>
      <c r="F80" s="7" t="s">
        <v>506</v>
      </c>
      <c r="G80" s="7" t="s">
        <v>8</v>
      </c>
      <c r="H80" s="7" t="s">
        <v>9</v>
      </c>
      <c r="I80" s="7">
        <f t="shared" si="1"/>
        <v>71</v>
      </c>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c r="BM80" s="12"/>
      <c r="BN80" s="12"/>
      <c r="BO80" s="12"/>
      <c r="BP80" s="12"/>
      <c r="BQ80" s="12"/>
      <c r="BR80" s="12"/>
      <c r="BS80" s="12"/>
      <c r="BT80" s="12"/>
      <c r="BU80" s="12"/>
      <c r="BV80" s="12"/>
      <c r="BW80" s="12"/>
      <c r="BX80" s="12"/>
      <c r="BY80" s="12"/>
      <c r="BZ80" s="12"/>
      <c r="CA80" s="12"/>
      <c r="CB80" s="12"/>
      <c r="CC80" s="12"/>
      <c r="CD80" s="12"/>
      <c r="CE80" s="12"/>
      <c r="CF80" s="12"/>
      <c r="CG80" s="12"/>
      <c r="CH80" s="12"/>
      <c r="CI80" s="12"/>
      <c r="CJ80" s="12"/>
      <c r="CK80" s="12"/>
      <c r="CL80" s="12"/>
      <c r="CM80" s="12"/>
      <c r="CN80" s="1"/>
      <c r="CO80" s="1"/>
      <c r="CP80" s="1"/>
      <c r="CQ80" s="1"/>
      <c r="CR80" s="1"/>
      <c r="CS80" s="1"/>
      <c r="CT80" s="1"/>
      <c r="CU80" s="1"/>
      <c r="CV80" s="1"/>
      <c r="CW80" s="1"/>
      <c r="CX80" s="1"/>
      <c r="CY80" s="1"/>
    </row>
    <row r="81" spans="1:103" s="27" customFormat="1" x14ac:dyDescent="0.3">
      <c r="A81" s="7" t="s">
        <v>218</v>
      </c>
      <c r="B81" s="7" t="s">
        <v>46</v>
      </c>
      <c r="C81" s="7" t="s">
        <v>46</v>
      </c>
      <c r="D81" s="7" t="s">
        <v>150</v>
      </c>
      <c r="E81" s="7" t="s">
        <v>7</v>
      </c>
      <c r="F81" s="7" t="s">
        <v>208</v>
      </c>
      <c r="G81" s="7" t="s">
        <v>8</v>
      </c>
      <c r="H81" s="7" t="s">
        <v>9</v>
      </c>
      <c r="I81" s="7">
        <f t="shared" si="1"/>
        <v>72</v>
      </c>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c r="CA81" s="12"/>
      <c r="CB81" s="12"/>
      <c r="CC81" s="12"/>
      <c r="CD81" s="12"/>
      <c r="CE81" s="12"/>
      <c r="CF81" s="12"/>
      <c r="CG81" s="12"/>
      <c r="CH81" s="12"/>
      <c r="CI81" s="12"/>
      <c r="CJ81" s="12"/>
      <c r="CK81" s="12"/>
      <c r="CL81" s="12"/>
      <c r="CM81" s="12"/>
      <c r="CN81" s="1"/>
      <c r="CO81" s="1"/>
      <c r="CP81" s="1"/>
      <c r="CQ81" s="1"/>
      <c r="CR81" s="1"/>
      <c r="CS81" s="1"/>
      <c r="CT81" s="1"/>
      <c r="CU81" s="1"/>
      <c r="CV81" s="1"/>
      <c r="CW81" s="1"/>
      <c r="CX81" s="1"/>
      <c r="CY81" s="1"/>
    </row>
    <row r="82" spans="1:103" s="27" customFormat="1" x14ac:dyDescent="0.3">
      <c r="A82" s="7" t="s">
        <v>218</v>
      </c>
      <c r="B82" s="7" t="s">
        <v>32</v>
      </c>
      <c r="C82" s="7" t="s">
        <v>32</v>
      </c>
      <c r="D82" s="7" t="s">
        <v>151</v>
      </c>
      <c r="E82" s="7" t="s">
        <v>7</v>
      </c>
      <c r="F82" s="7">
        <v>1.37</v>
      </c>
      <c r="G82" s="7" t="s">
        <v>179</v>
      </c>
      <c r="H82" s="7" t="s">
        <v>9</v>
      </c>
      <c r="I82" s="7">
        <f t="shared" si="1"/>
        <v>73</v>
      </c>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c r="CA82" s="12"/>
      <c r="CB82" s="12"/>
      <c r="CC82" s="12"/>
      <c r="CD82" s="12"/>
      <c r="CE82" s="12"/>
      <c r="CF82" s="12"/>
      <c r="CG82" s="12"/>
      <c r="CH82" s="12"/>
      <c r="CI82" s="12"/>
      <c r="CJ82" s="12"/>
      <c r="CK82" s="12"/>
      <c r="CL82" s="12"/>
      <c r="CM82" s="12"/>
      <c r="CN82" s="1"/>
      <c r="CO82" s="1"/>
      <c r="CP82" s="1"/>
      <c r="CQ82" s="1"/>
      <c r="CR82" s="1"/>
      <c r="CS82" s="1"/>
      <c r="CT82" s="1"/>
      <c r="CU82" s="1"/>
      <c r="CV82" s="1"/>
      <c r="CW82" s="1"/>
      <c r="CX82" s="1"/>
      <c r="CY82" s="1"/>
    </row>
    <row r="83" spans="1:103" s="27" customFormat="1" x14ac:dyDescent="0.3">
      <c r="A83" s="7" t="s">
        <v>218</v>
      </c>
      <c r="B83" s="7" t="s">
        <v>33</v>
      </c>
      <c r="C83" s="7" t="s">
        <v>33</v>
      </c>
      <c r="D83" s="7" t="s">
        <v>152</v>
      </c>
      <c r="E83" s="7" t="s">
        <v>7</v>
      </c>
      <c r="F83" s="7" t="s">
        <v>207</v>
      </c>
      <c r="G83" s="7" t="s">
        <v>8</v>
      </c>
      <c r="H83" s="7" t="s">
        <v>9</v>
      </c>
      <c r="I83" s="7">
        <f t="shared" si="1"/>
        <v>74</v>
      </c>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c r="CA83" s="12"/>
      <c r="CB83" s="12"/>
      <c r="CC83" s="12"/>
      <c r="CD83" s="12"/>
      <c r="CE83" s="12"/>
      <c r="CF83" s="12"/>
      <c r="CG83" s="12"/>
      <c r="CH83" s="12"/>
      <c r="CI83" s="12"/>
      <c r="CJ83" s="12"/>
      <c r="CK83" s="12"/>
      <c r="CL83" s="12"/>
      <c r="CM83" s="12"/>
      <c r="CN83" s="1"/>
      <c r="CO83" s="1"/>
      <c r="CP83" s="1"/>
      <c r="CQ83" s="1"/>
      <c r="CR83" s="1"/>
      <c r="CS83" s="1"/>
      <c r="CT83" s="1"/>
      <c r="CU83" s="1"/>
      <c r="CV83" s="1"/>
      <c r="CW83" s="1"/>
      <c r="CX83" s="1"/>
      <c r="CY83" s="1"/>
    </row>
    <row r="84" spans="1:103" s="27" customFormat="1" x14ac:dyDescent="0.3">
      <c r="A84" s="7" t="s">
        <v>218</v>
      </c>
      <c r="B84" s="7" t="s">
        <v>69</v>
      </c>
      <c r="C84" s="7" t="s">
        <v>69</v>
      </c>
      <c r="D84" s="7" t="s">
        <v>153</v>
      </c>
      <c r="E84" s="7" t="s">
        <v>7</v>
      </c>
      <c r="F84" s="7">
        <v>6000</v>
      </c>
      <c r="G84" s="7" t="s">
        <v>179</v>
      </c>
      <c r="H84" s="7" t="s">
        <v>9</v>
      </c>
      <c r="I84" s="7">
        <f t="shared" si="1"/>
        <v>75</v>
      </c>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c r="CA84" s="12"/>
      <c r="CB84" s="12"/>
      <c r="CC84" s="12"/>
      <c r="CD84" s="12"/>
      <c r="CE84" s="12"/>
      <c r="CF84" s="12"/>
      <c r="CG84" s="12"/>
      <c r="CH84" s="12"/>
      <c r="CI84" s="12"/>
      <c r="CJ84" s="12"/>
      <c r="CK84" s="12"/>
      <c r="CL84" s="12"/>
      <c r="CM84" s="12"/>
      <c r="CN84" s="1"/>
      <c r="CO84" s="1"/>
      <c r="CP84" s="1"/>
      <c r="CQ84" s="1"/>
      <c r="CR84" s="1"/>
      <c r="CS84" s="1"/>
      <c r="CT84" s="1"/>
      <c r="CU84" s="1"/>
      <c r="CV84" s="1"/>
      <c r="CW84" s="1"/>
      <c r="CX84" s="1"/>
      <c r="CY84" s="1"/>
    </row>
    <row r="85" spans="1:103" s="27" customFormat="1" x14ac:dyDescent="0.3">
      <c r="A85" s="7" t="s">
        <v>218</v>
      </c>
      <c r="B85" s="7" t="s">
        <v>70</v>
      </c>
      <c r="C85" s="7" t="s">
        <v>70</v>
      </c>
      <c r="D85" s="7" t="s">
        <v>141</v>
      </c>
      <c r="E85" s="7" t="s">
        <v>7</v>
      </c>
      <c r="F85" s="7" t="s">
        <v>507</v>
      </c>
      <c r="G85" s="7" t="s">
        <v>8</v>
      </c>
      <c r="H85" s="7" t="s">
        <v>9</v>
      </c>
      <c r="I85" s="7">
        <f t="shared" si="1"/>
        <v>76</v>
      </c>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12"/>
      <c r="BH85" s="12"/>
      <c r="BI85" s="12"/>
      <c r="BJ85" s="12"/>
      <c r="BK85" s="12"/>
      <c r="BL85" s="12"/>
      <c r="BM85" s="12"/>
      <c r="BN85" s="12"/>
      <c r="BO85" s="12"/>
      <c r="BP85" s="12"/>
      <c r="BQ85" s="12"/>
      <c r="BR85" s="12"/>
      <c r="BS85" s="12"/>
      <c r="BT85" s="12"/>
      <c r="BU85" s="12"/>
      <c r="BV85" s="12"/>
      <c r="BW85" s="12"/>
      <c r="BX85" s="12"/>
      <c r="BY85" s="12"/>
      <c r="BZ85" s="12"/>
      <c r="CA85" s="12"/>
      <c r="CB85" s="12"/>
      <c r="CC85" s="12"/>
      <c r="CD85" s="12"/>
      <c r="CE85" s="12"/>
      <c r="CF85" s="12"/>
      <c r="CG85" s="12"/>
      <c r="CH85" s="12"/>
      <c r="CI85" s="12"/>
      <c r="CJ85" s="12"/>
      <c r="CK85" s="12"/>
      <c r="CL85" s="12"/>
      <c r="CM85" s="12"/>
      <c r="CN85" s="1"/>
      <c r="CO85" s="1"/>
      <c r="CP85" s="1"/>
      <c r="CQ85" s="1"/>
      <c r="CR85" s="1"/>
      <c r="CS85" s="1"/>
      <c r="CT85" s="1"/>
      <c r="CU85" s="1"/>
      <c r="CV85" s="1"/>
      <c r="CW85" s="1"/>
      <c r="CX85" s="1"/>
      <c r="CY85" s="1"/>
    </row>
    <row r="86" spans="1:103" s="27" customFormat="1" x14ac:dyDescent="0.3">
      <c r="A86" s="7" t="s">
        <v>218</v>
      </c>
      <c r="B86" s="7" t="s">
        <v>47</v>
      </c>
      <c r="C86" s="7" t="s">
        <v>47</v>
      </c>
      <c r="D86" s="7" t="s">
        <v>154</v>
      </c>
      <c r="E86" s="7" t="s">
        <v>7</v>
      </c>
      <c r="F86" s="7" t="s">
        <v>210</v>
      </c>
      <c r="G86" s="7" t="s">
        <v>8</v>
      </c>
      <c r="H86" s="7" t="s">
        <v>9</v>
      </c>
      <c r="I86" s="7">
        <f t="shared" si="1"/>
        <v>77</v>
      </c>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c r="CA86" s="12"/>
      <c r="CB86" s="12"/>
      <c r="CC86" s="12"/>
      <c r="CD86" s="12"/>
      <c r="CE86" s="12"/>
      <c r="CF86" s="12"/>
      <c r="CG86" s="12"/>
      <c r="CH86" s="12"/>
      <c r="CI86" s="12"/>
      <c r="CJ86" s="12"/>
      <c r="CK86" s="12"/>
      <c r="CL86" s="12"/>
      <c r="CM86" s="12"/>
      <c r="CN86" s="1"/>
      <c r="CO86" s="1"/>
      <c r="CP86" s="1"/>
      <c r="CQ86" s="1"/>
      <c r="CR86" s="1"/>
      <c r="CS86" s="1"/>
      <c r="CT86" s="1"/>
      <c r="CU86" s="1"/>
      <c r="CV86" s="1"/>
      <c r="CW86" s="1"/>
      <c r="CX86" s="1"/>
      <c r="CY86" s="1"/>
    </row>
    <row r="87" spans="1:103" s="27" customFormat="1" x14ac:dyDescent="0.3">
      <c r="A87" s="7" t="s">
        <v>218</v>
      </c>
      <c r="B87" s="7" t="s">
        <v>34</v>
      </c>
      <c r="C87" s="7" t="s">
        <v>34</v>
      </c>
      <c r="D87" s="7" t="s">
        <v>155</v>
      </c>
      <c r="E87" s="7" t="s">
        <v>7</v>
      </c>
      <c r="F87" s="7">
        <v>4.0999999999999996</v>
      </c>
      <c r="G87" s="7" t="s">
        <v>179</v>
      </c>
      <c r="H87" s="7" t="s">
        <v>9</v>
      </c>
      <c r="I87" s="7">
        <f t="shared" si="1"/>
        <v>78</v>
      </c>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c r="BA87" s="12"/>
      <c r="BB87" s="12"/>
      <c r="BC87" s="12"/>
      <c r="BD87" s="12"/>
      <c r="BE87" s="12"/>
      <c r="BF87" s="12"/>
      <c r="BG87" s="12"/>
      <c r="BH87" s="12"/>
      <c r="BI87" s="12"/>
      <c r="BJ87" s="12"/>
      <c r="BK87" s="12"/>
      <c r="BL87" s="12"/>
      <c r="BM87" s="12"/>
      <c r="BN87" s="12"/>
      <c r="BO87" s="12"/>
      <c r="BP87" s="12"/>
      <c r="BQ87" s="12"/>
      <c r="BR87" s="12"/>
      <c r="BS87" s="12"/>
      <c r="BT87" s="12"/>
      <c r="BU87" s="12"/>
      <c r="BV87" s="12"/>
      <c r="BW87" s="12"/>
      <c r="BX87" s="12"/>
      <c r="BY87" s="12"/>
      <c r="BZ87" s="12"/>
      <c r="CA87" s="12"/>
      <c r="CB87" s="12"/>
      <c r="CC87" s="12"/>
      <c r="CD87" s="12"/>
      <c r="CE87" s="12"/>
      <c r="CF87" s="12"/>
      <c r="CG87" s="12"/>
      <c r="CH87" s="12"/>
      <c r="CI87" s="12"/>
      <c r="CJ87" s="12"/>
      <c r="CK87" s="12"/>
      <c r="CL87" s="12"/>
      <c r="CM87" s="12"/>
      <c r="CN87" s="1"/>
      <c r="CO87" s="1"/>
      <c r="CP87" s="1"/>
      <c r="CQ87" s="1"/>
      <c r="CR87" s="1"/>
      <c r="CS87" s="1"/>
      <c r="CT87" s="1"/>
      <c r="CU87" s="1"/>
      <c r="CV87" s="1"/>
      <c r="CW87" s="1"/>
      <c r="CX87" s="1"/>
      <c r="CY87" s="1"/>
    </row>
    <row r="88" spans="1:103" s="27" customFormat="1" x14ac:dyDescent="0.3">
      <c r="A88" s="7" t="s">
        <v>218</v>
      </c>
      <c r="B88" s="7" t="s">
        <v>35</v>
      </c>
      <c r="C88" s="7" t="s">
        <v>35</v>
      </c>
      <c r="D88" s="7" t="s">
        <v>156</v>
      </c>
      <c r="E88" s="7" t="s">
        <v>7</v>
      </c>
      <c r="F88" s="7" t="s">
        <v>139</v>
      </c>
      <c r="G88" s="7" t="s">
        <v>8</v>
      </c>
      <c r="H88" s="7" t="s">
        <v>9</v>
      </c>
      <c r="I88" s="7">
        <f t="shared" si="1"/>
        <v>79</v>
      </c>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12"/>
      <c r="BE88" s="12"/>
      <c r="BF88" s="12"/>
      <c r="BG88" s="12"/>
      <c r="BH88" s="12"/>
      <c r="BI88" s="12"/>
      <c r="BJ88" s="12"/>
      <c r="BK88" s="12"/>
      <c r="BL88" s="12"/>
      <c r="BM88" s="12"/>
      <c r="BN88" s="12"/>
      <c r="BO88" s="12"/>
      <c r="BP88" s="12"/>
      <c r="BQ88" s="12"/>
      <c r="BR88" s="12"/>
      <c r="BS88" s="12"/>
      <c r="BT88" s="12"/>
      <c r="BU88" s="12"/>
      <c r="BV88" s="12"/>
      <c r="BW88" s="12"/>
      <c r="BX88" s="12"/>
      <c r="BY88" s="12"/>
      <c r="BZ88" s="12"/>
      <c r="CA88" s="12"/>
      <c r="CB88" s="12"/>
      <c r="CC88" s="12"/>
      <c r="CD88" s="12"/>
      <c r="CE88" s="12"/>
      <c r="CF88" s="12"/>
      <c r="CG88" s="12"/>
      <c r="CH88" s="12"/>
      <c r="CI88" s="12"/>
      <c r="CJ88" s="12"/>
      <c r="CK88" s="12"/>
      <c r="CL88" s="12"/>
      <c r="CM88" s="12"/>
      <c r="CN88" s="1"/>
      <c r="CO88" s="1"/>
      <c r="CP88" s="1"/>
      <c r="CQ88" s="1"/>
      <c r="CR88" s="1"/>
      <c r="CS88" s="1"/>
      <c r="CT88" s="1"/>
      <c r="CU88" s="1"/>
      <c r="CV88" s="1"/>
      <c r="CW88" s="1"/>
      <c r="CX88" s="1"/>
      <c r="CY88" s="1"/>
    </row>
    <row r="89" spans="1:103" s="27" customFormat="1" x14ac:dyDescent="0.3">
      <c r="A89" s="7" t="s">
        <v>218</v>
      </c>
      <c r="B89" s="7" t="s">
        <v>71</v>
      </c>
      <c r="C89" s="7" t="s">
        <v>71</v>
      </c>
      <c r="D89" s="7" t="s">
        <v>157</v>
      </c>
      <c r="E89" s="7" t="s">
        <v>7</v>
      </c>
      <c r="F89" s="7">
        <v>2500</v>
      </c>
      <c r="G89" s="7" t="s">
        <v>179</v>
      </c>
      <c r="H89" s="7" t="s">
        <v>9</v>
      </c>
      <c r="I89" s="7">
        <f t="shared" si="1"/>
        <v>80</v>
      </c>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c r="BA89" s="12"/>
      <c r="BB89" s="12"/>
      <c r="BC89" s="12"/>
      <c r="BD89" s="12"/>
      <c r="BE89" s="12"/>
      <c r="BF89" s="12"/>
      <c r="BG89" s="12"/>
      <c r="BH89" s="12"/>
      <c r="BI89" s="12"/>
      <c r="BJ89" s="12"/>
      <c r="BK89" s="12"/>
      <c r="BL89" s="12"/>
      <c r="BM89" s="12"/>
      <c r="BN89" s="12"/>
      <c r="BO89" s="12"/>
      <c r="BP89" s="12"/>
      <c r="BQ89" s="12"/>
      <c r="BR89" s="12"/>
      <c r="BS89" s="12"/>
      <c r="BT89" s="12"/>
      <c r="BU89" s="12"/>
      <c r="BV89" s="12"/>
      <c r="BW89" s="12"/>
      <c r="BX89" s="12"/>
      <c r="BY89" s="12"/>
      <c r="BZ89" s="12"/>
      <c r="CA89" s="12"/>
      <c r="CB89" s="12"/>
      <c r="CC89" s="12"/>
      <c r="CD89" s="12"/>
      <c r="CE89" s="12"/>
      <c r="CF89" s="12"/>
      <c r="CG89" s="12"/>
      <c r="CH89" s="12"/>
      <c r="CI89" s="12"/>
      <c r="CJ89" s="12"/>
      <c r="CK89" s="12"/>
      <c r="CL89" s="12"/>
      <c r="CM89" s="12"/>
      <c r="CN89" s="1"/>
      <c r="CO89" s="1"/>
      <c r="CP89" s="1"/>
      <c r="CQ89" s="1"/>
      <c r="CR89" s="1"/>
      <c r="CS89" s="1"/>
      <c r="CT89" s="1"/>
      <c r="CU89" s="1"/>
      <c r="CV89" s="1"/>
      <c r="CW89" s="1"/>
      <c r="CX89" s="1"/>
      <c r="CY89" s="1"/>
    </row>
    <row r="90" spans="1:103" s="27" customFormat="1" x14ac:dyDescent="0.3">
      <c r="A90" s="7" t="s">
        <v>218</v>
      </c>
      <c r="B90" s="7" t="s">
        <v>72</v>
      </c>
      <c r="C90" s="7" t="s">
        <v>72</v>
      </c>
      <c r="D90" s="7" t="s">
        <v>141</v>
      </c>
      <c r="E90" s="7" t="s">
        <v>7</v>
      </c>
      <c r="F90" s="7" t="s">
        <v>506</v>
      </c>
      <c r="G90" s="7" t="s">
        <v>8</v>
      </c>
      <c r="H90" s="7" t="s">
        <v>9</v>
      </c>
      <c r="I90" s="7">
        <f t="shared" si="1"/>
        <v>81</v>
      </c>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c r="CA90" s="12"/>
      <c r="CB90" s="12"/>
      <c r="CC90" s="12"/>
      <c r="CD90" s="12"/>
      <c r="CE90" s="12"/>
      <c r="CF90" s="12"/>
      <c r="CG90" s="12"/>
      <c r="CH90" s="12"/>
      <c r="CI90" s="12"/>
      <c r="CJ90" s="12"/>
      <c r="CK90" s="12"/>
      <c r="CL90" s="12"/>
      <c r="CM90" s="12"/>
      <c r="CN90" s="1"/>
      <c r="CO90" s="1"/>
      <c r="CP90" s="1"/>
      <c r="CQ90" s="1"/>
      <c r="CR90" s="1"/>
      <c r="CS90" s="1"/>
      <c r="CT90" s="1"/>
      <c r="CU90" s="1"/>
      <c r="CV90" s="1"/>
      <c r="CW90" s="1"/>
      <c r="CX90" s="1"/>
      <c r="CY90" s="1"/>
    </row>
    <row r="91" spans="1:103" s="27" customFormat="1" x14ac:dyDescent="0.3">
      <c r="A91" s="7" t="s">
        <v>218</v>
      </c>
      <c r="B91" s="7" t="s">
        <v>48</v>
      </c>
      <c r="C91" s="7" t="s">
        <v>48</v>
      </c>
      <c r="D91" s="7" t="s">
        <v>158</v>
      </c>
      <c r="E91" s="7" t="s">
        <v>7</v>
      </c>
      <c r="F91" s="7" t="s">
        <v>210</v>
      </c>
      <c r="G91" s="7" t="s">
        <v>8</v>
      </c>
      <c r="H91" s="7" t="s">
        <v>9</v>
      </c>
      <c r="I91" s="7">
        <f t="shared" si="1"/>
        <v>82</v>
      </c>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c r="CA91" s="12"/>
      <c r="CB91" s="12"/>
      <c r="CC91" s="12"/>
      <c r="CD91" s="12"/>
      <c r="CE91" s="12"/>
      <c r="CF91" s="12"/>
      <c r="CG91" s="12"/>
      <c r="CH91" s="12"/>
      <c r="CI91" s="12"/>
      <c r="CJ91" s="12"/>
      <c r="CK91" s="12"/>
      <c r="CL91" s="12"/>
      <c r="CM91" s="12"/>
      <c r="CN91" s="1"/>
      <c r="CO91" s="1"/>
      <c r="CP91" s="1"/>
      <c r="CQ91" s="1"/>
      <c r="CR91" s="1"/>
      <c r="CS91" s="1"/>
      <c r="CT91" s="1"/>
      <c r="CU91" s="1"/>
      <c r="CV91" s="1"/>
      <c r="CW91" s="1"/>
      <c r="CX91" s="1"/>
      <c r="CY91" s="1"/>
    </row>
    <row r="92" spans="1:103" s="27" customFormat="1" x14ac:dyDescent="0.3">
      <c r="A92" s="7" t="s">
        <v>218</v>
      </c>
      <c r="B92" s="7" t="s">
        <v>36</v>
      </c>
      <c r="C92" s="7" t="s">
        <v>36</v>
      </c>
      <c r="D92" s="7" t="s">
        <v>159</v>
      </c>
      <c r="E92" s="7" t="s">
        <v>7</v>
      </c>
      <c r="F92" s="7">
        <v>2.6</v>
      </c>
      <c r="G92" s="7" t="s">
        <v>179</v>
      </c>
      <c r="H92" s="7" t="s">
        <v>9</v>
      </c>
      <c r="I92" s="7">
        <f t="shared" si="1"/>
        <v>83</v>
      </c>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c r="CA92" s="12"/>
      <c r="CB92" s="12"/>
      <c r="CC92" s="12"/>
      <c r="CD92" s="12"/>
      <c r="CE92" s="12"/>
      <c r="CF92" s="12"/>
      <c r="CG92" s="12"/>
      <c r="CH92" s="12"/>
      <c r="CI92" s="12"/>
      <c r="CJ92" s="12"/>
      <c r="CK92" s="12"/>
      <c r="CL92" s="12"/>
      <c r="CM92" s="12"/>
      <c r="CN92" s="1"/>
      <c r="CO92" s="1"/>
      <c r="CP92" s="1"/>
      <c r="CQ92" s="1"/>
      <c r="CR92" s="1"/>
      <c r="CS92" s="1"/>
      <c r="CT92" s="1"/>
      <c r="CU92" s="1"/>
      <c r="CV92" s="1"/>
      <c r="CW92" s="1"/>
      <c r="CX92" s="1"/>
      <c r="CY92" s="1"/>
    </row>
    <row r="93" spans="1:103" s="27" customFormat="1" x14ac:dyDescent="0.3">
      <c r="A93" s="7" t="s">
        <v>218</v>
      </c>
      <c r="B93" s="7" t="s">
        <v>37</v>
      </c>
      <c r="C93" s="7" t="s">
        <v>37</v>
      </c>
      <c r="D93" s="7" t="s">
        <v>160</v>
      </c>
      <c r="E93" s="7" t="s">
        <v>7</v>
      </c>
      <c r="F93" s="7" t="s">
        <v>207</v>
      </c>
      <c r="G93" s="7" t="s">
        <v>8</v>
      </c>
      <c r="H93" s="7" t="s">
        <v>9</v>
      </c>
      <c r="I93" s="7">
        <f t="shared" si="1"/>
        <v>84</v>
      </c>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c r="BM93" s="12"/>
      <c r="BN93" s="12"/>
      <c r="BO93" s="12"/>
      <c r="BP93" s="12"/>
      <c r="BQ93" s="12"/>
      <c r="BR93" s="12"/>
      <c r="BS93" s="12"/>
      <c r="BT93" s="12"/>
      <c r="BU93" s="12"/>
      <c r="BV93" s="12"/>
      <c r="BW93" s="12"/>
      <c r="BX93" s="12"/>
      <c r="BY93" s="12"/>
      <c r="BZ93" s="12"/>
      <c r="CA93" s="12"/>
      <c r="CB93" s="12"/>
      <c r="CC93" s="12"/>
      <c r="CD93" s="12"/>
      <c r="CE93" s="12"/>
      <c r="CF93" s="12"/>
      <c r="CG93" s="12"/>
      <c r="CH93" s="12"/>
      <c r="CI93" s="12"/>
      <c r="CJ93" s="12"/>
      <c r="CK93" s="12"/>
      <c r="CL93" s="12"/>
      <c r="CM93" s="12"/>
      <c r="CN93" s="1"/>
      <c r="CO93" s="1"/>
      <c r="CP93" s="1"/>
      <c r="CQ93" s="1"/>
      <c r="CR93" s="1"/>
      <c r="CS93" s="1"/>
      <c r="CT93" s="1"/>
      <c r="CU93" s="1"/>
      <c r="CV93" s="1"/>
      <c r="CW93" s="1"/>
      <c r="CX93" s="1"/>
      <c r="CY93" s="1"/>
    </row>
    <row r="94" spans="1:103" s="27" customFormat="1" x14ac:dyDescent="0.3">
      <c r="A94" s="7" t="s">
        <v>218</v>
      </c>
      <c r="B94" s="7" t="s">
        <v>73</v>
      </c>
      <c r="C94" s="7" t="s">
        <v>73</v>
      </c>
      <c r="D94" s="7" t="s">
        <v>161</v>
      </c>
      <c r="E94" s="7" t="s">
        <v>7</v>
      </c>
      <c r="F94" s="7">
        <v>6000</v>
      </c>
      <c r="G94" s="7" t="s">
        <v>179</v>
      </c>
      <c r="H94" s="7" t="s">
        <v>9</v>
      </c>
      <c r="I94" s="7">
        <f t="shared" si="1"/>
        <v>85</v>
      </c>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c r="BB94" s="12"/>
      <c r="BC94" s="12"/>
      <c r="BD94" s="12"/>
      <c r="BE94" s="12"/>
      <c r="BF94" s="12"/>
      <c r="BG94" s="12"/>
      <c r="BH94" s="12"/>
      <c r="BI94" s="12"/>
      <c r="BJ94" s="12"/>
      <c r="BK94" s="12"/>
      <c r="BL94" s="12"/>
      <c r="BM94" s="12"/>
      <c r="BN94" s="12"/>
      <c r="BO94" s="12"/>
      <c r="BP94" s="12"/>
      <c r="BQ94" s="12"/>
      <c r="BR94" s="12"/>
      <c r="BS94" s="12"/>
      <c r="BT94" s="12"/>
      <c r="BU94" s="12"/>
      <c r="BV94" s="12"/>
      <c r="BW94" s="12"/>
      <c r="BX94" s="12"/>
      <c r="BY94" s="12"/>
      <c r="BZ94" s="12"/>
      <c r="CA94" s="12"/>
      <c r="CB94" s="12"/>
      <c r="CC94" s="12"/>
      <c r="CD94" s="12"/>
      <c r="CE94" s="12"/>
      <c r="CF94" s="12"/>
      <c r="CG94" s="12"/>
      <c r="CH94" s="12"/>
      <c r="CI94" s="12"/>
      <c r="CJ94" s="12"/>
      <c r="CK94" s="12"/>
      <c r="CL94" s="12"/>
      <c r="CM94" s="12"/>
      <c r="CN94" s="1"/>
      <c r="CO94" s="1"/>
      <c r="CP94" s="1"/>
      <c r="CQ94" s="1"/>
      <c r="CR94" s="1"/>
      <c r="CS94" s="1"/>
      <c r="CT94" s="1"/>
      <c r="CU94" s="1"/>
      <c r="CV94" s="1"/>
      <c r="CW94" s="1"/>
      <c r="CX94" s="1"/>
      <c r="CY94" s="1"/>
    </row>
    <row r="95" spans="1:103" s="27" customFormat="1" x14ac:dyDescent="0.3">
      <c r="A95" s="7" t="s">
        <v>218</v>
      </c>
      <c r="B95" s="7" t="s">
        <v>74</v>
      </c>
      <c r="C95" s="7" t="s">
        <v>74</v>
      </c>
      <c r="D95" s="7" t="s">
        <v>141</v>
      </c>
      <c r="E95" s="7" t="s">
        <v>7</v>
      </c>
      <c r="F95" s="7" t="s">
        <v>507</v>
      </c>
      <c r="G95" s="7" t="s">
        <v>8</v>
      </c>
      <c r="H95" s="7" t="s">
        <v>9</v>
      </c>
      <c r="I95" s="7">
        <f t="shared" si="1"/>
        <v>86</v>
      </c>
      <c r="J95" s="12"/>
      <c r="K95" s="12"/>
      <c r="L95" s="12"/>
      <c r="M95" s="12"/>
      <c r="N95" s="12"/>
      <c r="O95" s="12"/>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2"/>
      <c r="BR95" s="12"/>
      <c r="BS95" s="12"/>
      <c r="BT95" s="12"/>
      <c r="BU95" s="12"/>
      <c r="BV95" s="12"/>
      <c r="BW95" s="12"/>
      <c r="BX95" s="12"/>
      <c r="BY95" s="12"/>
      <c r="BZ95" s="12"/>
      <c r="CA95" s="12"/>
      <c r="CB95" s="12"/>
      <c r="CC95" s="12"/>
      <c r="CD95" s="12"/>
      <c r="CE95" s="12"/>
      <c r="CF95" s="12"/>
      <c r="CG95" s="12"/>
      <c r="CH95" s="12"/>
      <c r="CI95" s="12"/>
      <c r="CJ95" s="12"/>
      <c r="CK95" s="12"/>
      <c r="CL95" s="12"/>
      <c r="CM95" s="12"/>
      <c r="CN95" s="1"/>
      <c r="CO95" s="1"/>
      <c r="CP95" s="1"/>
      <c r="CQ95" s="1"/>
      <c r="CR95" s="1"/>
      <c r="CS95" s="1"/>
      <c r="CT95" s="1"/>
      <c r="CU95" s="1"/>
      <c r="CV95" s="1"/>
      <c r="CW95" s="1"/>
      <c r="CX95" s="1"/>
      <c r="CY95" s="1"/>
    </row>
    <row r="96" spans="1:103" s="27" customFormat="1" x14ac:dyDescent="0.3">
      <c r="A96" s="7" t="s">
        <v>218</v>
      </c>
      <c r="B96" s="7" t="s">
        <v>49</v>
      </c>
      <c r="C96" s="7" t="s">
        <v>49</v>
      </c>
      <c r="D96" s="7" t="s">
        <v>162</v>
      </c>
      <c r="E96" s="7" t="s">
        <v>7</v>
      </c>
      <c r="F96" s="7" t="s">
        <v>211</v>
      </c>
      <c r="G96" s="7" t="s">
        <v>8</v>
      </c>
      <c r="H96" s="7" t="s">
        <v>9</v>
      </c>
      <c r="I96" s="7">
        <f t="shared" si="1"/>
        <v>87</v>
      </c>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c r="AR96" s="12"/>
      <c r="AS96" s="12"/>
      <c r="AT96" s="12"/>
      <c r="AU96" s="12"/>
      <c r="AV96" s="12"/>
      <c r="AW96" s="12"/>
      <c r="AX96" s="12"/>
      <c r="AY96" s="12"/>
      <c r="AZ96" s="12"/>
      <c r="BA96" s="12"/>
      <c r="BB96" s="12"/>
      <c r="BC96" s="12"/>
      <c r="BD96" s="12"/>
      <c r="BE96" s="12"/>
      <c r="BF96" s="12"/>
      <c r="BG96" s="12"/>
      <c r="BH96" s="12"/>
      <c r="BI96" s="12"/>
      <c r="BJ96" s="12"/>
      <c r="BK96" s="12"/>
      <c r="BL96" s="12"/>
      <c r="BM96" s="12"/>
      <c r="BN96" s="12"/>
      <c r="BO96" s="12"/>
      <c r="BP96" s="12"/>
      <c r="BQ96" s="12"/>
      <c r="BR96" s="12"/>
      <c r="BS96" s="12"/>
      <c r="BT96" s="12"/>
      <c r="BU96" s="12"/>
      <c r="BV96" s="12"/>
      <c r="BW96" s="12"/>
      <c r="BX96" s="12"/>
      <c r="BY96" s="12"/>
      <c r="BZ96" s="12"/>
      <c r="CA96" s="12"/>
      <c r="CB96" s="12"/>
      <c r="CC96" s="12"/>
      <c r="CD96" s="12"/>
      <c r="CE96" s="12"/>
      <c r="CF96" s="12"/>
      <c r="CG96" s="12"/>
      <c r="CH96" s="12"/>
      <c r="CI96" s="12"/>
      <c r="CJ96" s="12"/>
      <c r="CK96" s="12"/>
      <c r="CL96" s="12"/>
      <c r="CM96" s="12"/>
      <c r="CN96" s="1"/>
      <c r="CO96" s="1"/>
      <c r="CP96" s="1"/>
      <c r="CQ96" s="1"/>
      <c r="CR96" s="1"/>
      <c r="CS96" s="1"/>
      <c r="CT96" s="1"/>
      <c r="CU96" s="1"/>
      <c r="CV96" s="1"/>
      <c r="CW96" s="1"/>
      <c r="CX96" s="1"/>
      <c r="CY96" s="1"/>
    </row>
    <row r="97" spans="1:103" s="27" customFormat="1" x14ac:dyDescent="0.3">
      <c r="A97" s="7" t="s">
        <v>218</v>
      </c>
      <c r="B97" s="7" t="s">
        <v>38</v>
      </c>
      <c r="C97" s="7" t="s">
        <v>38</v>
      </c>
      <c r="D97" s="7" t="s">
        <v>163</v>
      </c>
      <c r="E97" s="7" t="s">
        <v>7</v>
      </c>
      <c r="F97" s="7">
        <v>100</v>
      </c>
      <c r="G97" s="7" t="s">
        <v>179</v>
      </c>
      <c r="H97" s="7" t="s">
        <v>9</v>
      </c>
      <c r="I97" s="7">
        <f t="shared" si="1"/>
        <v>88</v>
      </c>
      <c r="J97" s="12"/>
      <c r="K97" s="12"/>
      <c r="L97" s="12"/>
      <c r="M97" s="12"/>
      <c r="N97" s="12"/>
      <c r="O97" s="12"/>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c r="AQ97" s="12"/>
      <c r="AR97" s="12"/>
      <c r="AS97" s="12"/>
      <c r="AT97" s="12"/>
      <c r="AU97" s="12"/>
      <c r="AV97" s="12"/>
      <c r="AW97" s="12"/>
      <c r="AX97" s="12"/>
      <c r="AY97" s="12"/>
      <c r="AZ97" s="12"/>
      <c r="BA97" s="12"/>
      <c r="BB97" s="12"/>
      <c r="BC97" s="12"/>
      <c r="BD97" s="12"/>
      <c r="BE97" s="12"/>
      <c r="BF97" s="12"/>
      <c r="BG97" s="12"/>
      <c r="BH97" s="12"/>
      <c r="BI97" s="12"/>
      <c r="BJ97" s="12"/>
      <c r="BK97" s="12"/>
      <c r="BL97" s="12"/>
      <c r="BM97" s="12"/>
      <c r="BN97" s="12"/>
      <c r="BO97" s="12"/>
      <c r="BP97" s="12"/>
      <c r="BQ97" s="12"/>
      <c r="BR97" s="12"/>
      <c r="BS97" s="12"/>
      <c r="BT97" s="12"/>
      <c r="BU97" s="12"/>
      <c r="BV97" s="12"/>
      <c r="BW97" s="12"/>
      <c r="BX97" s="12"/>
      <c r="BY97" s="12"/>
      <c r="BZ97" s="12"/>
      <c r="CA97" s="12"/>
      <c r="CB97" s="12"/>
      <c r="CC97" s="12"/>
      <c r="CD97" s="12"/>
      <c r="CE97" s="12"/>
      <c r="CF97" s="12"/>
      <c r="CG97" s="12"/>
      <c r="CH97" s="12"/>
      <c r="CI97" s="12"/>
      <c r="CJ97" s="12"/>
      <c r="CK97" s="12"/>
      <c r="CL97" s="12"/>
      <c r="CM97" s="12"/>
      <c r="CN97" s="1"/>
      <c r="CO97" s="1"/>
      <c r="CP97" s="1"/>
      <c r="CQ97" s="1"/>
      <c r="CR97" s="1"/>
      <c r="CS97" s="1"/>
      <c r="CT97" s="1"/>
      <c r="CU97" s="1"/>
      <c r="CV97" s="1"/>
      <c r="CW97" s="1"/>
      <c r="CX97" s="1"/>
      <c r="CY97" s="1"/>
    </row>
    <row r="98" spans="1:103" s="27" customFormat="1" x14ac:dyDescent="0.3">
      <c r="A98" s="7" t="s">
        <v>218</v>
      </c>
      <c r="B98" s="7" t="s">
        <v>39</v>
      </c>
      <c r="C98" s="7" t="s">
        <v>39</v>
      </c>
      <c r="D98" s="7" t="s">
        <v>164</v>
      </c>
      <c r="E98" s="7" t="s">
        <v>7</v>
      </c>
      <c r="F98" s="7" t="s">
        <v>212</v>
      </c>
      <c r="G98" s="7" t="s">
        <v>8</v>
      </c>
      <c r="H98" s="7" t="s">
        <v>9</v>
      </c>
      <c r="I98" s="7">
        <f t="shared" si="1"/>
        <v>89</v>
      </c>
      <c r="J98" s="12"/>
      <c r="K98" s="12"/>
      <c r="L98" s="12"/>
      <c r="M98" s="12"/>
      <c r="N98" s="12"/>
      <c r="O98" s="12"/>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12"/>
      <c r="BY98" s="12"/>
      <c r="BZ98" s="12"/>
      <c r="CA98" s="12"/>
      <c r="CB98" s="12"/>
      <c r="CC98" s="12"/>
      <c r="CD98" s="12"/>
      <c r="CE98" s="12"/>
      <c r="CF98" s="12"/>
      <c r="CG98" s="12"/>
      <c r="CH98" s="12"/>
      <c r="CI98" s="12"/>
      <c r="CJ98" s="12"/>
      <c r="CK98" s="12"/>
      <c r="CL98" s="12"/>
      <c r="CM98" s="12"/>
      <c r="CN98" s="1"/>
      <c r="CO98" s="1"/>
      <c r="CP98" s="1"/>
      <c r="CQ98" s="1"/>
      <c r="CR98" s="1"/>
      <c r="CS98" s="1"/>
      <c r="CT98" s="1"/>
      <c r="CU98" s="1"/>
      <c r="CV98" s="1"/>
      <c r="CW98" s="1"/>
      <c r="CX98" s="1"/>
      <c r="CY98" s="1"/>
    </row>
    <row r="99" spans="1:103" s="27" customFormat="1" x14ac:dyDescent="0.3">
      <c r="A99" s="7" t="s">
        <v>218</v>
      </c>
      <c r="B99" s="7" t="s">
        <v>75</v>
      </c>
      <c r="C99" s="7" t="s">
        <v>75</v>
      </c>
      <c r="D99" s="7" t="s">
        <v>165</v>
      </c>
      <c r="E99" s="7" t="s">
        <v>7</v>
      </c>
      <c r="F99" s="7">
        <v>4000</v>
      </c>
      <c r="G99" s="7" t="s">
        <v>179</v>
      </c>
      <c r="H99" s="7" t="s">
        <v>9</v>
      </c>
      <c r="I99" s="7">
        <f t="shared" si="1"/>
        <v>90</v>
      </c>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c r="CA99" s="12"/>
      <c r="CB99" s="12"/>
      <c r="CC99" s="12"/>
      <c r="CD99" s="12"/>
      <c r="CE99" s="12"/>
      <c r="CF99" s="12"/>
      <c r="CG99" s="12"/>
      <c r="CH99" s="12"/>
      <c r="CI99" s="12"/>
      <c r="CJ99" s="12"/>
      <c r="CK99" s="12"/>
      <c r="CL99" s="12"/>
      <c r="CM99" s="12"/>
      <c r="CN99" s="1"/>
      <c r="CO99" s="1"/>
      <c r="CP99" s="1"/>
      <c r="CQ99" s="1"/>
      <c r="CR99" s="1"/>
      <c r="CS99" s="1"/>
      <c r="CT99" s="1"/>
      <c r="CU99" s="1"/>
      <c r="CV99" s="1"/>
      <c r="CW99" s="1"/>
      <c r="CX99" s="1"/>
      <c r="CY99" s="1"/>
    </row>
    <row r="100" spans="1:103" s="27" customFormat="1" x14ac:dyDescent="0.3">
      <c r="A100" s="7" t="s">
        <v>218</v>
      </c>
      <c r="B100" s="7" t="s">
        <v>76</v>
      </c>
      <c r="C100" s="7" t="s">
        <v>76</v>
      </c>
      <c r="D100" s="7" t="s">
        <v>141</v>
      </c>
      <c r="E100" s="7" t="s">
        <v>7</v>
      </c>
      <c r="F100" s="7" t="s">
        <v>213</v>
      </c>
      <c r="G100" s="7" t="s">
        <v>8</v>
      </c>
      <c r="H100" s="7" t="s">
        <v>9</v>
      </c>
      <c r="I100" s="7">
        <f t="shared" si="1"/>
        <v>91</v>
      </c>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c r="CA100" s="12"/>
      <c r="CB100" s="12"/>
      <c r="CC100" s="12"/>
      <c r="CD100" s="12"/>
      <c r="CE100" s="12"/>
      <c r="CF100" s="12"/>
      <c r="CG100" s="12"/>
      <c r="CH100" s="12"/>
      <c r="CI100" s="12"/>
      <c r="CJ100" s="12"/>
      <c r="CK100" s="12"/>
      <c r="CL100" s="12"/>
      <c r="CM100" s="12"/>
      <c r="CN100" s="1"/>
      <c r="CO100" s="1"/>
      <c r="CP100" s="1"/>
      <c r="CQ100" s="1"/>
      <c r="CR100" s="1"/>
      <c r="CS100" s="1"/>
      <c r="CT100" s="1"/>
      <c r="CU100" s="1"/>
      <c r="CV100" s="1"/>
      <c r="CW100" s="1"/>
      <c r="CX100" s="1"/>
      <c r="CY100" s="1"/>
    </row>
    <row r="101" spans="1:103" s="27" customFormat="1" x14ac:dyDescent="0.3">
      <c r="A101" s="7" t="s">
        <v>218</v>
      </c>
      <c r="B101" s="7" t="s">
        <v>50</v>
      </c>
      <c r="C101" s="7" t="s">
        <v>50</v>
      </c>
      <c r="D101" s="7" t="s">
        <v>166</v>
      </c>
      <c r="E101" s="7" t="s">
        <v>7</v>
      </c>
      <c r="F101" s="7" t="s">
        <v>211</v>
      </c>
      <c r="G101" s="7" t="s">
        <v>8</v>
      </c>
      <c r="H101" s="7" t="s">
        <v>9</v>
      </c>
      <c r="I101" s="7">
        <f t="shared" si="1"/>
        <v>92</v>
      </c>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12"/>
      <c r="AY101" s="12"/>
      <c r="AZ101" s="12"/>
      <c r="BA101" s="12"/>
      <c r="BB101" s="12"/>
      <c r="BC101" s="12"/>
      <c r="BD101" s="12"/>
      <c r="BE101" s="12"/>
      <c r="BF101" s="12"/>
      <c r="BG101" s="12"/>
      <c r="BH101" s="12"/>
      <c r="BI101" s="12"/>
      <c r="BJ101" s="12"/>
      <c r="BK101" s="12"/>
      <c r="BL101" s="12"/>
      <c r="BM101" s="12"/>
      <c r="BN101" s="12"/>
      <c r="BO101" s="12"/>
      <c r="BP101" s="12"/>
      <c r="BQ101" s="12"/>
      <c r="BR101" s="12"/>
      <c r="BS101" s="12"/>
      <c r="BT101" s="12"/>
      <c r="BU101" s="12"/>
      <c r="BV101" s="12"/>
      <c r="BW101" s="12"/>
      <c r="BX101" s="12"/>
      <c r="BY101" s="12"/>
      <c r="BZ101" s="12"/>
      <c r="CA101" s="12"/>
      <c r="CB101" s="12"/>
      <c r="CC101" s="12"/>
      <c r="CD101" s="12"/>
      <c r="CE101" s="12"/>
      <c r="CF101" s="12"/>
      <c r="CG101" s="12"/>
      <c r="CH101" s="12"/>
      <c r="CI101" s="12"/>
      <c r="CJ101" s="12"/>
      <c r="CK101" s="12"/>
      <c r="CL101" s="12"/>
      <c r="CM101" s="12"/>
      <c r="CN101" s="1"/>
      <c r="CO101" s="1"/>
      <c r="CP101" s="1"/>
      <c r="CQ101" s="1"/>
      <c r="CR101" s="1"/>
      <c r="CS101" s="1"/>
      <c r="CT101" s="1"/>
      <c r="CU101" s="1"/>
      <c r="CV101" s="1"/>
      <c r="CW101" s="1"/>
      <c r="CX101" s="1"/>
      <c r="CY101" s="1"/>
    </row>
    <row r="102" spans="1:103" s="27" customFormat="1" x14ac:dyDescent="0.3">
      <c r="A102" s="7" t="s">
        <v>218</v>
      </c>
      <c r="B102" s="7" t="s">
        <v>40</v>
      </c>
      <c r="C102" s="7" t="s">
        <v>40</v>
      </c>
      <c r="D102" s="7" t="s">
        <v>167</v>
      </c>
      <c r="E102" s="7" t="s">
        <v>7</v>
      </c>
      <c r="F102" s="7">
        <v>100</v>
      </c>
      <c r="G102" s="7" t="s">
        <v>179</v>
      </c>
      <c r="H102" s="7" t="s">
        <v>9</v>
      </c>
      <c r="I102" s="7">
        <f t="shared" si="1"/>
        <v>93</v>
      </c>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12"/>
      <c r="BH102" s="12"/>
      <c r="BI102" s="12"/>
      <c r="BJ102" s="12"/>
      <c r="BK102" s="12"/>
      <c r="BL102" s="12"/>
      <c r="BM102" s="12"/>
      <c r="BN102" s="12"/>
      <c r="BO102" s="12"/>
      <c r="BP102" s="12"/>
      <c r="BQ102" s="12"/>
      <c r="BR102" s="12"/>
      <c r="BS102" s="12"/>
      <c r="BT102" s="12"/>
      <c r="BU102" s="12"/>
      <c r="BV102" s="12"/>
      <c r="BW102" s="12"/>
      <c r="BX102" s="12"/>
      <c r="BY102" s="12"/>
      <c r="BZ102" s="12"/>
      <c r="CA102" s="12"/>
      <c r="CB102" s="12"/>
      <c r="CC102" s="12"/>
      <c r="CD102" s="12"/>
      <c r="CE102" s="12"/>
      <c r="CF102" s="12"/>
      <c r="CG102" s="12"/>
      <c r="CH102" s="12"/>
      <c r="CI102" s="12"/>
      <c r="CJ102" s="12"/>
      <c r="CK102" s="12"/>
      <c r="CL102" s="12"/>
      <c r="CM102" s="12"/>
      <c r="CN102" s="1"/>
      <c r="CO102" s="1"/>
      <c r="CP102" s="1"/>
      <c r="CQ102" s="1"/>
      <c r="CR102" s="1"/>
      <c r="CS102" s="1"/>
      <c r="CT102" s="1"/>
      <c r="CU102" s="1"/>
      <c r="CV102" s="1"/>
      <c r="CW102" s="1"/>
      <c r="CX102" s="1"/>
      <c r="CY102" s="1"/>
    </row>
    <row r="103" spans="1:103" s="27" customFormat="1" x14ac:dyDescent="0.3">
      <c r="A103" s="7" t="s">
        <v>218</v>
      </c>
      <c r="B103" s="7" t="s">
        <v>41</v>
      </c>
      <c r="C103" s="7" t="s">
        <v>41</v>
      </c>
      <c r="D103" s="7" t="s">
        <v>168</v>
      </c>
      <c r="E103" s="7" t="s">
        <v>7</v>
      </c>
      <c r="F103" s="7" t="s">
        <v>214</v>
      </c>
      <c r="G103" s="7" t="s">
        <v>8</v>
      </c>
      <c r="H103" s="7" t="s">
        <v>9</v>
      </c>
      <c r="I103" s="7">
        <f t="shared" si="1"/>
        <v>94</v>
      </c>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c r="CA103" s="12"/>
      <c r="CB103" s="12"/>
      <c r="CC103" s="12"/>
      <c r="CD103" s="12"/>
      <c r="CE103" s="12"/>
      <c r="CF103" s="12"/>
      <c r="CG103" s="12"/>
      <c r="CH103" s="12"/>
      <c r="CI103" s="12"/>
      <c r="CJ103" s="12"/>
      <c r="CK103" s="12"/>
      <c r="CL103" s="12"/>
      <c r="CM103" s="12"/>
      <c r="CN103" s="1"/>
      <c r="CO103" s="1"/>
      <c r="CP103" s="1"/>
      <c r="CQ103" s="1"/>
      <c r="CR103" s="1"/>
      <c r="CS103" s="1"/>
      <c r="CT103" s="1"/>
      <c r="CU103" s="1"/>
      <c r="CV103" s="1"/>
      <c r="CW103" s="1"/>
      <c r="CX103" s="1"/>
      <c r="CY103" s="1"/>
    </row>
    <row r="104" spans="1:103" s="27" customFormat="1" x14ac:dyDescent="0.3">
      <c r="A104" s="7" t="s">
        <v>218</v>
      </c>
      <c r="B104" s="7" t="s">
        <v>77</v>
      </c>
      <c r="C104" s="7" t="s">
        <v>77</v>
      </c>
      <c r="D104" s="7" t="s">
        <v>169</v>
      </c>
      <c r="E104" s="7" t="s">
        <v>7</v>
      </c>
      <c r="F104" s="7">
        <v>15400</v>
      </c>
      <c r="G104" s="7" t="s">
        <v>179</v>
      </c>
      <c r="H104" s="7" t="s">
        <v>9</v>
      </c>
      <c r="I104" s="7">
        <f t="shared" si="1"/>
        <v>95</v>
      </c>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c r="AZ104" s="12"/>
      <c r="BA104" s="12"/>
      <c r="BB104" s="12"/>
      <c r="BC104" s="12"/>
      <c r="BD104" s="12"/>
      <c r="BE104" s="12"/>
      <c r="BF104" s="12"/>
      <c r="BG104" s="12"/>
      <c r="BH104" s="12"/>
      <c r="BI104" s="12"/>
      <c r="BJ104" s="12"/>
      <c r="BK104" s="12"/>
      <c r="BL104" s="12"/>
      <c r="BM104" s="12"/>
      <c r="BN104" s="12"/>
      <c r="BO104" s="12"/>
      <c r="BP104" s="12"/>
      <c r="BQ104" s="12"/>
      <c r="BR104" s="12"/>
      <c r="BS104" s="12"/>
      <c r="BT104" s="12"/>
      <c r="BU104" s="12"/>
      <c r="BV104" s="12"/>
      <c r="BW104" s="12"/>
      <c r="BX104" s="12"/>
      <c r="BY104" s="12"/>
      <c r="BZ104" s="12"/>
      <c r="CA104" s="12"/>
      <c r="CB104" s="12"/>
      <c r="CC104" s="12"/>
      <c r="CD104" s="12"/>
      <c r="CE104" s="12"/>
      <c r="CF104" s="12"/>
      <c r="CG104" s="12"/>
      <c r="CH104" s="12"/>
      <c r="CI104" s="12"/>
      <c r="CJ104" s="12"/>
      <c r="CK104" s="12"/>
      <c r="CL104" s="12"/>
      <c r="CM104" s="12"/>
      <c r="CN104" s="1"/>
      <c r="CO104" s="1"/>
      <c r="CP104" s="1"/>
      <c r="CQ104" s="1"/>
      <c r="CR104" s="1"/>
      <c r="CS104" s="1"/>
      <c r="CT104" s="1"/>
      <c r="CU104" s="1"/>
      <c r="CV104" s="1"/>
      <c r="CW104" s="1"/>
      <c r="CX104" s="1"/>
      <c r="CY104" s="1"/>
    </row>
    <row r="105" spans="1:103" s="27" customFormat="1" x14ac:dyDescent="0.3">
      <c r="A105" s="7" t="s">
        <v>218</v>
      </c>
      <c r="B105" s="7" t="s">
        <v>78</v>
      </c>
      <c r="C105" s="7" t="s">
        <v>78</v>
      </c>
      <c r="D105" s="7" t="s">
        <v>141</v>
      </c>
      <c r="E105" s="7" t="s">
        <v>7</v>
      </c>
      <c r="F105" s="7" t="s">
        <v>215</v>
      </c>
      <c r="G105" s="7" t="s">
        <v>8</v>
      </c>
      <c r="H105" s="7" t="s">
        <v>9</v>
      </c>
      <c r="I105" s="7">
        <f t="shared" si="1"/>
        <v>96</v>
      </c>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c r="CA105" s="12"/>
      <c r="CB105" s="12"/>
      <c r="CC105" s="12"/>
      <c r="CD105" s="12"/>
      <c r="CE105" s="12"/>
      <c r="CF105" s="12"/>
      <c r="CG105" s="12"/>
      <c r="CH105" s="12"/>
      <c r="CI105" s="12"/>
      <c r="CJ105" s="12"/>
      <c r="CK105" s="12"/>
      <c r="CL105" s="12"/>
      <c r="CM105" s="12"/>
      <c r="CN105" s="1"/>
      <c r="CO105" s="1"/>
      <c r="CP105" s="1"/>
      <c r="CQ105" s="1"/>
      <c r="CR105" s="1"/>
      <c r="CS105" s="1"/>
      <c r="CT105" s="1"/>
      <c r="CU105" s="1"/>
      <c r="CV105" s="1"/>
      <c r="CW105" s="1"/>
      <c r="CX105" s="1"/>
      <c r="CY105" s="1"/>
    </row>
    <row r="106" spans="1:103" x14ac:dyDescent="0.3">
      <c r="A106" s="6"/>
      <c r="B106" s="6"/>
      <c r="C106" s="6"/>
      <c r="D106" s="6"/>
      <c r="E106" s="6"/>
      <c r="F106" s="6"/>
      <c r="G106" s="6"/>
      <c r="H106" s="6"/>
      <c r="I106" s="6"/>
      <c r="J106" s="6"/>
      <c r="K106" s="6"/>
      <c r="L106" s="6"/>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c r="AZ106" s="12"/>
      <c r="BA106" s="12"/>
      <c r="BB106" s="12"/>
      <c r="BC106" s="12"/>
      <c r="BD106" s="12"/>
      <c r="BE106" s="12"/>
      <c r="BF106" s="12"/>
      <c r="BG106" s="12"/>
      <c r="BH106" s="12"/>
      <c r="BI106" s="12"/>
      <c r="BJ106" s="12"/>
      <c r="BK106" s="12"/>
      <c r="BL106" s="12"/>
      <c r="BM106" s="12"/>
      <c r="BN106" s="12"/>
      <c r="BO106" s="12"/>
      <c r="BP106" s="12"/>
      <c r="BQ106" s="12"/>
      <c r="BR106" s="12"/>
      <c r="BS106" s="12"/>
      <c r="BT106" s="12"/>
      <c r="BU106" s="12"/>
      <c r="BV106" s="12"/>
      <c r="BW106" s="12"/>
      <c r="BX106" s="12"/>
      <c r="BY106" s="12"/>
      <c r="BZ106" s="12"/>
      <c r="CA106" s="12"/>
      <c r="CB106" s="12"/>
      <c r="CC106" s="12"/>
      <c r="CD106" s="12"/>
      <c r="CE106" s="12"/>
      <c r="CF106" s="12"/>
      <c r="CG106" s="12"/>
      <c r="CH106" s="12"/>
      <c r="CI106" s="12"/>
      <c r="CJ106" s="12"/>
      <c r="CK106" s="12"/>
      <c r="CL106" s="12"/>
      <c r="CM106" s="12"/>
      <c r="CN106" s="1"/>
      <c r="CO106" s="1"/>
      <c r="CP106" s="1"/>
      <c r="CQ106" s="1"/>
      <c r="CR106" s="1"/>
      <c r="CS106" s="1"/>
      <c r="CT106" s="1"/>
      <c r="CU106" s="1"/>
      <c r="CV106" s="1"/>
      <c r="CW106" s="1"/>
      <c r="CX106" s="1"/>
      <c r="CY106" s="1"/>
    </row>
    <row r="107" spans="1:103" x14ac:dyDescent="0.3">
      <c r="A107" s="6"/>
      <c r="B107" s="6"/>
      <c r="C107" s="6"/>
      <c r="D107" s="6"/>
      <c r="E107" s="6"/>
      <c r="F107" s="6"/>
      <c r="G107" s="6"/>
      <c r="H107" s="6"/>
      <c r="I107" s="6"/>
      <c r="J107" s="6"/>
      <c r="K107" s="6"/>
      <c r="L107" s="6"/>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c r="AO107" s="12"/>
      <c r="AP107" s="12"/>
      <c r="AQ107" s="12"/>
      <c r="AR107" s="12"/>
      <c r="AS107" s="12"/>
      <c r="AT107" s="12"/>
      <c r="AU107" s="12"/>
      <c r="AV107" s="12"/>
      <c r="AW107" s="12"/>
      <c r="AX107" s="12"/>
      <c r="AY107" s="12"/>
      <c r="AZ107" s="12"/>
      <c r="BA107" s="12"/>
      <c r="BB107" s="12"/>
      <c r="BC107" s="12"/>
      <c r="BD107" s="12"/>
      <c r="BE107" s="12"/>
      <c r="BF107" s="12"/>
      <c r="BG107" s="12"/>
      <c r="BH107" s="12"/>
      <c r="BI107" s="12"/>
      <c r="BJ107" s="12"/>
      <c r="BK107" s="12"/>
      <c r="BL107" s="12"/>
      <c r="BM107" s="12"/>
      <c r="BN107" s="12"/>
      <c r="BO107" s="12"/>
      <c r="BP107" s="12"/>
      <c r="BQ107" s="12"/>
      <c r="BR107" s="12"/>
      <c r="BS107" s="12"/>
      <c r="BT107" s="12"/>
      <c r="BU107" s="12"/>
      <c r="BV107" s="12"/>
      <c r="BW107" s="12"/>
      <c r="BX107" s="12"/>
      <c r="BY107" s="12"/>
      <c r="BZ107" s="12"/>
      <c r="CA107" s="12"/>
      <c r="CB107" s="12"/>
      <c r="CC107" s="12"/>
      <c r="CD107" s="12"/>
      <c r="CE107" s="12"/>
      <c r="CF107" s="12"/>
      <c r="CG107" s="12"/>
      <c r="CH107" s="12"/>
      <c r="CI107" s="12"/>
      <c r="CJ107" s="12"/>
      <c r="CK107" s="12"/>
      <c r="CL107" s="12"/>
      <c r="CM107" s="12"/>
      <c r="CN107" s="1"/>
      <c r="CO107" s="1"/>
      <c r="CP107" s="1"/>
      <c r="CQ107" s="1"/>
      <c r="CR107" s="1"/>
      <c r="CS107" s="1"/>
      <c r="CT107" s="1"/>
      <c r="CU107" s="1"/>
      <c r="CV107" s="1"/>
      <c r="CW107" s="1"/>
      <c r="CX107" s="1"/>
      <c r="CY107" s="1"/>
    </row>
    <row r="108" spans="1:103" x14ac:dyDescent="0.3">
      <c r="A108" s="6" t="s">
        <v>6</v>
      </c>
      <c r="B108" s="6"/>
      <c r="C108" s="6"/>
      <c r="D108" s="6"/>
      <c r="E108" s="6"/>
      <c r="F108" s="6"/>
      <c r="G108" s="6"/>
      <c r="H108" s="6"/>
      <c r="I108" s="6"/>
      <c r="J108" s="6"/>
      <c r="K108" s="6"/>
      <c r="L108" s="6"/>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c r="CA108" s="12"/>
      <c r="CB108" s="12"/>
      <c r="CC108" s="12"/>
      <c r="CD108" s="12"/>
      <c r="CE108" s="12"/>
      <c r="CF108" s="12"/>
      <c r="CG108" s="12"/>
      <c r="CH108" s="12"/>
      <c r="CI108" s="12"/>
      <c r="CJ108" s="12"/>
      <c r="CK108" s="12"/>
      <c r="CL108" s="12"/>
      <c r="CM108" s="12"/>
      <c r="CN108" s="1"/>
      <c r="CO108" s="1"/>
      <c r="CP108" s="1"/>
      <c r="CQ108" s="1"/>
      <c r="CR108" s="1"/>
      <c r="CS108" s="1"/>
      <c r="CT108" s="1"/>
      <c r="CU108" s="1"/>
      <c r="CV108" s="1"/>
      <c r="CW108" s="1"/>
      <c r="CX108" s="1"/>
      <c r="CY108" s="1"/>
    </row>
    <row r="109" spans="1:103" s="38" customFormat="1" ht="28.5" customHeight="1" x14ac:dyDescent="0.3">
      <c r="A109" s="37" t="s">
        <v>217</v>
      </c>
      <c r="B109" s="37" t="s">
        <v>662</v>
      </c>
      <c r="C109" s="37" t="s">
        <v>751</v>
      </c>
      <c r="D109" s="37" t="s">
        <v>576</v>
      </c>
      <c r="E109" s="37" t="s">
        <v>651</v>
      </c>
      <c r="F109" s="37" t="s">
        <v>652</v>
      </c>
      <c r="G109" s="37" t="s">
        <v>653</v>
      </c>
      <c r="H109" s="37" t="s">
        <v>655</v>
      </c>
      <c r="I109" s="37" t="s">
        <v>656</v>
      </c>
      <c r="J109" s="37" t="s">
        <v>657</v>
      </c>
      <c r="K109" s="37" t="s">
        <v>658</v>
      </c>
      <c r="L109" s="37" t="s">
        <v>661</v>
      </c>
      <c r="M109" s="37" t="s">
        <v>23</v>
      </c>
      <c r="N109" s="37" t="s">
        <v>59</v>
      </c>
      <c r="O109" s="37" t="s">
        <v>737</v>
      </c>
      <c r="P109" s="37" t="s">
        <v>42</v>
      </c>
      <c r="Q109" s="37" t="s">
        <v>82</v>
      </c>
      <c r="R109" s="37" t="s">
        <v>22</v>
      </c>
      <c r="S109" s="37" t="s">
        <v>21</v>
      </c>
      <c r="T109" s="37" t="s">
        <v>55</v>
      </c>
      <c r="U109" s="37" t="s">
        <v>24</v>
      </c>
      <c r="V109" s="9" t="s">
        <v>112</v>
      </c>
      <c r="W109" s="9" t="s">
        <v>114</v>
      </c>
      <c r="X109" s="9" t="s">
        <v>116</v>
      </c>
      <c r="Y109" s="37" t="s">
        <v>184</v>
      </c>
      <c r="Z109" s="37" t="s">
        <v>186</v>
      </c>
      <c r="AA109" s="37" t="s">
        <v>80</v>
      </c>
      <c r="AB109" s="37" t="s">
        <v>83</v>
      </c>
      <c r="AC109" s="37" t="s">
        <v>81</v>
      </c>
      <c r="AD109" s="37" t="s">
        <v>102</v>
      </c>
      <c r="AE109" s="37" t="s">
        <v>104</v>
      </c>
      <c r="AF109" s="37" t="s">
        <v>105</v>
      </c>
      <c r="AG109" s="37" t="s">
        <v>25</v>
      </c>
      <c r="AH109" s="37" t="s">
        <v>51</v>
      </c>
      <c r="AI109" s="37" t="s">
        <v>52</v>
      </c>
      <c r="AJ109" s="37" t="s">
        <v>53</v>
      </c>
      <c r="AK109" s="37" t="s">
        <v>54</v>
      </c>
      <c r="AL109" s="37" t="s">
        <v>58</v>
      </c>
      <c r="AM109" s="37" t="s">
        <v>273</v>
      </c>
      <c r="AN109" s="37" t="s">
        <v>277</v>
      </c>
      <c r="AO109" s="37" t="s">
        <v>275</v>
      </c>
      <c r="AP109" s="37" t="s">
        <v>282</v>
      </c>
      <c r="AQ109" s="37" t="s">
        <v>279</v>
      </c>
      <c r="AR109" s="37" t="s">
        <v>120</v>
      </c>
      <c r="AS109" s="37" t="s">
        <v>63</v>
      </c>
      <c r="AT109" s="37" t="s">
        <v>64</v>
      </c>
      <c r="AU109" s="37" t="s">
        <v>62</v>
      </c>
      <c r="AV109" s="37" t="s">
        <v>61</v>
      </c>
      <c r="AW109" s="37" t="s">
        <v>60</v>
      </c>
      <c r="AX109" s="37" t="s">
        <v>84</v>
      </c>
      <c r="AY109" s="37" t="s">
        <v>85</v>
      </c>
      <c r="AZ109" s="37" t="s">
        <v>86</v>
      </c>
      <c r="BA109" s="37" t="s">
        <v>87</v>
      </c>
      <c r="BB109" s="37" t="s">
        <v>88</v>
      </c>
      <c r="BC109" s="37" t="s">
        <v>89</v>
      </c>
      <c r="BD109" s="37" t="s">
        <v>79</v>
      </c>
      <c r="BE109" s="37" t="s">
        <v>43</v>
      </c>
      <c r="BF109" s="37" t="s">
        <v>28</v>
      </c>
      <c r="BG109" s="37" t="s">
        <v>27</v>
      </c>
      <c r="BH109" s="37" t="s">
        <v>56</v>
      </c>
      <c r="BI109" s="37" t="s">
        <v>57</v>
      </c>
      <c r="BJ109" s="37" t="s">
        <v>44</v>
      </c>
      <c r="BK109" s="37" t="s">
        <v>29</v>
      </c>
      <c r="BL109" s="37" t="s">
        <v>26</v>
      </c>
      <c r="BM109" s="37" t="s">
        <v>65</v>
      </c>
      <c r="BN109" s="37" t="s">
        <v>66</v>
      </c>
      <c r="BO109" s="37" t="s">
        <v>45</v>
      </c>
      <c r="BP109" s="37" t="s">
        <v>30</v>
      </c>
      <c r="BQ109" s="37" t="s">
        <v>31</v>
      </c>
      <c r="BR109" s="37" t="s">
        <v>67</v>
      </c>
      <c r="BS109" s="37" t="s">
        <v>68</v>
      </c>
      <c r="BT109" s="37" t="s">
        <v>46</v>
      </c>
      <c r="BU109" s="37" t="s">
        <v>32</v>
      </c>
      <c r="BV109" s="37" t="s">
        <v>33</v>
      </c>
      <c r="BW109" s="37" t="s">
        <v>69</v>
      </c>
      <c r="BX109" s="37" t="s">
        <v>70</v>
      </c>
      <c r="BY109" s="37" t="s">
        <v>47</v>
      </c>
      <c r="BZ109" s="37" t="s">
        <v>34</v>
      </c>
      <c r="CA109" s="37" t="s">
        <v>35</v>
      </c>
      <c r="CB109" s="37" t="s">
        <v>71</v>
      </c>
      <c r="CC109" s="37" t="s">
        <v>72</v>
      </c>
      <c r="CD109" s="37" t="s">
        <v>48</v>
      </c>
      <c r="CE109" s="37" t="s">
        <v>36</v>
      </c>
      <c r="CF109" s="37" t="s">
        <v>37</v>
      </c>
      <c r="CG109" s="37" t="s">
        <v>73</v>
      </c>
      <c r="CH109" s="37" t="s">
        <v>74</v>
      </c>
      <c r="CI109" s="37" t="s">
        <v>49</v>
      </c>
      <c r="CJ109" s="37" t="s">
        <v>38</v>
      </c>
      <c r="CK109" s="37" t="s">
        <v>39</v>
      </c>
      <c r="CL109" s="37" t="s">
        <v>75</v>
      </c>
      <c r="CM109" s="37" t="s">
        <v>76</v>
      </c>
      <c r="CN109" s="37" t="s">
        <v>50</v>
      </c>
      <c r="CO109" s="37" t="s">
        <v>40</v>
      </c>
      <c r="CP109" s="37" t="s">
        <v>41</v>
      </c>
      <c r="CQ109" s="37" t="s">
        <v>77</v>
      </c>
      <c r="CR109" s="37" t="s">
        <v>78</v>
      </c>
      <c r="CS109" s="37"/>
      <c r="CT109" s="37"/>
      <c r="CU109" s="37"/>
      <c r="CV109" s="37"/>
      <c r="CW109" s="37"/>
      <c r="CX109" s="37"/>
    </row>
    <row r="110" spans="1:103" s="3" customFormat="1" x14ac:dyDescent="0.3">
      <c r="A110" s="1" t="s">
        <v>374</v>
      </c>
      <c r="B110" t="s">
        <v>663</v>
      </c>
      <c r="C110" t="s">
        <v>752</v>
      </c>
      <c r="D110" t="s">
        <v>577</v>
      </c>
      <c r="E110">
        <v>-16.957000000000001</v>
      </c>
      <c r="F110">
        <v>53.9801</v>
      </c>
      <c r="G110">
        <v>-17.238700000000001</v>
      </c>
      <c r="H110">
        <v>53.977499999999999</v>
      </c>
      <c r="I110">
        <v>3</v>
      </c>
      <c r="J110">
        <v>5</v>
      </c>
      <c r="K110" t="s">
        <v>659</v>
      </c>
      <c r="L110" t="s">
        <v>654</v>
      </c>
      <c r="M110" s="1" t="s">
        <v>376</v>
      </c>
      <c r="N110" s="1">
        <v>2.4</v>
      </c>
      <c r="O110" s="1" t="s">
        <v>654</v>
      </c>
      <c r="P110" s="1" t="s">
        <v>107</v>
      </c>
      <c r="Q110" s="1" t="s">
        <v>227</v>
      </c>
      <c r="R110" s="1" t="s">
        <v>92</v>
      </c>
      <c r="S110" s="1" t="s">
        <v>94</v>
      </c>
      <c r="T110" s="4">
        <v>0.8125</v>
      </c>
      <c r="U110" s="1" t="s">
        <v>242</v>
      </c>
      <c r="V110" s="1" t="s">
        <v>371</v>
      </c>
      <c r="W110" s="1"/>
      <c r="X110" s="39" t="s">
        <v>503</v>
      </c>
      <c r="Y110" s="4">
        <v>0.72916666666666663</v>
      </c>
      <c r="Z110" s="1" t="s">
        <v>270</v>
      </c>
      <c r="AA110" s="1">
        <v>40</v>
      </c>
      <c r="AB110" s="1" t="s">
        <v>189</v>
      </c>
      <c r="AC110" s="1" t="s">
        <v>100</v>
      </c>
      <c r="AD110" s="1" t="s">
        <v>271</v>
      </c>
      <c r="AE110" s="18" t="s">
        <v>106</v>
      </c>
      <c r="AF110" s="18" t="s">
        <v>106</v>
      </c>
      <c r="AG110" s="12" t="s">
        <v>96</v>
      </c>
      <c r="AH110" s="12" t="s">
        <v>197</v>
      </c>
      <c r="AI110" s="12">
        <v>10.4</v>
      </c>
      <c r="AJ110" s="12">
        <v>8.3000000000000007</v>
      </c>
      <c r="AK110" s="12">
        <v>86.32</v>
      </c>
      <c r="AL110" s="12" t="s">
        <v>98</v>
      </c>
      <c r="AM110" s="12">
        <v>20</v>
      </c>
      <c r="AN110" s="12">
        <v>5</v>
      </c>
      <c r="AO110" s="12">
        <f t="shared" ref="AO110:AO124" si="2">AM110*AN110</f>
        <v>100</v>
      </c>
      <c r="AP110" s="12" t="s">
        <v>284</v>
      </c>
      <c r="AQ110" s="12" t="s">
        <v>281</v>
      </c>
      <c r="AR110" s="1">
        <v>0.38750000000000001</v>
      </c>
      <c r="AS110" s="1">
        <f t="shared" ref="AS110:AS124" si="3">18*22</f>
        <v>396</v>
      </c>
      <c r="AT110" s="1" t="s">
        <v>272</v>
      </c>
      <c r="AU110" s="1">
        <v>10</v>
      </c>
      <c r="AV110" s="1">
        <f t="shared" ref="AV110:AV124" si="4">(((AR110*0.9)*17)+AR110)*(((AR110*0.9)*21)+AR110)</f>
        <v>48.706182812500003</v>
      </c>
      <c r="AW110" s="1">
        <f t="shared" ref="AW110:AW124" si="5">(AV110*100)/AK110</f>
        <v>56.425142275834112</v>
      </c>
      <c r="AX110" s="12" t="s">
        <v>201</v>
      </c>
      <c r="AY110" s="12" t="s">
        <v>202</v>
      </c>
      <c r="AZ110" s="12" t="s">
        <v>203</v>
      </c>
      <c r="BA110" s="12" t="s">
        <v>204</v>
      </c>
      <c r="BB110" s="12" t="s">
        <v>205</v>
      </c>
      <c r="BC110" s="12" t="s">
        <v>128</v>
      </c>
      <c r="BD110" s="19">
        <v>0.34375</v>
      </c>
      <c r="BE110" s="12" t="s">
        <v>137</v>
      </c>
      <c r="BF110" s="12">
        <v>0.32</v>
      </c>
      <c r="BG110" s="12" t="s">
        <v>139</v>
      </c>
      <c r="BH110" s="12">
        <v>2700</v>
      </c>
      <c r="BI110" s="12" t="s">
        <v>506</v>
      </c>
      <c r="BJ110" s="12" t="s">
        <v>137</v>
      </c>
      <c r="BK110" s="12">
        <v>0.47</v>
      </c>
      <c r="BL110" s="12" t="s">
        <v>207</v>
      </c>
      <c r="BM110" s="12">
        <v>5700</v>
      </c>
      <c r="BN110" s="12" t="s">
        <v>507</v>
      </c>
      <c r="BO110" s="12" t="s">
        <v>208</v>
      </c>
      <c r="BP110" s="12">
        <v>1.41</v>
      </c>
      <c r="BQ110" s="12" t="s">
        <v>139</v>
      </c>
      <c r="BR110" s="12">
        <v>2700</v>
      </c>
      <c r="BS110" s="12" t="s">
        <v>506</v>
      </c>
      <c r="BT110" s="12" t="s">
        <v>208</v>
      </c>
      <c r="BU110" s="12">
        <v>1.37</v>
      </c>
      <c r="BV110" s="12" t="s">
        <v>207</v>
      </c>
      <c r="BW110" s="12">
        <v>5700</v>
      </c>
      <c r="BX110" s="12" t="s">
        <v>507</v>
      </c>
      <c r="BY110" s="12" t="s">
        <v>210</v>
      </c>
      <c r="BZ110" s="12">
        <v>4.0999999999999996</v>
      </c>
      <c r="CA110" s="12" t="s">
        <v>139</v>
      </c>
      <c r="CB110" s="12">
        <v>2700</v>
      </c>
      <c r="CC110" s="12" t="s">
        <v>506</v>
      </c>
      <c r="CD110" s="12" t="s">
        <v>210</v>
      </c>
      <c r="CE110" s="12">
        <v>2.6</v>
      </c>
      <c r="CF110" s="12" t="s">
        <v>207</v>
      </c>
      <c r="CG110" s="12">
        <v>5700</v>
      </c>
      <c r="CH110" s="12" t="s">
        <v>507</v>
      </c>
      <c r="CI110" s="12" t="s">
        <v>211</v>
      </c>
      <c r="CJ110" s="12">
        <v>100</v>
      </c>
      <c r="CK110" s="12" t="s">
        <v>212</v>
      </c>
      <c r="CL110" s="12">
        <v>4000</v>
      </c>
      <c r="CM110" s="12" t="s">
        <v>213</v>
      </c>
      <c r="CN110" s="12" t="s">
        <v>211</v>
      </c>
      <c r="CO110" s="12">
        <v>100</v>
      </c>
      <c r="CP110" s="12" t="s">
        <v>214</v>
      </c>
      <c r="CQ110" s="12">
        <v>15400</v>
      </c>
      <c r="CR110" s="12" t="s">
        <v>215</v>
      </c>
      <c r="CS110" s="1"/>
      <c r="CT110" s="1"/>
      <c r="CU110" s="1"/>
      <c r="CV110" s="1"/>
      <c r="CW110" s="1"/>
      <c r="CX110" s="1"/>
      <c r="CY110" s="1"/>
    </row>
    <row r="111" spans="1:103" s="3" customFormat="1" x14ac:dyDescent="0.3">
      <c r="A111" s="1" t="s">
        <v>375</v>
      </c>
      <c r="B111" t="s">
        <v>664</v>
      </c>
      <c r="C111" t="s">
        <v>753</v>
      </c>
      <c r="D111" t="s">
        <v>578</v>
      </c>
      <c r="E111">
        <v>-16.953399999999998</v>
      </c>
      <c r="F111">
        <v>53.960099999999997</v>
      </c>
      <c r="G111">
        <v>-16.967500000000001</v>
      </c>
      <c r="H111">
        <v>53.919899999999998</v>
      </c>
      <c r="I111">
        <v>75</v>
      </c>
      <c r="J111">
        <v>5</v>
      </c>
      <c r="K111" t="s">
        <v>659</v>
      </c>
      <c r="L111" t="s">
        <v>654</v>
      </c>
      <c r="M111" s="1" t="s">
        <v>377</v>
      </c>
      <c r="N111" s="1">
        <v>2.4</v>
      </c>
      <c r="O111" s="1" t="s">
        <v>654</v>
      </c>
      <c r="P111" s="1" t="s">
        <v>269</v>
      </c>
      <c r="Q111" s="1" t="s">
        <v>227</v>
      </c>
      <c r="R111" s="1" t="s">
        <v>92</v>
      </c>
      <c r="S111" s="1" t="s">
        <v>94</v>
      </c>
      <c r="T111" s="4">
        <v>0.8125</v>
      </c>
      <c r="U111" s="1" t="s">
        <v>242</v>
      </c>
      <c r="V111" s="1" t="s">
        <v>371</v>
      </c>
      <c r="W111" s="1"/>
      <c r="X111" s="39" t="s">
        <v>503</v>
      </c>
      <c r="Y111" s="4">
        <v>0.72916666666666663</v>
      </c>
      <c r="Z111" s="1" t="s">
        <v>270</v>
      </c>
      <c r="AA111" s="1">
        <v>40</v>
      </c>
      <c r="AB111" s="1" t="s">
        <v>189</v>
      </c>
      <c r="AC111" s="1" t="s">
        <v>100</v>
      </c>
      <c r="AD111" s="1" t="s">
        <v>271</v>
      </c>
      <c r="AE111" s="18" t="s">
        <v>106</v>
      </c>
      <c r="AF111" s="18" t="s">
        <v>106</v>
      </c>
      <c r="AG111" s="12" t="s">
        <v>96</v>
      </c>
      <c r="AH111" s="12" t="s">
        <v>197</v>
      </c>
      <c r="AI111" s="12">
        <v>10.4</v>
      </c>
      <c r="AJ111" s="12">
        <v>8.3000000000000007</v>
      </c>
      <c r="AK111" s="12">
        <v>86.32</v>
      </c>
      <c r="AL111" s="12" t="s">
        <v>98</v>
      </c>
      <c r="AM111" s="12">
        <v>20</v>
      </c>
      <c r="AN111" s="12">
        <v>5</v>
      </c>
      <c r="AO111" s="12">
        <f t="shared" si="2"/>
        <v>100</v>
      </c>
      <c r="AP111" s="12" t="s">
        <v>284</v>
      </c>
      <c r="AQ111" s="12" t="s">
        <v>281</v>
      </c>
      <c r="AR111" s="1">
        <v>0.38750000000000001</v>
      </c>
      <c r="AS111" s="1">
        <f t="shared" si="3"/>
        <v>396</v>
      </c>
      <c r="AT111" s="1" t="s">
        <v>272</v>
      </c>
      <c r="AU111" s="1">
        <v>10</v>
      </c>
      <c r="AV111" s="1">
        <f t="shared" si="4"/>
        <v>48.706182812500003</v>
      </c>
      <c r="AW111" s="1">
        <f t="shared" si="5"/>
        <v>56.425142275834112</v>
      </c>
      <c r="AX111" s="12" t="s">
        <v>201</v>
      </c>
      <c r="AY111" s="12" t="s">
        <v>202</v>
      </c>
      <c r="AZ111" s="12" t="s">
        <v>203</v>
      </c>
      <c r="BA111" s="12" t="s">
        <v>204</v>
      </c>
      <c r="BB111" s="12" t="s">
        <v>205</v>
      </c>
      <c r="BC111" s="12" t="s">
        <v>128</v>
      </c>
      <c r="BD111" s="19">
        <v>0.34375</v>
      </c>
      <c r="BE111" s="12" t="s">
        <v>137</v>
      </c>
      <c r="BF111" s="12">
        <v>0.32</v>
      </c>
      <c r="BG111" s="12" t="s">
        <v>139</v>
      </c>
      <c r="BH111" s="12">
        <v>2700</v>
      </c>
      <c r="BI111" s="12" t="s">
        <v>506</v>
      </c>
      <c r="BJ111" s="12" t="s">
        <v>137</v>
      </c>
      <c r="BK111" s="12">
        <v>0.47</v>
      </c>
      <c r="BL111" s="12" t="s">
        <v>207</v>
      </c>
      <c r="BM111" s="12">
        <v>5700</v>
      </c>
      <c r="BN111" s="12" t="s">
        <v>507</v>
      </c>
      <c r="BO111" s="12" t="s">
        <v>208</v>
      </c>
      <c r="BP111" s="12">
        <v>1.41</v>
      </c>
      <c r="BQ111" s="12" t="s">
        <v>139</v>
      </c>
      <c r="BR111" s="12">
        <v>2700</v>
      </c>
      <c r="BS111" s="12" t="s">
        <v>506</v>
      </c>
      <c r="BT111" s="12" t="s">
        <v>208</v>
      </c>
      <c r="BU111" s="12">
        <v>1.37</v>
      </c>
      <c r="BV111" s="12" t="s">
        <v>207</v>
      </c>
      <c r="BW111" s="12">
        <v>5700</v>
      </c>
      <c r="BX111" s="12" t="s">
        <v>507</v>
      </c>
      <c r="BY111" s="12" t="s">
        <v>210</v>
      </c>
      <c r="BZ111" s="12">
        <v>4.0999999999999996</v>
      </c>
      <c r="CA111" s="12" t="s">
        <v>139</v>
      </c>
      <c r="CB111" s="12">
        <v>2700</v>
      </c>
      <c r="CC111" s="12" t="s">
        <v>506</v>
      </c>
      <c r="CD111" s="12" t="s">
        <v>210</v>
      </c>
      <c r="CE111" s="12">
        <v>2.6</v>
      </c>
      <c r="CF111" s="12" t="s">
        <v>207</v>
      </c>
      <c r="CG111" s="12">
        <v>5700</v>
      </c>
      <c r="CH111" s="12" t="s">
        <v>507</v>
      </c>
      <c r="CI111" s="12" t="s">
        <v>211</v>
      </c>
      <c r="CJ111" s="12">
        <v>100</v>
      </c>
      <c r="CK111" s="12" t="s">
        <v>212</v>
      </c>
      <c r="CL111" s="12">
        <v>4000</v>
      </c>
      <c r="CM111" s="12" t="s">
        <v>213</v>
      </c>
      <c r="CN111" s="12" t="s">
        <v>211</v>
      </c>
      <c r="CO111" s="12">
        <v>100</v>
      </c>
      <c r="CP111" s="12" t="s">
        <v>214</v>
      </c>
      <c r="CQ111" s="12">
        <v>15400</v>
      </c>
      <c r="CR111" s="12" t="s">
        <v>215</v>
      </c>
      <c r="CS111" s="1"/>
      <c r="CT111" s="1"/>
      <c r="CU111" s="1"/>
      <c r="CV111" s="1"/>
      <c r="CW111" s="1"/>
      <c r="CX111" s="1"/>
      <c r="CY111" s="1"/>
    </row>
    <row r="112" spans="1:103" s="3" customFormat="1" x14ac:dyDescent="0.3">
      <c r="A112" s="1" t="s">
        <v>355</v>
      </c>
      <c r="B112" t="s">
        <v>665</v>
      </c>
      <c r="C112" t="s">
        <v>754</v>
      </c>
      <c r="D112" t="s">
        <v>579</v>
      </c>
      <c r="E112">
        <v>-29.501899999999999</v>
      </c>
      <c r="F112">
        <v>37.988900000000001</v>
      </c>
      <c r="G112">
        <v>-29.502300000000002</v>
      </c>
      <c r="H112">
        <v>37.996499999999997</v>
      </c>
      <c r="I112">
        <v>3</v>
      </c>
      <c r="J112">
        <v>5</v>
      </c>
      <c r="K112" t="s">
        <v>659</v>
      </c>
      <c r="L112" t="s">
        <v>654</v>
      </c>
      <c r="M112" s="1" t="s">
        <v>357</v>
      </c>
      <c r="N112" s="1">
        <v>2.4</v>
      </c>
      <c r="O112" s="1" t="s">
        <v>654</v>
      </c>
      <c r="P112" s="1" t="s">
        <v>107</v>
      </c>
      <c r="Q112" s="1" t="s">
        <v>227</v>
      </c>
      <c r="R112" s="1" t="s">
        <v>359</v>
      </c>
      <c r="S112" s="1" t="s">
        <v>94</v>
      </c>
      <c r="T112" s="4">
        <v>0.57291666666666663</v>
      </c>
      <c r="U112" s="1" t="s">
        <v>243</v>
      </c>
      <c r="V112" s="1" t="s">
        <v>348</v>
      </c>
      <c r="W112" s="1"/>
      <c r="X112" s="39" t="s">
        <v>500</v>
      </c>
      <c r="Y112" s="4">
        <v>0.72916666666666663</v>
      </c>
      <c r="Z112" s="1" t="s">
        <v>270</v>
      </c>
      <c r="AA112" s="1">
        <v>40</v>
      </c>
      <c r="AB112" s="1" t="s">
        <v>189</v>
      </c>
      <c r="AC112" s="1" t="s">
        <v>100</v>
      </c>
      <c r="AD112" s="1" t="s">
        <v>271</v>
      </c>
      <c r="AE112" s="18" t="s">
        <v>106</v>
      </c>
      <c r="AF112" s="18" t="s">
        <v>106</v>
      </c>
      <c r="AG112" s="12" t="s">
        <v>96</v>
      </c>
      <c r="AH112" s="12" t="s">
        <v>197</v>
      </c>
      <c r="AI112" s="12">
        <v>10.4</v>
      </c>
      <c r="AJ112" s="12">
        <v>8.3000000000000007</v>
      </c>
      <c r="AK112" s="12">
        <v>86.32</v>
      </c>
      <c r="AL112" s="12" t="s">
        <v>98</v>
      </c>
      <c r="AM112" s="12">
        <v>20</v>
      </c>
      <c r="AN112" s="12">
        <v>5</v>
      </c>
      <c r="AO112" s="12">
        <f t="shared" si="2"/>
        <v>100</v>
      </c>
      <c r="AP112" s="12" t="s">
        <v>284</v>
      </c>
      <c r="AQ112" s="12" t="s">
        <v>281</v>
      </c>
      <c r="AR112" s="1">
        <v>0.38750000000000001</v>
      </c>
      <c r="AS112" s="1">
        <f t="shared" si="3"/>
        <v>396</v>
      </c>
      <c r="AT112" s="1" t="s">
        <v>272</v>
      </c>
      <c r="AU112" s="1">
        <v>10</v>
      </c>
      <c r="AV112" s="1">
        <f t="shared" si="4"/>
        <v>48.706182812500003</v>
      </c>
      <c r="AW112" s="1">
        <f t="shared" si="5"/>
        <v>56.425142275834112</v>
      </c>
      <c r="AX112" s="12" t="s">
        <v>201</v>
      </c>
      <c r="AY112" s="12" t="s">
        <v>202</v>
      </c>
      <c r="AZ112" s="12" t="s">
        <v>203</v>
      </c>
      <c r="BA112" s="12" t="s">
        <v>204</v>
      </c>
      <c r="BB112" s="12" t="s">
        <v>205</v>
      </c>
      <c r="BC112" s="12" t="s">
        <v>128</v>
      </c>
      <c r="BD112" s="19">
        <v>0.34375</v>
      </c>
      <c r="BE112" s="12" t="s">
        <v>137</v>
      </c>
      <c r="BF112" s="12">
        <v>0.32</v>
      </c>
      <c r="BG112" s="12" t="s">
        <v>139</v>
      </c>
      <c r="BH112" s="12">
        <v>2700</v>
      </c>
      <c r="BI112" s="12" t="s">
        <v>506</v>
      </c>
      <c r="BJ112" s="12" t="s">
        <v>137</v>
      </c>
      <c r="BK112" s="12">
        <v>0.47</v>
      </c>
      <c r="BL112" s="12" t="s">
        <v>207</v>
      </c>
      <c r="BM112" s="12">
        <v>5700</v>
      </c>
      <c r="BN112" s="12" t="s">
        <v>507</v>
      </c>
      <c r="BO112" s="12" t="s">
        <v>208</v>
      </c>
      <c r="BP112" s="12">
        <v>1.41</v>
      </c>
      <c r="BQ112" s="12" t="s">
        <v>139</v>
      </c>
      <c r="BR112" s="12">
        <v>2700</v>
      </c>
      <c r="BS112" s="12" t="s">
        <v>506</v>
      </c>
      <c r="BT112" s="12" t="s">
        <v>208</v>
      </c>
      <c r="BU112" s="12">
        <v>1.37</v>
      </c>
      <c r="BV112" s="12" t="s">
        <v>207</v>
      </c>
      <c r="BW112" s="12">
        <v>5700</v>
      </c>
      <c r="BX112" s="12" t="s">
        <v>507</v>
      </c>
      <c r="BY112" s="12" t="s">
        <v>210</v>
      </c>
      <c r="BZ112" s="12">
        <v>4.0999999999999996</v>
      </c>
      <c r="CA112" s="12" t="s">
        <v>139</v>
      </c>
      <c r="CB112" s="12">
        <v>2700</v>
      </c>
      <c r="CC112" s="12" t="s">
        <v>506</v>
      </c>
      <c r="CD112" s="12" t="s">
        <v>210</v>
      </c>
      <c r="CE112" s="12">
        <v>2.6</v>
      </c>
      <c r="CF112" s="12" t="s">
        <v>207</v>
      </c>
      <c r="CG112" s="12">
        <v>5700</v>
      </c>
      <c r="CH112" s="12" t="s">
        <v>507</v>
      </c>
      <c r="CI112" s="12" t="s">
        <v>211</v>
      </c>
      <c r="CJ112" s="12">
        <v>100</v>
      </c>
      <c r="CK112" s="12" t="s">
        <v>212</v>
      </c>
      <c r="CL112" s="12">
        <v>4000</v>
      </c>
      <c r="CM112" s="12" t="s">
        <v>213</v>
      </c>
      <c r="CN112" s="12" t="s">
        <v>211</v>
      </c>
      <c r="CO112" s="12">
        <v>100</v>
      </c>
      <c r="CP112" s="12" t="s">
        <v>214</v>
      </c>
      <c r="CQ112" s="12">
        <v>15400</v>
      </c>
      <c r="CR112" s="12" t="s">
        <v>215</v>
      </c>
      <c r="CS112" s="1"/>
      <c r="CT112" s="1"/>
      <c r="CU112" s="1"/>
      <c r="CV112" s="1"/>
      <c r="CW112" s="1"/>
      <c r="CX112" s="1"/>
      <c r="CY112" s="1"/>
    </row>
    <row r="113" spans="1:103" s="3" customFormat="1" x14ac:dyDescent="0.3">
      <c r="A113" s="1" t="s">
        <v>356</v>
      </c>
      <c r="B113" t="s">
        <v>666</v>
      </c>
      <c r="C113" t="s">
        <v>755</v>
      </c>
      <c r="D113" t="s">
        <v>580</v>
      </c>
      <c r="E113">
        <v>-29.533300000000001</v>
      </c>
      <c r="F113">
        <v>37.911700000000003</v>
      </c>
      <c r="G113">
        <v>-29.5123</v>
      </c>
      <c r="H113">
        <v>37.858600000000003</v>
      </c>
      <c r="I113">
        <v>65</v>
      </c>
      <c r="J113">
        <v>5</v>
      </c>
      <c r="K113" t="s">
        <v>659</v>
      </c>
      <c r="L113" t="s">
        <v>654</v>
      </c>
      <c r="M113" s="1" t="s">
        <v>358</v>
      </c>
      <c r="N113" s="1">
        <v>2.4</v>
      </c>
      <c r="O113" s="1" t="s">
        <v>654</v>
      </c>
      <c r="P113" s="1" t="s">
        <v>269</v>
      </c>
      <c r="Q113" s="1" t="s">
        <v>227</v>
      </c>
      <c r="R113" s="1" t="s">
        <v>359</v>
      </c>
      <c r="S113" s="1" t="s">
        <v>94</v>
      </c>
      <c r="T113" s="4">
        <v>0.57291666666666663</v>
      </c>
      <c r="U113" s="1" t="s">
        <v>243</v>
      </c>
      <c r="V113" s="1" t="s">
        <v>348</v>
      </c>
      <c r="W113" s="1"/>
      <c r="X113" s="39" t="s">
        <v>500</v>
      </c>
      <c r="Y113" s="4">
        <v>0.72916666666666663</v>
      </c>
      <c r="Z113" s="1" t="s">
        <v>270</v>
      </c>
      <c r="AA113" s="1">
        <v>40</v>
      </c>
      <c r="AB113" s="1" t="s">
        <v>189</v>
      </c>
      <c r="AC113" s="1" t="s">
        <v>100</v>
      </c>
      <c r="AD113" s="1" t="s">
        <v>271</v>
      </c>
      <c r="AE113" s="18" t="s">
        <v>106</v>
      </c>
      <c r="AF113" s="18" t="s">
        <v>106</v>
      </c>
      <c r="AG113" s="12" t="s">
        <v>96</v>
      </c>
      <c r="AH113" s="12" t="s">
        <v>197</v>
      </c>
      <c r="AI113" s="12">
        <v>10.4</v>
      </c>
      <c r="AJ113" s="12">
        <v>8.3000000000000007</v>
      </c>
      <c r="AK113" s="12">
        <v>86.32</v>
      </c>
      <c r="AL113" s="12" t="s">
        <v>98</v>
      </c>
      <c r="AM113" s="12">
        <v>20</v>
      </c>
      <c r="AN113" s="12">
        <v>5</v>
      </c>
      <c r="AO113" s="12">
        <f t="shared" si="2"/>
        <v>100</v>
      </c>
      <c r="AP113" s="12" t="s">
        <v>284</v>
      </c>
      <c r="AQ113" s="12" t="s">
        <v>281</v>
      </c>
      <c r="AR113" s="1">
        <v>0.38750000000000001</v>
      </c>
      <c r="AS113" s="1">
        <f t="shared" si="3"/>
        <v>396</v>
      </c>
      <c r="AT113" s="1" t="s">
        <v>272</v>
      </c>
      <c r="AU113" s="1">
        <v>10</v>
      </c>
      <c r="AV113" s="1">
        <f t="shared" si="4"/>
        <v>48.706182812500003</v>
      </c>
      <c r="AW113" s="1">
        <f t="shared" si="5"/>
        <v>56.425142275834112</v>
      </c>
      <c r="AX113" s="12" t="s">
        <v>201</v>
      </c>
      <c r="AY113" s="12" t="s">
        <v>202</v>
      </c>
      <c r="AZ113" s="12" t="s">
        <v>203</v>
      </c>
      <c r="BA113" s="12" t="s">
        <v>204</v>
      </c>
      <c r="BB113" s="12" t="s">
        <v>205</v>
      </c>
      <c r="BC113" s="12" t="s">
        <v>128</v>
      </c>
      <c r="BD113" s="19">
        <v>0.34375</v>
      </c>
      <c r="BE113" s="12" t="s">
        <v>137</v>
      </c>
      <c r="BF113" s="12">
        <v>0.32</v>
      </c>
      <c r="BG113" s="12" t="s">
        <v>139</v>
      </c>
      <c r="BH113" s="12">
        <v>2700</v>
      </c>
      <c r="BI113" s="12" t="s">
        <v>506</v>
      </c>
      <c r="BJ113" s="12" t="s">
        <v>137</v>
      </c>
      <c r="BK113" s="12">
        <v>0.47</v>
      </c>
      <c r="BL113" s="12" t="s">
        <v>207</v>
      </c>
      <c r="BM113" s="12">
        <v>5700</v>
      </c>
      <c r="BN113" s="12" t="s">
        <v>507</v>
      </c>
      <c r="BO113" s="12" t="s">
        <v>208</v>
      </c>
      <c r="BP113" s="12">
        <v>1.41</v>
      </c>
      <c r="BQ113" s="12" t="s">
        <v>139</v>
      </c>
      <c r="BR113" s="12">
        <v>2700</v>
      </c>
      <c r="BS113" s="12" t="s">
        <v>506</v>
      </c>
      <c r="BT113" s="12" t="s">
        <v>208</v>
      </c>
      <c r="BU113" s="12">
        <v>1.37</v>
      </c>
      <c r="BV113" s="12" t="s">
        <v>207</v>
      </c>
      <c r="BW113" s="12">
        <v>5700</v>
      </c>
      <c r="BX113" s="12" t="s">
        <v>507</v>
      </c>
      <c r="BY113" s="12" t="s">
        <v>210</v>
      </c>
      <c r="BZ113" s="12">
        <v>4.0999999999999996</v>
      </c>
      <c r="CA113" s="12" t="s">
        <v>139</v>
      </c>
      <c r="CB113" s="12">
        <v>2700</v>
      </c>
      <c r="CC113" s="12" t="s">
        <v>506</v>
      </c>
      <c r="CD113" s="12" t="s">
        <v>210</v>
      </c>
      <c r="CE113" s="12">
        <v>2.6</v>
      </c>
      <c r="CF113" s="12" t="s">
        <v>207</v>
      </c>
      <c r="CG113" s="12">
        <v>5700</v>
      </c>
      <c r="CH113" s="12" t="s">
        <v>507</v>
      </c>
      <c r="CI113" s="12" t="s">
        <v>211</v>
      </c>
      <c r="CJ113" s="12">
        <v>100</v>
      </c>
      <c r="CK113" s="12" t="s">
        <v>212</v>
      </c>
      <c r="CL113" s="12">
        <v>4000</v>
      </c>
      <c r="CM113" s="12" t="s">
        <v>213</v>
      </c>
      <c r="CN113" s="12" t="s">
        <v>211</v>
      </c>
      <c r="CO113" s="12">
        <v>100</v>
      </c>
      <c r="CP113" s="12" t="s">
        <v>214</v>
      </c>
      <c r="CQ113" s="12">
        <v>15400</v>
      </c>
      <c r="CR113" s="12" t="s">
        <v>215</v>
      </c>
      <c r="CS113" s="1"/>
      <c r="CT113" s="1"/>
      <c r="CU113" s="1"/>
      <c r="CV113" s="1"/>
      <c r="CW113" s="1"/>
      <c r="CX113" s="1"/>
      <c r="CY113" s="1"/>
    </row>
    <row r="114" spans="1:103" s="3" customFormat="1" x14ac:dyDescent="0.3">
      <c r="A114" s="1" t="s">
        <v>349</v>
      </c>
      <c r="B114" t="s">
        <v>668</v>
      </c>
      <c r="C114" t="s">
        <v>757</v>
      </c>
      <c r="D114" t="s">
        <v>582</v>
      </c>
      <c r="E114">
        <v>-35.172800000000002</v>
      </c>
      <c r="F114">
        <v>26.286799999999999</v>
      </c>
      <c r="G114">
        <v>-35.2087</v>
      </c>
      <c r="H114">
        <v>26.293199999999999</v>
      </c>
      <c r="I114">
        <v>3</v>
      </c>
      <c r="J114">
        <v>5</v>
      </c>
      <c r="K114" t="s">
        <v>659</v>
      </c>
      <c r="L114" t="s">
        <v>654</v>
      </c>
      <c r="M114" s="1" t="s">
        <v>351</v>
      </c>
      <c r="N114" s="1">
        <v>2.4</v>
      </c>
      <c r="O114" s="1" t="s">
        <v>654</v>
      </c>
      <c r="P114" s="1" t="s">
        <v>107</v>
      </c>
      <c r="Q114" s="1" t="s">
        <v>227</v>
      </c>
      <c r="R114" s="1" t="s">
        <v>353</v>
      </c>
      <c r="S114" s="1" t="s">
        <v>94</v>
      </c>
      <c r="T114" s="4">
        <v>0.64583333333333337</v>
      </c>
      <c r="U114" s="1" t="s">
        <v>246</v>
      </c>
      <c r="V114" s="1" t="s">
        <v>354</v>
      </c>
      <c r="W114" s="1"/>
      <c r="X114" s="39" t="s">
        <v>500</v>
      </c>
      <c r="Y114" s="4">
        <v>0.72916666666666663</v>
      </c>
      <c r="Z114" s="1" t="s">
        <v>270</v>
      </c>
      <c r="AA114" s="1">
        <v>40</v>
      </c>
      <c r="AB114" s="1" t="s">
        <v>189</v>
      </c>
      <c r="AC114" s="1" t="s">
        <v>100</v>
      </c>
      <c r="AD114" s="1" t="s">
        <v>271</v>
      </c>
      <c r="AE114" s="18" t="s">
        <v>106</v>
      </c>
      <c r="AF114" s="18" t="s">
        <v>106</v>
      </c>
      <c r="AG114" s="12" t="s">
        <v>96</v>
      </c>
      <c r="AH114" s="12" t="s">
        <v>197</v>
      </c>
      <c r="AI114" s="12">
        <v>10.4</v>
      </c>
      <c r="AJ114" s="12">
        <v>8.3000000000000007</v>
      </c>
      <c r="AK114" s="12">
        <v>86.32</v>
      </c>
      <c r="AL114" s="12" t="s">
        <v>98</v>
      </c>
      <c r="AM114" s="12">
        <v>20</v>
      </c>
      <c r="AN114" s="12">
        <v>5</v>
      </c>
      <c r="AO114" s="12">
        <f t="shared" si="2"/>
        <v>100</v>
      </c>
      <c r="AP114" s="12" t="s">
        <v>284</v>
      </c>
      <c r="AQ114" s="12" t="s">
        <v>281</v>
      </c>
      <c r="AR114" s="1">
        <v>0.38750000000000001</v>
      </c>
      <c r="AS114" s="1">
        <f t="shared" si="3"/>
        <v>396</v>
      </c>
      <c r="AT114" s="1" t="s">
        <v>272</v>
      </c>
      <c r="AU114" s="1">
        <v>10</v>
      </c>
      <c r="AV114" s="1">
        <f t="shared" si="4"/>
        <v>48.706182812500003</v>
      </c>
      <c r="AW114" s="1">
        <f t="shared" si="5"/>
        <v>56.425142275834112</v>
      </c>
      <c r="AX114" s="12" t="s">
        <v>201</v>
      </c>
      <c r="AY114" s="12" t="s">
        <v>202</v>
      </c>
      <c r="AZ114" s="12" t="s">
        <v>203</v>
      </c>
      <c r="BA114" s="12" t="s">
        <v>204</v>
      </c>
      <c r="BB114" s="12" t="s">
        <v>205</v>
      </c>
      <c r="BC114" s="12" t="s">
        <v>128</v>
      </c>
      <c r="BD114" s="19">
        <v>0.34375</v>
      </c>
      <c r="BE114" s="12" t="s">
        <v>137</v>
      </c>
      <c r="BF114" s="12">
        <v>0.32</v>
      </c>
      <c r="BG114" s="12" t="s">
        <v>139</v>
      </c>
      <c r="BH114" s="12">
        <v>2700</v>
      </c>
      <c r="BI114" s="12" t="s">
        <v>506</v>
      </c>
      <c r="BJ114" s="12" t="s">
        <v>137</v>
      </c>
      <c r="BK114" s="12">
        <v>0.47</v>
      </c>
      <c r="BL114" s="12" t="s">
        <v>207</v>
      </c>
      <c r="BM114" s="12">
        <v>5700</v>
      </c>
      <c r="BN114" s="12" t="s">
        <v>507</v>
      </c>
      <c r="BO114" s="12" t="s">
        <v>208</v>
      </c>
      <c r="BP114" s="12">
        <v>1.41</v>
      </c>
      <c r="BQ114" s="12" t="s">
        <v>139</v>
      </c>
      <c r="BR114" s="12">
        <v>2700</v>
      </c>
      <c r="BS114" s="12" t="s">
        <v>506</v>
      </c>
      <c r="BT114" s="12" t="s">
        <v>208</v>
      </c>
      <c r="BU114" s="12">
        <v>1.37</v>
      </c>
      <c r="BV114" s="12" t="s">
        <v>207</v>
      </c>
      <c r="BW114" s="12">
        <v>5700</v>
      </c>
      <c r="BX114" s="12" t="s">
        <v>507</v>
      </c>
      <c r="BY114" s="12" t="s">
        <v>210</v>
      </c>
      <c r="BZ114" s="12">
        <v>4.0999999999999996</v>
      </c>
      <c r="CA114" s="12" t="s">
        <v>139</v>
      </c>
      <c r="CB114" s="12">
        <v>2700</v>
      </c>
      <c r="CC114" s="12" t="s">
        <v>506</v>
      </c>
      <c r="CD114" s="12" t="s">
        <v>210</v>
      </c>
      <c r="CE114" s="12">
        <v>2.6</v>
      </c>
      <c r="CF114" s="12" t="s">
        <v>207</v>
      </c>
      <c r="CG114" s="12">
        <v>5700</v>
      </c>
      <c r="CH114" s="12" t="s">
        <v>507</v>
      </c>
      <c r="CI114" s="12" t="s">
        <v>211</v>
      </c>
      <c r="CJ114" s="12">
        <v>100</v>
      </c>
      <c r="CK114" s="12" t="s">
        <v>212</v>
      </c>
      <c r="CL114" s="12">
        <v>4000</v>
      </c>
      <c r="CM114" s="12" t="s">
        <v>213</v>
      </c>
      <c r="CN114" s="12" t="s">
        <v>211</v>
      </c>
      <c r="CO114" s="12">
        <v>100</v>
      </c>
      <c r="CP114" s="12" t="s">
        <v>214</v>
      </c>
      <c r="CQ114" s="12">
        <v>15400</v>
      </c>
      <c r="CR114" s="12" t="s">
        <v>215</v>
      </c>
      <c r="CS114" s="1"/>
      <c r="CT114" s="1"/>
      <c r="CU114" s="1"/>
      <c r="CV114" s="1"/>
      <c r="CW114" s="1"/>
      <c r="CX114" s="1"/>
      <c r="CY114" s="1"/>
    </row>
    <row r="115" spans="1:103" s="3" customFormat="1" x14ac:dyDescent="0.3">
      <c r="A115" s="1" t="s">
        <v>350</v>
      </c>
      <c r="B115" t="s">
        <v>667</v>
      </c>
      <c r="C115" t="s">
        <v>756</v>
      </c>
      <c r="D115" t="s">
        <v>581</v>
      </c>
      <c r="E115">
        <v>-35.242100000000001</v>
      </c>
      <c r="F115">
        <v>26.3048</v>
      </c>
      <c r="G115">
        <v>-35.252800000000001</v>
      </c>
      <c r="H115">
        <v>26.317</v>
      </c>
      <c r="I115">
        <v>30</v>
      </c>
      <c r="J115">
        <v>5</v>
      </c>
      <c r="K115" t="s">
        <v>659</v>
      </c>
      <c r="L115" t="s">
        <v>654</v>
      </c>
      <c r="M115" s="1" t="s">
        <v>352</v>
      </c>
      <c r="N115" s="1">
        <v>2.4</v>
      </c>
      <c r="O115" s="1" t="s">
        <v>654</v>
      </c>
      <c r="P115" s="1" t="s">
        <v>269</v>
      </c>
      <c r="Q115" s="1" t="s">
        <v>227</v>
      </c>
      <c r="R115" s="1" t="s">
        <v>353</v>
      </c>
      <c r="S115" s="1" t="s">
        <v>94</v>
      </c>
      <c r="T115" s="4">
        <v>0.64583333333333337</v>
      </c>
      <c r="U115" s="1" t="s">
        <v>246</v>
      </c>
      <c r="V115" s="1" t="s">
        <v>354</v>
      </c>
      <c r="W115" s="1"/>
      <c r="X115" s="39" t="s">
        <v>500</v>
      </c>
      <c r="Y115" s="4">
        <v>0.72916666666666663</v>
      </c>
      <c r="Z115" s="1" t="s">
        <v>270</v>
      </c>
      <c r="AA115" s="1">
        <v>40</v>
      </c>
      <c r="AB115" s="1" t="s">
        <v>189</v>
      </c>
      <c r="AC115" s="1" t="s">
        <v>100</v>
      </c>
      <c r="AD115" s="1" t="s">
        <v>271</v>
      </c>
      <c r="AE115" s="18" t="s">
        <v>106</v>
      </c>
      <c r="AF115" s="18" t="s">
        <v>106</v>
      </c>
      <c r="AG115" s="12" t="s">
        <v>96</v>
      </c>
      <c r="AH115" s="12" t="s">
        <v>197</v>
      </c>
      <c r="AI115" s="12">
        <v>10.4</v>
      </c>
      <c r="AJ115" s="12">
        <v>8.3000000000000007</v>
      </c>
      <c r="AK115" s="12">
        <v>86.32</v>
      </c>
      <c r="AL115" s="12" t="s">
        <v>98</v>
      </c>
      <c r="AM115" s="12">
        <v>20</v>
      </c>
      <c r="AN115" s="12">
        <v>5</v>
      </c>
      <c r="AO115" s="12">
        <f t="shared" si="2"/>
        <v>100</v>
      </c>
      <c r="AP115" s="12" t="s">
        <v>284</v>
      </c>
      <c r="AQ115" s="12" t="s">
        <v>281</v>
      </c>
      <c r="AR115" s="1">
        <v>0.38750000000000001</v>
      </c>
      <c r="AS115" s="1">
        <f t="shared" si="3"/>
        <v>396</v>
      </c>
      <c r="AT115" s="1" t="s">
        <v>272</v>
      </c>
      <c r="AU115" s="1">
        <v>10</v>
      </c>
      <c r="AV115" s="1">
        <f t="shared" si="4"/>
        <v>48.706182812500003</v>
      </c>
      <c r="AW115" s="1">
        <f t="shared" si="5"/>
        <v>56.425142275834112</v>
      </c>
      <c r="AX115" s="12" t="s">
        <v>201</v>
      </c>
      <c r="AY115" s="12" t="s">
        <v>202</v>
      </c>
      <c r="AZ115" s="12" t="s">
        <v>203</v>
      </c>
      <c r="BA115" s="12" t="s">
        <v>204</v>
      </c>
      <c r="BB115" s="12" t="s">
        <v>205</v>
      </c>
      <c r="BC115" s="12" t="s">
        <v>128</v>
      </c>
      <c r="BD115" s="19">
        <v>0.34375</v>
      </c>
      <c r="BE115" s="12" t="s">
        <v>137</v>
      </c>
      <c r="BF115" s="12">
        <v>0.32</v>
      </c>
      <c r="BG115" s="12" t="s">
        <v>139</v>
      </c>
      <c r="BH115" s="12">
        <v>2700</v>
      </c>
      <c r="BI115" s="12" t="s">
        <v>506</v>
      </c>
      <c r="BJ115" s="12" t="s">
        <v>137</v>
      </c>
      <c r="BK115" s="12">
        <v>0.47</v>
      </c>
      <c r="BL115" s="12" t="s">
        <v>207</v>
      </c>
      <c r="BM115" s="12">
        <v>5700</v>
      </c>
      <c r="BN115" s="12" t="s">
        <v>507</v>
      </c>
      <c r="BO115" s="12" t="s">
        <v>208</v>
      </c>
      <c r="BP115" s="12">
        <v>1.41</v>
      </c>
      <c r="BQ115" s="12" t="s">
        <v>139</v>
      </c>
      <c r="BR115" s="12">
        <v>2700</v>
      </c>
      <c r="BS115" s="12" t="s">
        <v>506</v>
      </c>
      <c r="BT115" s="12" t="s">
        <v>208</v>
      </c>
      <c r="BU115" s="12">
        <v>1.37</v>
      </c>
      <c r="BV115" s="12" t="s">
        <v>207</v>
      </c>
      <c r="BW115" s="12">
        <v>5700</v>
      </c>
      <c r="BX115" s="12" t="s">
        <v>507</v>
      </c>
      <c r="BY115" s="12" t="s">
        <v>210</v>
      </c>
      <c r="BZ115" s="12">
        <v>4.0999999999999996</v>
      </c>
      <c r="CA115" s="12" t="s">
        <v>139</v>
      </c>
      <c r="CB115" s="12">
        <v>2700</v>
      </c>
      <c r="CC115" s="12" t="s">
        <v>506</v>
      </c>
      <c r="CD115" s="12" t="s">
        <v>210</v>
      </c>
      <c r="CE115" s="12">
        <v>2.6</v>
      </c>
      <c r="CF115" s="12" t="s">
        <v>207</v>
      </c>
      <c r="CG115" s="12">
        <v>5700</v>
      </c>
      <c r="CH115" s="12" t="s">
        <v>507</v>
      </c>
      <c r="CI115" s="12" t="s">
        <v>211</v>
      </c>
      <c r="CJ115" s="12">
        <v>100</v>
      </c>
      <c r="CK115" s="12" t="s">
        <v>212</v>
      </c>
      <c r="CL115" s="12">
        <v>4000</v>
      </c>
      <c r="CM115" s="12" t="s">
        <v>213</v>
      </c>
      <c r="CN115" s="12" t="s">
        <v>211</v>
      </c>
      <c r="CO115" s="12">
        <v>100</v>
      </c>
      <c r="CP115" s="12" t="s">
        <v>214</v>
      </c>
      <c r="CQ115" s="12">
        <v>15400</v>
      </c>
      <c r="CR115" s="12" t="s">
        <v>215</v>
      </c>
      <c r="CS115" s="1"/>
      <c r="CT115" s="1"/>
      <c r="CU115" s="1"/>
      <c r="CV115" s="1"/>
      <c r="CW115" s="1"/>
      <c r="CX115" s="1"/>
      <c r="CY115" s="1"/>
    </row>
    <row r="116" spans="1:103" s="1" customFormat="1" x14ac:dyDescent="0.3">
      <c r="A116" s="1" t="s">
        <v>343</v>
      </c>
      <c r="B116" t="s">
        <v>670</v>
      </c>
      <c r="C116" t="s">
        <v>759</v>
      </c>
      <c r="D116" t="s">
        <v>584</v>
      </c>
      <c r="E116">
        <v>-34.944899999999997</v>
      </c>
      <c r="F116">
        <v>17.918900000000001</v>
      </c>
      <c r="G116">
        <v>-34.898600000000002</v>
      </c>
      <c r="H116">
        <v>18.03</v>
      </c>
      <c r="I116">
        <v>3</v>
      </c>
      <c r="J116">
        <v>5</v>
      </c>
      <c r="K116" t="s">
        <v>659</v>
      </c>
      <c r="L116" t="s">
        <v>654</v>
      </c>
      <c r="M116" s="1" t="s">
        <v>344</v>
      </c>
      <c r="N116" s="1">
        <v>2.4</v>
      </c>
      <c r="O116" s="1" t="s">
        <v>654</v>
      </c>
      <c r="P116" s="1" t="s">
        <v>107</v>
      </c>
      <c r="Q116" s="1" t="s">
        <v>227</v>
      </c>
      <c r="R116" s="1" t="s">
        <v>347</v>
      </c>
      <c r="S116" s="1" t="s">
        <v>94</v>
      </c>
      <c r="T116" s="4">
        <v>0.85416666666666663</v>
      </c>
      <c r="U116" s="1" t="s">
        <v>241</v>
      </c>
      <c r="V116" s="1" t="s">
        <v>348</v>
      </c>
      <c r="X116" s="39" t="s">
        <v>575</v>
      </c>
      <c r="Y116" s="4">
        <v>0.72916666666666663</v>
      </c>
      <c r="Z116" s="1" t="s">
        <v>270</v>
      </c>
      <c r="AA116" s="1">
        <v>40</v>
      </c>
      <c r="AB116" s="1" t="s">
        <v>189</v>
      </c>
      <c r="AC116" s="1" t="s">
        <v>100</v>
      </c>
      <c r="AD116" s="1" t="s">
        <v>271</v>
      </c>
      <c r="AE116" s="18" t="s">
        <v>106</v>
      </c>
      <c r="AF116" s="18" t="s">
        <v>106</v>
      </c>
      <c r="AG116" s="12" t="s">
        <v>96</v>
      </c>
      <c r="AH116" s="12" t="s">
        <v>197</v>
      </c>
      <c r="AI116" s="12">
        <v>10.4</v>
      </c>
      <c r="AJ116" s="12">
        <v>8.3000000000000007</v>
      </c>
      <c r="AK116" s="12">
        <v>86.32</v>
      </c>
      <c r="AL116" s="12" t="s">
        <v>98</v>
      </c>
      <c r="AM116" s="12">
        <v>20</v>
      </c>
      <c r="AN116" s="12">
        <v>5</v>
      </c>
      <c r="AO116" s="12">
        <f t="shared" si="2"/>
        <v>100</v>
      </c>
      <c r="AP116" s="12" t="s">
        <v>284</v>
      </c>
      <c r="AQ116" s="12" t="s">
        <v>281</v>
      </c>
      <c r="AR116" s="1">
        <v>0.38750000000000001</v>
      </c>
      <c r="AS116" s="1">
        <f t="shared" si="3"/>
        <v>396</v>
      </c>
      <c r="AT116" s="1" t="s">
        <v>272</v>
      </c>
      <c r="AU116" s="1">
        <v>10</v>
      </c>
      <c r="AV116" s="1">
        <f t="shared" si="4"/>
        <v>48.706182812500003</v>
      </c>
      <c r="AW116" s="1">
        <f t="shared" si="5"/>
        <v>56.425142275834112</v>
      </c>
      <c r="AX116" s="12" t="s">
        <v>201</v>
      </c>
      <c r="AY116" s="12" t="s">
        <v>202</v>
      </c>
      <c r="AZ116" s="12" t="s">
        <v>203</v>
      </c>
      <c r="BA116" s="12" t="s">
        <v>204</v>
      </c>
      <c r="BB116" s="12" t="s">
        <v>205</v>
      </c>
      <c r="BC116" s="12" t="s">
        <v>128</v>
      </c>
      <c r="BD116" s="19">
        <v>0.34375</v>
      </c>
      <c r="BE116" s="12" t="s">
        <v>137</v>
      </c>
      <c r="BF116" s="12">
        <v>0.32</v>
      </c>
      <c r="BG116" s="12" t="s">
        <v>139</v>
      </c>
      <c r="BH116" s="12">
        <v>2700</v>
      </c>
      <c r="BI116" s="12" t="s">
        <v>506</v>
      </c>
      <c r="BJ116" s="12" t="s">
        <v>137</v>
      </c>
      <c r="BK116" s="12">
        <v>0.47</v>
      </c>
      <c r="BL116" s="12" t="s">
        <v>207</v>
      </c>
      <c r="BM116" s="12">
        <v>5700</v>
      </c>
      <c r="BN116" s="12" t="s">
        <v>507</v>
      </c>
      <c r="BO116" s="12" t="s">
        <v>208</v>
      </c>
      <c r="BP116" s="12">
        <v>1.41</v>
      </c>
      <c r="BQ116" s="12" t="s">
        <v>139</v>
      </c>
      <c r="BR116" s="12">
        <v>2700</v>
      </c>
      <c r="BS116" s="12" t="s">
        <v>506</v>
      </c>
      <c r="BT116" s="12" t="s">
        <v>208</v>
      </c>
      <c r="BU116" s="12">
        <v>1.37</v>
      </c>
      <c r="BV116" s="12" t="s">
        <v>207</v>
      </c>
      <c r="BW116" s="12">
        <v>5700</v>
      </c>
      <c r="BX116" s="12" t="s">
        <v>507</v>
      </c>
      <c r="BY116" s="12" t="s">
        <v>210</v>
      </c>
      <c r="BZ116" s="12">
        <v>4.0999999999999996</v>
      </c>
      <c r="CA116" s="12" t="s">
        <v>139</v>
      </c>
      <c r="CB116" s="12">
        <v>2700</v>
      </c>
      <c r="CC116" s="12" t="s">
        <v>506</v>
      </c>
      <c r="CD116" s="12" t="s">
        <v>210</v>
      </c>
      <c r="CE116" s="12">
        <v>2.6</v>
      </c>
      <c r="CF116" s="12" t="s">
        <v>207</v>
      </c>
      <c r="CG116" s="12">
        <v>5700</v>
      </c>
      <c r="CH116" s="12" t="s">
        <v>507</v>
      </c>
      <c r="CI116" s="12" t="s">
        <v>211</v>
      </c>
      <c r="CJ116" s="12">
        <v>100</v>
      </c>
      <c r="CK116" s="12" t="s">
        <v>212</v>
      </c>
      <c r="CL116" s="12">
        <v>4000</v>
      </c>
      <c r="CM116" s="12" t="s">
        <v>213</v>
      </c>
      <c r="CN116" s="12" t="s">
        <v>211</v>
      </c>
      <c r="CO116" s="12">
        <v>100</v>
      </c>
      <c r="CP116" s="12" t="s">
        <v>214</v>
      </c>
      <c r="CQ116" s="12">
        <v>15400</v>
      </c>
      <c r="CR116" s="12" t="s">
        <v>215</v>
      </c>
    </row>
    <row r="117" spans="1:103" s="1" customFormat="1" x14ac:dyDescent="0.3">
      <c r="A117" s="1" t="s">
        <v>345</v>
      </c>
      <c r="B117" t="s">
        <v>669</v>
      </c>
      <c r="C117" t="s">
        <v>758</v>
      </c>
      <c r="D117" t="s">
        <v>583</v>
      </c>
      <c r="E117">
        <v>-34.890099999999997</v>
      </c>
      <c r="F117">
        <v>18.0459</v>
      </c>
      <c r="G117">
        <v>-34.847700000000003</v>
      </c>
      <c r="H117">
        <v>18.113600000000002</v>
      </c>
      <c r="I117">
        <v>30</v>
      </c>
      <c r="J117">
        <v>5</v>
      </c>
      <c r="K117" t="s">
        <v>659</v>
      </c>
      <c r="L117" t="s">
        <v>654</v>
      </c>
      <c r="M117" s="1" t="s">
        <v>346</v>
      </c>
      <c r="N117" s="1">
        <v>2.4</v>
      </c>
      <c r="O117" s="1" t="s">
        <v>654</v>
      </c>
      <c r="P117" s="1" t="s">
        <v>269</v>
      </c>
      <c r="Q117" s="1" t="s">
        <v>227</v>
      </c>
      <c r="R117" s="1" t="s">
        <v>347</v>
      </c>
      <c r="S117" s="1" t="s">
        <v>94</v>
      </c>
      <c r="T117" s="4">
        <v>0.85416666666666663</v>
      </c>
      <c r="U117" s="1" t="s">
        <v>241</v>
      </c>
      <c r="V117" s="1" t="s">
        <v>348</v>
      </c>
      <c r="X117" s="39" t="s">
        <v>574</v>
      </c>
      <c r="Y117" s="4">
        <v>0.72916666666666663</v>
      </c>
      <c r="Z117" s="1" t="s">
        <v>270</v>
      </c>
      <c r="AA117" s="1">
        <v>40</v>
      </c>
      <c r="AB117" s="1" t="s">
        <v>189</v>
      </c>
      <c r="AC117" s="1" t="s">
        <v>100</v>
      </c>
      <c r="AD117" s="1" t="s">
        <v>271</v>
      </c>
      <c r="AE117" s="18" t="s">
        <v>106</v>
      </c>
      <c r="AF117" s="18" t="s">
        <v>106</v>
      </c>
      <c r="AG117" s="12" t="s">
        <v>96</v>
      </c>
      <c r="AH117" s="12" t="s">
        <v>197</v>
      </c>
      <c r="AI117" s="12">
        <v>10.4</v>
      </c>
      <c r="AJ117" s="12">
        <v>8.3000000000000007</v>
      </c>
      <c r="AK117" s="12">
        <v>86.32</v>
      </c>
      <c r="AL117" s="12" t="s">
        <v>98</v>
      </c>
      <c r="AM117" s="12">
        <v>20</v>
      </c>
      <c r="AN117" s="12">
        <v>5</v>
      </c>
      <c r="AO117" s="12">
        <f t="shared" si="2"/>
        <v>100</v>
      </c>
      <c r="AP117" s="12" t="s">
        <v>284</v>
      </c>
      <c r="AQ117" s="12" t="s">
        <v>281</v>
      </c>
      <c r="AR117" s="1">
        <v>0.38750000000000001</v>
      </c>
      <c r="AS117" s="1">
        <f t="shared" si="3"/>
        <v>396</v>
      </c>
      <c r="AT117" s="1" t="s">
        <v>272</v>
      </c>
      <c r="AU117" s="1">
        <v>10</v>
      </c>
      <c r="AV117" s="1">
        <f t="shared" si="4"/>
        <v>48.706182812500003</v>
      </c>
      <c r="AW117" s="1">
        <f t="shared" si="5"/>
        <v>56.425142275834112</v>
      </c>
      <c r="AX117" s="12" t="s">
        <v>201</v>
      </c>
      <c r="AY117" s="12" t="s">
        <v>202</v>
      </c>
      <c r="AZ117" s="12" t="s">
        <v>203</v>
      </c>
      <c r="BA117" s="12" t="s">
        <v>204</v>
      </c>
      <c r="BB117" s="12" t="s">
        <v>205</v>
      </c>
      <c r="BC117" s="12" t="s">
        <v>128</v>
      </c>
      <c r="BD117" s="19">
        <v>0.34375</v>
      </c>
      <c r="BE117" s="12" t="s">
        <v>137</v>
      </c>
      <c r="BF117" s="12">
        <v>0.32</v>
      </c>
      <c r="BG117" s="12" t="s">
        <v>139</v>
      </c>
      <c r="BH117" s="12">
        <v>2700</v>
      </c>
      <c r="BI117" s="12" t="s">
        <v>506</v>
      </c>
      <c r="BJ117" s="12" t="s">
        <v>137</v>
      </c>
      <c r="BK117" s="12">
        <v>0.47</v>
      </c>
      <c r="BL117" s="12" t="s">
        <v>207</v>
      </c>
      <c r="BM117" s="12">
        <v>5700</v>
      </c>
      <c r="BN117" s="12" t="s">
        <v>507</v>
      </c>
      <c r="BO117" s="12" t="s">
        <v>208</v>
      </c>
      <c r="BP117" s="12">
        <v>1.41</v>
      </c>
      <c r="BQ117" s="12" t="s">
        <v>139</v>
      </c>
      <c r="BR117" s="12">
        <v>2700</v>
      </c>
      <c r="BS117" s="12" t="s">
        <v>506</v>
      </c>
      <c r="BT117" s="12" t="s">
        <v>208</v>
      </c>
      <c r="BU117" s="12">
        <v>1.37</v>
      </c>
      <c r="BV117" s="12" t="s">
        <v>207</v>
      </c>
      <c r="BW117" s="12">
        <v>5700</v>
      </c>
      <c r="BX117" s="12" t="s">
        <v>507</v>
      </c>
      <c r="BY117" s="12" t="s">
        <v>210</v>
      </c>
      <c r="BZ117" s="12">
        <v>4.0999999999999996</v>
      </c>
      <c r="CA117" s="12" t="s">
        <v>139</v>
      </c>
      <c r="CB117" s="12">
        <v>2700</v>
      </c>
      <c r="CC117" s="12" t="s">
        <v>506</v>
      </c>
      <c r="CD117" s="12" t="s">
        <v>210</v>
      </c>
      <c r="CE117" s="12">
        <v>2.6</v>
      </c>
      <c r="CF117" s="12" t="s">
        <v>207</v>
      </c>
      <c r="CG117" s="12">
        <v>5700</v>
      </c>
      <c r="CH117" s="12" t="s">
        <v>507</v>
      </c>
      <c r="CI117" s="12" t="s">
        <v>211</v>
      </c>
      <c r="CJ117" s="12">
        <v>100</v>
      </c>
      <c r="CK117" s="12" t="s">
        <v>212</v>
      </c>
      <c r="CL117" s="12">
        <v>4000</v>
      </c>
      <c r="CM117" s="12" t="s">
        <v>213</v>
      </c>
      <c r="CN117" s="12" t="s">
        <v>211</v>
      </c>
      <c r="CO117" s="12">
        <v>100</v>
      </c>
      <c r="CP117" s="12" t="s">
        <v>214</v>
      </c>
      <c r="CQ117" s="12">
        <v>15400</v>
      </c>
      <c r="CR117" s="12" t="s">
        <v>215</v>
      </c>
    </row>
    <row r="118" spans="1:103" s="1" customFormat="1" x14ac:dyDescent="0.3">
      <c r="A118" s="1" t="s">
        <v>321</v>
      </c>
      <c r="B118" t="s">
        <v>671</v>
      </c>
      <c r="C118" t="s">
        <v>760</v>
      </c>
      <c r="D118" t="s">
        <v>585</v>
      </c>
      <c r="E118">
        <v>-32.119999999999997</v>
      </c>
      <c r="F118">
        <v>17.698699999999999</v>
      </c>
      <c r="G118">
        <v>-32.117400000000004</v>
      </c>
      <c r="H118">
        <v>17.698799999999999</v>
      </c>
      <c r="I118">
        <v>3</v>
      </c>
      <c r="J118">
        <v>5</v>
      </c>
      <c r="K118" t="s">
        <v>660</v>
      </c>
      <c r="L118">
        <v>569.41366846314997</v>
      </c>
      <c r="M118" s="1" t="s">
        <v>329</v>
      </c>
      <c r="N118" s="1">
        <v>1.6</v>
      </c>
      <c r="O118" s="1">
        <v>9.1106186954103999E-4</v>
      </c>
      <c r="P118" s="1" t="s">
        <v>107</v>
      </c>
      <c r="Q118" s="1" t="s">
        <v>227</v>
      </c>
      <c r="R118" s="1" t="s">
        <v>323</v>
      </c>
      <c r="S118" s="1" t="s">
        <v>94</v>
      </c>
      <c r="T118" s="4">
        <v>0.64583333333333337</v>
      </c>
      <c r="U118" s="1" t="s">
        <v>236</v>
      </c>
      <c r="V118" s="1" t="s">
        <v>301</v>
      </c>
      <c r="Y118" s="4">
        <v>0.72916666666666663</v>
      </c>
      <c r="Z118" s="1" t="s">
        <v>270</v>
      </c>
      <c r="AA118" s="1">
        <v>40</v>
      </c>
      <c r="AB118" s="1" t="s">
        <v>189</v>
      </c>
      <c r="AC118" s="1" t="s">
        <v>100</v>
      </c>
      <c r="AD118" s="1" t="s">
        <v>271</v>
      </c>
      <c r="AE118" s="18" t="s">
        <v>106</v>
      </c>
      <c r="AF118" s="18" t="s">
        <v>106</v>
      </c>
      <c r="AG118" s="12" t="s">
        <v>96</v>
      </c>
      <c r="AH118" s="12" t="s">
        <v>197</v>
      </c>
      <c r="AI118" s="12">
        <v>10.4</v>
      </c>
      <c r="AJ118" s="12">
        <v>8.3000000000000007</v>
      </c>
      <c r="AK118" s="12">
        <v>86.32</v>
      </c>
      <c r="AL118" s="12" t="s">
        <v>98</v>
      </c>
      <c r="AM118" s="12">
        <v>20</v>
      </c>
      <c r="AN118" s="12">
        <v>5</v>
      </c>
      <c r="AO118" s="12">
        <f t="shared" si="2"/>
        <v>100</v>
      </c>
      <c r="AP118" s="12" t="s">
        <v>284</v>
      </c>
      <c r="AQ118" s="12" t="s">
        <v>281</v>
      </c>
      <c r="AR118" s="1">
        <v>0.38750000000000001</v>
      </c>
      <c r="AS118" s="1">
        <f t="shared" si="3"/>
        <v>396</v>
      </c>
      <c r="AT118" s="1" t="s">
        <v>272</v>
      </c>
      <c r="AU118" s="1">
        <v>10</v>
      </c>
      <c r="AV118" s="1">
        <f t="shared" si="4"/>
        <v>48.706182812500003</v>
      </c>
      <c r="AW118" s="1">
        <f t="shared" si="5"/>
        <v>56.425142275834112</v>
      </c>
      <c r="AX118" s="12" t="s">
        <v>201</v>
      </c>
      <c r="AY118" s="12" t="s">
        <v>202</v>
      </c>
      <c r="AZ118" s="12" t="s">
        <v>203</v>
      </c>
      <c r="BA118" s="12" t="s">
        <v>204</v>
      </c>
      <c r="BB118" s="12" t="s">
        <v>205</v>
      </c>
      <c r="BC118" s="12" t="s">
        <v>128</v>
      </c>
      <c r="BD118" s="19">
        <v>0.34375</v>
      </c>
      <c r="BE118" s="12" t="s">
        <v>137</v>
      </c>
      <c r="BF118" s="12">
        <v>0.32</v>
      </c>
      <c r="BG118" s="12" t="s">
        <v>139</v>
      </c>
      <c r="BH118" s="12">
        <v>2700</v>
      </c>
      <c r="BI118" s="12" t="s">
        <v>506</v>
      </c>
      <c r="BJ118" s="12" t="s">
        <v>137</v>
      </c>
      <c r="BK118" s="12">
        <v>0.47</v>
      </c>
      <c r="BL118" s="12" t="s">
        <v>207</v>
      </c>
      <c r="BM118" s="12">
        <v>5700</v>
      </c>
      <c r="BN118" s="12" t="s">
        <v>507</v>
      </c>
      <c r="BO118" s="12" t="s">
        <v>208</v>
      </c>
      <c r="BP118" s="12">
        <v>1.41</v>
      </c>
      <c r="BQ118" s="12" t="s">
        <v>139</v>
      </c>
      <c r="BR118" s="12">
        <v>2700</v>
      </c>
      <c r="BS118" s="12" t="s">
        <v>506</v>
      </c>
      <c r="BT118" s="12" t="s">
        <v>208</v>
      </c>
      <c r="BU118" s="12">
        <v>1.37</v>
      </c>
      <c r="BV118" s="12" t="s">
        <v>207</v>
      </c>
      <c r="BW118" s="12">
        <v>5700</v>
      </c>
      <c r="BX118" s="12" t="s">
        <v>507</v>
      </c>
      <c r="BY118" s="12" t="s">
        <v>210</v>
      </c>
      <c r="BZ118" s="12">
        <v>4.0999999999999996</v>
      </c>
      <c r="CA118" s="12" t="s">
        <v>139</v>
      </c>
      <c r="CB118" s="12">
        <v>2700</v>
      </c>
      <c r="CC118" s="12" t="s">
        <v>506</v>
      </c>
      <c r="CD118" s="12" t="s">
        <v>210</v>
      </c>
      <c r="CE118" s="12">
        <v>2.6</v>
      </c>
      <c r="CF118" s="12" t="s">
        <v>207</v>
      </c>
      <c r="CG118" s="12">
        <v>5700</v>
      </c>
      <c r="CH118" s="12" t="s">
        <v>507</v>
      </c>
      <c r="CI118" s="12" t="s">
        <v>211</v>
      </c>
      <c r="CJ118" s="12">
        <v>100</v>
      </c>
      <c r="CK118" s="12" t="s">
        <v>212</v>
      </c>
      <c r="CL118" s="12">
        <v>4000</v>
      </c>
      <c r="CM118" s="12" t="s">
        <v>213</v>
      </c>
      <c r="CN118" s="12" t="s">
        <v>211</v>
      </c>
      <c r="CO118" s="12">
        <v>100</v>
      </c>
      <c r="CP118" s="12" t="s">
        <v>214</v>
      </c>
      <c r="CQ118" s="12">
        <v>15400</v>
      </c>
      <c r="CR118" s="12" t="s">
        <v>215</v>
      </c>
    </row>
    <row r="119" spans="1:103" s="1" customFormat="1" x14ac:dyDescent="0.3">
      <c r="A119" s="1" t="s">
        <v>332</v>
      </c>
      <c r="B119" t="s">
        <v>672</v>
      </c>
      <c r="C119" t="s">
        <v>761</v>
      </c>
      <c r="D119" t="s">
        <v>586</v>
      </c>
      <c r="E119">
        <v>-31.053599999999999</v>
      </c>
      <c r="F119">
        <v>4.6741999999999999</v>
      </c>
      <c r="G119">
        <v>-31.050899999999999</v>
      </c>
      <c r="H119">
        <v>4.6756000000000002</v>
      </c>
      <c r="I119">
        <v>3</v>
      </c>
      <c r="J119">
        <v>5</v>
      </c>
      <c r="K119" t="s">
        <v>660</v>
      </c>
      <c r="L119">
        <v>922.84284199200169</v>
      </c>
      <c r="M119" s="1" t="s">
        <v>334</v>
      </c>
      <c r="N119" s="1">
        <v>1.6</v>
      </c>
      <c r="O119" s="1">
        <v>1.4765485471872027E-3</v>
      </c>
      <c r="P119" s="1" t="s">
        <v>107</v>
      </c>
      <c r="Q119" s="1" t="s">
        <v>227</v>
      </c>
      <c r="R119" s="1" t="s">
        <v>336</v>
      </c>
      <c r="S119" s="1" t="s">
        <v>94</v>
      </c>
      <c r="T119" s="4">
        <v>0.625</v>
      </c>
      <c r="U119" s="1" t="s">
        <v>239</v>
      </c>
      <c r="V119" s="1" t="s">
        <v>337</v>
      </c>
      <c r="Y119" s="4">
        <v>0.72916666666666663</v>
      </c>
      <c r="Z119" s="1" t="s">
        <v>270</v>
      </c>
      <c r="AA119" s="1">
        <v>40</v>
      </c>
      <c r="AB119" s="1" t="s">
        <v>189</v>
      </c>
      <c r="AC119" s="1" t="s">
        <v>100</v>
      </c>
      <c r="AD119" s="1" t="s">
        <v>271</v>
      </c>
      <c r="AE119" s="18" t="s">
        <v>106</v>
      </c>
      <c r="AF119" s="18" t="s">
        <v>106</v>
      </c>
      <c r="AG119" s="12" t="s">
        <v>96</v>
      </c>
      <c r="AH119" s="12" t="s">
        <v>197</v>
      </c>
      <c r="AI119" s="12">
        <v>10.4</v>
      </c>
      <c r="AJ119" s="12">
        <v>8.3000000000000007</v>
      </c>
      <c r="AK119" s="12">
        <v>86.32</v>
      </c>
      <c r="AL119" s="12" t="s">
        <v>98</v>
      </c>
      <c r="AM119" s="12">
        <v>20</v>
      </c>
      <c r="AN119" s="12">
        <v>5</v>
      </c>
      <c r="AO119" s="12">
        <f t="shared" si="2"/>
        <v>100</v>
      </c>
      <c r="AP119" s="12" t="s">
        <v>284</v>
      </c>
      <c r="AQ119" s="12" t="s">
        <v>281</v>
      </c>
      <c r="AR119" s="1">
        <v>0.38750000000000001</v>
      </c>
      <c r="AS119" s="1">
        <f t="shared" si="3"/>
        <v>396</v>
      </c>
      <c r="AT119" s="1" t="s">
        <v>272</v>
      </c>
      <c r="AU119" s="1">
        <v>10</v>
      </c>
      <c r="AV119" s="1">
        <f t="shared" si="4"/>
        <v>48.706182812500003</v>
      </c>
      <c r="AW119" s="1">
        <f t="shared" si="5"/>
        <v>56.425142275834112</v>
      </c>
      <c r="AX119" s="12" t="s">
        <v>201</v>
      </c>
      <c r="AY119" s="12" t="s">
        <v>202</v>
      </c>
      <c r="AZ119" s="12" t="s">
        <v>203</v>
      </c>
      <c r="BA119" s="12" t="s">
        <v>204</v>
      </c>
      <c r="BB119" s="12" t="s">
        <v>205</v>
      </c>
      <c r="BC119" s="12" t="s">
        <v>128</v>
      </c>
      <c r="BD119" s="19">
        <v>0.34375</v>
      </c>
      <c r="BE119" s="12" t="s">
        <v>137</v>
      </c>
      <c r="BF119" s="12">
        <v>0.32</v>
      </c>
      <c r="BG119" s="12" t="s">
        <v>139</v>
      </c>
      <c r="BH119" s="12">
        <v>2700</v>
      </c>
      <c r="BI119" s="12" t="s">
        <v>506</v>
      </c>
      <c r="BJ119" s="12" t="s">
        <v>137</v>
      </c>
      <c r="BK119" s="12">
        <v>0.47</v>
      </c>
      <c r="BL119" s="12" t="s">
        <v>207</v>
      </c>
      <c r="BM119" s="12">
        <v>5700</v>
      </c>
      <c r="BN119" s="12" t="s">
        <v>507</v>
      </c>
      <c r="BO119" s="12" t="s">
        <v>208</v>
      </c>
      <c r="BP119" s="12">
        <v>1.41</v>
      </c>
      <c r="BQ119" s="12" t="s">
        <v>139</v>
      </c>
      <c r="BR119" s="12">
        <v>2700</v>
      </c>
      <c r="BS119" s="12" t="s">
        <v>506</v>
      </c>
      <c r="BT119" s="12" t="s">
        <v>208</v>
      </c>
      <c r="BU119" s="12">
        <v>1.37</v>
      </c>
      <c r="BV119" s="12" t="s">
        <v>207</v>
      </c>
      <c r="BW119" s="12">
        <v>5700</v>
      </c>
      <c r="BX119" s="12" t="s">
        <v>507</v>
      </c>
      <c r="BY119" s="12" t="s">
        <v>210</v>
      </c>
      <c r="BZ119" s="12">
        <v>4.0999999999999996</v>
      </c>
      <c r="CA119" s="12" t="s">
        <v>139</v>
      </c>
      <c r="CB119" s="12">
        <v>2700</v>
      </c>
      <c r="CC119" s="12" t="s">
        <v>506</v>
      </c>
      <c r="CD119" s="12" t="s">
        <v>210</v>
      </c>
      <c r="CE119" s="12">
        <v>2.6</v>
      </c>
      <c r="CF119" s="12" t="s">
        <v>207</v>
      </c>
      <c r="CG119" s="12">
        <v>5700</v>
      </c>
      <c r="CH119" s="12" t="s">
        <v>507</v>
      </c>
      <c r="CI119" s="12" t="s">
        <v>211</v>
      </c>
      <c r="CJ119" s="12">
        <v>100</v>
      </c>
      <c r="CK119" s="12" t="s">
        <v>212</v>
      </c>
      <c r="CL119" s="12">
        <v>4000</v>
      </c>
      <c r="CM119" s="12" t="s">
        <v>213</v>
      </c>
      <c r="CN119" s="12" t="s">
        <v>211</v>
      </c>
      <c r="CO119" s="12">
        <v>100</v>
      </c>
      <c r="CP119" s="12" t="s">
        <v>214</v>
      </c>
      <c r="CQ119" s="12">
        <v>15400</v>
      </c>
      <c r="CR119" s="12" t="s">
        <v>215</v>
      </c>
    </row>
    <row r="120" spans="1:103" s="1" customFormat="1" x14ac:dyDescent="0.3">
      <c r="A120" s="1" t="s">
        <v>333</v>
      </c>
      <c r="B120" t="s">
        <v>673</v>
      </c>
      <c r="C120" t="s">
        <v>762</v>
      </c>
      <c r="D120" t="s">
        <v>587</v>
      </c>
      <c r="E120">
        <v>-31.027000000000001</v>
      </c>
      <c r="F120">
        <v>4.6802000000000001</v>
      </c>
      <c r="G120">
        <v>-31.0136</v>
      </c>
      <c r="H120">
        <v>4.6932</v>
      </c>
      <c r="I120">
        <v>50</v>
      </c>
      <c r="J120">
        <v>5</v>
      </c>
      <c r="K120" t="s">
        <v>659</v>
      </c>
      <c r="L120" t="s">
        <v>654</v>
      </c>
      <c r="M120" s="1" t="s">
        <v>335</v>
      </c>
      <c r="N120" s="1">
        <v>1.6</v>
      </c>
      <c r="O120" s="1" t="s">
        <v>654</v>
      </c>
      <c r="P120" s="1" t="s">
        <v>269</v>
      </c>
      <c r="Q120" s="1" t="s">
        <v>227</v>
      </c>
      <c r="R120" s="1" t="s">
        <v>336</v>
      </c>
      <c r="S120" s="1" t="s">
        <v>94</v>
      </c>
      <c r="T120" s="4">
        <v>0.625</v>
      </c>
      <c r="U120" s="1" t="s">
        <v>239</v>
      </c>
      <c r="V120" s="1" t="s">
        <v>337</v>
      </c>
      <c r="X120" s="39" t="s">
        <v>573</v>
      </c>
      <c r="Y120" s="4">
        <v>0.72916666666666663</v>
      </c>
      <c r="Z120" s="1" t="s">
        <v>270</v>
      </c>
      <c r="AA120" s="1">
        <v>40</v>
      </c>
      <c r="AB120" s="1" t="s">
        <v>189</v>
      </c>
      <c r="AC120" s="1" t="s">
        <v>100</v>
      </c>
      <c r="AD120" s="1" t="s">
        <v>271</v>
      </c>
      <c r="AE120" s="18" t="s">
        <v>106</v>
      </c>
      <c r="AF120" s="18" t="s">
        <v>106</v>
      </c>
      <c r="AG120" s="12" t="s">
        <v>96</v>
      </c>
      <c r="AH120" s="12" t="s">
        <v>197</v>
      </c>
      <c r="AI120" s="12">
        <v>10.4</v>
      </c>
      <c r="AJ120" s="12">
        <v>8.3000000000000007</v>
      </c>
      <c r="AK120" s="12">
        <v>86.32</v>
      </c>
      <c r="AL120" s="12" t="s">
        <v>98</v>
      </c>
      <c r="AM120" s="12">
        <v>20</v>
      </c>
      <c r="AN120" s="12">
        <v>5</v>
      </c>
      <c r="AO120" s="12">
        <f t="shared" si="2"/>
        <v>100</v>
      </c>
      <c r="AP120" s="12" t="s">
        <v>284</v>
      </c>
      <c r="AQ120" s="12" t="s">
        <v>281</v>
      </c>
      <c r="AR120" s="1">
        <v>0.38750000000000001</v>
      </c>
      <c r="AS120" s="1">
        <f t="shared" si="3"/>
        <v>396</v>
      </c>
      <c r="AT120" s="1" t="s">
        <v>272</v>
      </c>
      <c r="AU120" s="1">
        <v>10</v>
      </c>
      <c r="AV120" s="1">
        <f t="shared" si="4"/>
        <v>48.706182812500003</v>
      </c>
      <c r="AW120" s="1">
        <f t="shared" si="5"/>
        <v>56.425142275834112</v>
      </c>
      <c r="AX120" s="12" t="s">
        <v>201</v>
      </c>
      <c r="AY120" s="12" t="s">
        <v>202</v>
      </c>
      <c r="AZ120" s="12" t="s">
        <v>203</v>
      </c>
      <c r="BA120" s="12" t="s">
        <v>204</v>
      </c>
      <c r="BB120" s="12" t="s">
        <v>205</v>
      </c>
      <c r="BC120" s="12" t="s">
        <v>128</v>
      </c>
      <c r="BD120" s="19">
        <v>0.34375</v>
      </c>
      <c r="BE120" s="12" t="s">
        <v>137</v>
      </c>
      <c r="BF120" s="12">
        <v>0.32</v>
      </c>
      <c r="BG120" s="12" t="s">
        <v>139</v>
      </c>
      <c r="BH120" s="12">
        <v>2700</v>
      </c>
      <c r="BI120" s="12" t="s">
        <v>506</v>
      </c>
      <c r="BJ120" s="12" t="s">
        <v>137</v>
      </c>
      <c r="BK120" s="12">
        <v>0.47</v>
      </c>
      <c r="BL120" s="12" t="s">
        <v>207</v>
      </c>
      <c r="BM120" s="12">
        <v>5700</v>
      </c>
      <c r="BN120" s="12" t="s">
        <v>507</v>
      </c>
      <c r="BO120" s="12" t="s">
        <v>208</v>
      </c>
      <c r="BP120" s="12">
        <v>1.41</v>
      </c>
      <c r="BQ120" s="12" t="s">
        <v>139</v>
      </c>
      <c r="BR120" s="12">
        <v>2700</v>
      </c>
      <c r="BS120" s="12" t="s">
        <v>506</v>
      </c>
      <c r="BT120" s="12" t="s">
        <v>208</v>
      </c>
      <c r="BU120" s="12">
        <v>1.37</v>
      </c>
      <c r="BV120" s="12" t="s">
        <v>207</v>
      </c>
      <c r="BW120" s="12">
        <v>5700</v>
      </c>
      <c r="BX120" s="12" t="s">
        <v>507</v>
      </c>
      <c r="BY120" s="12" t="s">
        <v>210</v>
      </c>
      <c r="BZ120" s="12">
        <v>4.0999999999999996</v>
      </c>
      <c r="CA120" s="12" t="s">
        <v>139</v>
      </c>
      <c r="CB120" s="12">
        <v>2700</v>
      </c>
      <c r="CC120" s="12" t="s">
        <v>506</v>
      </c>
      <c r="CD120" s="12" t="s">
        <v>210</v>
      </c>
      <c r="CE120" s="12">
        <v>2.6</v>
      </c>
      <c r="CF120" s="12" t="s">
        <v>207</v>
      </c>
      <c r="CG120" s="12">
        <v>5700</v>
      </c>
      <c r="CH120" s="12" t="s">
        <v>507</v>
      </c>
      <c r="CI120" s="12" t="s">
        <v>211</v>
      </c>
      <c r="CJ120" s="12">
        <v>100</v>
      </c>
      <c r="CK120" s="12" t="s">
        <v>212</v>
      </c>
      <c r="CL120" s="12">
        <v>4000</v>
      </c>
      <c r="CM120" s="12" t="s">
        <v>213</v>
      </c>
      <c r="CN120" s="12" t="s">
        <v>211</v>
      </c>
      <c r="CO120" s="12">
        <v>100</v>
      </c>
      <c r="CP120" s="12" t="s">
        <v>214</v>
      </c>
      <c r="CQ120" s="12">
        <v>15400</v>
      </c>
      <c r="CR120" s="12" t="s">
        <v>215</v>
      </c>
    </row>
    <row r="121" spans="1:103" s="1" customFormat="1" x14ac:dyDescent="0.3">
      <c r="A121" s="1" t="s">
        <v>322</v>
      </c>
      <c r="B121" t="s">
        <v>674</v>
      </c>
      <c r="C121" t="s">
        <v>763</v>
      </c>
      <c r="D121" t="s">
        <v>588</v>
      </c>
      <c r="E121">
        <v>-20.410699999999999</v>
      </c>
      <c r="F121">
        <v>-3.1775000000000002</v>
      </c>
      <c r="G121">
        <v>-20.4102</v>
      </c>
      <c r="H121">
        <v>-3.181</v>
      </c>
      <c r="I121">
        <v>3</v>
      </c>
      <c r="J121">
        <v>5</v>
      </c>
      <c r="K121" t="s">
        <v>660</v>
      </c>
      <c r="L121">
        <v>1472.6215563702156</v>
      </c>
      <c r="M121" s="1" t="s">
        <v>330</v>
      </c>
      <c r="N121" s="1">
        <v>1.6</v>
      </c>
      <c r="O121" s="1">
        <v>2.3561944901923449E-3</v>
      </c>
      <c r="P121" s="1" t="s">
        <v>269</v>
      </c>
      <c r="Q121" s="1" t="s">
        <v>227</v>
      </c>
      <c r="R121" s="1" t="s">
        <v>323</v>
      </c>
      <c r="S121" s="1" t="s">
        <v>94</v>
      </c>
      <c r="T121" s="4">
        <v>0.64583333333333337</v>
      </c>
      <c r="U121" s="1" t="s">
        <v>236</v>
      </c>
      <c r="V121" s="1" t="s">
        <v>301</v>
      </c>
      <c r="Y121" s="4">
        <v>0.72916666666666663</v>
      </c>
      <c r="Z121" s="1" t="s">
        <v>270</v>
      </c>
      <c r="AA121" s="1">
        <v>40</v>
      </c>
      <c r="AB121" s="1" t="s">
        <v>189</v>
      </c>
      <c r="AC121" s="1" t="s">
        <v>100</v>
      </c>
      <c r="AD121" s="1" t="s">
        <v>271</v>
      </c>
      <c r="AE121" s="18" t="s">
        <v>106</v>
      </c>
      <c r="AF121" s="18" t="s">
        <v>106</v>
      </c>
      <c r="AG121" s="12" t="s">
        <v>96</v>
      </c>
      <c r="AH121" s="12" t="s">
        <v>197</v>
      </c>
      <c r="AI121" s="12">
        <v>10.4</v>
      </c>
      <c r="AJ121" s="12">
        <v>8.3000000000000007</v>
      </c>
      <c r="AK121" s="12">
        <v>86.32</v>
      </c>
      <c r="AL121" s="12" t="s">
        <v>98</v>
      </c>
      <c r="AM121" s="12">
        <v>20</v>
      </c>
      <c r="AN121" s="12">
        <v>5</v>
      </c>
      <c r="AO121" s="12">
        <f t="shared" si="2"/>
        <v>100</v>
      </c>
      <c r="AP121" s="12" t="s">
        <v>284</v>
      </c>
      <c r="AQ121" s="12" t="s">
        <v>281</v>
      </c>
      <c r="AR121" s="1">
        <v>0.38750000000000001</v>
      </c>
      <c r="AS121" s="1">
        <f t="shared" si="3"/>
        <v>396</v>
      </c>
      <c r="AT121" s="1" t="s">
        <v>272</v>
      </c>
      <c r="AU121" s="1">
        <v>10</v>
      </c>
      <c r="AV121" s="1">
        <f t="shared" si="4"/>
        <v>48.706182812500003</v>
      </c>
      <c r="AW121" s="1">
        <f t="shared" si="5"/>
        <v>56.425142275834112</v>
      </c>
      <c r="AX121" s="12" t="s">
        <v>201</v>
      </c>
      <c r="AY121" s="12" t="s">
        <v>202</v>
      </c>
      <c r="AZ121" s="12" t="s">
        <v>203</v>
      </c>
      <c r="BA121" s="12" t="s">
        <v>204</v>
      </c>
      <c r="BB121" s="12" t="s">
        <v>205</v>
      </c>
      <c r="BC121" s="12" t="s">
        <v>128</v>
      </c>
      <c r="BD121" s="19">
        <v>0.34375</v>
      </c>
      <c r="BE121" s="12" t="s">
        <v>137</v>
      </c>
      <c r="BF121" s="12">
        <v>0.32</v>
      </c>
      <c r="BG121" s="12" t="s">
        <v>139</v>
      </c>
      <c r="BH121" s="12">
        <v>2700</v>
      </c>
      <c r="BI121" s="12" t="s">
        <v>506</v>
      </c>
      <c r="BJ121" s="12" t="s">
        <v>137</v>
      </c>
      <c r="BK121" s="12">
        <v>0.47</v>
      </c>
      <c r="BL121" s="12" t="s">
        <v>207</v>
      </c>
      <c r="BM121" s="12">
        <v>5700</v>
      </c>
      <c r="BN121" s="12" t="s">
        <v>507</v>
      </c>
      <c r="BO121" s="12" t="s">
        <v>208</v>
      </c>
      <c r="BP121" s="12">
        <v>1.41</v>
      </c>
      <c r="BQ121" s="12" t="s">
        <v>139</v>
      </c>
      <c r="BR121" s="12">
        <v>2700</v>
      </c>
      <c r="BS121" s="12" t="s">
        <v>506</v>
      </c>
      <c r="BT121" s="12" t="s">
        <v>208</v>
      </c>
      <c r="BU121" s="12">
        <v>1.37</v>
      </c>
      <c r="BV121" s="12" t="s">
        <v>207</v>
      </c>
      <c r="BW121" s="12">
        <v>5700</v>
      </c>
      <c r="BX121" s="12" t="s">
        <v>507</v>
      </c>
      <c r="BY121" s="12" t="s">
        <v>210</v>
      </c>
      <c r="BZ121" s="12">
        <v>4.0999999999999996</v>
      </c>
      <c r="CA121" s="12" t="s">
        <v>139</v>
      </c>
      <c r="CB121" s="12">
        <v>2700</v>
      </c>
      <c r="CC121" s="12" t="s">
        <v>506</v>
      </c>
      <c r="CD121" s="12" t="s">
        <v>210</v>
      </c>
      <c r="CE121" s="12">
        <v>2.6</v>
      </c>
      <c r="CF121" s="12" t="s">
        <v>207</v>
      </c>
      <c r="CG121" s="12">
        <v>5700</v>
      </c>
      <c r="CH121" s="12" t="s">
        <v>507</v>
      </c>
      <c r="CI121" s="12" t="s">
        <v>211</v>
      </c>
      <c r="CJ121" s="12">
        <v>100</v>
      </c>
      <c r="CK121" s="12" t="s">
        <v>212</v>
      </c>
      <c r="CL121" s="12">
        <v>4000</v>
      </c>
      <c r="CM121" s="12" t="s">
        <v>213</v>
      </c>
      <c r="CN121" s="12" t="s">
        <v>211</v>
      </c>
      <c r="CO121" s="12">
        <v>100</v>
      </c>
      <c r="CP121" s="12" t="s">
        <v>214</v>
      </c>
      <c r="CQ121" s="12">
        <v>15400</v>
      </c>
      <c r="CR121" s="12" t="s">
        <v>215</v>
      </c>
    </row>
    <row r="122" spans="1:103" s="1" customFormat="1" x14ac:dyDescent="0.3">
      <c r="A122" s="1" t="s">
        <v>314</v>
      </c>
      <c r="B122" t="s">
        <v>675</v>
      </c>
      <c r="C122" t="s">
        <v>764</v>
      </c>
      <c r="D122" t="s">
        <v>589</v>
      </c>
      <c r="E122">
        <v>-9.2612000000000005</v>
      </c>
      <c r="F122">
        <v>-9.68</v>
      </c>
      <c r="G122">
        <v>-9.2599</v>
      </c>
      <c r="H122">
        <v>-9.6847999999999992</v>
      </c>
      <c r="I122">
        <v>3</v>
      </c>
      <c r="J122">
        <v>5</v>
      </c>
      <c r="K122" t="s">
        <v>660</v>
      </c>
      <c r="L122">
        <v>196.34954084936206</v>
      </c>
      <c r="M122" s="1" t="s">
        <v>313</v>
      </c>
      <c r="N122" s="1">
        <v>2.4</v>
      </c>
      <c r="O122" s="1">
        <v>4.7123889803846891E-4</v>
      </c>
      <c r="P122" s="1" t="s">
        <v>269</v>
      </c>
      <c r="Q122" s="1" t="s">
        <v>227</v>
      </c>
      <c r="R122" s="1" t="s">
        <v>318</v>
      </c>
      <c r="S122" s="1" t="s">
        <v>94</v>
      </c>
      <c r="T122" s="4">
        <v>0.77083333333333337</v>
      </c>
      <c r="U122" s="1" t="s">
        <v>235</v>
      </c>
      <c r="V122" s="1" t="s">
        <v>320</v>
      </c>
      <c r="Y122" s="4">
        <v>0.72916666666666663</v>
      </c>
      <c r="Z122" s="1" t="s">
        <v>270</v>
      </c>
      <c r="AA122" s="1">
        <v>40</v>
      </c>
      <c r="AB122" s="1" t="s">
        <v>189</v>
      </c>
      <c r="AC122" s="1" t="s">
        <v>100</v>
      </c>
      <c r="AD122" s="1" t="s">
        <v>271</v>
      </c>
      <c r="AE122" s="18" t="s">
        <v>106</v>
      </c>
      <c r="AF122" s="18" t="s">
        <v>106</v>
      </c>
      <c r="AG122" s="12" t="s">
        <v>96</v>
      </c>
      <c r="AH122" s="12" t="s">
        <v>197</v>
      </c>
      <c r="AI122" s="12">
        <v>10.4</v>
      </c>
      <c r="AJ122" s="12">
        <v>8.3000000000000007</v>
      </c>
      <c r="AK122" s="12">
        <v>86.32</v>
      </c>
      <c r="AL122" s="12" t="s">
        <v>98</v>
      </c>
      <c r="AM122" s="12">
        <v>20</v>
      </c>
      <c r="AN122" s="12">
        <v>5</v>
      </c>
      <c r="AO122" s="12">
        <f t="shared" si="2"/>
        <v>100</v>
      </c>
      <c r="AP122" s="12" t="s">
        <v>284</v>
      </c>
      <c r="AQ122" s="12" t="s">
        <v>281</v>
      </c>
      <c r="AR122" s="1">
        <v>0.38750000000000001</v>
      </c>
      <c r="AS122" s="1">
        <f t="shared" si="3"/>
        <v>396</v>
      </c>
      <c r="AT122" s="1" t="s">
        <v>272</v>
      </c>
      <c r="AU122" s="1">
        <v>10</v>
      </c>
      <c r="AV122" s="1">
        <f t="shared" si="4"/>
        <v>48.706182812500003</v>
      </c>
      <c r="AW122" s="1">
        <f t="shared" si="5"/>
        <v>56.425142275834112</v>
      </c>
      <c r="AX122" s="12" t="s">
        <v>201</v>
      </c>
      <c r="AY122" s="12" t="s">
        <v>202</v>
      </c>
      <c r="AZ122" s="12" t="s">
        <v>203</v>
      </c>
      <c r="BA122" s="12" t="s">
        <v>204</v>
      </c>
      <c r="BB122" s="12" t="s">
        <v>205</v>
      </c>
      <c r="BC122" s="12" t="s">
        <v>128</v>
      </c>
      <c r="BD122" s="19">
        <v>0.34375</v>
      </c>
      <c r="BE122" s="12" t="s">
        <v>137</v>
      </c>
      <c r="BF122" s="12">
        <v>0.32</v>
      </c>
      <c r="BG122" s="12" t="s">
        <v>139</v>
      </c>
      <c r="BH122" s="12">
        <v>2700</v>
      </c>
      <c r="BI122" s="12" t="s">
        <v>506</v>
      </c>
      <c r="BJ122" s="12" t="s">
        <v>137</v>
      </c>
      <c r="BK122" s="12">
        <v>0.47</v>
      </c>
      <c r="BL122" s="12" t="s">
        <v>207</v>
      </c>
      <c r="BM122" s="12">
        <v>5700</v>
      </c>
      <c r="BN122" s="12" t="s">
        <v>507</v>
      </c>
      <c r="BO122" s="12" t="s">
        <v>208</v>
      </c>
      <c r="BP122" s="12">
        <v>1.41</v>
      </c>
      <c r="BQ122" s="12" t="s">
        <v>139</v>
      </c>
      <c r="BR122" s="12">
        <v>2700</v>
      </c>
      <c r="BS122" s="12" t="s">
        <v>506</v>
      </c>
      <c r="BT122" s="12" t="s">
        <v>208</v>
      </c>
      <c r="BU122" s="12">
        <v>1.37</v>
      </c>
      <c r="BV122" s="12" t="s">
        <v>207</v>
      </c>
      <c r="BW122" s="12">
        <v>5700</v>
      </c>
      <c r="BX122" s="12" t="s">
        <v>507</v>
      </c>
      <c r="BY122" s="12" t="s">
        <v>210</v>
      </c>
      <c r="BZ122" s="12">
        <v>4.0999999999999996</v>
      </c>
      <c r="CA122" s="12" t="s">
        <v>139</v>
      </c>
      <c r="CB122" s="12">
        <v>2700</v>
      </c>
      <c r="CC122" s="12" t="s">
        <v>506</v>
      </c>
      <c r="CD122" s="12" t="s">
        <v>210</v>
      </c>
      <c r="CE122" s="12">
        <v>2.6</v>
      </c>
      <c r="CF122" s="12" t="s">
        <v>207</v>
      </c>
      <c r="CG122" s="12">
        <v>5700</v>
      </c>
      <c r="CH122" s="12" t="s">
        <v>507</v>
      </c>
      <c r="CI122" s="12" t="s">
        <v>211</v>
      </c>
      <c r="CJ122" s="12">
        <v>100</v>
      </c>
      <c r="CK122" s="12" t="s">
        <v>212</v>
      </c>
      <c r="CL122" s="12">
        <v>4000</v>
      </c>
      <c r="CM122" s="12" t="s">
        <v>213</v>
      </c>
      <c r="CN122" s="12" t="s">
        <v>211</v>
      </c>
      <c r="CO122" s="12">
        <v>100</v>
      </c>
      <c r="CP122" s="12" t="s">
        <v>214</v>
      </c>
      <c r="CQ122" s="12">
        <v>15400</v>
      </c>
      <c r="CR122" s="12" t="s">
        <v>215</v>
      </c>
    </row>
    <row r="123" spans="1:103" s="1" customFormat="1" x14ac:dyDescent="0.3">
      <c r="A123" s="1" t="s">
        <v>338</v>
      </c>
      <c r="B123" t="s">
        <v>676</v>
      </c>
      <c r="C123" t="s">
        <v>765</v>
      </c>
      <c r="D123" t="s">
        <v>590</v>
      </c>
      <c r="E123">
        <v>-8.7277000000000005</v>
      </c>
      <c r="F123">
        <v>-17.923500000000001</v>
      </c>
      <c r="G123">
        <v>-8.7235999999999994</v>
      </c>
      <c r="H123">
        <v>-17.926100000000002</v>
      </c>
      <c r="I123">
        <v>3</v>
      </c>
      <c r="J123">
        <v>5</v>
      </c>
      <c r="K123" t="s">
        <v>660</v>
      </c>
      <c r="L123">
        <v>755.94573227004389</v>
      </c>
      <c r="M123" s="1" t="s">
        <v>340</v>
      </c>
      <c r="N123" s="1">
        <v>1.6</v>
      </c>
      <c r="O123" s="1">
        <v>1.2095131716320703E-3</v>
      </c>
      <c r="P123" s="1" t="s">
        <v>107</v>
      </c>
      <c r="Q123" s="1" t="s">
        <v>227</v>
      </c>
      <c r="R123" s="1" t="s">
        <v>342</v>
      </c>
      <c r="S123" s="1" t="s">
        <v>94</v>
      </c>
      <c r="T123" s="4">
        <v>0.52083333333333337</v>
      </c>
      <c r="U123" s="1" t="s">
        <v>240</v>
      </c>
      <c r="V123" s="1" t="s">
        <v>301</v>
      </c>
      <c r="X123" s="1" t="s">
        <v>572</v>
      </c>
      <c r="Y123" s="4">
        <v>0.72916666666666663</v>
      </c>
      <c r="Z123" s="1" t="s">
        <v>270</v>
      </c>
      <c r="AA123" s="1">
        <v>40</v>
      </c>
      <c r="AB123" s="1" t="s">
        <v>189</v>
      </c>
      <c r="AC123" s="1" t="s">
        <v>100</v>
      </c>
      <c r="AD123" s="1" t="s">
        <v>271</v>
      </c>
      <c r="AE123" s="18" t="s">
        <v>106</v>
      </c>
      <c r="AF123" s="18" t="s">
        <v>106</v>
      </c>
      <c r="AG123" s="12" t="s">
        <v>96</v>
      </c>
      <c r="AH123" s="12" t="s">
        <v>197</v>
      </c>
      <c r="AI123" s="12">
        <v>10.4</v>
      </c>
      <c r="AJ123" s="12">
        <v>8.3000000000000007</v>
      </c>
      <c r="AK123" s="12">
        <v>86.32</v>
      </c>
      <c r="AL123" s="12" t="s">
        <v>98</v>
      </c>
      <c r="AM123" s="12">
        <v>20</v>
      </c>
      <c r="AN123" s="12">
        <v>5</v>
      </c>
      <c r="AO123" s="12">
        <f t="shared" si="2"/>
        <v>100</v>
      </c>
      <c r="AP123" s="12" t="s">
        <v>284</v>
      </c>
      <c r="AQ123" s="12" t="s">
        <v>281</v>
      </c>
      <c r="AR123" s="1">
        <v>0.38750000000000001</v>
      </c>
      <c r="AS123" s="1">
        <f t="shared" si="3"/>
        <v>396</v>
      </c>
      <c r="AT123" s="1" t="s">
        <v>272</v>
      </c>
      <c r="AU123" s="1">
        <v>10</v>
      </c>
      <c r="AV123" s="1">
        <f t="shared" si="4"/>
        <v>48.706182812500003</v>
      </c>
      <c r="AW123" s="1">
        <f t="shared" si="5"/>
        <v>56.425142275834112</v>
      </c>
      <c r="AX123" s="12" t="s">
        <v>201</v>
      </c>
      <c r="AY123" s="12" t="s">
        <v>202</v>
      </c>
      <c r="AZ123" s="12" t="s">
        <v>203</v>
      </c>
      <c r="BA123" s="12" t="s">
        <v>204</v>
      </c>
      <c r="BB123" s="12" t="s">
        <v>205</v>
      </c>
      <c r="BC123" s="12" t="s">
        <v>128</v>
      </c>
      <c r="BD123" s="19">
        <v>0.34375</v>
      </c>
      <c r="BE123" s="12" t="s">
        <v>137</v>
      </c>
      <c r="BF123" s="12">
        <v>0.32</v>
      </c>
      <c r="BG123" s="12" t="s">
        <v>139</v>
      </c>
      <c r="BH123" s="12">
        <v>2700</v>
      </c>
      <c r="BI123" s="12" t="s">
        <v>506</v>
      </c>
      <c r="BJ123" s="12" t="s">
        <v>137</v>
      </c>
      <c r="BK123" s="12">
        <v>0.47</v>
      </c>
      <c r="BL123" s="12" t="s">
        <v>207</v>
      </c>
      <c r="BM123" s="12">
        <v>5700</v>
      </c>
      <c r="BN123" s="12" t="s">
        <v>507</v>
      </c>
      <c r="BO123" s="12" t="s">
        <v>208</v>
      </c>
      <c r="BP123" s="12">
        <v>1.41</v>
      </c>
      <c r="BQ123" s="12" t="s">
        <v>139</v>
      </c>
      <c r="BR123" s="12">
        <v>2700</v>
      </c>
      <c r="BS123" s="12" t="s">
        <v>506</v>
      </c>
      <c r="BT123" s="12" t="s">
        <v>208</v>
      </c>
      <c r="BU123" s="12">
        <v>1.37</v>
      </c>
      <c r="BV123" s="12" t="s">
        <v>207</v>
      </c>
      <c r="BW123" s="12">
        <v>5700</v>
      </c>
      <c r="BX123" s="12" t="s">
        <v>507</v>
      </c>
      <c r="BY123" s="12" t="s">
        <v>210</v>
      </c>
      <c r="BZ123" s="12">
        <v>4.0999999999999996</v>
      </c>
      <c r="CA123" s="12" t="s">
        <v>139</v>
      </c>
      <c r="CB123" s="12">
        <v>2700</v>
      </c>
      <c r="CC123" s="12" t="s">
        <v>506</v>
      </c>
      <c r="CD123" s="12" t="s">
        <v>210</v>
      </c>
      <c r="CE123" s="12">
        <v>2.6</v>
      </c>
      <c r="CF123" s="12" t="s">
        <v>207</v>
      </c>
      <c r="CG123" s="12">
        <v>5700</v>
      </c>
      <c r="CH123" s="12" t="s">
        <v>507</v>
      </c>
      <c r="CI123" s="12" t="s">
        <v>211</v>
      </c>
      <c r="CJ123" s="12">
        <v>100</v>
      </c>
      <c r="CK123" s="12" t="s">
        <v>212</v>
      </c>
      <c r="CL123" s="12">
        <v>4000</v>
      </c>
      <c r="CM123" s="12" t="s">
        <v>213</v>
      </c>
      <c r="CN123" s="12" t="s">
        <v>211</v>
      </c>
      <c r="CO123" s="12">
        <v>100</v>
      </c>
      <c r="CP123" s="12" t="s">
        <v>214</v>
      </c>
      <c r="CQ123" s="12">
        <v>15400</v>
      </c>
      <c r="CR123" s="12" t="s">
        <v>215</v>
      </c>
    </row>
    <row r="124" spans="1:103" s="1" customFormat="1" x14ac:dyDescent="0.3">
      <c r="A124" s="1" t="s">
        <v>339</v>
      </c>
      <c r="B124" t="s">
        <v>677</v>
      </c>
      <c r="C124" t="s">
        <v>766</v>
      </c>
      <c r="D124" t="s">
        <v>591</v>
      </c>
      <c r="E124">
        <v>-8.6830999999999996</v>
      </c>
      <c r="F124">
        <v>-18.009499999999999</v>
      </c>
      <c r="G124">
        <v>-8.6745999999999999</v>
      </c>
      <c r="H124">
        <v>-18.018000000000001</v>
      </c>
      <c r="I124">
        <v>100</v>
      </c>
      <c r="J124">
        <v>5</v>
      </c>
      <c r="K124" t="s">
        <v>660</v>
      </c>
      <c r="L124">
        <v>755.94573227004389</v>
      </c>
      <c r="M124" s="1" t="s">
        <v>341</v>
      </c>
      <c r="N124" s="1">
        <v>1.6</v>
      </c>
      <c r="O124" s="1">
        <v>1.2095131716320703E-3</v>
      </c>
      <c r="P124" s="1" t="s">
        <v>269</v>
      </c>
      <c r="Q124" s="1" t="s">
        <v>227</v>
      </c>
      <c r="R124" s="1" t="s">
        <v>342</v>
      </c>
      <c r="S124" s="1" t="s">
        <v>94</v>
      </c>
      <c r="T124" s="4">
        <v>0.52083333333333337</v>
      </c>
      <c r="U124" s="1" t="s">
        <v>240</v>
      </c>
      <c r="V124" s="1" t="s">
        <v>301</v>
      </c>
      <c r="Y124" s="4">
        <v>0.72916666666666663</v>
      </c>
      <c r="Z124" s="1" t="s">
        <v>270</v>
      </c>
      <c r="AA124" s="1">
        <v>40</v>
      </c>
      <c r="AB124" s="1" t="s">
        <v>189</v>
      </c>
      <c r="AC124" s="1" t="s">
        <v>100</v>
      </c>
      <c r="AD124" s="1" t="s">
        <v>271</v>
      </c>
      <c r="AE124" s="18" t="s">
        <v>106</v>
      </c>
      <c r="AF124" s="18" t="s">
        <v>106</v>
      </c>
      <c r="AG124" s="12" t="s">
        <v>96</v>
      </c>
      <c r="AH124" s="12" t="s">
        <v>197</v>
      </c>
      <c r="AI124" s="12">
        <v>10.4</v>
      </c>
      <c r="AJ124" s="12">
        <v>8.3000000000000007</v>
      </c>
      <c r="AK124" s="12">
        <v>86.32</v>
      </c>
      <c r="AL124" s="12" t="s">
        <v>98</v>
      </c>
      <c r="AM124" s="12">
        <v>20</v>
      </c>
      <c r="AN124" s="12">
        <v>5</v>
      </c>
      <c r="AO124" s="12">
        <f t="shared" si="2"/>
        <v>100</v>
      </c>
      <c r="AP124" s="12" t="s">
        <v>284</v>
      </c>
      <c r="AQ124" s="12" t="s">
        <v>281</v>
      </c>
      <c r="AR124" s="1">
        <v>0.38750000000000001</v>
      </c>
      <c r="AS124" s="1">
        <f t="shared" si="3"/>
        <v>396</v>
      </c>
      <c r="AT124" s="1" t="s">
        <v>272</v>
      </c>
      <c r="AU124" s="1">
        <v>10</v>
      </c>
      <c r="AV124" s="1">
        <f t="shared" si="4"/>
        <v>48.706182812500003</v>
      </c>
      <c r="AW124" s="1">
        <f t="shared" si="5"/>
        <v>56.425142275834112</v>
      </c>
      <c r="AX124" s="12" t="s">
        <v>201</v>
      </c>
      <c r="AY124" s="12" t="s">
        <v>202</v>
      </c>
      <c r="AZ124" s="12" t="s">
        <v>203</v>
      </c>
      <c r="BA124" s="12" t="s">
        <v>204</v>
      </c>
      <c r="BB124" s="12" t="s">
        <v>205</v>
      </c>
      <c r="BC124" s="12" t="s">
        <v>128</v>
      </c>
      <c r="BD124" s="19">
        <v>0.34375</v>
      </c>
      <c r="BE124" s="12" t="s">
        <v>137</v>
      </c>
      <c r="BF124" s="12">
        <v>0.32</v>
      </c>
      <c r="BG124" s="12" t="s">
        <v>139</v>
      </c>
      <c r="BH124" s="12">
        <v>2700</v>
      </c>
      <c r="BI124" s="12" t="s">
        <v>506</v>
      </c>
      <c r="BJ124" s="12" t="s">
        <v>137</v>
      </c>
      <c r="BK124" s="12">
        <v>0.47</v>
      </c>
      <c r="BL124" s="12" t="s">
        <v>207</v>
      </c>
      <c r="BM124" s="12">
        <v>5700</v>
      </c>
      <c r="BN124" s="12" t="s">
        <v>507</v>
      </c>
      <c r="BO124" s="12" t="s">
        <v>208</v>
      </c>
      <c r="BP124" s="12">
        <v>1.41</v>
      </c>
      <c r="BQ124" s="12" t="s">
        <v>139</v>
      </c>
      <c r="BR124" s="12">
        <v>2700</v>
      </c>
      <c r="BS124" s="12" t="s">
        <v>506</v>
      </c>
      <c r="BT124" s="12" t="s">
        <v>208</v>
      </c>
      <c r="BU124" s="12">
        <v>1.37</v>
      </c>
      <c r="BV124" s="12" t="s">
        <v>207</v>
      </c>
      <c r="BW124" s="12">
        <v>5700</v>
      </c>
      <c r="BX124" s="12" t="s">
        <v>507</v>
      </c>
      <c r="BY124" s="12" t="s">
        <v>210</v>
      </c>
      <c r="BZ124" s="12">
        <v>4.0999999999999996</v>
      </c>
      <c r="CA124" s="12" t="s">
        <v>139</v>
      </c>
      <c r="CB124" s="12">
        <v>2700</v>
      </c>
      <c r="CC124" s="12" t="s">
        <v>506</v>
      </c>
      <c r="CD124" s="12" t="s">
        <v>210</v>
      </c>
      <c r="CE124" s="12">
        <v>2.6</v>
      </c>
      <c r="CF124" s="12" t="s">
        <v>207</v>
      </c>
      <c r="CG124" s="12">
        <v>5700</v>
      </c>
      <c r="CH124" s="12" t="s">
        <v>507</v>
      </c>
      <c r="CI124" s="12" t="s">
        <v>211</v>
      </c>
      <c r="CJ124" s="12">
        <v>100</v>
      </c>
      <c r="CK124" s="12" t="s">
        <v>212</v>
      </c>
      <c r="CL124" s="12">
        <v>4000</v>
      </c>
      <c r="CM124" s="12" t="s">
        <v>213</v>
      </c>
      <c r="CN124" s="12" t="s">
        <v>211</v>
      </c>
      <c r="CO124" s="12">
        <v>100</v>
      </c>
      <c r="CP124" s="12" t="s">
        <v>214</v>
      </c>
      <c r="CQ124" s="12">
        <v>15400</v>
      </c>
      <c r="CR124" s="12" t="s">
        <v>215</v>
      </c>
    </row>
    <row r="125" spans="1:103" s="3" customFormat="1" x14ac:dyDescent="0.3">
      <c r="A125" s="3" t="s">
        <v>326</v>
      </c>
      <c r="B125" t="s">
        <v>678</v>
      </c>
      <c r="C125" t="s">
        <v>767</v>
      </c>
      <c r="D125" t="s">
        <v>592</v>
      </c>
      <c r="E125">
        <v>-20.9724</v>
      </c>
      <c r="F125">
        <v>-35.272399999999998</v>
      </c>
      <c r="G125">
        <v>-20.9786</v>
      </c>
      <c r="H125">
        <v>-35.284100000000002</v>
      </c>
      <c r="I125">
        <v>3</v>
      </c>
      <c r="J125">
        <v>5</v>
      </c>
      <c r="K125" t="s">
        <v>660</v>
      </c>
      <c r="L125">
        <v>11761.337496876789</v>
      </c>
      <c r="M125" s="1" t="s">
        <v>328</v>
      </c>
      <c r="N125" s="1">
        <v>1.94</v>
      </c>
      <c r="O125" s="1">
        <v>2.2816994743940971E-2</v>
      </c>
      <c r="P125" s="1" t="s">
        <v>107</v>
      </c>
      <c r="Q125" s="1" t="s">
        <v>227</v>
      </c>
      <c r="R125" s="1" t="s">
        <v>324</v>
      </c>
      <c r="S125" s="1" t="s">
        <v>94</v>
      </c>
      <c r="T125" s="4">
        <v>0.52083333333333337</v>
      </c>
      <c r="U125" s="1" t="s">
        <v>237</v>
      </c>
      <c r="V125" s="3" t="s">
        <v>291</v>
      </c>
      <c r="W125" s="3" t="s">
        <v>225</v>
      </c>
      <c r="Y125" s="4">
        <v>0.72916666666666663</v>
      </c>
      <c r="Z125" s="1" t="s">
        <v>270</v>
      </c>
      <c r="AA125" s="1">
        <v>40</v>
      </c>
      <c r="AB125" s="1" t="s">
        <v>189</v>
      </c>
      <c r="AC125" s="1" t="s">
        <v>100</v>
      </c>
      <c r="AD125" s="1" t="s">
        <v>271</v>
      </c>
      <c r="AE125" s="18" t="s">
        <v>106</v>
      </c>
      <c r="AF125" s="18" t="s">
        <v>106</v>
      </c>
      <c r="AG125" s="12" t="s">
        <v>96</v>
      </c>
      <c r="AH125" s="12" t="s">
        <v>197</v>
      </c>
      <c r="AI125" s="12">
        <v>10.4</v>
      </c>
      <c r="AJ125" s="12">
        <v>8.3000000000000007</v>
      </c>
      <c r="AK125" s="12">
        <v>86.32</v>
      </c>
      <c r="AL125" s="12" t="s">
        <v>98</v>
      </c>
      <c r="AM125" s="12">
        <v>20</v>
      </c>
      <c r="AN125" s="12">
        <v>5</v>
      </c>
      <c r="AO125" s="12">
        <f t="shared" ref="AO125:AO130" si="6">AM125*AN125</f>
        <v>100</v>
      </c>
      <c r="AP125" s="12" t="s">
        <v>284</v>
      </c>
      <c r="AQ125" s="12" t="s">
        <v>281</v>
      </c>
      <c r="AR125" s="1">
        <v>0.38750000000000001</v>
      </c>
      <c r="AS125" s="1">
        <f t="shared" ref="AS125:AS130" si="7">18*22</f>
        <v>396</v>
      </c>
      <c r="AT125" s="1" t="s">
        <v>272</v>
      </c>
      <c r="AU125" s="1">
        <v>10</v>
      </c>
      <c r="AV125" s="1">
        <f t="shared" ref="AV125:AV130" si="8">(((AR125*0.9)*17)+AR125)*(((AR125*0.9)*21)+AR125)</f>
        <v>48.706182812500003</v>
      </c>
      <c r="AW125" s="1">
        <f t="shared" ref="AW125:AW130" si="9">(AV125*100)/AK125</f>
        <v>56.425142275834112</v>
      </c>
      <c r="AX125" s="12" t="s">
        <v>201</v>
      </c>
      <c r="AY125" s="12" t="s">
        <v>202</v>
      </c>
      <c r="AZ125" s="12" t="s">
        <v>203</v>
      </c>
      <c r="BA125" s="12" t="s">
        <v>204</v>
      </c>
      <c r="BB125" s="12" t="s">
        <v>205</v>
      </c>
      <c r="BC125" s="12" t="s">
        <v>128</v>
      </c>
      <c r="BD125" s="19">
        <v>0.34375</v>
      </c>
      <c r="BE125" s="12" t="s">
        <v>137</v>
      </c>
      <c r="BF125" s="12">
        <v>0.32</v>
      </c>
      <c r="BG125" s="12" t="s">
        <v>139</v>
      </c>
      <c r="BH125" s="12">
        <v>2700</v>
      </c>
      <c r="BI125" s="12" t="s">
        <v>506</v>
      </c>
      <c r="BJ125" s="12" t="s">
        <v>137</v>
      </c>
      <c r="BK125" s="12">
        <v>0.47</v>
      </c>
      <c r="BL125" s="12" t="s">
        <v>207</v>
      </c>
      <c r="BM125" s="12">
        <v>5700</v>
      </c>
      <c r="BN125" s="12" t="s">
        <v>507</v>
      </c>
      <c r="BO125" s="12" t="s">
        <v>208</v>
      </c>
      <c r="BP125" s="12">
        <v>1.41</v>
      </c>
      <c r="BQ125" s="12" t="s">
        <v>139</v>
      </c>
      <c r="BR125" s="12">
        <v>2700</v>
      </c>
      <c r="BS125" s="12" t="s">
        <v>506</v>
      </c>
      <c r="BT125" s="12" t="s">
        <v>208</v>
      </c>
      <c r="BU125" s="12">
        <v>1.37</v>
      </c>
      <c r="BV125" s="12" t="s">
        <v>207</v>
      </c>
      <c r="BW125" s="12">
        <v>5700</v>
      </c>
      <c r="BX125" s="12" t="s">
        <v>507</v>
      </c>
      <c r="BY125" s="12" t="s">
        <v>210</v>
      </c>
      <c r="BZ125" s="12">
        <v>4.0999999999999996</v>
      </c>
      <c r="CA125" s="12" t="s">
        <v>139</v>
      </c>
      <c r="CB125" s="12">
        <v>2700</v>
      </c>
      <c r="CC125" s="12" t="s">
        <v>506</v>
      </c>
      <c r="CD125" s="12" t="s">
        <v>210</v>
      </c>
      <c r="CE125" s="12">
        <v>2.6</v>
      </c>
      <c r="CF125" s="12" t="s">
        <v>207</v>
      </c>
      <c r="CG125" s="12">
        <v>5700</v>
      </c>
      <c r="CH125" s="12" t="s">
        <v>507</v>
      </c>
      <c r="CI125" s="12" t="s">
        <v>211</v>
      </c>
      <c r="CJ125" s="12">
        <v>100</v>
      </c>
      <c r="CK125" s="12" t="s">
        <v>212</v>
      </c>
      <c r="CL125" s="12">
        <v>4000</v>
      </c>
      <c r="CM125" s="12" t="s">
        <v>213</v>
      </c>
      <c r="CN125" s="12" t="s">
        <v>211</v>
      </c>
      <c r="CO125" s="12">
        <v>100</v>
      </c>
      <c r="CP125" s="12" t="s">
        <v>214</v>
      </c>
      <c r="CQ125" s="12">
        <v>15400</v>
      </c>
      <c r="CR125" s="12" t="s">
        <v>215</v>
      </c>
      <c r="CS125" s="1"/>
      <c r="CT125" s="1"/>
      <c r="CU125" s="1"/>
      <c r="CV125" s="1"/>
      <c r="CW125" s="1"/>
      <c r="CX125" s="1"/>
      <c r="CY125" s="1"/>
    </row>
    <row r="126" spans="1:103" s="3" customFormat="1" x14ac:dyDescent="0.3">
      <c r="A126" s="3" t="s">
        <v>327</v>
      </c>
      <c r="B126" t="s">
        <v>679</v>
      </c>
      <c r="C126" t="s">
        <v>768</v>
      </c>
      <c r="D126" t="s">
        <v>593</v>
      </c>
      <c r="E126">
        <v>-21.091999999999999</v>
      </c>
      <c r="F126">
        <v>-35.417000000000002</v>
      </c>
      <c r="G126">
        <v>-21.107800000000001</v>
      </c>
      <c r="H126">
        <v>-35.432699999999997</v>
      </c>
      <c r="I126">
        <v>150</v>
      </c>
      <c r="J126">
        <v>5</v>
      </c>
      <c r="K126" t="s">
        <v>660</v>
      </c>
      <c r="L126">
        <v>3632.4665057131983</v>
      </c>
      <c r="M126" s="1" t="s">
        <v>331</v>
      </c>
      <c r="N126" s="1">
        <v>1.94</v>
      </c>
      <c r="O126" s="1">
        <v>7.0469850210836049E-3</v>
      </c>
      <c r="P126" s="1" t="s">
        <v>269</v>
      </c>
      <c r="Q126" s="1" t="s">
        <v>227</v>
      </c>
      <c r="R126" s="1" t="s">
        <v>324</v>
      </c>
      <c r="S126" s="1" t="s">
        <v>94</v>
      </c>
      <c r="T126" s="4">
        <v>0.52083333333333337</v>
      </c>
      <c r="U126" s="1" t="s">
        <v>237</v>
      </c>
      <c r="V126" s="3" t="s">
        <v>291</v>
      </c>
      <c r="W126" s="3" t="s">
        <v>225</v>
      </c>
      <c r="Y126" s="4">
        <v>0.72916666666666663</v>
      </c>
      <c r="Z126" s="1" t="s">
        <v>270</v>
      </c>
      <c r="AA126" s="1">
        <v>40</v>
      </c>
      <c r="AB126" s="1" t="s">
        <v>189</v>
      </c>
      <c r="AC126" s="1" t="s">
        <v>100</v>
      </c>
      <c r="AD126" s="1" t="s">
        <v>271</v>
      </c>
      <c r="AE126" s="18" t="s">
        <v>106</v>
      </c>
      <c r="AF126" s="18" t="s">
        <v>106</v>
      </c>
      <c r="AG126" s="12" t="s">
        <v>96</v>
      </c>
      <c r="AH126" s="12" t="s">
        <v>197</v>
      </c>
      <c r="AI126" s="12">
        <v>10.4</v>
      </c>
      <c r="AJ126" s="12">
        <v>8.3000000000000007</v>
      </c>
      <c r="AK126" s="12">
        <v>86.32</v>
      </c>
      <c r="AL126" s="12" t="s">
        <v>98</v>
      </c>
      <c r="AM126" s="12">
        <v>20</v>
      </c>
      <c r="AN126" s="12">
        <v>5</v>
      </c>
      <c r="AO126" s="12">
        <f t="shared" si="6"/>
        <v>100</v>
      </c>
      <c r="AP126" s="12" t="s">
        <v>284</v>
      </c>
      <c r="AQ126" s="12" t="s">
        <v>281</v>
      </c>
      <c r="AR126" s="1">
        <v>0.38750000000000001</v>
      </c>
      <c r="AS126" s="1">
        <f t="shared" si="7"/>
        <v>396</v>
      </c>
      <c r="AT126" s="1" t="s">
        <v>272</v>
      </c>
      <c r="AU126" s="1">
        <v>10</v>
      </c>
      <c r="AV126" s="1">
        <f t="shared" si="8"/>
        <v>48.706182812500003</v>
      </c>
      <c r="AW126" s="1">
        <f t="shared" si="9"/>
        <v>56.425142275834112</v>
      </c>
      <c r="AX126" s="12" t="s">
        <v>201</v>
      </c>
      <c r="AY126" s="12" t="s">
        <v>202</v>
      </c>
      <c r="AZ126" s="12" t="s">
        <v>203</v>
      </c>
      <c r="BA126" s="12" t="s">
        <v>204</v>
      </c>
      <c r="BB126" s="12" t="s">
        <v>205</v>
      </c>
      <c r="BC126" s="12" t="s">
        <v>128</v>
      </c>
      <c r="BD126" s="19">
        <v>0.34375</v>
      </c>
      <c r="BE126" s="12" t="s">
        <v>137</v>
      </c>
      <c r="BF126" s="12">
        <v>0.32</v>
      </c>
      <c r="BG126" s="12" t="s">
        <v>139</v>
      </c>
      <c r="BH126" s="12">
        <v>2700</v>
      </c>
      <c r="BI126" s="12" t="s">
        <v>506</v>
      </c>
      <c r="BJ126" s="12" t="s">
        <v>137</v>
      </c>
      <c r="BK126" s="12">
        <v>0.47</v>
      </c>
      <c r="BL126" s="12" t="s">
        <v>207</v>
      </c>
      <c r="BM126" s="12">
        <v>5700</v>
      </c>
      <c r="BN126" s="12" t="s">
        <v>507</v>
      </c>
      <c r="BO126" s="12" t="s">
        <v>208</v>
      </c>
      <c r="BP126" s="12">
        <v>1.41</v>
      </c>
      <c r="BQ126" s="12" t="s">
        <v>139</v>
      </c>
      <c r="BR126" s="12">
        <v>2700</v>
      </c>
      <c r="BS126" s="12" t="s">
        <v>506</v>
      </c>
      <c r="BT126" s="12" t="s">
        <v>208</v>
      </c>
      <c r="BU126" s="12">
        <v>1.37</v>
      </c>
      <c r="BV126" s="12" t="s">
        <v>207</v>
      </c>
      <c r="BW126" s="12">
        <v>5700</v>
      </c>
      <c r="BX126" s="12" t="s">
        <v>507</v>
      </c>
      <c r="BY126" s="12" t="s">
        <v>210</v>
      </c>
      <c r="BZ126" s="12">
        <v>4.0999999999999996</v>
      </c>
      <c r="CA126" s="12" t="s">
        <v>139</v>
      </c>
      <c r="CB126" s="12">
        <v>2700</v>
      </c>
      <c r="CC126" s="12" t="s">
        <v>506</v>
      </c>
      <c r="CD126" s="12" t="s">
        <v>210</v>
      </c>
      <c r="CE126" s="12">
        <v>2.6</v>
      </c>
      <c r="CF126" s="12" t="s">
        <v>207</v>
      </c>
      <c r="CG126" s="12">
        <v>5700</v>
      </c>
      <c r="CH126" s="12" t="s">
        <v>507</v>
      </c>
      <c r="CI126" s="12" t="s">
        <v>211</v>
      </c>
      <c r="CJ126" s="12">
        <v>100</v>
      </c>
      <c r="CK126" s="12" t="s">
        <v>212</v>
      </c>
      <c r="CL126" s="12">
        <v>4000</v>
      </c>
      <c r="CM126" s="12" t="s">
        <v>213</v>
      </c>
      <c r="CN126" s="12" t="s">
        <v>211</v>
      </c>
      <c r="CO126" s="12">
        <v>100</v>
      </c>
      <c r="CP126" s="12" t="s">
        <v>214</v>
      </c>
      <c r="CQ126" s="12">
        <v>15400</v>
      </c>
      <c r="CR126" s="12" t="s">
        <v>215</v>
      </c>
      <c r="CS126" s="1"/>
      <c r="CT126" s="1"/>
      <c r="CU126" s="1"/>
      <c r="CV126" s="1"/>
      <c r="CW126" s="1"/>
      <c r="CX126" s="1"/>
      <c r="CY126" s="1"/>
    </row>
    <row r="127" spans="1:103" s="1" customFormat="1" x14ac:dyDescent="0.3">
      <c r="A127" s="1" t="s">
        <v>311</v>
      </c>
      <c r="B127" t="s">
        <v>680</v>
      </c>
      <c r="C127" t="s">
        <v>769</v>
      </c>
      <c r="D127" t="s">
        <v>594</v>
      </c>
      <c r="E127">
        <v>-30.2163</v>
      </c>
      <c r="F127">
        <v>-43.274999999999999</v>
      </c>
      <c r="G127">
        <v>-30.224599999999999</v>
      </c>
      <c r="H127">
        <v>-43.272300000000001</v>
      </c>
      <c r="I127">
        <v>3</v>
      </c>
      <c r="J127">
        <v>5</v>
      </c>
      <c r="K127" t="s">
        <v>660</v>
      </c>
      <c r="L127">
        <v>1708.2410053894498</v>
      </c>
      <c r="M127" s="1" t="s">
        <v>317</v>
      </c>
      <c r="N127" s="1">
        <v>1.6</v>
      </c>
      <c r="O127" s="1">
        <v>2.7331856086231202E-3</v>
      </c>
      <c r="P127" s="1" t="s">
        <v>107</v>
      </c>
      <c r="Q127" s="1" t="s">
        <v>227</v>
      </c>
      <c r="R127" s="1" t="s">
        <v>325</v>
      </c>
      <c r="S127" s="1" t="s">
        <v>94</v>
      </c>
      <c r="T127" s="4">
        <v>0.83333333333333337</v>
      </c>
      <c r="U127" s="1" t="s">
        <v>234</v>
      </c>
      <c r="V127" s="1" t="s">
        <v>319</v>
      </c>
      <c r="W127" s="1" t="s">
        <v>224</v>
      </c>
      <c r="Y127" s="4">
        <v>0.72916666666666663</v>
      </c>
      <c r="Z127" s="1" t="s">
        <v>270</v>
      </c>
      <c r="AA127" s="1">
        <v>40</v>
      </c>
      <c r="AB127" s="1" t="s">
        <v>189</v>
      </c>
      <c r="AC127" s="1" t="s">
        <v>100</v>
      </c>
      <c r="AD127" s="1" t="s">
        <v>271</v>
      </c>
      <c r="AE127" s="18" t="s">
        <v>106</v>
      </c>
      <c r="AF127" s="18" t="s">
        <v>106</v>
      </c>
      <c r="AG127" s="12" t="s">
        <v>96</v>
      </c>
      <c r="AH127" s="12" t="s">
        <v>197</v>
      </c>
      <c r="AI127" s="12">
        <v>10.4</v>
      </c>
      <c r="AJ127" s="12">
        <v>8.3000000000000007</v>
      </c>
      <c r="AK127" s="12">
        <v>86.32</v>
      </c>
      <c r="AL127" s="12" t="s">
        <v>98</v>
      </c>
      <c r="AM127" s="12">
        <v>20</v>
      </c>
      <c r="AN127" s="12">
        <v>5</v>
      </c>
      <c r="AO127" s="12">
        <f t="shared" si="6"/>
        <v>100</v>
      </c>
      <c r="AP127" s="12" t="s">
        <v>284</v>
      </c>
      <c r="AQ127" s="12" t="s">
        <v>281</v>
      </c>
      <c r="AR127" s="1">
        <v>0.38750000000000001</v>
      </c>
      <c r="AS127" s="1">
        <f t="shared" si="7"/>
        <v>396</v>
      </c>
      <c r="AT127" s="1" t="s">
        <v>272</v>
      </c>
      <c r="AU127" s="1">
        <v>10</v>
      </c>
      <c r="AV127" s="1">
        <f t="shared" si="8"/>
        <v>48.706182812500003</v>
      </c>
      <c r="AW127" s="1">
        <f t="shared" si="9"/>
        <v>56.425142275834112</v>
      </c>
      <c r="AX127" s="12" t="s">
        <v>201</v>
      </c>
      <c r="AY127" s="12" t="s">
        <v>202</v>
      </c>
      <c r="AZ127" s="12" t="s">
        <v>203</v>
      </c>
      <c r="BA127" s="12" t="s">
        <v>204</v>
      </c>
      <c r="BB127" s="12" t="s">
        <v>205</v>
      </c>
      <c r="BC127" s="12" t="s">
        <v>128</v>
      </c>
      <c r="BD127" s="19">
        <v>0.34375</v>
      </c>
      <c r="BE127" s="12" t="s">
        <v>137</v>
      </c>
      <c r="BF127" s="12">
        <v>0.32</v>
      </c>
      <c r="BG127" s="12" t="s">
        <v>139</v>
      </c>
      <c r="BH127" s="12">
        <v>2700</v>
      </c>
      <c r="BI127" s="12" t="s">
        <v>506</v>
      </c>
      <c r="BJ127" s="12" t="s">
        <v>137</v>
      </c>
      <c r="BK127" s="12">
        <v>0.47</v>
      </c>
      <c r="BL127" s="12" t="s">
        <v>207</v>
      </c>
      <c r="BM127" s="12">
        <v>5700</v>
      </c>
      <c r="BN127" s="12" t="s">
        <v>507</v>
      </c>
      <c r="BO127" s="12" t="s">
        <v>208</v>
      </c>
      <c r="BP127" s="12">
        <v>1.41</v>
      </c>
      <c r="BQ127" s="12" t="s">
        <v>139</v>
      </c>
      <c r="BR127" s="12">
        <v>2700</v>
      </c>
      <c r="BS127" s="12" t="s">
        <v>506</v>
      </c>
      <c r="BT127" s="12" t="s">
        <v>208</v>
      </c>
      <c r="BU127" s="12">
        <v>1.37</v>
      </c>
      <c r="BV127" s="12" t="s">
        <v>207</v>
      </c>
      <c r="BW127" s="12">
        <v>5700</v>
      </c>
      <c r="BX127" s="12" t="s">
        <v>507</v>
      </c>
      <c r="BY127" s="12" t="s">
        <v>210</v>
      </c>
      <c r="BZ127" s="12">
        <v>4.0999999999999996</v>
      </c>
      <c r="CA127" s="12" t="s">
        <v>139</v>
      </c>
      <c r="CB127" s="12">
        <v>2700</v>
      </c>
      <c r="CC127" s="12" t="s">
        <v>506</v>
      </c>
      <c r="CD127" s="12" t="s">
        <v>210</v>
      </c>
      <c r="CE127" s="12">
        <v>2.6</v>
      </c>
      <c r="CF127" s="12" t="s">
        <v>207</v>
      </c>
      <c r="CG127" s="12">
        <v>5700</v>
      </c>
      <c r="CH127" s="12" t="s">
        <v>507</v>
      </c>
      <c r="CI127" s="12" t="s">
        <v>211</v>
      </c>
      <c r="CJ127" s="12">
        <v>100</v>
      </c>
      <c r="CK127" s="12" t="s">
        <v>212</v>
      </c>
      <c r="CL127" s="12">
        <v>4000</v>
      </c>
      <c r="CM127" s="12" t="s">
        <v>213</v>
      </c>
      <c r="CN127" s="12" t="s">
        <v>211</v>
      </c>
      <c r="CO127" s="12">
        <v>100</v>
      </c>
      <c r="CP127" s="12" t="s">
        <v>214</v>
      </c>
      <c r="CQ127" s="12">
        <v>15400</v>
      </c>
      <c r="CR127" s="12" t="s">
        <v>215</v>
      </c>
    </row>
    <row r="128" spans="1:103" s="1" customFormat="1" x14ac:dyDescent="0.3">
      <c r="A128" s="1" t="s">
        <v>380</v>
      </c>
      <c r="B128" t="s">
        <v>682</v>
      </c>
      <c r="C128" t="s">
        <v>771</v>
      </c>
      <c r="D128" t="s">
        <v>596</v>
      </c>
      <c r="E128">
        <v>-44.534199999999998</v>
      </c>
      <c r="F128">
        <v>-52.454999999999998</v>
      </c>
      <c r="G128">
        <v>-44.539000000000001</v>
      </c>
      <c r="H128">
        <v>-52.408299999999997</v>
      </c>
      <c r="I128">
        <v>3</v>
      </c>
      <c r="J128">
        <v>5</v>
      </c>
      <c r="K128" t="s">
        <v>659</v>
      </c>
      <c r="L128" t="s">
        <v>654</v>
      </c>
      <c r="M128" s="1" t="s">
        <v>383</v>
      </c>
      <c r="N128" s="1">
        <v>2.4</v>
      </c>
      <c r="O128" s="1" t="s">
        <v>654</v>
      </c>
      <c r="P128" s="1" t="s">
        <v>269</v>
      </c>
      <c r="Q128" s="1" t="s">
        <v>227</v>
      </c>
      <c r="R128" s="1" t="s">
        <v>373</v>
      </c>
      <c r="S128" s="1" t="s">
        <v>94</v>
      </c>
      <c r="T128" s="4">
        <v>0.65625</v>
      </c>
      <c r="U128" s="1" t="s">
        <v>248</v>
      </c>
      <c r="V128" s="1" t="s">
        <v>348</v>
      </c>
      <c r="X128" s="39" t="s">
        <v>565</v>
      </c>
      <c r="Y128" s="4">
        <v>0.72916666666666663</v>
      </c>
      <c r="Z128" s="1" t="s">
        <v>270</v>
      </c>
      <c r="AA128" s="1">
        <v>40</v>
      </c>
      <c r="AB128" s="1" t="s">
        <v>189</v>
      </c>
      <c r="AC128" s="1" t="s">
        <v>100</v>
      </c>
      <c r="AD128" s="1" t="s">
        <v>271</v>
      </c>
      <c r="AE128" s="18" t="s">
        <v>106</v>
      </c>
      <c r="AF128" s="18" t="s">
        <v>106</v>
      </c>
      <c r="AG128" s="12" t="s">
        <v>96</v>
      </c>
      <c r="AH128" s="12" t="s">
        <v>197</v>
      </c>
      <c r="AI128" s="12">
        <v>10.4</v>
      </c>
      <c r="AJ128" s="12">
        <v>8.3000000000000007</v>
      </c>
      <c r="AK128" s="12">
        <v>86.32</v>
      </c>
      <c r="AL128" s="12" t="s">
        <v>98</v>
      </c>
      <c r="AM128" s="12">
        <v>20</v>
      </c>
      <c r="AN128" s="12">
        <v>5</v>
      </c>
      <c r="AO128" s="12">
        <f t="shared" si="6"/>
        <v>100</v>
      </c>
      <c r="AP128" s="12" t="s">
        <v>284</v>
      </c>
      <c r="AQ128" s="12" t="s">
        <v>281</v>
      </c>
      <c r="AR128" s="1">
        <v>0.38750000000000001</v>
      </c>
      <c r="AS128" s="1">
        <f t="shared" si="7"/>
        <v>396</v>
      </c>
      <c r="AT128" s="1" t="s">
        <v>272</v>
      </c>
      <c r="AU128" s="1">
        <v>10</v>
      </c>
      <c r="AV128" s="1">
        <f t="shared" si="8"/>
        <v>48.706182812500003</v>
      </c>
      <c r="AW128" s="1">
        <f t="shared" si="9"/>
        <v>56.425142275834112</v>
      </c>
      <c r="AX128" s="12" t="s">
        <v>201</v>
      </c>
      <c r="AY128" s="12" t="s">
        <v>202</v>
      </c>
      <c r="AZ128" s="12" t="s">
        <v>203</v>
      </c>
      <c r="BA128" s="12" t="s">
        <v>204</v>
      </c>
      <c r="BB128" s="12" t="s">
        <v>205</v>
      </c>
      <c r="BC128" s="12" t="s">
        <v>128</v>
      </c>
      <c r="BD128" s="19">
        <v>0.34375</v>
      </c>
      <c r="BE128" s="12" t="s">
        <v>137</v>
      </c>
      <c r="BF128" s="12">
        <v>0.32</v>
      </c>
      <c r="BG128" s="12" t="s">
        <v>139</v>
      </c>
      <c r="BH128" s="12">
        <v>2700</v>
      </c>
      <c r="BI128" s="12" t="s">
        <v>506</v>
      </c>
      <c r="BJ128" s="12" t="s">
        <v>137</v>
      </c>
      <c r="BK128" s="12">
        <v>0.47</v>
      </c>
      <c r="BL128" s="12" t="s">
        <v>207</v>
      </c>
      <c r="BM128" s="12">
        <v>5700</v>
      </c>
      <c r="BN128" s="12" t="s">
        <v>507</v>
      </c>
      <c r="BO128" s="12" t="s">
        <v>208</v>
      </c>
      <c r="BP128" s="12">
        <v>1.41</v>
      </c>
      <c r="BQ128" s="12" t="s">
        <v>139</v>
      </c>
      <c r="BR128" s="12">
        <v>2700</v>
      </c>
      <c r="BS128" s="12" t="s">
        <v>506</v>
      </c>
      <c r="BT128" s="12" t="s">
        <v>208</v>
      </c>
      <c r="BU128" s="12">
        <v>1.37</v>
      </c>
      <c r="BV128" s="12" t="s">
        <v>207</v>
      </c>
      <c r="BW128" s="12">
        <v>5700</v>
      </c>
      <c r="BX128" s="12" t="s">
        <v>507</v>
      </c>
      <c r="BY128" s="12" t="s">
        <v>210</v>
      </c>
      <c r="BZ128" s="12">
        <v>4.0999999999999996</v>
      </c>
      <c r="CA128" s="12" t="s">
        <v>139</v>
      </c>
      <c r="CB128" s="12">
        <v>2700</v>
      </c>
      <c r="CC128" s="12" t="s">
        <v>506</v>
      </c>
      <c r="CD128" s="12" t="s">
        <v>210</v>
      </c>
      <c r="CE128" s="12">
        <v>2.6</v>
      </c>
      <c r="CF128" s="12" t="s">
        <v>207</v>
      </c>
      <c r="CG128" s="12">
        <v>5700</v>
      </c>
      <c r="CH128" s="12" t="s">
        <v>507</v>
      </c>
      <c r="CI128" s="12" t="s">
        <v>211</v>
      </c>
      <c r="CJ128" s="12">
        <v>100</v>
      </c>
      <c r="CK128" s="12" t="s">
        <v>212</v>
      </c>
      <c r="CL128" s="12">
        <v>4000</v>
      </c>
      <c r="CM128" s="12" t="s">
        <v>213</v>
      </c>
      <c r="CN128" s="12" t="s">
        <v>211</v>
      </c>
      <c r="CO128" s="12">
        <v>100</v>
      </c>
      <c r="CP128" s="12" t="s">
        <v>214</v>
      </c>
      <c r="CQ128" s="12">
        <v>15400</v>
      </c>
      <c r="CR128" s="12" t="s">
        <v>215</v>
      </c>
    </row>
    <row r="129" spans="1:96" s="1" customFormat="1" x14ac:dyDescent="0.3">
      <c r="A129" s="1" t="s">
        <v>381</v>
      </c>
      <c r="B129" t="s">
        <v>681</v>
      </c>
      <c r="C129" t="s">
        <v>770</v>
      </c>
      <c r="D129" t="s">
        <v>595</v>
      </c>
      <c r="E129">
        <v>-44.583799999999997</v>
      </c>
      <c r="F129">
        <v>-52.1952</v>
      </c>
      <c r="G129">
        <v>-44.585999999999999</v>
      </c>
      <c r="H129">
        <v>-52.190600000000003</v>
      </c>
      <c r="I129">
        <v>35</v>
      </c>
      <c r="J129">
        <v>5</v>
      </c>
      <c r="K129" t="s">
        <v>660</v>
      </c>
      <c r="L129">
        <v>1983.1303625785567</v>
      </c>
      <c r="M129" s="1" t="s">
        <v>382</v>
      </c>
      <c r="N129" s="1">
        <v>2.4</v>
      </c>
      <c r="O129" s="1">
        <v>4.7595128701885363E-3</v>
      </c>
      <c r="P129" s="1" t="s">
        <v>107</v>
      </c>
      <c r="Q129" s="1" t="s">
        <v>227</v>
      </c>
      <c r="R129" s="1" t="s">
        <v>373</v>
      </c>
      <c r="S129" s="1" t="s">
        <v>94</v>
      </c>
      <c r="T129" s="4">
        <v>0.65625</v>
      </c>
      <c r="U129" s="1" t="s">
        <v>248</v>
      </c>
      <c r="V129" s="1" t="s">
        <v>348</v>
      </c>
      <c r="X129" s="1" t="s">
        <v>501</v>
      </c>
      <c r="Y129" s="4">
        <v>0.72916666666666663</v>
      </c>
      <c r="Z129" s="1" t="s">
        <v>270</v>
      </c>
      <c r="AA129" s="1">
        <v>40</v>
      </c>
      <c r="AB129" s="1" t="s">
        <v>189</v>
      </c>
      <c r="AC129" s="1" t="s">
        <v>100</v>
      </c>
      <c r="AD129" s="1" t="s">
        <v>271</v>
      </c>
      <c r="AE129" s="18" t="s">
        <v>106</v>
      </c>
      <c r="AF129" s="18" t="s">
        <v>106</v>
      </c>
      <c r="AG129" s="12" t="s">
        <v>96</v>
      </c>
      <c r="AH129" s="12" t="s">
        <v>197</v>
      </c>
      <c r="AI129" s="12">
        <v>10.4</v>
      </c>
      <c r="AJ129" s="12">
        <v>8.3000000000000007</v>
      </c>
      <c r="AK129" s="12">
        <v>86.32</v>
      </c>
      <c r="AL129" s="12" t="s">
        <v>98</v>
      </c>
      <c r="AM129" s="12">
        <v>20</v>
      </c>
      <c r="AN129" s="12">
        <v>5</v>
      </c>
      <c r="AO129" s="12">
        <f t="shared" si="6"/>
        <v>100</v>
      </c>
      <c r="AP129" s="12" t="s">
        <v>284</v>
      </c>
      <c r="AQ129" s="12" t="s">
        <v>281</v>
      </c>
      <c r="AR129" s="1">
        <v>0.38750000000000001</v>
      </c>
      <c r="AS129" s="1">
        <f t="shared" si="7"/>
        <v>396</v>
      </c>
      <c r="AT129" s="1" t="s">
        <v>272</v>
      </c>
      <c r="AU129" s="1">
        <v>10</v>
      </c>
      <c r="AV129" s="1">
        <f t="shared" si="8"/>
        <v>48.706182812500003</v>
      </c>
      <c r="AW129" s="1">
        <f t="shared" si="9"/>
        <v>56.425142275834112</v>
      </c>
      <c r="AX129" s="12" t="s">
        <v>201</v>
      </c>
      <c r="AY129" s="12" t="s">
        <v>202</v>
      </c>
      <c r="AZ129" s="12" t="s">
        <v>203</v>
      </c>
      <c r="BA129" s="12" t="s">
        <v>204</v>
      </c>
      <c r="BB129" s="12" t="s">
        <v>205</v>
      </c>
      <c r="BC129" s="12" t="s">
        <v>128</v>
      </c>
      <c r="BD129" s="19">
        <v>0.34375</v>
      </c>
      <c r="BE129" s="12" t="s">
        <v>137</v>
      </c>
      <c r="BF129" s="12">
        <v>0.32</v>
      </c>
      <c r="BG129" s="12" t="s">
        <v>139</v>
      </c>
      <c r="BH129" s="12">
        <v>2700</v>
      </c>
      <c r="BI129" s="12" t="s">
        <v>506</v>
      </c>
      <c r="BJ129" s="12" t="s">
        <v>137</v>
      </c>
      <c r="BK129" s="12">
        <v>0.47</v>
      </c>
      <c r="BL129" s="12" t="s">
        <v>207</v>
      </c>
      <c r="BM129" s="12">
        <v>5700</v>
      </c>
      <c r="BN129" s="12" t="s">
        <v>507</v>
      </c>
      <c r="BO129" s="12" t="s">
        <v>208</v>
      </c>
      <c r="BP129" s="12">
        <v>1.41</v>
      </c>
      <c r="BQ129" s="12" t="s">
        <v>139</v>
      </c>
      <c r="BR129" s="12">
        <v>2700</v>
      </c>
      <c r="BS129" s="12" t="s">
        <v>506</v>
      </c>
      <c r="BT129" s="12" t="s">
        <v>208</v>
      </c>
      <c r="BU129" s="12">
        <v>1.37</v>
      </c>
      <c r="BV129" s="12" t="s">
        <v>207</v>
      </c>
      <c r="BW129" s="12">
        <v>5700</v>
      </c>
      <c r="BX129" s="12" t="s">
        <v>507</v>
      </c>
      <c r="BY129" s="12" t="s">
        <v>210</v>
      </c>
      <c r="BZ129" s="12">
        <v>4.0999999999999996</v>
      </c>
      <c r="CA129" s="12" t="s">
        <v>139</v>
      </c>
      <c r="CB129" s="12">
        <v>2700</v>
      </c>
      <c r="CC129" s="12" t="s">
        <v>506</v>
      </c>
      <c r="CD129" s="12" t="s">
        <v>210</v>
      </c>
      <c r="CE129" s="12">
        <v>2.6</v>
      </c>
      <c r="CF129" s="12" t="s">
        <v>207</v>
      </c>
      <c r="CG129" s="12">
        <v>5700</v>
      </c>
      <c r="CH129" s="12" t="s">
        <v>507</v>
      </c>
      <c r="CI129" s="12" t="s">
        <v>211</v>
      </c>
      <c r="CJ129" s="12">
        <v>100</v>
      </c>
      <c r="CK129" s="12" t="s">
        <v>212</v>
      </c>
      <c r="CL129" s="12">
        <v>4000</v>
      </c>
      <c r="CM129" s="12" t="s">
        <v>213</v>
      </c>
      <c r="CN129" s="12" t="s">
        <v>211</v>
      </c>
      <c r="CO129" s="12">
        <v>100</v>
      </c>
      <c r="CP129" s="12" t="s">
        <v>214</v>
      </c>
      <c r="CQ129" s="12">
        <v>15400</v>
      </c>
      <c r="CR129" s="12" t="s">
        <v>215</v>
      </c>
    </row>
    <row r="130" spans="1:96" s="1" customFormat="1" x14ac:dyDescent="0.3">
      <c r="A130" s="1" t="s">
        <v>360</v>
      </c>
      <c r="B130" t="s">
        <v>683</v>
      </c>
      <c r="C130" t="s">
        <v>772</v>
      </c>
      <c r="D130" t="s">
        <v>597</v>
      </c>
      <c r="E130">
        <v>-47.200200000000002</v>
      </c>
      <c r="F130">
        <v>-58.203400000000002</v>
      </c>
      <c r="G130">
        <v>-47.200499999999998</v>
      </c>
      <c r="H130">
        <v>-58.200299999999999</v>
      </c>
      <c r="I130">
        <v>3</v>
      </c>
      <c r="J130">
        <v>5</v>
      </c>
      <c r="K130" t="s">
        <v>660</v>
      </c>
      <c r="L130">
        <v>451.60394395353279</v>
      </c>
      <c r="M130" s="1" t="s">
        <v>362</v>
      </c>
      <c r="N130" s="1">
        <v>2.4</v>
      </c>
      <c r="O130" s="1">
        <v>1.0838494654884787E-3</v>
      </c>
      <c r="P130" s="1" t="s">
        <v>107</v>
      </c>
      <c r="Q130" s="1" t="s">
        <v>227</v>
      </c>
      <c r="R130" s="1" t="s">
        <v>364</v>
      </c>
      <c r="S130" s="1" t="s">
        <v>94</v>
      </c>
      <c r="T130" s="4">
        <v>0.61458333333333337</v>
      </c>
      <c r="U130" s="1" t="s">
        <v>244</v>
      </c>
      <c r="V130" s="1" t="s">
        <v>365</v>
      </c>
      <c r="X130" s="1" t="s">
        <v>502</v>
      </c>
      <c r="Y130" s="4">
        <v>0.72916666666666663</v>
      </c>
      <c r="Z130" s="1" t="s">
        <v>270</v>
      </c>
      <c r="AA130" s="1">
        <v>40</v>
      </c>
      <c r="AB130" s="1" t="s">
        <v>189</v>
      </c>
      <c r="AC130" s="1" t="s">
        <v>100</v>
      </c>
      <c r="AD130" s="1" t="s">
        <v>271</v>
      </c>
      <c r="AE130" s="18" t="s">
        <v>106</v>
      </c>
      <c r="AF130" s="18" t="s">
        <v>106</v>
      </c>
      <c r="AG130" s="12" t="s">
        <v>96</v>
      </c>
      <c r="AH130" s="12" t="s">
        <v>197</v>
      </c>
      <c r="AI130" s="12">
        <v>10.4</v>
      </c>
      <c r="AJ130" s="12">
        <v>8.3000000000000007</v>
      </c>
      <c r="AK130" s="12">
        <v>86.32</v>
      </c>
      <c r="AL130" s="12" t="s">
        <v>98</v>
      </c>
      <c r="AM130" s="12">
        <v>20</v>
      </c>
      <c r="AN130" s="12">
        <v>5</v>
      </c>
      <c r="AO130" s="12">
        <f t="shared" si="6"/>
        <v>100</v>
      </c>
      <c r="AP130" s="12" t="s">
        <v>284</v>
      </c>
      <c r="AQ130" s="12" t="s">
        <v>281</v>
      </c>
      <c r="AR130" s="1">
        <v>0.38750000000000001</v>
      </c>
      <c r="AS130" s="1">
        <f t="shared" si="7"/>
        <v>396</v>
      </c>
      <c r="AT130" s="1" t="s">
        <v>272</v>
      </c>
      <c r="AU130" s="1">
        <v>10</v>
      </c>
      <c r="AV130" s="1">
        <f t="shared" si="8"/>
        <v>48.706182812500003</v>
      </c>
      <c r="AW130" s="1">
        <f t="shared" si="9"/>
        <v>56.425142275834112</v>
      </c>
      <c r="AX130" s="12" t="s">
        <v>201</v>
      </c>
      <c r="AY130" s="12" t="s">
        <v>202</v>
      </c>
      <c r="AZ130" s="12" t="s">
        <v>203</v>
      </c>
      <c r="BA130" s="12" t="s">
        <v>204</v>
      </c>
      <c r="BB130" s="12" t="s">
        <v>205</v>
      </c>
      <c r="BC130" s="12" t="s">
        <v>128</v>
      </c>
      <c r="BD130" s="19">
        <v>0.34375</v>
      </c>
      <c r="BE130" s="12" t="s">
        <v>137</v>
      </c>
      <c r="BF130" s="12">
        <v>0.32</v>
      </c>
      <c r="BG130" s="12" t="s">
        <v>139</v>
      </c>
      <c r="BH130" s="12">
        <v>2700</v>
      </c>
      <c r="BI130" s="12" t="s">
        <v>506</v>
      </c>
      <c r="BJ130" s="12" t="s">
        <v>137</v>
      </c>
      <c r="BK130" s="12">
        <v>0.47</v>
      </c>
      <c r="BL130" s="12" t="s">
        <v>207</v>
      </c>
      <c r="BM130" s="12">
        <v>5700</v>
      </c>
      <c r="BN130" s="12" t="s">
        <v>507</v>
      </c>
      <c r="BO130" s="12" t="s">
        <v>208</v>
      </c>
      <c r="BP130" s="12">
        <v>1.41</v>
      </c>
      <c r="BQ130" s="12" t="s">
        <v>139</v>
      </c>
      <c r="BR130" s="12">
        <v>2700</v>
      </c>
      <c r="BS130" s="12" t="s">
        <v>506</v>
      </c>
      <c r="BT130" s="12" t="s">
        <v>208</v>
      </c>
      <c r="BU130" s="12">
        <v>1.37</v>
      </c>
      <c r="BV130" s="12" t="s">
        <v>207</v>
      </c>
      <c r="BW130" s="12">
        <v>5700</v>
      </c>
      <c r="BX130" s="12" t="s">
        <v>507</v>
      </c>
      <c r="BY130" s="12" t="s">
        <v>210</v>
      </c>
      <c r="BZ130" s="12">
        <v>4.0999999999999996</v>
      </c>
      <c r="CA130" s="12" t="s">
        <v>139</v>
      </c>
      <c r="CB130" s="12">
        <v>2700</v>
      </c>
      <c r="CC130" s="12" t="s">
        <v>506</v>
      </c>
      <c r="CD130" s="12" t="s">
        <v>210</v>
      </c>
      <c r="CE130" s="12">
        <v>2.6</v>
      </c>
      <c r="CF130" s="12" t="s">
        <v>207</v>
      </c>
      <c r="CG130" s="12">
        <v>5700</v>
      </c>
      <c r="CH130" s="12" t="s">
        <v>507</v>
      </c>
      <c r="CI130" s="12" t="s">
        <v>211</v>
      </c>
      <c r="CJ130" s="12">
        <v>100</v>
      </c>
      <c r="CK130" s="12" t="s">
        <v>212</v>
      </c>
      <c r="CL130" s="12">
        <v>4000</v>
      </c>
      <c r="CM130" s="12" t="s">
        <v>213</v>
      </c>
      <c r="CN130" s="12" t="s">
        <v>211</v>
      </c>
      <c r="CO130" s="12">
        <v>100</v>
      </c>
      <c r="CP130" s="12" t="s">
        <v>214</v>
      </c>
      <c r="CQ130" s="12">
        <v>15400</v>
      </c>
      <c r="CR130" s="12" t="s">
        <v>215</v>
      </c>
    </row>
    <row r="131" spans="1:96" s="1" customFormat="1" x14ac:dyDescent="0.3">
      <c r="A131" s="12" t="s">
        <v>360</v>
      </c>
      <c r="B131" t="s">
        <v>683</v>
      </c>
      <c r="C131" t="s">
        <v>772</v>
      </c>
      <c r="D131" t="s">
        <v>597</v>
      </c>
      <c r="E131">
        <v>-47.200200000000002</v>
      </c>
      <c r="F131">
        <v>-58.203400000000002</v>
      </c>
      <c r="G131">
        <v>-47.200499999999998</v>
      </c>
      <c r="H131">
        <v>-58.200299999999999</v>
      </c>
      <c r="I131">
        <v>3</v>
      </c>
      <c r="J131">
        <v>5</v>
      </c>
      <c r="K131" t="s">
        <v>660</v>
      </c>
      <c r="L131">
        <v>451.60394395353279</v>
      </c>
      <c r="M131" s="12" t="s">
        <v>538</v>
      </c>
      <c r="N131" s="12" t="s">
        <v>520</v>
      </c>
      <c r="O131" s="1">
        <v>7.2256631032565244E-4</v>
      </c>
      <c r="P131" s="12" t="s">
        <v>107</v>
      </c>
      <c r="Q131" s="12" t="s">
        <v>227</v>
      </c>
      <c r="R131" s="12" t="s">
        <v>539</v>
      </c>
      <c r="S131" s="12" t="s">
        <v>510</v>
      </c>
      <c r="T131" s="13">
        <v>0.70833333333333304</v>
      </c>
      <c r="U131" s="12" t="s">
        <v>540</v>
      </c>
      <c r="V131" s="12" t="s">
        <v>541</v>
      </c>
      <c r="W131" s="12"/>
      <c r="X131" s="6" t="s">
        <v>542</v>
      </c>
      <c r="Y131" s="13">
        <v>0.72916666666666663</v>
      </c>
      <c r="Z131" s="1" t="s">
        <v>270</v>
      </c>
      <c r="AA131" s="1">
        <v>40</v>
      </c>
      <c r="AB131" s="1" t="s">
        <v>189</v>
      </c>
      <c r="AC131" s="1" t="s">
        <v>100</v>
      </c>
      <c r="AD131" s="1" t="s">
        <v>271</v>
      </c>
      <c r="AE131" s="18" t="s">
        <v>106</v>
      </c>
      <c r="AF131" s="18" t="s">
        <v>106</v>
      </c>
      <c r="AG131" s="12" t="s">
        <v>96</v>
      </c>
      <c r="AH131" s="12" t="s">
        <v>197</v>
      </c>
      <c r="AI131" s="12">
        <v>10.4</v>
      </c>
      <c r="AJ131" s="12">
        <v>8.3000000000000007</v>
      </c>
      <c r="AK131" s="12">
        <v>86.32</v>
      </c>
      <c r="AL131" s="12" t="s">
        <v>514</v>
      </c>
      <c r="AM131" s="12">
        <v>20</v>
      </c>
      <c r="AN131" s="12">
        <v>5</v>
      </c>
      <c r="AO131" s="12">
        <v>100</v>
      </c>
      <c r="AP131" s="12" t="s">
        <v>284</v>
      </c>
      <c r="AQ131" s="12" t="s">
        <v>281</v>
      </c>
      <c r="AR131" s="12">
        <v>0.38750000000000001</v>
      </c>
      <c r="AS131" s="12">
        <v>396</v>
      </c>
      <c r="AT131" s="12" t="s">
        <v>272</v>
      </c>
      <c r="AU131" s="12">
        <v>10</v>
      </c>
      <c r="AV131" s="12">
        <v>48.706182812500003</v>
      </c>
      <c r="AW131" s="12">
        <v>56.425142275834112</v>
      </c>
      <c r="AX131" s="12" t="s">
        <v>201</v>
      </c>
      <c r="AY131" s="12" t="s">
        <v>202</v>
      </c>
      <c r="AZ131" s="12" t="s">
        <v>203</v>
      </c>
      <c r="BA131" s="12" t="s">
        <v>204</v>
      </c>
      <c r="BB131" s="12" t="s">
        <v>205</v>
      </c>
      <c r="BC131" s="12" t="s">
        <v>128</v>
      </c>
      <c r="BD131" s="19">
        <v>0.34375</v>
      </c>
      <c r="BE131" s="12" t="s">
        <v>137</v>
      </c>
      <c r="BF131" s="12">
        <v>0.32</v>
      </c>
      <c r="BG131" s="12" t="s">
        <v>139</v>
      </c>
      <c r="BH131" s="12">
        <v>2700</v>
      </c>
      <c r="BI131" s="12" t="s">
        <v>506</v>
      </c>
      <c r="BJ131" s="12" t="s">
        <v>137</v>
      </c>
      <c r="BK131" s="12">
        <v>0.47</v>
      </c>
      <c r="BL131" s="12" t="s">
        <v>207</v>
      </c>
      <c r="BM131" s="12">
        <v>5700</v>
      </c>
      <c r="BN131" s="12" t="s">
        <v>543</v>
      </c>
      <c r="BO131" s="12" t="s">
        <v>208</v>
      </c>
      <c r="BP131" s="12">
        <v>1.41</v>
      </c>
      <c r="BQ131" s="12" t="s">
        <v>139</v>
      </c>
      <c r="BR131" s="12">
        <v>2700</v>
      </c>
      <c r="BS131" s="12" t="s">
        <v>506</v>
      </c>
      <c r="BT131" s="12" t="s">
        <v>208</v>
      </c>
      <c r="BU131" s="12">
        <v>1.37</v>
      </c>
      <c r="BV131" s="12" t="s">
        <v>207</v>
      </c>
      <c r="BW131" s="12">
        <v>5700</v>
      </c>
      <c r="BX131" s="12" t="s">
        <v>507</v>
      </c>
      <c r="BY131" s="12" t="s">
        <v>210</v>
      </c>
      <c r="BZ131" s="12">
        <v>4.0999999999999996</v>
      </c>
      <c r="CA131" s="12" t="s">
        <v>139</v>
      </c>
      <c r="CB131" s="12">
        <v>2700</v>
      </c>
      <c r="CC131" s="12" t="s">
        <v>506</v>
      </c>
      <c r="CD131" s="12" t="s">
        <v>210</v>
      </c>
      <c r="CE131" s="12">
        <v>2.6</v>
      </c>
      <c r="CF131" s="12" t="s">
        <v>207</v>
      </c>
      <c r="CG131" s="12">
        <v>5700</v>
      </c>
      <c r="CH131" s="12" t="s">
        <v>507</v>
      </c>
      <c r="CI131" s="12" t="s">
        <v>211</v>
      </c>
      <c r="CJ131" s="12">
        <v>100</v>
      </c>
      <c r="CK131" s="12" t="s">
        <v>212</v>
      </c>
      <c r="CL131" s="12">
        <v>4000</v>
      </c>
      <c r="CM131" s="12" t="s">
        <v>213</v>
      </c>
      <c r="CN131" s="12" t="s">
        <v>211</v>
      </c>
      <c r="CO131" s="12">
        <v>100</v>
      </c>
      <c r="CP131" s="12" t="s">
        <v>515</v>
      </c>
      <c r="CQ131" s="12">
        <v>14800</v>
      </c>
      <c r="CR131" s="12" t="s">
        <v>516</v>
      </c>
    </row>
    <row r="132" spans="1:96" s="1" customFormat="1" x14ac:dyDescent="0.3">
      <c r="A132" s="15" t="s">
        <v>361</v>
      </c>
      <c r="B132" t="s">
        <v>684</v>
      </c>
      <c r="C132" t="s">
        <v>773</v>
      </c>
      <c r="D132" t="s">
        <v>598</v>
      </c>
      <c r="E132">
        <v>-47.200699999999998</v>
      </c>
      <c r="F132">
        <v>-57.944600000000001</v>
      </c>
      <c r="G132">
        <v>-47.120800000000003</v>
      </c>
      <c r="H132">
        <v>-57.826500000000003</v>
      </c>
      <c r="I132">
        <v>40</v>
      </c>
      <c r="J132">
        <v>5</v>
      </c>
      <c r="K132" t="s">
        <v>659</v>
      </c>
      <c r="L132" t="s">
        <v>654</v>
      </c>
      <c r="M132" s="1" t="s">
        <v>363</v>
      </c>
      <c r="N132" s="1">
        <v>2.4</v>
      </c>
      <c r="O132" s="1" t="s">
        <v>654</v>
      </c>
      <c r="P132" s="1" t="s">
        <v>269</v>
      </c>
      <c r="Q132" s="1" t="s">
        <v>227</v>
      </c>
      <c r="R132" s="1" t="s">
        <v>364</v>
      </c>
      <c r="S132" s="1" t="s">
        <v>94</v>
      </c>
      <c r="T132" s="4">
        <v>0.61458333333333337</v>
      </c>
      <c r="U132" s="1" t="s">
        <v>244</v>
      </c>
      <c r="V132" s="1" t="s">
        <v>365</v>
      </c>
      <c r="X132" s="39" t="s">
        <v>563</v>
      </c>
      <c r="Y132" s="4">
        <v>0.72916666666666663</v>
      </c>
      <c r="Z132" s="1" t="s">
        <v>270</v>
      </c>
      <c r="AA132" s="1">
        <v>40</v>
      </c>
      <c r="AB132" s="1" t="s">
        <v>189</v>
      </c>
      <c r="AC132" s="1" t="s">
        <v>100</v>
      </c>
      <c r="AD132" s="1" t="s">
        <v>271</v>
      </c>
      <c r="AE132" s="18" t="s">
        <v>106</v>
      </c>
      <c r="AF132" s="18" t="s">
        <v>106</v>
      </c>
      <c r="AG132" s="12" t="s">
        <v>96</v>
      </c>
      <c r="AH132" s="12" t="s">
        <v>197</v>
      </c>
      <c r="AI132" s="12">
        <v>10.4</v>
      </c>
      <c r="AJ132" s="12">
        <v>8.3000000000000007</v>
      </c>
      <c r="AK132" s="12">
        <v>86.32</v>
      </c>
      <c r="AL132" s="12" t="s">
        <v>98</v>
      </c>
      <c r="AM132" s="12">
        <v>20</v>
      </c>
      <c r="AN132" s="12">
        <v>5</v>
      </c>
      <c r="AO132" s="12">
        <f>AM132*AN132</f>
        <v>100</v>
      </c>
      <c r="AP132" s="12" t="s">
        <v>284</v>
      </c>
      <c r="AQ132" s="12" t="s">
        <v>281</v>
      </c>
      <c r="AR132" s="1">
        <v>0.38750000000000001</v>
      </c>
      <c r="AS132" s="1">
        <f>18*22</f>
        <v>396</v>
      </c>
      <c r="AT132" s="1" t="s">
        <v>272</v>
      </c>
      <c r="AU132" s="1">
        <v>10</v>
      </c>
      <c r="AV132" s="1">
        <f>(((AR132*0.9)*17)+AR132)*(((AR132*0.9)*21)+AR132)</f>
        <v>48.706182812500003</v>
      </c>
      <c r="AW132" s="1">
        <f>(AV132*100)/AK132</f>
        <v>56.425142275834112</v>
      </c>
      <c r="AX132" s="12" t="s">
        <v>201</v>
      </c>
      <c r="AY132" s="12" t="s">
        <v>202</v>
      </c>
      <c r="AZ132" s="12" t="s">
        <v>203</v>
      </c>
      <c r="BA132" s="12" t="s">
        <v>204</v>
      </c>
      <c r="BB132" s="12" t="s">
        <v>205</v>
      </c>
      <c r="BC132" s="12" t="s">
        <v>128</v>
      </c>
      <c r="BD132" s="19">
        <v>0.34375</v>
      </c>
      <c r="BE132" s="12" t="s">
        <v>137</v>
      </c>
      <c r="BF132" s="12">
        <v>0.32</v>
      </c>
      <c r="BG132" s="12" t="s">
        <v>139</v>
      </c>
      <c r="BH132" s="12">
        <v>2700</v>
      </c>
      <c r="BI132" s="12" t="s">
        <v>506</v>
      </c>
      <c r="BJ132" s="12" t="s">
        <v>137</v>
      </c>
      <c r="BK132" s="12">
        <v>0.47</v>
      </c>
      <c r="BL132" s="12" t="s">
        <v>207</v>
      </c>
      <c r="BM132" s="12">
        <v>5700</v>
      </c>
      <c r="BN132" s="12" t="s">
        <v>507</v>
      </c>
      <c r="BO132" s="12" t="s">
        <v>208</v>
      </c>
      <c r="BP132" s="12">
        <v>1.41</v>
      </c>
      <c r="BQ132" s="12" t="s">
        <v>139</v>
      </c>
      <c r="BR132" s="12">
        <v>2700</v>
      </c>
      <c r="BS132" s="12" t="s">
        <v>506</v>
      </c>
      <c r="BT132" s="12" t="s">
        <v>208</v>
      </c>
      <c r="BU132" s="12">
        <v>1.37</v>
      </c>
      <c r="BV132" s="12" t="s">
        <v>207</v>
      </c>
      <c r="BW132" s="12">
        <v>5700</v>
      </c>
      <c r="BX132" s="12" t="s">
        <v>507</v>
      </c>
      <c r="BY132" s="12" t="s">
        <v>210</v>
      </c>
      <c r="BZ132" s="12">
        <v>4.0999999999999996</v>
      </c>
      <c r="CA132" s="12" t="s">
        <v>139</v>
      </c>
      <c r="CB132" s="12">
        <v>2700</v>
      </c>
      <c r="CC132" s="12" t="s">
        <v>506</v>
      </c>
      <c r="CD132" s="12" t="s">
        <v>210</v>
      </c>
      <c r="CE132" s="12">
        <v>2.6</v>
      </c>
      <c r="CF132" s="12" t="s">
        <v>207</v>
      </c>
      <c r="CG132" s="12">
        <v>5700</v>
      </c>
      <c r="CH132" s="12" t="s">
        <v>507</v>
      </c>
      <c r="CI132" s="12" t="s">
        <v>211</v>
      </c>
      <c r="CJ132" s="12">
        <v>100</v>
      </c>
      <c r="CK132" s="12" t="s">
        <v>212</v>
      </c>
      <c r="CL132" s="12">
        <v>4000</v>
      </c>
      <c r="CM132" s="12" t="s">
        <v>213</v>
      </c>
      <c r="CN132" s="12" t="s">
        <v>211</v>
      </c>
      <c r="CO132" s="12">
        <v>100</v>
      </c>
      <c r="CP132" s="12" t="s">
        <v>214</v>
      </c>
      <c r="CQ132" s="12">
        <v>15400</v>
      </c>
      <c r="CR132" s="12" t="s">
        <v>215</v>
      </c>
    </row>
    <row r="133" spans="1:96" s="1" customFormat="1" x14ac:dyDescent="0.3">
      <c r="A133" s="16" t="s">
        <v>361</v>
      </c>
      <c r="B133" t="s">
        <v>684</v>
      </c>
      <c r="C133" t="s">
        <v>773</v>
      </c>
      <c r="D133" t="s">
        <v>598</v>
      </c>
      <c r="E133">
        <v>-47.200699999999998</v>
      </c>
      <c r="F133">
        <v>-57.944600000000001</v>
      </c>
      <c r="G133">
        <v>-47.120800000000003</v>
      </c>
      <c r="H133">
        <v>-57.826500000000003</v>
      </c>
      <c r="I133">
        <v>40</v>
      </c>
      <c r="J133">
        <v>5</v>
      </c>
      <c r="K133" t="s">
        <v>659</v>
      </c>
      <c r="L133" t="s">
        <v>654</v>
      </c>
      <c r="M133" s="12" t="s">
        <v>544</v>
      </c>
      <c r="N133" s="12" t="s">
        <v>545</v>
      </c>
      <c r="O133" s="1" t="s">
        <v>654</v>
      </c>
      <c r="P133" s="12" t="s">
        <v>269</v>
      </c>
      <c r="Q133" s="12" t="s">
        <v>227</v>
      </c>
      <c r="R133" s="12" t="s">
        <v>539</v>
      </c>
      <c r="S133" s="12" t="s">
        <v>510</v>
      </c>
      <c r="T133" s="13">
        <v>0.70833333333333304</v>
      </c>
      <c r="U133" s="12" t="s">
        <v>540</v>
      </c>
      <c r="V133" s="12" t="s">
        <v>541</v>
      </c>
      <c r="W133" s="12"/>
      <c r="X133" s="40" t="s">
        <v>564</v>
      </c>
      <c r="Y133" s="13">
        <v>0.72916666666666663</v>
      </c>
      <c r="Z133" s="1" t="s">
        <v>270</v>
      </c>
      <c r="AA133" s="1">
        <v>40</v>
      </c>
      <c r="AB133" s="1" t="s">
        <v>189</v>
      </c>
      <c r="AC133" s="1" t="s">
        <v>100</v>
      </c>
      <c r="AD133" s="1" t="s">
        <v>271</v>
      </c>
      <c r="AE133" s="18" t="s">
        <v>106</v>
      </c>
      <c r="AF133" s="18" t="s">
        <v>106</v>
      </c>
      <c r="AG133" s="12" t="s">
        <v>96</v>
      </c>
      <c r="AH133" s="12" t="s">
        <v>197</v>
      </c>
      <c r="AI133" s="12">
        <v>10.4</v>
      </c>
      <c r="AJ133" s="12">
        <v>8.3000000000000007</v>
      </c>
      <c r="AK133" s="12">
        <v>86.32</v>
      </c>
      <c r="AL133" s="12" t="s">
        <v>514</v>
      </c>
      <c r="AM133" s="12">
        <v>20</v>
      </c>
      <c r="AN133" s="12">
        <v>5</v>
      </c>
      <c r="AO133" s="12">
        <v>100</v>
      </c>
      <c r="AP133" s="12" t="s">
        <v>284</v>
      </c>
      <c r="AQ133" s="12" t="s">
        <v>281</v>
      </c>
      <c r="AR133" s="12">
        <v>0.38750000000000001</v>
      </c>
      <c r="AS133" s="12">
        <v>396</v>
      </c>
      <c r="AT133" s="12" t="s">
        <v>272</v>
      </c>
      <c r="AU133" s="12">
        <v>10</v>
      </c>
      <c r="AV133" s="12">
        <v>48.706182812500003</v>
      </c>
      <c r="AW133" s="12">
        <v>56.425142275834112</v>
      </c>
      <c r="AX133" s="12" t="s">
        <v>201</v>
      </c>
      <c r="AY133" s="12" t="s">
        <v>202</v>
      </c>
      <c r="AZ133" s="12" t="s">
        <v>203</v>
      </c>
      <c r="BA133" s="12" t="s">
        <v>204</v>
      </c>
      <c r="BB133" s="12" t="s">
        <v>205</v>
      </c>
      <c r="BC133" s="12" t="s">
        <v>128</v>
      </c>
      <c r="BD133" s="19">
        <v>0.34375</v>
      </c>
      <c r="BE133" s="12" t="s">
        <v>137</v>
      </c>
      <c r="BF133" s="12">
        <v>0.32</v>
      </c>
      <c r="BG133" s="12" t="s">
        <v>139</v>
      </c>
      <c r="BH133" s="12">
        <v>2700</v>
      </c>
      <c r="BI133" s="12" t="s">
        <v>506</v>
      </c>
      <c r="BJ133" s="12" t="s">
        <v>137</v>
      </c>
      <c r="BK133" s="12">
        <v>0.47</v>
      </c>
      <c r="BL133" s="12" t="s">
        <v>207</v>
      </c>
      <c r="BM133" s="12">
        <v>5700</v>
      </c>
      <c r="BN133" s="12" t="s">
        <v>543</v>
      </c>
      <c r="BO133" s="12" t="s">
        <v>208</v>
      </c>
      <c r="BP133" s="12">
        <v>1.41</v>
      </c>
      <c r="BQ133" s="12" t="s">
        <v>139</v>
      </c>
      <c r="BR133" s="12">
        <v>2700</v>
      </c>
      <c r="BS133" s="12" t="s">
        <v>506</v>
      </c>
      <c r="BT133" s="12" t="s">
        <v>208</v>
      </c>
      <c r="BU133" s="12">
        <v>1.37</v>
      </c>
      <c r="BV133" s="12" t="s">
        <v>207</v>
      </c>
      <c r="BW133" s="12">
        <v>5700</v>
      </c>
      <c r="BX133" s="12" t="s">
        <v>507</v>
      </c>
      <c r="BY133" s="12" t="s">
        <v>210</v>
      </c>
      <c r="BZ133" s="12">
        <v>4.0999999999999996</v>
      </c>
      <c r="CA133" s="12" t="s">
        <v>139</v>
      </c>
      <c r="CB133" s="12">
        <v>2700</v>
      </c>
      <c r="CC133" s="12" t="s">
        <v>506</v>
      </c>
      <c r="CD133" s="12" t="s">
        <v>210</v>
      </c>
      <c r="CE133" s="12">
        <v>2.6</v>
      </c>
      <c r="CF133" s="12" t="s">
        <v>207</v>
      </c>
      <c r="CG133" s="12">
        <v>5700</v>
      </c>
      <c r="CH133" s="12" t="s">
        <v>507</v>
      </c>
      <c r="CI133" s="12" t="s">
        <v>211</v>
      </c>
      <c r="CJ133" s="12">
        <v>100</v>
      </c>
      <c r="CK133" s="12" t="s">
        <v>212</v>
      </c>
      <c r="CL133" s="12">
        <v>4000</v>
      </c>
      <c r="CM133" s="12" t="s">
        <v>213</v>
      </c>
      <c r="CN133" s="12" t="s">
        <v>211</v>
      </c>
      <c r="CO133" s="12">
        <v>100</v>
      </c>
      <c r="CP133" s="12" t="s">
        <v>515</v>
      </c>
      <c r="CQ133" s="12">
        <v>14800</v>
      </c>
      <c r="CR133" s="12" t="s">
        <v>516</v>
      </c>
    </row>
    <row r="134" spans="1:96" s="1" customFormat="1" x14ac:dyDescent="0.3">
      <c r="A134" s="15" t="s">
        <v>312</v>
      </c>
      <c r="B134" t="s">
        <v>685</v>
      </c>
      <c r="C134" t="s">
        <v>774</v>
      </c>
      <c r="D134" t="s">
        <v>599</v>
      </c>
      <c r="E134">
        <v>-60.401600000000002</v>
      </c>
      <c r="F134">
        <v>-60.448799999999999</v>
      </c>
      <c r="G134">
        <v>-60.406199999999998</v>
      </c>
      <c r="H134">
        <v>-60.442100000000003</v>
      </c>
      <c r="I134">
        <v>3</v>
      </c>
      <c r="J134">
        <v>5</v>
      </c>
      <c r="K134" t="s">
        <v>660</v>
      </c>
      <c r="L134">
        <v>549.77871437821375</v>
      </c>
      <c r="M134" s="1" t="s">
        <v>315</v>
      </c>
      <c r="N134" s="1">
        <v>1.6</v>
      </c>
      <c r="O134" s="1">
        <v>8.7964594300514204E-4</v>
      </c>
      <c r="P134" s="1" t="s">
        <v>269</v>
      </c>
      <c r="Q134" s="1" t="s">
        <v>227</v>
      </c>
      <c r="R134" s="1" t="s">
        <v>325</v>
      </c>
      <c r="S134" s="1" t="s">
        <v>94</v>
      </c>
      <c r="T134" s="4">
        <v>0.83333333333333337</v>
      </c>
      <c r="U134" s="1" t="s">
        <v>234</v>
      </c>
      <c r="V134" s="1" t="s">
        <v>319</v>
      </c>
      <c r="W134" s="1" t="s">
        <v>224</v>
      </c>
      <c r="Y134" s="4">
        <v>0.72916666666666663</v>
      </c>
      <c r="Z134" s="1" t="s">
        <v>270</v>
      </c>
      <c r="AA134" s="1">
        <v>40</v>
      </c>
      <c r="AB134" s="1" t="s">
        <v>189</v>
      </c>
      <c r="AC134" s="1" t="s">
        <v>100</v>
      </c>
      <c r="AD134" s="1" t="s">
        <v>271</v>
      </c>
      <c r="AE134" s="18" t="s">
        <v>106</v>
      </c>
      <c r="AF134" s="18" t="s">
        <v>106</v>
      </c>
      <c r="AG134" s="12" t="s">
        <v>96</v>
      </c>
      <c r="AH134" s="12" t="s">
        <v>197</v>
      </c>
      <c r="AI134" s="12">
        <v>10.4</v>
      </c>
      <c r="AJ134" s="12">
        <v>8.3000000000000007</v>
      </c>
      <c r="AK134" s="12">
        <v>86.32</v>
      </c>
      <c r="AL134" s="12" t="s">
        <v>98</v>
      </c>
      <c r="AM134" s="12">
        <v>20</v>
      </c>
      <c r="AN134" s="12">
        <v>5</v>
      </c>
      <c r="AO134" s="12">
        <f t="shared" ref="AO134:AO140" si="10">AM134*AN134</f>
        <v>100</v>
      </c>
      <c r="AP134" s="12" t="s">
        <v>284</v>
      </c>
      <c r="AQ134" s="12" t="s">
        <v>281</v>
      </c>
      <c r="AR134" s="1">
        <v>0.38750000000000001</v>
      </c>
      <c r="AS134" s="1">
        <f t="shared" ref="AS134:AS140" si="11">18*22</f>
        <v>396</v>
      </c>
      <c r="AT134" s="1" t="s">
        <v>272</v>
      </c>
      <c r="AU134" s="1">
        <v>10</v>
      </c>
      <c r="AV134" s="1">
        <f t="shared" ref="AV134:AV140" si="12">(((AR134*0.9)*17)+AR134)*(((AR134*0.9)*21)+AR134)</f>
        <v>48.706182812500003</v>
      </c>
      <c r="AW134" s="1">
        <f t="shared" ref="AW134:AW140" si="13">(AV134*100)/AK134</f>
        <v>56.425142275834112</v>
      </c>
      <c r="AX134" s="12" t="s">
        <v>201</v>
      </c>
      <c r="AY134" s="12" t="s">
        <v>202</v>
      </c>
      <c r="AZ134" s="12" t="s">
        <v>203</v>
      </c>
      <c r="BA134" s="12" t="s">
        <v>204</v>
      </c>
      <c r="BB134" s="12" t="s">
        <v>205</v>
      </c>
      <c r="BC134" s="12" t="s">
        <v>128</v>
      </c>
      <c r="BD134" s="19">
        <v>0.34375</v>
      </c>
      <c r="BE134" s="12" t="s">
        <v>137</v>
      </c>
      <c r="BF134" s="12">
        <v>0.32</v>
      </c>
      <c r="BG134" s="12" t="s">
        <v>139</v>
      </c>
      <c r="BH134" s="12">
        <v>2700</v>
      </c>
      <c r="BI134" s="12" t="s">
        <v>506</v>
      </c>
      <c r="BJ134" s="12" t="s">
        <v>137</v>
      </c>
      <c r="BK134" s="12">
        <v>0.47</v>
      </c>
      <c r="BL134" s="12" t="s">
        <v>207</v>
      </c>
      <c r="BM134" s="12">
        <v>5700</v>
      </c>
      <c r="BN134" s="12" t="s">
        <v>507</v>
      </c>
      <c r="BO134" s="12" t="s">
        <v>208</v>
      </c>
      <c r="BP134" s="12">
        <v>1.41</v>
      </c>
      <c r="BQ134" s="12" t="s">
        <v>139</v>
      </c>
      <c r="BR134" s="12">
        <v>2700</v>
      </c>
      <c r="BS134" s="12" t="s">
        <v>506</v>
      </c>
      <c r="BT134" s="12" t="s">
        <v>208</v>
      </c>
      <c r="BU134" s="12">
        <v>1.37</v>
      </c>
      <c r="BV134" s="12" t="s">
        <v>207</v>
      </c>
      <c r="BW134" s="12">
        <v>5700</v>
      </c>
      <c r="BX134" s="12" t="s">
        <v>507</v>
      </c>
      <c r="BY134" s="12" t="s">
        <v>210</v>
      </c>
      <c r="BZ134" s="12">
        <v>4.0999999999999996</v>
      </c>
      <c r="CA134" s="12" t="s">
        <v>139</v>
      </c>
      <c r="CB134" s="12">
        <v>2700</v>
      </c>
      <c r="CC134" s="12" t="s">
        <v>506</v>
      </c>
      <c r="CD134" s="12" t="s">
        <v>210</v>
      </c>
      <c r="CE134" s="12">
        <v>2.6</v>
      </c>
      <c r="CF134" s="12" t="s">
        <v>207</v>
      </c>
      <c r="CG134" s="12">
        <v>5700</v>
      </c>
      <c r="CH134" s="12" t="s">
        <v>507</v>
      </c>
      <c r="CI134" s="12" t="s">
        <v>211</v>
      </c>
      <c r="CJ134" s="12">
        <v>100</v>
      </c>
      <c r="CK134" s="12" t="s">
        <v>212</v>
      </c>
      <c r="CL134" s="12">
        <v>4000</v>
      </c>
      <c r="CM134" s="12" t="s">
        <v>213</v>
      </c>
      <c r="CN134" s="12" t="s">
        <v>211</v>
      </c>
      <c r="CO134" s="12">
        <v>100</v>
      </c>
      <c r="CP134" s="12" t="s">
        <v>214</v>
      </c>
      <c r="CQ134" s="12">
        <v>15400</v>
      </c>
      <c r="CR134" s="12" t="s">
        <v>215</v>
      </c>
    </row>
    <row r="135" spans="1:96" s="1" customFormat="1" x14ac:dyDescent="0.3">
      <c r="A135" s="15" t="s">
        <v>312</v>
      </c>
      <c r="B135" t="s">
        <v>685</v>
      </c>
      <c r="C135" t="s">
        <v>774</v>
      </c>
      <c r="D135" t="s">
        <v>599</v>
      </c>
      <c r="E135">
        <v>-60.401600000000002</v>
      </c>
      <c r="F135">
        <v>-60.448799999999999</v>
      </c>
      <c r="G135">
        <v>-60.406199999999998</v>
      </c>
      <c r="H135">
        <v>-60.442100000000003</v>
      </c>
      <c r="I135">
        <v>3</v>
      </c>
      <c r="J135">
        <v>5</v>
      </c>
      <c r="K135" t="s">
        <v>660</v>
      </c>
      <c r="L135">
        <v>549.77871437821375</v>
      </c>
      <c r="M135" s="1" t="s">
        <v>316</v>
      </c>
      <c r="N135" s="1">
        <v>2.2999999999999998</v>
      </c>
      <c r="O135" s="1">
        <v>1.2644910430698914E-3</v>
      </c>
      <c r="P135" s="1" t="s">
        <v>107</v>
      </c>
      <c r="Q135" s="1" t="s">
        <v>227</v>
      </c>
      <c r="R135" s="1" t="s">
        <v>318</v>
      </c>
      <c r="S135" s="1" t="s">
        <v>94</v>
      </c>
      <c r="T135" s="4">
        <v>0.77083333333333337</v>
      </c>
      <c r="U135" s="1" t="s">
        <v>235</v>
      </c>
      <c r="V135" s="1" t="s">
        <v>320</v>
      </c>
      <c r="Y135" s="4">
        <v>0.72916666666666663</v>
      </c>
      <c r="Z135" s="1" t="s">
        <v>270</v>
      </c>
      <c r="AA135" s="1">
        <v>40</v>
      </c>
      <c r="AB135" s="1" t="s">
        <v>189</v>
      </c>
      <c r="AC135" s="1" t="s">
        <v>100</v>
      </c>
      <c r="AD135" s="1" t="s">
        <v>271</v>
      </c>
      <c r="AE135" s="18" t="s">
        <v>106</v>
      </c>
      <c r="AF135" s="18" t="s">
        <v>106</v>
      </c>
      <c r="AG135" s="12" t="s">
        <v>96</v>
      </c>
      <c r="AH135" s="12" t="s">
        <v>197</v>
      </c>
      <c r="AI135" s="12">
        <v>10.4</v>
      </c>
      <c r="AJ135" s="12">
        <v>8.3000000000000007</v>
      </c>
      <c r="AK135" s="12">
        <v>86.32</v>
      </c>
      <c r="AL135" s="12" t="s">
        <v>98</v>
      </c>
      <c r="AM135" s="12">
        <v>20</v>
      </c>
      <c r="AN135" s="12">
        <v>5</v>
      </c>
      <c r="AO135" s="12">
        <f t="shared" si="10"/>
        <v>100</v>
      </c>
      <c r="AP135" s="12" t="s">
        <v>284</v>
      </c>
      <c r="AQ135" s="12" t="s">
        <v>281</v>
      </c>
      <c r="AR135" s="1">
        <v>0.38750000000000001</v>
      </c>
      <c r="AS135" s="1">
        <f t="shared" si="11"/>
        <v>396</v>
      </c>
      <c r="AT135" s="1" t="s">
        <v>272</v>
      </c>
      <c r="AU135" s="1">
        <v>10</v>
      </c>
      <c r="AV135" s="1">
        <f t="shared" si="12"/>
        <v>48.706182812500003</v>
      </c>
      <c r="AW135" s="1">
        <f t="shared" si="13"/>
        <v>56.425142275834112</v>
      </c>
      <c r="AX135" s="12" t="s">
        <v>201</v>
      </c>
      <c r="AY135" s="12" t="s">
        <v>202</v>
      </c>
      <c r="AZ135" s="12" t="s">
        <v>203</v>
      </c>
      <c r="BA135" s="12" t="s">
        <v>204</v>
      </c>
      <c r="BB135" s="12" t="s">
        <v>205</v>
      </c>
      <c r="BC135" s="12" t="s">
        <v>128</v>
      </c>
      <c r="BD135" s="19">
        <v>0.34375</v>
      </c>
      <c r="BE135" s="12" t="s">
        <v>137</v>
      </c>
      <c r="BF135" s="12">
        <v>0.32</v>
      </c>
      <c r="BG135" s="12" t="s">
        <v>139</v>
      </c>
      <c r="BH135" s="12">
        <v>2700</v>
      </c>
      <c r="BI135" s="12" t="s">
        <v>506</v>
      </c>
      <c r="BJ135" s="12" t="s">
        <v>137</v>
      </c>
      <c r="BK135" s="12">
        <v>0.47</v>
      </c>
      <c r="BL135" s="12" t="s">
        <v>207</v>
      </c>
      <c r="BM135" s="12">
        <v>5700</v>
      </c>
      <c r="BN135" s="12" t="s">
        <v>507</v>
      </c>
      <c r="BO135" s="12" t="s">
        <v>208</v>
      </c>
      <c r="BP135" s="12">
        <v>1.41</v>
      </c>
      <c r="BQ135" s="12" t="s">
        <v>139</v>
      </c>
      <c r="BR135" s="12">
        <v>2700</v>
      </c>
      <c r="BS135" s="12" t="s">
        <v>506</v>
      </c>
      <c r="BT135" s="12" t="s">
        <v>208</v>
      </c>
      <c r="BU135" s="12">
        <v>1.37</v>
      </c>
      <c r="BV135" s="12" t="s">
        <v>207</v>
      </c>
      <c r="BW135" s="12">
        <v>5700</v>
      </c>
      <c r="BX135" s="12" t="s">
        <v>507</v>
      </c>
      <c r="BY135" s="12" t="s">
        <v>210</v>
      </c>
      <c r="BZ135" s="12">
        <v>4.0999999999999996</v>
      </c>
      <c r="CA135" s="12" t="s">
        <v>139</v>
      </c>
      <c r="CB135" s="12">
        <v>2700</v>
      </c>
      <c r="CC135" s="12" t="s">
        <v>506</v>
      </c>
      <c r="CD135" s="12" t="s">
        <v>210</v>
      </c>
      <c r="CE135" s="12">
        <v>2.6</v>
      </c>
      <c r="CF135" s="12" t="s">
        <v>207</v>
      </c>
      <c r="CG135" s="12">
        <v>5700</v>
      </c>
      <c r="CH135" s="12" t="s">
        <v>507</v>
      </c>
      <c r="CI135" s="12" t="s">
        <v>211</v>
      </c>
      <c r="CJ135" s="12">
        <v>100</v>
      </c>
      <c r="CK135" s="12" t="s">
        <v>212</v>
      </c>
      <c r="CL135" s="12">
        <v>4000</v>
      </c>
      <c r="CM135" s="12" t="s">
        <v>213</v>
      </c>
      <c r="CN135" s="12" t="s">
        <v>211</v>
      </c>
      <c r="CO135" s="12">
        <v>100</v>
      </c>
      <c r="CP135" s="12" t="s">
        <v>214</v>
      </c>
      <c r="CQ135" s="12">
        <v>15400</v>
      </c>
      <c r="CR135" s="12" t="s">
        <v>215</v>
      </c>
    </row>
    <row r="136" spans="1:96" s="1" customFormat="1" x14ac:dyDescent="0.3">
      <c r="A136" s="1" t="s">
        <v>366</v>
      </c>
      <c r="B136" t="s">
        <v>687</v>
      </c>
      <c r="C136" t="s">
        <v>776</v>
      </c>
      <c r="D136" t="s">
        <v>601</v>
      </c>
      <c r="E136">
        <v>-62.038499999999999</v>
      </c>
      <c r="F136">
        <v>-49.529000000000003</v>
      </c>
      <c r="G136">
        <v>-62.136299999999999</v>
      </c>
      <c r="H136">
        <v>-49.333100000000002</v>
      </c>
      <c r="I136">
        <v>3</v>
      </c>
      <c r="J136">
        <v>5</v>
      </c>
      <c r="K136" t="s">
        <v>659</v>
      </c>
      <c r="L136" t="s">
        <v>654</v>
      </c>
      <c r="M136" s="1" t="s">
        <v>368</v>
      </c>
      <c r="N136" s="1">
        <v>2.4</v>
      </c>
      <c r="O136" s="1" t="s">
        <v>654</v>
      </c>
      <c r="P136" s="1" t="s">
        <v>107</v>
      </c>
      <c r="Q136" s="1" t="s">
        <v>227</v>
      </c>
      <c r="R136" s="1" t="s">
        <v>370</v>
      </c>
      <c r="S136" s="1" t="s">
        <v>94</v>
      </c>
      <c r="T136" s="4">
        <v>0.64583333333333337</v>
      </c>
      <c r="U136" s="1" t="s">
        <v>245</v>
      </c>
      <c r="V136" s="1" t="s">
        <v>371</v>
      </c>
      <c r="X136" s="39" t="s">
        <v>504</v>
      </c>
      <c r="Y136" s="4">
        <v>0.72916666666666663</v>
      </c>
      <c r="Z136" s="1" t="s">
        <v>270</v>
      </c>
      <c r="AA136" s="1">
        <v>40</v>
      </c>
      <c r="AB136" s="1" t="s">
        <v>189</v>
      </c>
      <c r="AC136" s="1" t="s">
        <v>100</v>
      </c>
      <c r="AD136" s="1" t="s">
        <v>271</v>
      </c>
      <c r="AE136" s="18" t="s">
        <v>106</v>
      </c>
      <c r="AF136" s="18" t="s">
        <v>106</v>
      </c>
      <c r="AG136" s="12" t="s">
        <v>96</v>
      </c>
      <c r="AH136" s="12" t="s">
        <v>197</v>
      </c>
      <c r="AI136" s="12">
        <v>10.4</v>
      </c>
      <c r="AJ136" s="12">
        <v>8.3000000000000007</v>
      </c>
      <c r="AK136" s="12">
        <v>86.32</v>
      </c>
      <c r="AL136" s="12" t="s">
        <v>98</v>
      </c>
      <c r="AM136" s="12">
        <v>20</v>
      </c>
      <c r="AN136" s="12">
        <v>5</v>
      </c>
      <c r="AO136" s="12">
        <f t="shared" si="10"/>
        <v>100</v>
      </c>
      <c r="AP136" s="12" t="s">
        <v>284</v>
      </c>
      <c r="AQ136" s="12" t="s">
        <v>281</v>
      </c>
      <c r="AR136" s="1">
        <v>0.38750000000000001</v>
      </c>
      <c r="AS136" s="1">
        <f t="shared" si="11"/>
        <v>396</v>
      </c>
      <c r="AT136" s="1" t="s">
        <v>272</v>
      </c>
      <c r="AU136" s="1">
        <v>10</v>
      </c>
      <c r="AV136" s="1">
        <f t="shared" si="12"/>
        <v>48.706182812500003</v>
      </c>
      <c r="AW136" s="1">
        <f t="shared" si="13"/>
        <v>56.425142275834112</v>
      </c>
      <c r="AX136" s="12" t="s">
        <v>201</v>
      </c>
      <c r="AY136" s="12" t="s">
        <v>202</v>
      </c>
      <c r="AZ136" s="12" t="s">
        <v>203</v>
      </c>
      <c r="BA136" s="12" t="s">
        <v>204</v>
      </c>
      <c r="BB136" s="12" t="s">
        <v>205</v>
      </c>
      <c r="BC136" s="12" t="s">
        <v>128</v>
      </c>
      <c r="BD136" s="19">
        <v>0.34375</v>
      </c>
      <c r="BE136" s="12" t="s">
        <v>137</v>
      </c>
      <c r="BF136" s="12">
        <v>0.32</v>
      </c>
      <c r="BG136" s="12" t="s">
        <v>139</v>
      </c>
      <c r="BH136" s="12">
        <v>2700</v>
      </c>
      <c r="BI136" s="12" t="s">
        <v>506</v>
      </c>
      <c r="BJ136" s="12" t="s">
        <v>137</v>
      </c>
      <c r="BK136" s="12">
        <v>0.47</v>
      </c>
      <c r="BL136" s="12" t="s">
        <v>207</v>
      </c>
      <c r="BM136" s="12">
        <v>5700</v>
      </c>
      <c r="BN136" s="12" t="s">
        <v>507</v>
      </c>
      <c r="BO136" s="12" t="s">
        <v>208</v>
      </c>
      <c r="BP136" s="12">
        <v>1.41</v>
      </c>
      <c r="BQ136" s="12" t="s">
        <v>139</v>
      </c>
      <c r="BR136" s="12">
        <v>2700</v>
      </c>
      <c r="BS136" s="12" t="s">
        <v>506</v>
      </c>
      <c r="BT136" s="12" t="s">
        <v>208</v>
      </c>
      <c r="BU136" s="12">
        <v>1.37</v>
      </c>
      <c r="BV136" s="12" t="s">
        <v>207</v>
      </c>
      <c r="BW136" s="12">
        <v>5700</v>
      </c>
      <c r="BX136" s="12" t="s">
        <v>507</v>
      </c>
      <c r="BY136" s="12" t="s">
        <v>210</v>
      </c>
      <c r="BZ136" s="12">
        <v>4.0999999999999996</v>
      </c>
      <c r="CA136" s="12" t="s">
        <v>139</v>
      </c>
      <c r="CB136" s="12">
        <v>2700</v>
      </c>
      <c r="CC136" s="12" t="s">
        <v>506</v>
      </c>
      <c r="CD136" s="12" t="s">
        <v>210</v>
      </c>
      <c r="CE136" s="12">
        <v>2.6</v>
      </c>
      <c r="CF136" s="12" t="s">
        <v>207</v>
      </c>
      <c r="CG136" s="12">
        <v>5700</v>
      </c>
      <c r="CH136" s="12" t="s">
        <v>507</v>
      </c>
      <c r="CI136" s="12" t="s">
        <v>211</v>
      </c>
      <c r="CJ136" s="12">
        <v>100</v>
      </c>
      <c r="CK136" s="12" t="s">
        <v>212</v>
      </c>
      <c r="CL136" s="12">
        <v>4000</v>
      </c>
      <c r="CM136" s="12" t="s">
        <v>213</v>
      </c>
      <c r="CN136" s="12" t="s">
        <v>211</v>
      </c>
      <c r="CO136" s="12">
        <v>100</v>
      </c>
      <c r="CP136" s="12" t="s">
        <v>214</v>
      </c>
      <c r="CQ136" s="12">
        <v>15400</v>
      </c>
      <c r="CR136" s="12" t="s">
        <v>215</v>
      </c>
    </row>
    <row r="137" spans="1:96" s="1" customFormat="1" x14ac:dyDescent="0.3">
      <c r="A137" s="1" t="s">
        <v>367</v>
      </c>
      <c r="B137" t="s">
        <v>686</v>
      </c>
      <c r="C137" t="s">
        <v>775</v>
      </c>
      <c r="D137" t="s">
        <v>600</v>
      </c>
      <c r="E137">
        <v>-62.21</v>
      </c>
      <c r="F137">
        <v>-49.224499999999999</v>
      </c>
      <c r="G137">
        <v>-62.218200000000003</v>
      </c>
      <c r="H137">
        <v>-49.213099999999997</v>
      </c>
      <c r="I137">
        <v>90</v>
      </c>
      <c r="J137">
        <v>5</v>
      </c>
      <c r="K137" t="s">
        <v>660</v>
      </c>
      <c r="L137" t="s">
        <v>654</v>
      </c>
      <c r="M137" s="1" t="s">
        <v>369</v>
      </c>
      <c r="N137" s="1">
        <v>2.4</v>
      </c>
      <c r="O137" s="1" t="s">
        <v>654</v>
      </c>
      <c r="P137" s="1" t="s">
        <v>269</v>
      </c>
      <c r="Q137" s="1" t="s">
        <v>227</v>
      </c>
      <c r="R137" s="1" t="s">
        <v>370</v>
      </c>
      <c r="S137" s="1" t="s">
        <v>94</v>
      </c>
      <c r="T137" s="4">
        <v>0.64583333333333337</v>
      </c>
      <c r="U137" s="1" t="s">
        <v>245</v>
      </c>
      <c r="V137" s="1" t="s">
        <v>371</v>
      </c>
      <c r="X137" s="39" t="s">
        <v>562</v>
      </c>
      <c r="Y137" s="4">
        <v>0.72916666666666663</v>
      </c>
      <c r="Z137" s="1" t="s">
        <v>270</v>
      </c>
      <c r="AA137" s="1">
        <v>40</v>
      </c>
      <c r="AB137" s="1" t="s">
        <v>189</v>
      </c>
      <c r="AC137" s="1" t="s">
        <v>100</v>
      </c>
      <c r="AD137" s="1" t="s">
        <v>271</v>
      </c>
      <c r="AE137" s="18" t="s">
        <v>106</v>
      </c>
      <c r="AF137" s="18" t="s">
        <v>106</v>
      </c>
      <c r="AG137" s="12" t="s">
        <v>96</v>
      </c>
      <c r="AH137" s="12" t="s">
        <v>197</v>
      </c>
      <c r="AI137" s="12">
        <v>10.4</v>
      </c>
      <c r="AJ137" s="12">
        <v>8.3000000000000007</v>
      </c>
      <c r="AK137" s="12">
        <v>86.32</v>
      </c>
      <c r="AL137" s="12" t="s">
        <v>98</v>
      </c>
      <c r="AM137" s="12">
        <v>20</v>
      </c>
      <c r="AN137" s="12">
        <v>5</v>
      </c>
      <c r="AO137" s="12">
        <f t="shared" si="10"/>
        <v>100</v>
      </c>
      <c r="AP137" s="12" t="s">
        <v>284</v>
      </c>
      <c r="AQ137" s="12" t="s">
        <v>281</v>
      </c>
      <c r="AR137" s="1">
        <v>0.38750000000000001</v>
      </c>
      <c r="AS137" s="1">
        <f t="shared" si="11"/>
        <v>396</v>
      </c>
      <c r="AT137" s="1" t="s">
        <v>272</v>
      </c>
      <c r="AU137" s="1">
        <v>10</v>
      </c>
      <c r="AV137" s="1">
        <f t="shared" si="12"/>
        <v>48.706182812500003</v>
      </c>
      <c r="AW137" s="1">
        <f t="shared" si="13"/>
        <v>56.425142275834112</v>
      </c>
      <c r="AX137" s="12" t="s">
        <v>201</v>
      </c>
      <c r="AY137" s="12" t="s">
        <v>202</v>
      </c>
      <c r="AZ137" s="12" t="s">
        <v>203</v>
      </c>
      <c r="BA137" s="12" t="s">
        <v>204</v>
      </c>
      <c r="BB137" s="12" t="s">
        <v>205</v>
      </c>
      <c r="BC137" s="12" t="s">
        <v>128</v>
      </c>
      <c r="BD137" s="19">
        <v>0.34375</v>
      </c>
      <c r="BE137" s="12" t="s">
        <v>137</v>
      </c>
      <c r="BF137" s="12">
        <v>0.32</v>
      </c>
      <c r="BG137" s="12" t="s">
        <v>139</v>
      </c>
      <c r="BH137" s="12">
        <v>2700</v>
      </c>
      <c r="BI137" s="12" t="s">
        <v>506</v>
      </c>
      <c r="BJ137" s="12" t="s">
        <v>137</v>
      </c>
      <c r="BK137" s="12">
        <v>0.47</v>
      </c>
      <c r="BL137" s="12" t="s">
        <v>207</v>
      </c>
      <c r="BM137" s="12">
        <v>5700</v>
      </c>
      <c r="BN137" s="12" t="s">
        <v>507</v>
      </c>
      <c r="BO137" s="12" t="s">
        <v>208</v>
      </c>
      <c r="BP137" s="12">
        <v>1.41</v>
      </c>
      <c r="BQ137" s="12" t="s">
        <v>139</v>
      </c>
      <c r="BR137" s="12">
        <v>2700</v>
      </c>
      <c r="BS137" s="12" t="s">
        <v>506</v>
      </c>
      <c r="BT137" s="12" t="s">
        <v>208</v>
      </c>
      <c r="BU137" s="12">
        <v>1.37</v>
      </c>
      <c r="BV137" s="12" t="s">
        <v>207</v>
      </c>
      <c r="BW137" s="12">
        <v>5700</v>
      </c>
      <c r="BX137" s="12" t="s">
        <v>507</v>
      </c>
      <c r="BY137" s="12" t="s">
        <v>210</v>
      </c>
      <c r="BZ137" s="12">
        <v>4.0999999999999996</v>
      </c>
      <c r="CA137" s="12" t="s">
        <v>139</v>
      </c>
      <c r="CB137" s="12">
        <v>2700</v>
      </c>
      <c r="CC137" s="12" t="s">
        <v>506</v>
      </c>
      <c r="CD137" s="12" t="s">
        <v>210</v>
      </c>
      <c r="CE137" s="12">
        <v>2.6</v>
      </c>
      <c r="CF137" s="12" t="s">
        <v>207</v>
      </c>
      <c r="CG137" s="12">
        <v>5700</v>
      </c>
      <c r="CH137" s="12" t="s">
        <v>507</v>
      </c>
      <c r="CI137" s="12" t="s">
        <v>211</v>
      </c>
      <c r="CJ137" s="12">
        <v>100</v>
      </c>
      <c r="CK137" s="12" t="s">
        <v>212</v>
      </c>
      <c r="CL137" s="12">
        <v>4000</v>
      </c>
      <c r="CM137" s="12" t="s">
        <v>213</v>
      </c>
      <c r="CN137" s="12" t="s">
        <v>211</v>
      </c>
      <c r="CO137" s="12">
        <v>100</v>
      </c>
      <c r="CP137" s="12" t="s">
        <v>214</v>
      </c>
      <c r="CQ137" s="12">
        <v>15400</v>
      </c>
      <c r="CR137" s="12" t="s">
        <v>215</v>
      </c>
    </row>
    <row r="138" spans="1:96" s="1" customFormat="1" x14ac:dyDescent="0.3">
      <c r="A138" s="1" t="s">
        <v>496</v>
      </c>
      <c r="B138" t="s">
        <v>688</v>
      </c>
      <c r="C138" t="s">
        <v>777</v>
      </c>
      <c r="D138" t="s">
        <v>602</v>
      </c>
      <c r="E138">
        <v>-34.173000000000002</v>
      </c>
      <c r="F138">
        <v>-73.081400000000002</v>
      </c>
      <c r="G138">
        <v>-34.1736</v>
      </c>
      <c r="H138">
        <v>-73.075000000000003</v>
      </c>
      <c r="I138">
        <v>3</v>
      </c>
      <c r="J138">
        <v>5</v>
      </c>
      <c r="K138" t="s">
        <v>660</v>
      </c>
      <c r="L138">
        <v>1040.6525665016188</v>
      </c>
      <c r="M138" s="1" t="s">
        <v>498</v>
      </c>
      <c r="N138" s="1">
        <v>2.4</v>
      </c>
      <c r="O138" s="1">
        <v>2.4975661596038849E-3</v>
      </c>
      <c r="P138" s="1" t="s">
        <v>107</v>
      </c>
      <c r="Q138" s="1" t="s">
        <v>227</v>
      </c>
      <c r="R138" s="1" t="s">
        <v>410</v>
      </c>
      <c r="S138" s="1" t="s">
        <v>94</v>
      </c>
      <c r="T138" s="4">
        <v>0.90625</v>
      </c>
      <c r="U138" s="1" t="s">
        <v>268</v>
      </c>
      <c r="V138" s="1" t="s">
        <v>337</v>
      </c>
      <c r="W138" s="1" t="s">
        <v>479</v>
      </c>
      <c r="X138" s="1" t="s">
        <v>430</v>
      </c>
      <c r="Y138" s="4">
        <v>0.72916666666666663</v>
      </c>
      <c r="Z138" s="1" t="s">
        <v>270</v>
      </c>
      <c r="AA138" s="1">
        <v>40</v>
      </c>
      <c r="AB138" s="1" t="s">
        <v>189</v>
      </c>
      <c r="AC138" s="1" t="s">
        <v>100</v>
      </c>
      <c r="AD138" s="1" t="s">
        <v>271</v>
      </c>
      <c r="AE138" s="18" t="s">
        <v>106</v>
      </c>
      <c r="AF138" s="18" t="s">
        <v>106</v>
      </c>
      <c r="AG138" s="12" t="s">
        <v>96</v>
      </c>
      <c r="AH138" s="12" t="s">
        <v>197</v>
      </c>
      <c r="AI138" s="12">
        <v>10.4</v>
      </c>
      <c r="AJ138" s="12">
        <v>8.3000000000000007</v>
      </c>
      <c r="AK138" s="12">
        <v>86.32</v>
      </c>
      <c r="AL138" s="12" t="s">
        <v>98</v>
      </c>
      <c r="AM138" s="12">
        <v>20</v>
      </c>
      <c r="AN138" s="12">
        <v>5</v>
      </c>
      <c r="AO138" s="12">
        <f t="shared" si="10"/>
        <v>100</v>
      </c>
      <c r="AP138" s="12" t="s">
        <v>284</v>
      </c>
      <c r="AQ138" s="12" t="s">
        <v>281</v>
      </c>
      <c r="AR138" s="1">
        <v>0.38750000000000001</v>
      </c>
      <c r="AS138" s="1">
        <f t="shared" si="11"/>
        <v>396</v>
      </c>
      <c r="AT138" s="1" t="s">
        <v>272</v>
      </c>
      <c r="AU138" s="1">
        <v>10</v>
      </c>
      <c r="AV138" s="1">
        <f t="shared" si="12"/>
        <v>48.706182812500003</v>
      </c>
      <c r="AW138" s="1">
        <f t="shared" si="13"/>
        <v>56.425142275834112</v>
      </c>
      <c r="AX138" s="12" t="s">
        <v>201</v>
      </c>
      <c r="AY138" s="12" t="s">
        <v>202</v>
      </c>
      <c r="AZ138" s="12" t="s">
        <v>203</v>
      </c>
      <c r="BA138" s="12" t="s">
        <v>204</v>
      </c>
      <c r="BB138" s="12" t="s">
        <v>205</v>
      </c>
      <c r="BC138" s="12" t="s">
        <v>128</v>
      </c>
      <c r="BD138" s="19">
        <v>0.34375</v>
      </c>
      <c r="BE138" s="12" t="s">
        <v>137</v>
      </c>
      <c r="BF138" s="12">
        <v>0.32</v>
      </c>
      <c r="BG138" s="12" t="s">
        <v>139</v>
      </c>
      <c r="BH138" s="12">
        <v>2700</v>
      </c>
      <c r="BI138" s="12" t="s">
        <v>506</v>
      </c>
      <c r="BJ138" s="12" t="s">
        <v>137</v>
      </c>
      <c r="BK138" s="12">
        <v>0.47</v>
      </c>
      <c r="BL138" s="12" t="s">
        <v>207</v>
      </c>
      <c r="BM138" s="12">
        <v>5700</v>
      </c>
      <c r="BN138" s="12" t="s">
        <v>507</v>
      </c>
      <c r="BO138" s="12" t="s">
        <v>208</v>
      </c>
      <c r="BP138" s="12">
        <v>1.41</v>
      </c>
      <c r="BQ138" s="12" t="s">
        <v>139</v>
      </c>
      <c r="BR138" s="12">
        <v>2700</v>
      </c>
      <c r="BS138" s="12" t="s">
        <v>506</v>
      </c>
      <c r="BT138" s="12" t="s">
        <v>208</v>
      </c>
      <c r="BU138" s="12">
        <v>1.37</v>
      </c>
      <c r="BV138" s="12" t="s">
        <v>207</v>
      </c>
      <c r="BW138" s="12">
        <v>5700</v>
      </c>
      <c r="BX138" s="12" t="s">
        <v>507</v>
      </c>
      <c r="BY138" s="12" t="s">
        <v>210</v>
      </c>
      <c r="BZ138" s="12">
        <v>4.0999999999999996</v>
      </c>
      <c r="CA138" s="12" t="s">
        <v>139</v>
      </c>
      <c r="CB138" s="12">
        <v>2700</v>
      </c>
      <c r="CC138" s="12" t="s">
        <v>506</v>
      </c>
      <c r="CD138" s="12" t="s">
        <v>210</v>
      </c>
      <c r="CE138" s="12">
        <v>2.6</v>
      </c>
      <c r="CF138" s="12" t="s">
        <v>207</v>
      </c>
      <c r="CG138" s="12">
        <v>5700</v>
      </c>
      <c r="CH138" s="12" t="s">
        <v>507</v>
      </c>
      <c r="CI138" s="12" t="s">
        <v>211</v>
      </c>
      <c r="CJ138" s="12">
        <v>100</v>
      </c>
      <c r="CK138" s="12" t="s">
        <v>212</v>
      </c>
      <c r="CL138" s="12">
        <v>4000</v>
      </c>
      <c r="CM138" s="12" t="s">
        <v>213</v>
      </c>
      <c r="CN138" s="12" t="s">
        <v>211</v>
      </c>
      <c r="CO138" s="12">
        <v>100</v>
      </c>
      <c r="CP138" s="12" t="s">
        <v>214</v>
      </c>
      <c r="CQ138" s="12">
        <v>15400</v>
      </c>
      <c r="CR138" s="12" t="s">
        <v>215</v>
      </c>
    </row>
    <row r="139" spans="1:96" s="1" customFormat="1" x14ac:dyDescent="0.3">
      <c r="A139" s="1" t="s">
        <v>497</v>
      </c>
      <c r="B139" t="s">
        <v>689</v>
      </c>
      <c r="C139" t="s">
        <v>778</v>
      </c>
      <c r="D139" t="s">
        <v>603</v>
      </c>
      <c r="E139">
        <v>-33.673699999999997</v>
      </c>
      <c r="F139">
        <v>-71.964100000000002</v>
      </c>
      <c r="G139">
        <v>-33.673000000000002</v>
      </c>
      <c r="H139">
        <v>-71.962000000000003</v>
      </c>
      <c r="I139">
        <v>3</v>
      </c>
      <c r="J139">
        <v>5</v>
      </c>
      <c r="K139" t="s">
        <v>660</v>
      </c>
      <c r="L139">
        <v>569.41366846314997</v>
      </c>
      <c r="M139" s="1" t="s">
        <v>499</v>
      </c>
      <c r="N139" s="1">
        <v>2.4</v>
      </c>
      <c r="O139" s="1">
        <v>1.3665928043115599E-3</v>
      </c>
      <c r="P139" s="1" t="s">
        <v>269</v>
      </c>
      <c r="Q139" s="1" t="s">
        <v>227</v>
      </c>
      <c r="R139" s="1" t="s">
        <v>410</v>
      </c>
      <c r="S139" s="1" t="s">
        <v>94</v>
      </c>
      <c r="T139" s="4">
        <v>0.90625</v>
      </c>
      <c r="U139" s="1" t="s">
        <v>268</v>
      </c>
      <c r="V139" s="1" t="s">
        <v>337</v>
      </c>
      <c r="W139" s="1" t="s">
        <v>479</v>
      </c>
      <c r="X139" s="1" t="s">
        <v>453</v>
      </c>
      <c r="Y139" s="4">
        <v>0.72916666666666663</v>
      </c>
      <c r="Z139" s="1" t="s">
        <v>270</v>
      </c>
      <c r="AA139" s="1">
        <v>40</v>
      </c>
      <c r="AB139" s="1" t="s">
        <v>189</v>
      </c>
      <c r="AC139" s="1" t="s">
        <v>100</v>
      </c>
      <c r="AD139" s="1" t="s">
        <v>271</v>
      </c>
      <c r="AE139" s="18" t="s">
        <v>106</v>
      </c>
      <c r="AF139" s="18" t="s">
        <v>106</v>
      </c>
      <c r="AG139" s="12" t="s">
        <v>96</v>
      </c>
      <c r="AH139" s="12" t="s">
        <v>197</v>
      </c>
      <c r="AI139" s="12">
        <v>10.4</v>
      </c>
      <c r="AJ139" s="12">
        <v>8.3000000000000007</v>
      </c>
      <c r="AK139" s="12">
        <v>86.32</v>
      </c>
      <c r="AL139" s="12" t="s">
        <v>98</v>
      </c>
      <c r="AM139" s="12">
        <v>20</v>
      </c>
      <c r="AN139" s="12">
        <v>5</v>
      </c>
      <c r="AO139" s="12">
        <f t="shared" si="10"/>
        <v>100</v>
      </c>
      <c r="AP139" s="12" t="s">
        <v>284</v>
      </c>
      <c r="AQ139" s="12" t="s">
        <v>281</v>
      </c>
      <c r="AR139" s="1">
        <v>0.38750000000000001</v>
      </c>
      <c r="AS139" s="1">
        <f t="shared" si="11"/>
        <v>396</v>
      </c>
      <c r="AT139" s="1" t="s">
        <v>272</v>
      </c>
      <c r="AU139" s="1">
        <v>10</v>
      </c>
      <c r="AV139" s="1">
        <f t="shared" si="12"/>
        <v>48.706182812500003</v>
      </c>
      <c r="AW139" s="1">
        <f t="shared" si="13"/>
        <v>56.425142275834112</v>
      </c>
      <c r="AX139" s="12" t="s">
        <v>201</v>
      </c>
      <c r="AY139" s="12" t="s">
        <v>202</v>
      </c>
      <c r="AZ139" s="12" t="s">
        <v>203</v>
      </c>
      <c r="BA139" s="12" t="s">
        <v>204</v>
      </c>
      <c r="BB139" s="12" t="s">
        <v>205</v>
      </c>
      <c r="BC139" s="12" t="s">
        <v>128</v>
      </c>
      <c r="BD139" s="19">
        <v>0.34375</v>
      </c>
      <c r="BE139" s="12" t="s">
        <v>137</v>
      </c>
      <c r="BF139" s="12">
        <v>0.32</v>
      </c>
      <c r="BG139" s="12" t="s">
        <v>139</v>
      </c>
      <c r="BH139" s="12">
        <v>2700</v>
      </c>
      <c r="BI139" s="12" t="s">
        <v>506</v>
      </c>
      <c r="BJ139" s="12" t="s">
        <v>137</v>
      </c>
      <c r="BK139" s="12">
        <v>0.47</v>
      </c>
      <c r="BL139" s="12" t="s">
        <v>207</v>
      </c>
      <c r="BM139" s="12">
        <v>5700</v>
      </c>
      <c r="BN139" s="12" t="s">
        <v>507</v>
      </c>
      <c r="BO139" s="12" t="s">
        <v>208</v>
      </c>
      <c r="BP139" s="12">
        <v>1.41</v>
      </c>
      <c r="BQ139" s="12" t="s">
        <v>139</v>
      </c>
      <c r="BR139" s="12">
        <v>2700</v>
      </c>
      <c r="BS139" s="12" t="s">
        <v>506</v>
      </c>
      <c r="BT139" s="12" t="s">
        <v>208</v>
      </c>
      <c r="BU139" s="12">
        <v>1.37</v>
      </c>
      <c r="BV139" s="12" t="s">
        <v>207</v>
      </c>
      <c r="BW139" s="12">
        <v>5700</v>
      </c>
      <c r="BX139" s="12" t="s">
        <v>507</v>
      </c>
      <c r="BY139" s="12" t="s">
        <v>210</v>
      </c>
      <c r="BZ139" s="12">
        <v>4.0999999999999996</v>
      </c>
      <c r="CA139" s="12" t="s">
        <v>139</v>
      </c>
      <c r="CB139" s="12">
        <v>2700</v>
      </c>
      <c r="CC139" s="12" t="s">
        <v>506</v>
      </c>
      <c r="CD139" s="12" t="s">
        <v>210</v>
      </c>
      <c r="CE139" s="12">
        <v>2.6</v>
      </c>
      <c r="CF139" s="12" t="s">
        <v>207</v>
      </c>
      <c r="CG139" s="12">
        <v>5700</v>
      </c>
      <c r="CH139" s="12" t="s">
        <v>507</v>
      </c>
      <c r="CI139" s="12" t="s">
        <v>211</v>
      </c>
      <c r="CJ139" s="12">
        <v>100</v>
      </c>
      <c r="CK139" s="12" t="s">
        <v>212</v>
      </c>
      <c r="CL139" s="12">
        <v>4000</v>
      </c>
      <c r="CM139" s="12" t="s">
        <v>213</v>
      </c>
      <c r="CN139" s="12" t="s">
        <v>211</v>
      </c>
      <c r="CO139" s="12">
        <v>100</v>
      </c>
      <c r="CP139" s="12" t="s">
        <v>214</v>
      </c>
      <c r="CQ139" s="12">
        <v>15400</v>
      </c>
      <c r="CR139" s="12" t="s">
        <v>215</v>
      </c>
    </row>
    <row r="140" spans="1:96" s="1" customFormat="1" x14ac:dyDescent="0.3">
      <c r="A140" s="1" t="s">
        <v>492</v>
      </c>
      <c r="B140" t="s">
        <v>690</v>
      </c>
      <c r="C140" t="s">
        <v>779</v>
      </c>
      <c r="D140" t="s">
        <v>604</v>
      </c>
      <c r="E140">
        <v>-29.659700000000001</v>
      </c>
      <c r="F140">
        <v>-101.2351</v>
      </c>
      <c r="G140">
        <v>-29.655899999999999</v>
      </c>
      <c r="H140">
        <v>-101.2403</v>
      </c>
      <c r="I140">
        <v>3</v>
      </c>
      <c r="J140">
        <v>5</v>
      </c>
      <c r="K140" t="s">
        <v>660</v>
      </c>
      <c r="L140">
        <v>1040.6525665016188</v>
      </c>
      <c r="M140" s="1" t="s">
        <v>494</v>
      </c>
      <c r="N140" s="1">
        <v>2.4</v>
      </c>
      <c r="O140" s="1">
        <v>2.4975661596038849E-3</v>
      </c>
      <c r="P140" s="1" t="s">
        <v>107</v>
      </c>
      <c r="Q140" s="1" t="s">
        <v>227</v>
      </c>
      <c r="R140" s="1" t="s">
        <v>409</v>
      </c>
      <c r="S140" s="1" t="s">
        <v>94</v>
      </c>
      <c r="T140" s="4">
        <v>0.95833333333333337</v>
      </c>
      <c r="U140" s="1" t="s">
        <v>267</v>
      </c>
      <c r="V140" s="1" t="s">
        <v>432</v>
      </c>
      <c r="W140" s="1" t="s">
        <v>479</v>
      </c>
      <c r="X140" s="1" t="s">
        <v>430</v>
      </c>
      <c r="Y140" s="4">
        <v>0.72916666666666663</v>
      </c>
      <c r="Z140" s="1" t="s">
        <v>270</v>
      </c>
      <c r="AA140" s="1">
        <v>40</v>
      </c>
      <c r="AB140" s="1" t="s">
        <v>189</v>
      </c>
      <c r="AC140" s="1" t="s">
        <v>100</v>
      </c>
      <c r="AD140" s="1" t="s">
        <v>271</v>
      </c>
      <c r="AE140" s="18" t="s">
        <v>106</v>
      </c>
      <c r="AF140" s="18" t="s">
        <v>106</v>
      </c>
      <c r="AG140" s="12" t="s">
        <v>96</v>
      </c>
      <c r="AH140" s="12" t="s">
        <v>197</v>
      </c>
      <c r="AI140" s="12">
        <v>10.4</v>
      </c>
      <c r="AJ140" s="12">
        <v>8.3000000000000007</v>
      </c>
      <c r="AK140" s="12">
        <v>86.32</v>
      </c>
      <c r="AL140" s="12" t="s">
        <v>98</v>
      </c>
      <c r="AM140" s="12">
        <v>20</v>
      </c>
      <c r="AN140" s="12">
        <v>5</v>
      </c>
      <c r="AO140" s="12">
        <f t="shared" si="10"/>
        <v>100</v>
      </c>
      <c r="AP140" s="12" t="s">
        <v>284</v>
      </c>
      <c r="AQ140" s="12" t="s">
        <v>281</v>
      </c>
      <c r="AR140" s="1">
        <v>0.38750000000000001</v>
      </c>
      <c r="AS140" s="1">
        <f t="shared" si="11"/>
        <v>396</v>
      </c>
      <c r="AT140" s="1" t="s">
        <v>272</v>
      </c>
      <c r="AU140" s="1">
        <v>10</v>
      </c>
      <c r="AV140" s="1">
        <f t="shared" si="12"/>
        <v>48.706182812500003</v>
      </c>
      <c r="AW140" s="1">
        <f t="shared" si="13"/>
        <v>56.425142275834112</v>
      </c>
      <c r="AX140" s="12" t="s">
        <v>201</v>
      </c>
      <c r="AY140" s="12" t="s">
        <v>202</v>
      </c>
      <c r="AZ140" s="12" t="s">
        <v>203</v>
      </c>
      <c r="BA140" s="12" t="s">
        <v>204</v>
      </c>
      <c r="BB140" s="12" t="s">
        <v>205</v>
      </c>
      <c r="BC140" s="12" t="s">
        <v>128</v>
      </c>
      <c r="BD140" s="19">
        <v>0.34375</v>
      </c>
      <c r="BE140" s="12" t="s">
        <v>137</v>
      </c>
      <c r="BF140" s="12">
        <v>0.32</v>
      </c>
      <c r="BG140" s="12" t="s">
        <v>139</v>
      </c>
      <c r="BH140" s="12">
        <v>2700</v>
      </c>
      <c r="BI140" s="12" t="s">
        <v>506</v>
      </c>
      <c r="BJ140" s="12" t="s">
        <v>137</v>
      </c>
      <c r="BK140" s="12">
        <v>0.47</v>
      </c>
      <c r="BL140" s="12" t="s">
        <v>207</v>
      </c>
      <c r="BM140" s="12">
        <v>5700</v>
      </c>
      <c r="BN140" s="12" t="s">
        <v>507</v>
      </c>
      <c r="BO140" s="12" t="s">
        <v>208</v>
      </c>
      <c r="BP140" s="12">
        <v>1.41</v>
      </c>
      <c r="BQ140" s="12" t="s">
        <v>139</v>
      </c>
      <c r="BR140" s="12">
        <v>2700</v>
      </c>
      <c r="BS140" s="12" t="s">
        <v>506</v>
      </c>
      <c r="BT140" s="12" t="s">
        <v>208</v>
      </c>
      <c r="BU140" s="12">
        <v>1.37</v>
      </c>
      <c r="BV140" s="12" t="s">
        <v>207</v>
      </c>
      <c r="BW140" s="12">
        <v>5700</v>
      </c>
      <c r="BX140" s="12" t="s">
        <v>507</v>
      </c>
      <c r="BY140" s="12" t="s">
        <v>210</v>
      </c>
      <c r="BZ140" s="12">
        <v>4.0999999999999996</v>
      </c>
      <c r="CA140" s="12" t="s">
        <v>139</v>
      </c>
      <c r="CB140" s="12">
        <v>2700</v>
      </c>
      <c r="CC140" s="12" t="s">
        <v>506</v>
      </c>
      <c r="CD140" s="12" t="s">
        <v>210</v>
      </c>
      <c r="CE140" s="12">
        <v>2.6</v>
      </c>
      <c r="CF140" s="12" t="s">
        <v>207</v>
      </c>
      <c r="CG140" s="12">
        <v>5700</v>
      </c>
      <c r="CH140" s="12" t="s">
        <v>507</v>
      </c>
      <c r="CI140" s="12" t="s">
        <v>211</v>
      </c>
      <c r="CJ140" s="12">
        <v>100</v>
      </c>
      <c r="CK140" s="12" t="s">
        <v>212</v>
      </c>
      <c r="CL140" s="12">
        <v>4000</v>
      </c>
      <c r="CM140" s="12" t="s">
        <v>213</v>
      </c>
      <c r="CN140" s="12" t="s">
        <v>211</v>
      </c>
      <c r="CO140" s="12">
        <v>100</v>
      </c>
      <c r="CP140" s="12" t="s">
        <v>214</v>
      </c>
      <c r="CQ140" s="12">
        <v>15400</v>
      </c>
      <c r="CR140" s="12" t="s">
        <v>215</v>
      </c>
    </row>
    <row r="141" spans="1:96" s="1" customFormat="1" x14ac:dyDescent="0.3">
      <c r="A141" s="1" t="s">
        <v>493</v>
      </c>
      <c r="B141" t="s">
        <v>691</v>
      </c>
      <c r="C141" t="s">
        <v>780</v>
      </c>
      <c r="D141" t="s">
        <v>605</v>
      </c>
      <c r="E141">
        <v>-12.9488</v>
      </c>
      <c r="F141">
        <v>-96.029300000000006</v>
      </c>
      <c r="G141">
        <v>-12.9453</v>
      </c>
      <c r="H141">
        <v>-96.132599999999996</v>
      </c>
      <c r="I141">
        <v>3</v>
      </c>
      <c r="J141">
        <v>5</v>
      </c>
      <c r="K141" t="s">
        <v>660</v>
      </c>
      <c r="L141">
        <v>1845.6856839840034</v>
      </c>
      <c r="M141" s="1" t="s">
        <v>495</v>
      </c>
      <c r="N141" s="1">
        <v>1.6</v>
      </c>
      <c r="O141" s="1">
        <v>2.9530970943744054E-3</v>
      </c>
      <c r="P141" s="1" t="s">
        <v>269</v>
      </c>
      <c r="Q141" s="1" t="s">
        <v>227</v>
      </c>
      <c r="R141" s="1" t="s">
        <v>409</v>
      </c>
      <c r="S141" s="1" t="s">
        <v>94</v>
      </c>
      <c r="T141" s="4">
        <v>0.95833333333333337</v>
      </c>
      <c r="U141" s="1" t="s">
        <v>267</v>
      </c>
      <c r="V141" s="1" t="s">
        <v>432</v>
      </c>
      <c r="W141" s="1" t="s">
        <v>479</v>
      </c>
      <c r="X141" s="1" t="s">
        <v>453</v>
      </c>
      <c r="Y141" s="4">
        <v>0.72916666666666663</v>
      </c>
      <c r="Z141" s="1" t="s">
        <v>270</v>
      </c>
      <c r="AA141" s="1">
        <v>40</v>
      </c>
      <c r="AB141" s="1" t="s">
        <v>189</v>
      </c>
      <c r="AC141" s="1" t="s">
        <v>100</v>
      </c>
      <c r="AD141" s="1" t="s">
        <v>271</v>
      </c>
      <c r="AE141" s="18" t="s">
        <v>106</v>
      </c>
      <c r="AF141" s="18" t="s">
        <v>106</v>
      </c>
      <c r="AG141" s="12" t="s">
        <v>96</v>
      </c>
      <c r="AH141" s="12" t="s">
        <v>197</v>
      </c>
      <c r="AI141" s="12">
        <v>10.4</v>
      </c>
      <c r="AJ141" s="12">
        <v>8.3000000000000007</v>
      </c>
      <c r="AK141" s="12">
        <v>86.32</v>
      </c>
      <c r="AL141" s="12" t="s">
        <v>98</v>
      </c>
      <c r="AM141" s="12">
        <v>20</v>
      </c>
      <c r="AN141" s="12">
        <v>5</v>
      </c>
      <c r="AO141" s="12">
        <f t="shared" ref="AO141:AO146" si="14">AM141*AN141</f>
        <v>100</v>
      </c>
      <c r="AP141" s="12" t="s">
        <v>284</v>
      </c>
      <c r="AQ141" s="12" t="s">
        <v>281</v>
      </c>
      <c r="AR141" s="1">
        <v>0.38750000000000001</v>
      </c>
      <c r="AS141" s="1">
        <f t="shared" ref="AS141:AS146" si="15">18*22</f>
        <v>396</v>
      </c>
      <c r="AT141" s="1" t="s">
        <v>272</v>
      </c>
      <c r="AU141" s="1">
        <v>10</v>
      </c>
      <c r="AV141" s="1">
        <f t="shared" ref="AV141:AV146" si="16">(((AR141*0.9)*17)+AR141)*(((AR141*0.9)*21)+AR141)</f>
        <v>48.706182812500003</v>
      </c>
      <c r="AW141" s="1">
        <f t="shared" ref="AW141:AW146" si="17">(AV141*100)/AK141</f>
        <v>56.425142275834112</v>
      </c>
      <c r="AX141" s="12" t="s">
        <v>201</v>
      </c>
      <c r="AY141" s="12" t="s">
        <v>202</v>
      </c>
      <c r="AZ141" s="12" t="s">
        <v>203</v>
      </c>
      <c r="BA141" s="12" t="s">
        <v>204</v>
      </c>
      <c r="BB141" s="12" t="s">
        <v>205</v>
      </c>
      <c r="BC141" s="12" t="s">
        <v>128</v>
      </c>
      <c r="BD141" s="19">
        <v>0.34375</v>
      </c>
      <c r="BE141" s="12" t="s">
        <v>137</v>
      </c>
      <c r="BF141" s="12">
        <v>0.32</v>
      </c>
      <c r="BG141" s="12" t="s">
        <v>139</v>
      </c>
      <c r="BH141" s="12">
        <v>2700</v>
      </c>
      <c r="BI141" s="12" t="s">
        <v>506</v>
      </c>
      <c r="BJ141" s="12" t="s">
        <v>137</v>
      </c>
      <c r="BK141" s="12">
        <v>0.47</v>
      </c>
      <c r="BL141" s="12" t="s">
        <v>207</v>
      </c>
      <c r="BM141" s="12">
        <v>5700</v>
      </c>
      <c r="BN141" s="12" t="s">
        <v>507</v>
      </c>
      <c r="BO141" s="12" t="s">
        <v>208</v>
      </c>
      <c r="BP141" s="12">
        <v>1.41</v>
      </c>
      <c r="BQ141" s="12" t="s">
        <v>139</v>
      </c>
      <c r="BR141" s="12">
        <v>2700</v>
      </c>
      <c r="BS141" s="12" t="s">
        <v>506</v>
      </c>
      <c r="BT141" s="12" t="s">
        <v>208</v>
      </c>
      <c r="BU141" s="12">
        <v>1.37</v>
      </c>
      <c r="BV141" s="12" t="s">
        <v>207</v>
      </c>
      <c r="BW141" s="12">
        <v>5700</v>
      </c>
      <c r="BX141" s="12" t="s">
        <v>507</v>
      </c>
      <c r="BY141" s="12" t="s">
        <v>210</v>
      </c>
      <c r="BZ141" s="12">
        <v>4.0999999999999996</v>
      </c>
      <c r="CA141" s="12" t="s">
        <v>139</v>
      </c>
      <c r="CB141" s="12">
        <v>2700</v>
      </c>
      <c r="CC141" s="12" t="s">
        <v>506</v>
      </c>
      <c r="CD141" s="12" t="s">
        <v>210</v>
      </c>
      <c r="CE141" s="12">
        <v>2.6</v>
      </c>
      <c r="CF141" s="12" t="s">
        <v>207</v>
      </c>
      <c r="CG141" s="12">
        <v>5700</v>
      </c>
      <c r="CH141" s="12" t="s">
        <v>507</v>
      </c>
      <c r="CI141" s="12" t="s">
        <v>211</v>
      </c>
      <c r="CJ141" s="12">
        <v>100</v>
      </c>
      <c r="CK141" s="12" t="s">
        <v>212</v>
      </c>
      <c r="CL141" s="12">
        <v>4000</v>
      </c>
      <c r="CM141" s="12" t="s">
        <v>213</v>
      </c>
      <c r="CN141" s="12" t="s">
        <v>211</v>
      </c>
      <c r="CO141" s="12">
        <v>100</v>
      </c>
      <c r="CP141" s="12" t="s">
        <v>214</v>
      </c>
      <c r="CQ141" s="12">
        <v>15400</v>
      </c>
      <c r="CR141" s="12" t="s">
        <v>215</v>
      </c>
    </row>
    <row r="142" spans="1:96" s="1" customFormat="1" x14ac:dyDescent="0.3">
      <c r="A142" s="1" t="s">
        <v>488</v>
      </c>
      <c r="B142" t="s">
        <v>692</v>
      </c>
      <c r="C142" t="s">
        <v>781</v>
      </c>
      <c r="D142" t="s">
        <v>606</v>
      </c>
      <c r="E142">
        <v>-5.2519999999999998</v>
      </c>
      <c r="F142">
        <v>-85.205200000000005</v>
      </c>
      <c r="G142">
        <v>-5.2526999999999999</v>
      </c>
      <c r="H142">
        <v>-85.212999999999994</v>
      </c>
      <c r="I142">
        <v>3</v>
      </c>
      <c r="J142">
        <v>5</v>
      </c>
      <c r="K142" t="s">
        <v>660</v>
      </c>
      <c r="L142">
        <v>962.11275016187403</v>
      </c>
      <c r="M142" s="1" t="s">
        <v>490</v>
      </c>
      <c r="N142" s="1">
        <v>1.6</v>
      </c>
      <c r="O142" s="1">
        <v>1.5393804002589986E-3</v>
      </c>
      <c r="P142" s="1" t="s">
        <v>107</v>
      </c>
      <c r="Q142" s="1" t="s">
        <v>227</v>
      </c>
      <c r="R142" s="1" t="s">
        <v>408</v>
      </c>
      <c r="S142" s="1" t="s">
        <v>94</v>
      </c>
      <c r="T142" s="4">
        <v>0.89583333333333337</v>
      </c>
      <c r="U142" s="1" t="s">
        <v>266</v>
      </c>
      <c r="V142" s="1" t="s">
        <v>432</v>
      </c>
      <c r="W142" s="1" t="s">
        <v>479</v>
      </c>
      <c r="X142" s="1" t="s">
        <v>453</v>
      </c>
      <c r="Y142" s="4">
        <v>0.72916666666666663</v>
      </c>
      <c r="Z142" s="1" t="s">
        <v>270</v>
      </c>
      <c r="AA142" s="1">
        <v>40</v>
      </c>
      <c r="AB142" s="1" t="s">
        <v>189</v>
      </c>
      <c r="AC142" s="1" t="s">
        <v>100</v>
      </c>
      <c r="AD142" s="1" t="s">
        <v>271</v>
      </c>
      <c r="AE142" s="18" t="s">
        <v>106</v>
      </c>
      <c r="AF142" s="18" t="s">
        <v>106</v>
      </c>
      <c r="AG142" s="12" t="s">
        <v>96</v>
      </c>
      <c r="AH142" s="12" t="s">
        <v>197</v>
      </c>
      <c r="AI142" s="12">
        <v>10.4</v>
      </c>
      <c r="AJ142" s="12">
        <v>8.3000000000000007</v>
      </c>
      <c r="AK142" s="12">
        <v>86.32</v>
      </c>
      <c r="AL142" s="12" t="s">
        <v>98</v>
      </c>
      <c r="AM142" s="12">
        <v>20</v>
      </c>
      <c r="AN142" s="12">
        <v>5</v>
      </c>
      <c r="AO142" s="12">
        <f t="shared" si="14"/>
        <v>100</v>
      </c>
      <c r="AP142" s="12" t="s">
        <v>284</v>
      </c>
      <c r="AQ142" s="12" t="s">
        <v>281</v>
      </c>
      <c r="AR142" s="1">
        <v>0.38750000000000001</v>
      </c>
      <c r="AS142" s="1">
        <f t="shared" si="15"/>
        <v>396</v>
      </c>
      <c r="AT142" s="1" t="s">
        <v>272</v>
      </c>
      <c r="AU142" s="1">
        <v>10</v>
      </c>
      <c r="AV142" s="1">
        <f t="shared" si="16"/>
        <v>48.706182812500003</v>
      </c>
      <c r="AW142" s="1">
        <f t="shared" si="17"/>
        <v>56.425142275834112</v>
      </c>
      <c r="AX142" s="12" t="s">
        <v>201</v>
      </c>
      <c r="AY142" s="12" t="s">
        <v>202</v>
      </c>
      <c r="AZ142" s="12" t="s">
        <v>203</v>
      </c>
      <c r="BA142" s="12" t="s">
        <v>204</v>
      </c>
      <c r="BB142" s="12" t="s">
        <v>205</v>
      </c>
      <c r="BC142" s="12" t="s">
        <v>128</v>
      </c>
      <c r="BD142" s="19">
        <v>0.34375</v>
      </c>
      <c r="BE142" s="12" t="s">
        <v>137</v>
      </c>
      <c r="BF142" s="12">
        <v>0.32</v>
      </c>
      <c r="BG142" s="12" t="s">
        <v>139</v>
      </c>
      <c r="BH142" s="12">
        <v>2700</v>
      </c>
      <c r="BI142" s="12" t="s">
        <v>506</v>
      </c>
      <c r="BJ142" s="12" t="s">
        <v>137</v>
      </c>
      <c r="BK142" s="12">
        <v>0.47</v>
      </c>
      <c r="BL142" s="12" t="s">
        <v>207</v>
      </c>
      <c r="BM142" s="12">
        <v>5700</v>
      </c>
      <c r="BN142" s="12" t="s">
        <v>507</v>
      </c>
      <c r="BO142" s="12" t="s">
        <v>208</v>
      </c>
      <c r="BP142" s="12">
        <v>1.41</v>
      </c>
      <c r="BQ142" s="12" t="s">
        <v>139</v>
      </c>
      <c r="BR142" s="12">
        <v>2700</v>
      </c>
      <c r="BS142" s="12" t="s">
        <v>506</v>
      </c>
      <c r="BT142" s="12" t="s">
        <v>208</v>
      </c>
      <c r="BU142" s="12">
        <v>1.37</v>
      </c>
      <c r="BV142" s="12" t="s">
        <v>207</v>
      </c>
      <c r="BW142" s="12">
        <v>5700</v>
      </c>
      <c r="BX142" s="12" t="s">
        <v>507</v>
      </c>
      <c r="BY142" s="12" t="s">
        <v>210</v>
      </c>
      <c r="BZ142" s="12">
        <v>4.0999999999999996</v>
      </c>
      <c r="CA142" s="12" t="s">
        <v>139</v>
      </c>
      <c r="CB142" s="12">
        <v>2700</v>
      </c>
      <c r="CC142" s="12" t="s">
        <v>506</v>
      </c>
      <c r="CD142" s="12" t="s">
        <v>210</v>
      </c>
      <c r="CE142" s="12">
        <v>2.6</v>
      </c>
      <c r="CF142" s="12" t="s">
        <v>207</v>
      </c>
      <c r="CG142" s="12">
        <v>5700</v>
      </c>
      <c r="CH142" s="12" t="s">
        <v>507</v>
      </c>
      <c r="CI142" s="12" t="s">
        <v>211</v>
      </c>
      <c r="CJ142" s="12">
        <v>100</v>
      </c>
      <c r="CK142" s="12" t="s">
        <v>212</v>
      </c>
      <c r="CL142" s="12">
        <v>4000</v>
      </c>
      <c r="CM142" s="12" t="s">
        <v>213</v>
      </c>
      <c r="CN142" s="12" t="s">
        <v>211</v>
      </c>
      <c r="CO142" s="12">
        <v>100</v>
      </c>
      <c r="CP142" s="12" t="s">
        <v>214</v>
      </c>
      <c r="CQ142" s="12">
        <v>15400</v>
      </c>
      <c r="CR142" s="12" t="s">
        <v>215</v>
      </c>
    </row>
    <row r="143" spans="1:96" s="1" customFormat="1" x14ac:dyDescent="0.3">
      <c r="A143" s="1" t="s">
        <v>489</v>
      </c>
      <c r="B143" t="s">
        <v>693</v>
      </c>
      <c r="C143" t="s">
        <v>782</v>
      </c>
      <c r="D143" t="s">
        <v>607</v>
      </c>
      <c r="E143">
        <v>2.47E-2</v>
      </c>
      <c r="F143">
        <v>-84.602400000000003</v>
      </c>
      <c r="G143">
        <v>2.9399999999999999E-2</v>
      </c>
      <c r="H143">
        <v>-84.606499999999997</v>
      </c>
      <c r="I143">
        <v>3</v>
      </c>
      <c r="J143">
        <v>5</v>
      </c>
      <c r="K143" t="s">
        <v>660</v>
      </c>
      <c r="L143">
        <v>962.11275016187403</v>
      </c>
      <c r="M143" s="1" t="s">
        <v>491</v>
      </c>
      <c r="N143" s="1">
        <v>1.6</v>
      </c>
      <c r="O143" s="1">
        <v>1.5393804002589986E-3</v>
      </c>
      <c r="P143" s="1" t="s">
        <v>269</v>
      </c>
      <c r="Q143" s="1" t="s">
        <v>227</v>
      </c>
      <c r="R143" s="1" t="s">
        <v>408</v>
      </c>
      <c r="S143" s="1" t="s">
        <v>94</v>
      </c>
      <c r="T143" s="4">
        <v>0.89583333333333337</v>
      </c>
      <c r="U143" s="1" t="s">
        <v>266</v>
      </c>
      <c r="V143" s="1" t="s">
        <v>432</v>
      </c>
      <c r="W143" s="1" t="s">
        <v>479</v>
      </c>
      <c r="X143" s="1" t="s">
        <v>453</v>
      </c>
      <c r="Y143" s="4">
        <v>0.72916666666666663</v>
      </c>
      <c r="Z143" s="1" t="s">
        <v>270</v>
      </c>
      <c r="AA143" s="1">
        <v>40</v>
      </c>
      <c r="AB143" s="1" t="s">
        <v>189</v>
      </c>
      <c r="AC143" s="1" t="s">
        <v>100</v>
      </c>
      <c r="AD143" s="1" t="s">
        <v>271</v>
      </c>
      <c r="AE143" s="18" t="s">
        <v>106</v>
      </c>
      <c r="AF143" s="18" t="s">
        <v>106</v>
      </c>
      <c r="AG143" s="12" t="s">
        <v>96</v>
      </c>
      <c r="AH143" s="12" t="s">
        <v>197</v>
      </c>
      <c r="AI143" s="12">
        <v>10.4</v>
      </c>
      <c r="AJ143" s="12">
        <v>8.3000000000000007</v>
      </c>
      <c r="AK143" s="12">
        <v>86.32</v>
      </c>
      <c r="AL143" s="12" t="s">
        <v>98</v>
      </c>
      <c r="AM143" s="12">
        <v>20</v>
      </c>
      <c r="AN143" s="12">
        <v>5</v>
      </c>
      <c r="AO143" s="12">
        <f t="shared" si="14"/>
        <v>100</v>
      </c>
      <c r="AP143" s="12" t="s">
        <v>284</v>
      </c>
      <c r="AQ143" s="12" t="s">
        <v>281</v>
      </c>
      <c r="AR143" s="1">
        <v>0.38750000000000001</v>
      </c>
      <c r="AS143" s="1">
        <f t="shared" si="15"/>
        <v>396</v>
      </c>
      <c r="AT143" s="1" t="s">
        <v>272</v>
      </c>
      <c r="AU143" s="1">
        <v>10</v>
      </c>
      <c r="AV143" s="1">
        <f t="shared" si="16"/>
        <v>48.706182812500003</v>
      </c>
      <c r="AW143" s="1">
        <f t="shared" si="17"/>
        <v>56.425142275834112</v>
      </c>
      <c r="AX143" s="12" t="s">
        <v>201</v>
      </c>
      <c r="AY143" s="12" t="s">
        <v>202</v>
      </c>
      <c r="AZ143" s="12" t="s">
        <v>203</v>
      </c>
      <c r="BA143" s="12" t="s">
        <v>204</v>
      </c>
      <c r="BB143" s="12" t="s">
        <v>205</v>
      </c>
      <c r="BC143" s="12" t="s">
        <v>128</v>
      </c>
      <c r="BD143" s="19">
        <v>0.34375</v>
      </c>
      <c r="BE143" s="12" t="s">
        <v>137</v>
      </c>
      <c r="BF143" s="12">
        <v>0.32</v>
      </c>
      <c r="BG143" s="12" t="s">
        <v>139</v>
      </c>
      <c r="BH143" s="12">
        <v>2700</v>
      </c>
      <c r="BI143" s="12" t="s">
        <v>506</v>
      </c>
      <c r="BJ143" s="12" t="s">
        <v>137</v>
      </c>
      <c r="BK143" s="12">
        <v>0.47</v>
      </c>
      <c r="BL143" s="12" t="s">
        <v>207</v>
      </c>
      <c r="BM143" s="12">
        <v>5700</v>
      </c>
      <c r="BN143" s="12" t="s">
        <v>507</v>
      </c>
      <c r="BO143" s="12" t="s">
        <v>208</v>
      </c>
      <c r="BP143" s="12">
        <v>1.41</v>
      </c>
      <c r="BQ143" s="12" t="s">
        <v>139</v>
      </c>
      <c r="BR143" s="12">
        <v>2700</v>
      </c>
      <c r="BS143" s="12" t="s">
        <v>506</v>
      </c>
      <c r="BT143" s="12" t="s">
        <v>208</v>
      </c>
      <c r="BU143" s="12">
        <v>1.37</v>
      </c>
      <c r="BV143" s="12" t="s">
        <v>207</v>
      </c>
      <c r="BW143" s="12">
        <v>5700</v>
      </c>
      <c r="BX143" s="12" t="s">
        <v>507</v>
      </c>
      <c r="BY143" s="12" t="s">
        <v>210</v>
      </c>
      <c r="BZ143" s="12">
        <v>4.0999999999999996</v>
      </c>
      <c r="CA143" s="12" t="s">
        <v>139</v>
      </c>
      <c r="CB143" s="12">
        <v>2700</v>
      </c>
      <c r="CC143" s="12" t="s">
        <v>506</v>
      </c>
      <c r="CD143" s="12" t="s">
        <v>210</v>
      </c>
      <c r="CE143" s="12">
        <v>2.6</v>
      </c>
      <c r="CF143" s="12" t="s">
        <v>207</v>
      </c>
      <c r="CG143" s="12">
        <v>5700</v>
      </c>
      <c r="CH143" s="12" t="s">
        <v>507</v>
      </c>
      <c r="CI143" s="12" t="s">
        <v>211</v>
      </c>
      <c r="CJ143" s="12">
        <v>100</v>
      </c>
      <c r="CK143" s="12" t="s">
        <v>212</v>
      </c>
      <c r="CL143" s="12">
        <v>4000</v>
      </c>
      <c r="CM143" s="12" t="s">
        <v>213</v>
      </c>
      <c r="CN143" s="12" t="s">
        <v>211</v>
      </c>
      <c r="CO143" s="12">
        <v>100</v>
      </c>
      <c r="CP143" s="12" t="s">
        <v>214</v>
      </c>
      <c r="CQ143" s="12">
        <v>15400</v>
      </c>
      <c r="CR143" s="12" t="s">
        <v>215</v>
      </c>
    </row>
    <row r="144" spans="1:96" s="1" customFormat="1" x14ac:dyDescent="0.3">
      <c r="A144" s="1" t="s">
        <v>484</v>
      </c>
      <c r="B144" t="s">
        <v>694</v>
      </c>
      <c r="C144" t="s">
        <v>783</v>
      </c>
      <c r="D144" t="s">
        <v>608</v>
      </c>
      <c r="E144">
        <v>2.0398999999999998</v>
      </c>
      <c r="F144">
        <v>-84.559899999999999</v>
      </c>
      <c r="G144">
        <v>2.0455000000000001</v>
      </c>
      <c r="H144">
        <v>-84.557299999999998</v>
      </c>
      <c r="I144">
        <v>3</v>
      </c>
      <c r="J144">
        <v>5</v>
      </c>
      <c r="K144" t="s">
        <v>660</v>
      </c>
      <c r="L144">
        <v>1021.0176124166827</v>
      </c>
      <c r="M144" s="1" t="s">
        <v>486</v>
      </c>
      <c r="N144" s="1">
        <v>2.4</v>
      </c>
      <c r="O144" s="1">
        <v>2.4504422698000384E-3</v>
      </c>
      <c r="P144" s="1" t="s">
        <v>107</v>
      </c>
      <c r="Q144" s="1" t="s">
        <v>227</v>
      </c>
      <c r="R144" s="1" t="s">
        <v>407</v>
      </c>
      <c r="S144" s="1" t="s">
        <v>94</v>
      </c>
      <c r="T144" s="4">
        <v>0.89583333333333337</v>
      </c>
      <c r="U144" s="1" t="s">
        <v>265</v>
      </c>
      <c r="V144" s="1" t="s">
        <v>432</v>
      </c>
      <c r="W144" s="1" t="s">
        <v>479</v>
      </c>
      <c r="X144" s="1" t="s">
        <v>430</v>
      </c>
      <c r="Y144" s="4">
        <v>0.72916666666666663</v>
      </c>
      <c r="Z144" s="1" t="s">
        <v>270</v>
      </c>
      <c r="AA144" s="1">
        <v>40</v>
      </c>
      <c r="AB144" s="1" t="s">
        <v>189</v>
      </c>
      <c r="AC144" s="1" t="s">
        <v>100</v>
      </c>
      <c r="AD144" s="1" t="s">
        <v>271</v>
      </c>
      <c r="AE144" s="18" t="s">
        <v>106</v>
      </c>
      <c r="AF144" s="18" t="s">
        <v>106</v>
      </c>
      <c r="AG144" s="12" t="s">
        <v>96</v>
      </c>
      <c r="AH144" s="12" t="s">
        <v>197</v>
      </c>
      <c r="AI144" s="12">
        <v>10.4</v>
      </c>
      <c r="AJ144" s="12">
        <v>8.3000000000000007</v>
      </c>
      <c r="AK144" s="12">
        <v>86.32</v>
      </c>
      <c r="AL144" s="12" t="s">
        <v>98</v>
      </c>
      <c r="AM144" s="12">
        <v>20</v>
      </c>
      <c r="AN144" s="12">
        <v>5</v>
      </c>
      <c r="AO144" s="12">
        <f t="shared" si="14"/>
        <v>100</v>
      </c>
      <c r="AP144" s="12" t="s">
        <v>284</v>
      </c>
      <c r="AQ144" s="12" t="s">
        <v>281</v>
      </c>
      <c r="AR144" s="1">
        <v>0.38750000000000001</v>
      </c>
      <c r="AS144" s="1">
        <f t="shared" si="15"/>
        <v>396</v>
      </c>
      <c r="AT144" s="1" t="s">
        <v>272</v>
      </c>
      <c r="AU144" s="1">
        <v>10</v>
      </c>
      <c r="AV144" s="1">
        <f t="shared" si="16"/>
        <v>48.706182812500003</v>
      </c>
      <c r="AW144" s="1">
        <f t="shared" si="17"/>
        <v>56.425142275834112</v>
      </c>
      <c r="AX144" s="12" t="s">
        <v>201</v>
      </c>
      <c r="AY144" s="12" t="s">
        <v>202</v>
      </c>
      <c r="AZ144" s="12" t="s">
        <v>203</v>
      </c>
      <c r="BA144" s="12" t="s">
        <v>204</v>
      </c>
      <c r="BB144" s="12" t="s">
        <v>205</v>
      </c>
      <c r="BC144" s="12" t="s">
        <v>128</v>
      </c>
      <c r="BD144" s="19">
        <v>0.34375</v>
      </c>
      <c r="BE144" s="12" t="s">
        <v>137</v>
      </c>
      <c r="BF144" s="12">
        <v>0.32</v>
      </c>
      <c r="BG144" s="12" t="s">
        <v>139</v>
      </c>
      <c r="BH144" s="12">
        <v>2700</v>
      </c>
      <c r="BI144" s="12" t="s">
        <v>506</v>
      </c>
      <c r="BJ144" s="12" t="s">
        <v>137</v>
      </c>
      <c r="BK144" s="12">
        <v>0.47</v>
      </c>
      <c r="BL144" s="12" t="s">
        <v>207</v>
      </c>
      <c r="BM144" s="12">
        <v>5700</v>
      </c>
      <c r="BN144" s="12" t="s">
        <v>507</v>
      </c>
      <c r="BO144" s="12" t="s">
        <v>208</v>
      </c>
      <c r="BP144" s="12">
        <v>1.41</v>
      </c>
      <c r="BQ144" s="12" t="s">
        <v>139</v>
      </c>
      <c r="BR144" s="12">
        <v>2700</v>
      </c>
      <c r="BS144" s="12" t="s">
        <v>506</v>
      </c>
      <c r="BT144" s="12" t="s">
        <v>208</v>
      </c>
      <c r="BU144" s="12">
        <v>1.37</v>
      </c>
      <c r="BV144" s="12" t="s">
        <v>207</v>
      </c>
      <c r="BW144" s="12">
        <v>5700</v>
      </c>
      <c r="BX144" s="12" t="s">
        <v>507</v>
      </c>
      <c r="BY144" s="12" t="s">
        <v>210</v>
      </c>
      <c r="BZ144" s="12">
        <v>4.0999999999999996</v>
      </c>
      <c r="CA144" s="12" t="s">
        <v>139</v>
      </c>
      <c r="CB144" s="12">
        <v>2700</v>
      </c>
      <c r="CC144" s="12" t="s">
        <v>506</v>
      </c>
      <c r="CD144" s="12" t="s">
        <v>210</v>
      </c>
      <c r="CE144" s="12">
        <v>2.6</v>
      </c>
      <c r="CF144" s="12" t="s">
        <v>207</v>
      </c>
      <c r="CG144" s="12">
        <v>5700</v>
      </c>
      <c r="CH144" s="12" t="s">
        <v>507</v>
      </c>
      <c r="CI144" s="12" t="s">
        <v>211</v>
      </c>
      <c r="CJ144" s="12">
        <v>100</v>
      </c>
      <c r="CK144" s="12" t="s">
        <v>212</v>
      </c>
      <c r="CL144" s="12">
        <v>4000</v>
      </c>
      <c r="CM144" s="12" t="s">
        <v>213</v>
      </c>
      <c r="CN144" s="12" t="s">
        <v>211</v>
      </c>
      <c r="CO144" s="12">
        <v>100</v>
      </c>
      <c r="CP144" s="12" t="s">
        <v>214</v>
      </c>
      <c r="CQ144" s="12">
        <v>15400</v>
      </c>
      <c r="CR144" s="12" t="s">
        <v>215</v>
      </c>
    </row>
    <row r="145" spans="1:96" s="1" customFormat="1" x14ac:dyDescent="0.3">
      <c r="A145" s="1" t="s">
        <v>485</v>
      </c>
      <c r="B145" t="s">
        <v>695</v>
      </c>
      <c r="C145" t="s">
        <v>784</v>
      </c>
      <c r="D145" t="s">
        <v>609</v>
      </c>
      <c r="E145">
        <v>-23.110700000000001</v>
      </c>
      <c r="F145">
        <v>-134.93289999999999</v>
      </c>
      <c r="G145">
        <v>-23.110700000000001</v>
      </c>
      <c r="H145">
        <v>-134.93270000000001</v>
      </c>
      <c r="I145">
        <v>3</v>
      </c>
      <c r="J145">
        <v>5</v>
      </c>
      <c r="K145" t="s">
        <v>660</v>
      </c>
      <c r="L145">
        <v>2827.4333882308138</v>
      </c>
      <c r="M145" s="1" t="s">
        <v>487</v>
      </c>
      <c r="N145" s="1">
        <v>2.4</v>
      </c>
      <c r="O145" s="1">
        <v>6.7858401317539528E-3</v>
      </c>
      <c r="P145" s="1" t="s">
        <v>269</v>
      </c>
      <c r="Q145" s="1" t="s">
        <v>227</v>
      </c>
      <c r="R145" s="1" t="s">
        <v>407</v>
      </c>
      <c r="S145" s="1" t="s">
        <v>94</v>
      </c>
      <c r="T145" s="4">
        <v>0.89583333333333337</v>
      </c>
      <c r="U145" s="1" t="s">
        <v>265</v>
      </c>
      <c r="V145" s="1" t="s">
        <v>432</v>
      </c>
      <c r="W145" s="1" t="s">
        <v>479</v>
      </c>
      <c r="X145" s="1" t="s">
        <v>453</v>
      </c>
      <c r="Y145" s="4">
        <v>0.72916666666666663</v>
      </c>
      <c r="Z145" s="1" t="s">
        <v>270</v>
      </c>
      <c r="AA145" s="1">
        <v>40</v>
      </c>
      <c r="AB145" s="1" t="s">
        <v>189</v>
      </c>
      <c r="AC145" s="1" t="s">
        <v>100</v>
      </c>
      <c r="AD145" s="1" t="s">
        <v>271</v>
      </c>
      <c r="AE145" s="18" t="s">
        <v>106</v>
      </c>
      <c r="AF145" s="18" t="s">
        <v>106</v>
      </c>
      <c r="AG145" s="12" t="s">
        <v>96</v>
      </c>
      <c r="AH145" s="12" t="s">
        <v>197</v>
      </c>
      <c r="AI145" s="12">
        <v>10.4</v>
      </c>
      <c r="AJ145" s="12">
        <v>8.3000000000000007</v>
      </c>
      <c r="AK145" s="12">
        <v>86.32</v>
      </c>
      <c r="AL145" s="12" t="s">
        <v>98</v>
      </c>
      <c r="AM145" s="12">
        <v>20</v>
      </c>
      <c r="AN145" s="12">
        <v>5</v>
      </c>
      <c r="AO145" s="12">
        <f t="shared" si="14"/>
        <v>100</v>
      </c>
      <c r="AP145" s="12" t="s">
        <v>284</v>
      </c>
      <c r="AQ145" s="12" t="s">
        <v>281</v>
      </c>
      <c r="AR145" s="1">
        <v>0.38750000000000001</v>
      </c>
      <c r="AS145" s="1">
        <f t="shared" si="15"/>
        <v>396</v>
      </c>
      <c r="AT145" s="1" t="s">
        <v>272</v>
      </c>
      <c r="AU145" s="1">
        <v>10</v>
      </c>
      <c r="AV145" s="1">
        <f t="shared" si="16"/>
        <v>48.706182812500003</v>
      </c>
      <c r="AW145" s="1">
        <f t="shared" si="17"/>
        <v>56.425142275834112</v>
      </c>
      <c r="AX145" s="12" t="s">
        <v>201</v>
      </c>
      <c r="AY145" s="12" t="s">
        <v>202</v>
      </c>
      <c r="AZ145" s="12" t="s">
        <v>203</v>
      </c>
      <c r="BA145" s="12" t="s">
        <v>204</v>
      </c>
      <c r="BB145" s="12" t="s">
        <v>205</v>
      </c>
      <c r="BC145" s="12" t="s">
        <v>128</v>
      </c>
      <c r="BD145" s="19">
        <v>0.34375</v>
      </c>
      <c r="BE145" s="12" t="s">
        <v>137</v>
      </c>
      <c r="BF145" s="12">
        <v>0.32</v>
      </c>
      <c r="BG145" s="12" t="s">
        <v>139</v>
      </c>
      <c r="BH145" s="12">
        <v>2700</v>
      </c>
      <c r="BI145" s="12" t="s">
        <v>506</v>
      </c>
      <c r="BJ145" s="12" t="s">
        <v>137</v>
      </c>
      <c r="BK145" s="12">
        <v>0.47</v>
      </c>
      <c r="BL145" s="12" t="s">
        <v>207</v>
      </c>
      <c r="BM145" s="12">
        <v>5700</v>
      </c>
      <c r="BN145" s="12" t="s">
        <v>507</v>
      </c>
      <c r="BO145" s="12" t="s">
        <v>208</v>
      </c>
      <c r="BP145" s="12">
        <v>1.41</v>
      </c>
      <c r="BQ145" s="12" t="s">
        <v>139</v>
      </c>
      <c r="BR145" s="12">
        <v>2700</v>
      </c>
      <c r="BS145" s="12" t="s">
        <v>506</v>
      </c>
      <c r="BT145" s="12" t="s">
        <v>208</v>
      </c>
      <c r="BU145" s="12">
        <v>1.37</v>
      </c>
      <c r="BV145" s="12" t="s">
        <v>207</v>
      </c>
      <c r="BW145" s="12">
        <v>5700</v>
      </c>
      <c r="BX145" s="12" t="s">
        <v>507</v>
      </c>
      <c r="BY145" s="12" t="s">
        <v>210</v>
      </c>
      <c r="BZ145" s="12">
        <v>4.0999999999999996</v>
      </c>
      <c r="CA145" s="12" t="s">
        <v>139</v>
      </c>
      <c r="CB145" s="12">
        <v>2700</v>
      </c>
      <c r="CC145" s="12" t="s">
        <v>506</v>
      </c>
      <c r="CD145" s="12" t="s">
        <v>210</v>
      </c>
      <c r="CE145" s="12">
        <v>2.6</v>
      </c>
      <c r="CF145" s="12" t="s">
        <v>207</v>
      </c>
      <c r="CG145" s="12">
        <v>5700</v>
      </c>
      <c r="CH145" s="12" t="s">
        <v>507</v>
      </c>
      <c r="CI145" s="12" t="s">
        <v>211</v>
      </c>
      <c r="CJ145" s="12">
        <v>100</v>
      </c>
      <c r="CK145" s="12" t="s">
        <v>212</v>
      </c>
      <c r="CL145" s="12">
        <v>4000</v>
      </c>
      <c r="CM145" s="12" t="s">
        <v>213</v>
      </c>
      <c r="CN145" s="12" t="s">
        <v>211</v>
      </c>
      <c r="CO145" s="12">
        <v>100</v>
      </c>
      <c r="CP145" s="12" t="s">
        <v>214</v>
      </c>
      <c r="CQ145" s="12">
        <v>15400</v>
      </c>
      <c r="CR145" s="12" t="s">
        <v>215</v>
      </c>
    </row>
    <row r="146" spans="1:96" s="1" customFormat="1" x14ac:dyDescent="0.3">
      <c r="A146" s="15" t="s">
        <v>298</v>
      </c>
      <c r="B146" t="s">
        <v>696</v>
      </c>
      <c r="C146" t="s">
        <v>785</v>
      </c>
      <c r="D146" t="s">
        <v>610</v>
      </c>
      <c r="E146">
        <v>-8.9960000000000004</v>
      </c>
      <c r="F146">
        <v>-139.28149999999999</v>
      </c>
      <c r="G146">
        <v>-8.9946000000000002</v>
      </c>
      <c r="H146">
        <v>-139.29320000000001</v>
      </c>
      <c r="I146">
        <v>3</v>
      </c>
      <c r="J146">
        <v>5</v>
      </c>
      <c r="K146" t="s">
        <v>660</v>
      </c>
      <c r="L146">
        <v>2100.9400870881741</v>
      </c>
      <c r="M146" s="1" t="s">
        <v>299</v>
      </c>
      <c r="N146" s="1">
        <v>1.6</v>
      </c>
      <c r="O146" s="1">
        <v>3.361504139341079E-3</v>
      </c>
      <c r="P146" s="1" t="s">
        <v>107</v>
      </c>
      <c r="Q146" s="1" t="s">
        <v>227</v>
      </c>
      <c r="R146" s="1" t="s">
        <v>297</v>
      </c>
      <c r="S146" s="1" t="s">
        <v>94</v>
      </c>
      <c r="T146" s="4">
        <v>0.64583333333333337</v>
      </c>
      <c r="U146" s="1" t="s">
        <v>231</v>
      </c>
      <c r="V146" s="41" t="s">
        <v>301</v>
      </c>
      <c r="W146" s="3" t="s">
        <v>296</v>
      </c>
      <c r="X146" s="3" t="s">
        <v>293</v>
      </c>
      <c r="Y146" s="4">
        <v>0.72916666666666663</v>
      </c>
      <c r="Z146" s="1" t="s">
        <v>270</v>
      </c>
      <c r="AA146" s="1">
        <v>40</v>
      </c>
      <c r="AB146" s="1" t="s">
        <v>189</v>
      </c>
      <c r="AC146" s="1" t="s">
        <v>100</v>
      </c>
      <c r="AD146" s="1" t="s">
        <v>271</v>
      </c>
      <c r="AE146" s="18" t="s">
        <v>106</v>
      </c>
      <c r="AF146" s="18" t="s">
        <v>106</v>
      </c>
      <c r="AG146" s="12" t="s">
        <v>96</v>
      </c>
      <c r="AH146" s="12" t="s">
        <v>197</v>
      </c>
      <c r="AI146" s="12">
        <v>10.4</v>
      </c>
      <c r="AJ146" s="12">
        <v>8.3000000000000007</v>
      </c>
      <c r="AK146" s="12">
        <v>86.32</v>
      </c>
      <c r="AL146" s="12" t="s">
        <v>98</v>
      </c>
      <c r="AM146" s="12">
        <v>20</v>
      </c>
      <c r="AN146" s="12">
        <v>5</v>
      </c>
      <c r="AO146" s="12">
        <f t="shared" si="14"/>
        <v>100</v>
      </c>
      <c r="AP146" s="12" t="s">
        <v>284</v>
      </c>
      <c r="AQ146" s="12" t="s">
        <v>281</v>
      </c>
      <c r="AR146" s="1">
        <v>0.38750000000000001</v>
      </c>
      <c r="AS146" s="1">
        <f t="shared" si="15"/>
        <v>396</v>
      </c>
      <c r="AT146" s="1" t="s">
        <v>272</v>
      </c>
      <c r="AU146" s="1">
        <v>10</v>
      </c>
      <c r="AV146" s="1">
        <f t="shared" si="16"/>
        <v>48.706182812500003</v>
      </c>
      <c r="AW146" s="1">
        <f t="shared" si="17"/>
        <v>56.425142275834112</v>
      </c>
      <c r="AX146" s="12" t="s">
        <v>201</v>
      </c>
      <c r="AY146" s="12" t="s">
        <v>202</v>
      </c>
      <c r="AZ146" s="12" t="s">
        <v>203</v>
      </c>
      <c r="BA146" s="12" t="s">
        <v>204</v>
      </c>
      <c r="BB146" s="12" t="s">
        <v>205</v>
      </c>
      <c r="BC146" s="12" t="s">
        <v>128</v>
      </c>
      <c r="BD146" s="19">
        <v>0.34375</v>
      </c>
      <c r="BE146" s="12" t="s">
        <v>137</v>
      </c>
      <c r="BF146" s="12">
        <v>0.32</v>
      </c>
      <c r="BG146" s="12" t="s">
        <v>139</v>
      </c>
      <c r="BH146" s="12">
        <v>2700</v>
      </c>
      <c r="BI146" s="12" t="s">
        <v>506</v>
      </c>
      <c r="BJ146" s="12" t="s">
        <v>137</v>
      </c>
      <c r="BK146" s="12">
        <v>0.47</v>
      </c>
      <c r="BL146" s="12" t="s">
        <v>207</v>
      </c>
      <c r="BM146" s="12">
        <v>5700</v>
      </c>
      <c r="BN146" s="12" t="s">
        <v>507</v>
      </c>
      <c r="BO146" s="12" t="s">
        <v>208</v>
      </c>
      <c r="BP146" s="12">
        <v>1.41</v>
      </c>
      <c r="BQ146" s="12" t="s">
        <v>139</v>
      </c>
      <c r="BR146" s="12">
        <v>2700</v>
      </c>
      <c r="BS146" s="12" t="s">
        <v>506</v>
      </c>
      <c r="BT146" s="12" t="s">
        <v>208</v>
      </c>
      <c r="BU146" s="12">
        <v>1.37</v>
      </c>
      <c r="BV146" s="12" t="s">
        <v>207</v>
      </c>
      <c r="BW146" s="12">
        <v>5700</v>
      </c>
      <c r="BX146" s="12" t="s">
        <v>507</v>
      </c>
      <c r="BY146" s="12" t="s">
        <v>210</v>
      </c>
      <c r="BZ146" s="12">
        <v>4.0999999999999996</v>
      </c>
      <c r="CA146" s="12" t="s">
        <v>139</v>
      </c>
      <c r="CB146" s="12">
        <v>2700</v>
      </c>
      <c r="CC146" s="12" t="s">
        <v>506</v>
      </c>
      <c r="CD146" s="12" t="s">
        <v>210</v>
      </c>
      <c r="CE146" s="12">
        <v>2.6</v>
      </c>
      <c r="CF146" s="12" t="s">
        <v>207</v>
      </c>
      <c r="CG146" s="12">
        <v>5700</v>
      </c>
      <c r="CH146" s="12" t="s">
        <v>507</v>
      </c>
      <c r="CI146" s="12" t="s">
        <v>211</v>
      </c>
      <c r="CJ146" s="12">
        <v>100</v>
      </c>
      <c r="CK146" s="12" t="s">
        <v>212</v>
      </c>
      <c r="CL146" s="12">
        <v>4000</v>
      </c>
      <c r="CM146" s="12" t="s">
        <v>213</v>
      </c>
      <c r="CN146" s="12" t="s">
        <v>211</v>
      </c>
      <c r="CO146" s="12">
        <v>100</v>
      </c>
      <c r="CP146" s="12" t="s">
        <v>214</v>
      </c>
      <c r="CQ146" s="12">
        <v>15400</v>
      </c>
      <c r="CR146" s="12" t="s">
        <v>215</v>
      </c>
    </row>
    <row r="147" spans="1:96" s="1" customFormat="1" x14ac:dyDescent="0.3">
      <c r="A147" s="16" t="s">
        <v>298</v>
      </c>
      <c r="B147" t="s">
        <v>696</v>
      </c>
      <c r="C147" t="s">
        <v>785</v>
      </c>
      <c r="D147" t="s">
        <v>610</v>
      </c>
      <c r="E147">
        <v>-8.9960000000000004</v>
      </c>
      <c r="F147">
        <v>-139.28149999999999</v>
      </c>
      <c r="G147">
        <v>-8.9946000000000002</v>
      </c>
      <c r="H147">
        <v>-139.29320000000001</v>
      </c>
      <c r="I147">
        <v>3</v>
      </c>
      <c r="J147">
        <v>5</v>
      </c>
      <c r="K147" t="s">
        <v>660</v>
      </c>
      <c r="L147">
        <v>2100.9400870881741</v>
      </c>
      <c r="M147" s="12" t="s">
        <v>533</v>
      </c>
      <c r="N147" s="12" t="s">
        <v>520</v>
      </c>
      <c r="O147" s="1">
        <v>3.361504139341079E-3</v>
      </c>
      <c r="P147" s="12" t="s">
        <v>107</v>
      </c>
      <c r="Q147" s="12" t="s">
        <v>227</v>
      </c>
      <c r="R147" s="12" t="s">
        <v>534</v>
      </c>
      <c r="S147" s="12" t="s">
        <v>510</v>
      </c>
      <c r="T147" s="13">
        <v>0.625</v>
      </c>
      <c r="U147" s="12" t="s">
        <v>535</v>
      </c>
      <c r="V147" s="12" t="s">
        <v>536</v>
      </c>
      <c r="W147" s="12"/>
      <c r="X147" s="6"/>
      <c r="Y147" s="13">
        <v>0.72916666666666663</v>
      </c>
      <c r="Z147" s="1" t="s">
        <v>270</v>
      </c>
      <c r="AA147" s="1">
        <v>40</v>
      </c>
      <c r="AB147" s="1" t="s">
        <v>189</v>
      </c>
      <c r="AC147" s="1" t="s">
        <v>100</v>
      </c>
      <c r="AD147" s="1" t="s">
        <v>271</v>
      </c>
      <c r="AE147" s="18" t="s">
        <v>106</v>
      </c>
      <c r="AF147" s="18" t="s">
        <v>106</v>
      </c>
      <c r="AG147" s="12" t="s">
        <v>96</v>
      </c>
      <c r="AH147" s="12" t="s">
        <v>197</v>
      </c>
      <c r="AI147" s="12">
        <v>10.4</v>
      </c>
      <c r="AJ147" s="12">
        <v>8.3000000000000007</v>
      </c>
      <c r="AK147" s="12">
        <v>86.32</v>
      </c>
      <c r="AL147" s="12" t="s">
        <v>514</v>
      </c>
      <c r="AM147" s="12">
        <v>20</v>
      </c>
      <c r="AN147" s="12">
        <v>5</v>
      </c>
      <c r="AO147" s="12">
        <v>100</v>
      </c>
      <c r="AP147" s="12" t="s">
        <v>284</v>
      </c>
      <c r="AQ147" s="12" t="s">
        <v>281</v>
      </c>
      <c r="AR147" s="12">
        <v>0.38750000000000001</v>
      </c>
      <c r="AS147" s="12">
        <v>396</v>
      </c>
      <c r="AT147" s="12" t="s">
        <v>272</v>
      </c>
      <c r="AU147" s="12">
        <v>10</v>
      </c>
      <c r="AV147" s="12">
        <v>48.706182812500003</v>
      </c>
      <c r="AW147" s="12">
        <v>56.425142275834112</v>
      </c>
      <c r="AX147" s="12" t="s">
        <v>201</v>
      </c>
      <c r="AY147" s="12" t="s">
        <v>202</v>
      </c>
      <c r="AZ147" s="12" t="s">
        <v>203</v>
      </c>
      <c r="BA147" s="12" t="s">
        <v>204</v>
      </c>
      <c r="BB147" s="12" t="s">
        <v>205</v>
      </c>
      <c r="BC147" s="12" t="s">
        <v>128</v>
      </c>
      <c r="BD147" s="19">
        <v>0.34375</v>
      </c>
      <c r="BE147" s="12" t="s">
        <v>137</v>
      </c>
      <c r="BF147" s="12">
        <v>0.32</v>
      </c>
      <c r="BG147" s="12" t="s">
        <v>139</v>
      </c>
      <c r="BH147" s="12">
        <v>2700</v>
      </c>
      <c r="BI147" s="12" t="s">
        <v>506</v>
      </c>
      <c r="BJ147" s="12" t="s">
        <v>137</v>
      </c>
      <c r="BK147" s="12">
        <v>0.47</v>
      </c>
      <c r="BL147" s="12" t="s">
        <v>207</v>
      </c>
      <c r="BM147" s="12">
        <v>5700</v>
      </c>
      <c r="BN147" s="12" t="s">
        <v>507</v>
      </c>
      <c r="BO147" s="12" t="s">
        <v>208</v>
      </c>
      <c r="BP147" s="12">
        <v>1.41</v>
      </c>
      <c r="BQ147" s="12" t="s">
        <v>139</v>
      </c>
      <c r="BR147" s="12">
        <v>2700</v>
      </c>
      <c r="BS147" s="12" t="s">
        <v>506</v>
      </c>
      <c r="BT147" s="12" t="s">
        <v>208</v>
      </c>
      <c r="BU147" s="12">
        <v>1.37</v>
      </c>
      <c r="BV147" s="12" t="s">
        <v>207</v>
      </c>
      <c r="BW147" s="12">
        <v>5700</v>
      </c>
      <c r="BX147" s="12" t="s">
        <v>507</v>
      </c>
      <c r="BY147" s="12" t="s">
        <v>210</v>
      </c>
      <c r="BZ147" s="12">
        <v>4.0999999999999996</v>
      </c>
      <c r="CA147" s="12" t="s">
        <v>139</v>
      </c>
      <c r="CB147" s="12">
        <v>2700</v>
      </c>
      <c r="CC147" s="12" t="s">
        <v>506</v>
      </c>
      <c r="CD147" s="12" t="s">
        <v>210</v>
      </c>
      <c r="CE147" s="12">
        <v>2.6</v>
      </c>
      <c r="CF147" s="12" t="s">
        <v>207</v>
      </c>
      <c r="CG147" s="12">
        <v>5700</v>
      </c>
      <c r="CH147" s="12" t="s">
        <v>507</v>
      </c>
      <c r="CI147" s="12" t="s">
        <v>211</v>
      </c>
      <c r="CJ147" s="12">
        <v>100</v>
      </c>
      <c r="CK147" s="12" t="s">
        <v>212</v>
      </c>
      <c r="CL147" s="12">
        <v>4000</v>
      </c>
      <c r="CM147" s="12" t="s">
        <v>213</v>
      </c>
      <c r="CN147" s="12" t="s">
        <v>211</v>
      </c>
      <c r="CO147" s="12">
        <v>100</v>
      </c>
      <c r="CP147" s="12" t="s">
        <v>515</v>
      </c>
      <c r="CQ147" s="12">
        <v>14800</v>
      </c>
      <c r="CR147" s="12" t="s">
        <v>516</v>
      </c>
    </row>
    <row r="148" spans="1:96" s="1" customFormat="1" x14ac:dyDescent="0.3">
      <c r="A148" s="3" t="s">
        <v>300</v>
      </c>
      <c r="B148" t="s">
        <v>697</v>
      </c>
      <c r="C148" t="s">
        <v>786</v>
      </c>
      <c r="D148" t="s">
        <v>611</v>
      </c>
      <c r="E148">
        <v>-8.9542999999999999</v>
      </c>
      <c r="F148">
        <v>-139.26</v>
      </c>
      <c r="G148">
        <v>-8.9436999999999998</v>
      </c>
      <c r="H148">
        <v>-139.28620000000001</v>
      </c>
      <c r="I148">
        <v>115</v>
      </c>
      <c r="J148">
        <v>5</v>
      </c>
      <c r="K148" t="s">
        <v>660</v>
      </c>
      <c r="L148">
        <v>3220.1324699295378</v>
      </c>
      <c r="M148" s="1" t="s">
        <v>303</v>
      </c>
      <c r="N148" s="1">
        <v>1.6</v>
      </c>
      <c r="O148" s="1">
        <v>5.1522119518872603E-3</v>
      </c>
      <c r="P148" s="1" t="s">
        <v>107</v>
      </c>
      <c r="Q148" s="1" t="s">
        <v>227</v>
      </c>
      <c r="R148" s="1" t="s">
        <v>305</v>
      </c>
      <c r="S148" s="1" t="s">
        <v>94</v>
      </c>
      <c r="T148" s="35">
        <v>0.5625</v>
      </c>
      <c r="U148" s="1" t="s">
        <v>238</v>
      </c>
      <c r="V148" s="39" t="s">
        <v>302</v>
      </c>
      <c r="W148" s="3" t="s">
        <v>221</v>
      </c>
      <c r="X148" s="1" t="s">
        <v>557</v>
      </c>
      <c r="Y148" s="4">
        <v>0.72916666666666663</v>
      </c>
      <c r="Z148" s="1" t="s">
        <v>270</v>
      </c>
      <c r="AA148" s="1">
        <v>40</v>
      </c>
      <c r="AB148" s="1" t="s">
        <v>189</v>
      </c>
      <c r="AC148" s="1" t="s">
        <v>100</v>
      </c>
      <c r="AD148" s="1" t="s">
        <v>271</v>
      </c>
      <c r="AE148" s="18" t="s">
        <v>106</v>
      </c>
      <c r="AF148" s="18" t="s">
        <v>106</v>
      </c>
      <c r="AG148" s="12" t="s">
        <v>96</v>
      </c>
      <c r="AH148" s="12" t="s">
        <v>197</v>
      </c>
      <c r="AI148" s="12">
        <v>10.4</v>
      </c>
      <c r="AJ148" s="12">
        <v>8.3000000000000007</v>
      </c>
      <c r="AK148" s="12">
        <v>86.32</v>
      </c>
      <c r="AL148" s="12" t="s">
        <v>98</v>
      </c>
      <c r="AM148" s="12">
        <v>20</v>
      </c>
      <c r="AN148" s="12">
        <v>5</v>
      </c>
      <c r="AO148" s="12">
        <f>AM148*AN148</f>
        <v>100</v>
      </c>
      <c r="AP148" s="12" t="s">
        <v>284</v>
      </c>
      <c r="AQ148" s="12" t="s">
        <v>281</v>
      </c>
      <c r="AR148" s="1">
        <v>0.38750000000000001</v>
      </c>
      <c r="AS148" s="1">
        <f>18*22</f>
        <v>396</v>
      </c>
      <c r="AT148" s="1" t="s">
        <v>272</v>
      </c>
      <c r="AU148" s="1">
        <v>10</v>
      </c>
      <c r="AV148" s="1">
        <f>(((AR148*0.9)*17)+AR148)*(((AR148*0.9)*21)+AR148)</f>
        <v>48.706182812500003</v>
      </c>
      <c r="AW148" s="1">
        <f>(AV148*100)/AK148</f>
        <v>56.425142275834112</v>
      </c>
      <c r="AX148" s="12" t="s">
        <v>201</v>
      </c>
      <c r="AY148" s="12" t="s">
        <v>202</v>
      </c>
      <c r="AZ148" s="12" t="s">
        <v>203</v>
      </c>
      <c r="BA148" s="12" t="s">
        <v>204</v>
      </c>
      <c r="BB148" s="12" t="s">
        <v>205</v>
      </c>
      <c r="BC148" s="12" t="s">
        <v>128</v>
      </c>
      <c r="BD148" s="19">
        <v>0.34375</v>
      </c>
      <c r="BE148" s="12" t="s">
        <v>137</v>
      </c>
      <c r="BF148" s="12">
        <v>0.32</v>
      </c>
      <c r="BG148" s="12" t="s">
        <v>139</v>
      </c>
      <c r="BH148" s="12">
        <v>2700</v>
      </c>
      <c r="BI148" s="12" t="s">
        <v>506</v>
      </c>
      <c r="BJ148" s="12" t="s">
        <v>137</v>
      </c>
      <c r="BK148" s="12">
        <v>0.47</v>
      </c>
      <c r="BL148" s="12" t="s">
        <v>207</v>
      </c>
      <c r="BM148" s="12">
        <v>5700</v>
      </c>
      <c r="BN148" s="12" t="s">
        <v>507</v>
      </c>
      <c r="BO148" s="12" t="s">
        <v>208</v>
      </c>
      <c r="BP148" s="12">
        <v>1.41</v>
      </c>
      <c r="BQ148" s="12" t="s">
        <v>139</v>
      </c>
      <c r="BR148" s="12">
        <v>2700</v>
      </c>
      <c r="BS148" s="12" t="s">
        <v>506</v>
      </c>
      <c r="BT148" s="12" t="s">
        <v>208</v>
      </c>
      <c r="BU148" s="12">
        <v>1.37</v>
      </c>
      <c r="BV148" s="12" t="s">
        <v>207</v>
      </c>
      <c r="BW148" s="12">
        <v>5700</v>
      </c>
      <c r="BX148" s="12" t="s">
        <v>507</v>
      </c>
      <c r="BY148" s="12" t="s">
        <v>210</v>
      </c>
      <c r="BZ148" s="12">
        <v>4.0999999999999996</v>
      </c>
      <c r="CA148" s="12" t="s">
        <v>139</v>
      </c>
      <c r="CB148" s="12">
        <v>2700</v>
      </c>
      <c r="CC148" s="12" t="s">
        <v>506</v>
      </c>
      <c r="CD148" s="12" t="s">
        <v>210</v>
      </c>
      <c r="CE148" s="12">
        <v>2.6</v>
      </c>
      <c r="CF148" s="12" t="s">
        <v>207</v>
      </c>
      <c r="CG148" s="12">
        <v>5700</v>
      </c>
      <c r="CH148" s="12" t="s">
        <v>507</v>
      </c>
      <c r="CI148" s="12" t="s">
        <v>211</v>
      </c>
      <c r="CJ148" s="12">
        <v>100</v>
      </c>
      <c r="CK148" s="12" t="s">
        <v>212</v>
      </c>
      <c r="CL148" s="12">
        <v>4000</v>
      </c>
      <c r="CM148" s="12" t="s">
        <v>213</v>
      </c>
      <c r="CN148" s="12" t="s">
        <v>211</v>
      </c>
      <c r="CO148" s="12">
        <v>100</v>
      </c>
      <c r="CP148" s="12" t="s">
        <v>214</v>
      </c>
      <c r="CQ148" s="12">
        <v>15400</v>
      </c>
      <c r="CR148" s="12" t="s">
        <v>215</v>
      </c>
    </row>
    <row r="149" spans="1:96" s="1" customFormat="1" x14ac:dyDescent="0.3">
      <c r="A149" s="15" t="s">
        <v>300</v>
      </c>
      <c r="B149" t="s">
        <v>697</v>
      </c>
      <c r="C149" t="s">
        <v>786</v>
      </c>
      <c r="D149" t="s">
        <v>611</v>
      </c>
      <c r="E149">
        <v>-8.9542999999999999</v>
      </c>
      <c r="F149">
        <v>-139.26</v>
      </c>
      <c r="G149">
        <v>-8.9436999999999998</v>
      </c>
      <c r="H149">
        <v>-139.28620000000001</v>
      </c>
      <c r="I149">
        <v>115</v>
      </c>
      <c r="J149">
        <v>5</v>
      </c>
      <c r="K149" t="s">
        <v>660</v>
      </c>
      <c r="L149">
        <v>3220.1324699295378</v>
      </c>
      <c r="M149" s="1" t="s">
        <v>379</v>
      </c>
      <c r="N149" s="1">
        <v>2.4</v>
      </c>
      <c r="O149" s="1">
        <v>7.7283179278308904E-3</v>
      </c>
      <c r="P149" s="1" t="s">
        <v>107</v>
      </c>
      <c r="Q149" s="1" t="s">
        <v>227</v>
      </c>
      <c r="R149" s="1" t="s">
        <v>372</v>
      </c>
      <c r="S149" s="1" t="s">
        <v>94</v>
      </c>
      <c r="T149" s="4">
        <v>0.85416666666666663</v>
      </c>
      <c r="U149" s="1" t="s">
        <v>247</v>
      </c>
      <c r="V149" s="1" t="s">
        <v>378</v>
      </c>
      <c r="X149" s="1" t="s">
        <v>557</v>
      </c>
      <c r="Y149" s="4">
        <v>0.72916666666666663</v>
      </c>
      <c r="Z149" s="1" t="s">
        <v>270</v>
      </c>
      <c r="AA149" s="1">
        <v>40</v>
      </c>
      <c r="AB149" s="1" t="s">
        <v>189</v>
      </c>
      <c r="AC149" s="1" t="s">
        <v>100</v>
      </c>
      <c r="AD149" s="1" t="s">
        <v>271</v>
      </c>
      <c r="AE149" s="18" t="s">
        <v>106</v>
      </c>
      <c r="AF149" s="18" t="s">
        <v>106</v>
      </c>
      <c r="AG149" s="12" t="s">
        <v>96</v>
      </c>
      <c r="AH149" s="12" t="s">
        <v>197</v>
      </c>
      <c r="AI149" s="12">
        <v>10.4</v>
      </c>
      <c r="AJ149" s="12">
        <v>8.3000000000000007</v>
      </c>
      <c r="AK149" s="12">
        <v>86.32</v>
      </c>
      <c r="AL149" s="12" t="s">
        <v>98</v>
      </c>
      <c r="AM149" s="12">
        <v>20</v>
      </c>
      <c r="AN149" s="12">
        <v>5</v>
      </c>
      <c r="AO149" s="12">
        <f>AM149*AN149</f>
        <v>100</v>
      </c>
      <c r="AP149" s="12" t="s">
        <v>284</v>
      </c>
      <c r="AQ149" s="12" t="s">
        <v>281</v>
      </c>
      <c r="AR149" s="1">
        <v>0.38750000000000001</v>
      </c>
      <c r="AS149" s="1">
        <f>18*22</f>
        <v>396</v>
      </c>
      <c r="AT149" s="1" t="s">
        <v>272</v>
      </c>
      <c r="AU149" s="1">
        <v>10</v>
      </c>
      <c r="AV149" s="1">
        <f>(((AR149*0.9)*17)+AR149)*(((AR149*0.9)*21)+AR149)</f>
        <v>48.706182812500003</v>
      </c>
      <c r="AW149" s="1">
        <f>(AV149*100)/AK149</f>
        <v>56.425142275834112</v>
      </c>
      <c r="AX149" s="12" t="s">
        <v>201</v>
      </c>
      <c r="AY149" s="12" t="s">
        <v>202</v>
      </c>
      <c r="AZ149" s="12" t="s">
        <v>203</v>
      </c>
      <c r="BA149" s="12" t="s">
        <v>204</v>
      </c>
      <c r="BB149" s="12" t="s">
        <v>205</v>
      </c>
      <c r="BC149" s="12" t="s">
        <v>128</v>
      </c>
      <c r="BD149" s="19">
        <v>0.34375</v>
      </c>
      <c r="BE149" s="12" t="s">
        <v>137</v>
      </c>
      <c r="BF149" s="12">
        <v>0.32</v>
      </c>
      <c r="BG149" s="12" t="s">
        <v>139</v>
      </c>
      <c r="BH149" s="12">
        <v>2700</v>
      </c>
      <c r="BI149" s="12" t="s">
        <v>506</v>
      </c>
      <c r="BJ149" s="12" t="s">
        <v>137</v>
      </c>
      <c r="BK149" s="12">
        <v>0.47</v>
      </c>
      <c r="BL149" s="12" t="s">
        <v>207</v>
      </c>
      <c r="BM149" s="12">
        <v>5700</v>
      </c>
      <c r="BN149" s="12" t="s">
        <v>507</v>
      </c>
      <c r="BO149" s="12" t="s">
        <v>208</v>
      </c>
      <c r="BP149" s="12">
        <v>1.41</v>
      </c>
      <c r="BQ149" s="12" t="s">
        <v>139</v>
      </c>
      <c r="BR149" s="12">
        <v>2700</v>
      </c>
      <c r="BS149" s="12" t="s">
        <v>506</v>
      </c>
      <c r="BT149" s="12" t="s">
        <v>208</v>
      </c>
      <c r="BU149" s="12">
        <v>1.37</v>
      </c>
      <c r="BV149" s="12" t="s">
        <v>207</v>
      </c>
      <c r="BW149" s="12">
        <v>5700</v>
      </c>
      <c r="BX149" s="12" t="s">
        <v>507</v>
      </c>
      <c r="BY149" s="12" t="s">
        <v>210</v>
      </c>
      <c r="BZ149" s="12">
        <v>4.0999999999999996</v>
      </c>
      <c r="CA149" s="12" t="s">
        <v>139</v>
      </c>
      <c r="CB149" s="12">
        <v>2700</v>
      </c>
      <c r="CC149" s="12" t="s">
        <v>506</v>
      </c>
      <c r="CD149" s="12" t="s">
        <v>210</v>
      </c>
      <c r="CE149" s="12">
        <v>2.6</v>
      </c>
      <c r="CF149" s="12" t="s">
        <v>207</v>
      </c>
      <c r="CG149" s="12">
        <v>5700</v>
      </c>
      <c r="CH149" s="12" t="s">
        <v>507</v>
      </c>
      <c r="CI149" s="12" t="s">
        <v>211</v>
      </c>
      <c r="CJ149" s="12">
        <v>100</v>
      </c>
      <c r="CK149" s="12" t="s">
        <v>212</v>
      </c>
      <c r="CL149" s="12">
        <v>4000</v>
      </c>
      <c r="CM149" s="12" t="s">
        <v>213</v>
      </c>
      <c r="CN149" s="12" t="s">
        <v>211</v>
      </c>
      <c r="CO149" s="12">
        <v>100</v>
      </c>
      <c r="CP149" s="12" t="s">
        <v>214</v>
      </c>
      <c r="CQ149" s="12">
        <v>15400</v>
      </c>
      <c r="CR149" s="12" t="s">
        <v>215</v>
      </c>
    </row>
    <row r="150" spans="1:96" s="1" customFormat="1" x14ac:dyDescent="0.3">
      <c r="A150" s="16" t="s">
        <v>300</v>
      </c>
      <c r="B150" t="s">
        <v>697</v>
      </c>
      <c r="C150" t="s">
        <v>786</v>
      </c>
      <c r="D150" t="s">
        <v>611</v>
      </c>
      <c r="E150">
        <v>-8.9542999999999999</v>
      </c>
      <c r="F150">
        <v>-139.26</v>
      </c>
      <c r="G150">
        <v>-8.9436999999999998</v>
      </c>
      <c r="H150">
        <v>-139.28620000000001</v>
      </c>
      <c r="I150">
        <v>115</v>
      </c>
      <c r="J150">
        <v>5</v>
      </c>
      <c r="K150" t="s">
        <v>660</v>
      </c>
      <c r="L150">
        <v>3220.1324699295378</v>
      </c>
      <c r="M150" s="12" t="s">
        <v>537</v>
      </c>
      <c r="N150" s="12" t="s">
        <v>511</v>
      </c>
      <c r="O150" s="1">
        <v>2.5761059759436301E-3</v>
      </c>
      <c r="P150" s="12" t="s">
        <v>269</v>
      </c>
      <c r="Q150" s="12" t="s">
        <v>227</v>
      </c>
      <c r="R150" s="12" t="s">
        <v>534</v>
      </c>
      <c r="S150" s="12" t="s">
        <v>510</v>
      </c>
      <c r="T150" s="13">
        <v>0.625</v>
      </c>
      <c r="U150" s="12" t="s">
        <v>535</v>
      </c>
      <c r="V150" s="12" t="s">
        <v>536</v>
      </c>
      <c r="W150" s="12"/>
      <c r="X150" s="1" t="s">
        <v>557</v>
      </c>
      <c r="Y150" s="13">
        <v>0.72916666666666663</v>
      </c>
      <c r="Z150" s="1" t="s">
        <v>270</v>
      </c>
      <c r="AA150" s="1">
        <v>40</v>
      </c>
      <c r="AB150" s="1" t="s">
        <v>189</v>
      </c>
      <c r="AC150" s="1" t="s">
        <v>100</v>
      </c>
      <c r="AD150" s="1" t="s">
        <v>271</v>
      </c>
      <c r="AE150" s="18" t="s">
        <v>106</v>
      </c>
      <c r="AF150" s="18" t="s">
        <v>106</v>
      </c>
      <c r="AG150" s="12" t="s">
        <v>96</v>
      </c>
      <c r="AH150" s="12" t="s">
        <v>197</v>
      </c>
      <c r="AI150" s="12">
        <v>10.4</v>
      </c>
      <c r="AJ150" s="12">
        <v>8.3000000000000007</v>
      </c>
      <c r="AK150" s="12">
        <v>86.32</v>
      </c>
      <c r="AL150" s="12" t="s">
        <v>514</v>
      </c>
      <c r="AM150" s="12">
        <v>20</v>
      </c>
      <c r="AN150" s="12">
        <v>5</v>
      </c>
      <c r="AO150" s="12">
        <v>100</v>
      </c>
      <c r="AP150" s="12" t="s">
        <v>284</v>
      </c>
      <c r="AQ150" s="12" t="s">
        <v>281</v>
      </c>
      <c r="AR150" s="12">
        <v>0.38750000000000001</v>
      </c>
      <c r="AS150" s="12">
        <v>396</v>
      </c>
      <c r="AT150" s="12" t="s">
        <v>272</v>
      </c>
      <c r="AU150" s="12">
        <v>10</v>
      </c>
      <c r="AV150" s="12">
        <v>48.706182812500003</v>
      </c>
      <c r="AW150" s="12">
        <v>56.425142275834112</v>
      </c>
      <c r="AX150" s="12" t="s">
        <v>201</v>
      </c>
      <c r="AY150" s="12" t="s">
        <v>202</v>
      </c>
      <c r="AZ150" s="12" t="s">
        <v>203</v>
      </c>
      <c r="BA150" s="12" t="s">
        <v>204</v>
      </c>
      <c r="BB150" s="12" t="s">
        <v>205</v>
      </c>
      <c r="BC150" s="12" t="s">
        <v>128</v>
      </c>
      <c r="BD150" s="19">
        <v>0.34375</v>
      </c>
      <c r="BE150" s="12" t="s">
        <v>137</v>
      </c>
      <c r="BF150" s="12">
        <v>0.32</v>
      </c>
      <c r="BG150" s="12" t="s">
        <v>139</v>
      </c>
      <c r="BH150" s="12">
        <v>2700</v>
      </c>
      <c r="BI150" s="12" t="s">
        <v>506</v>
      </c>
      <c r="BJ150" s="12" t="s">
        <v>137</v>
      </c>
      <c r="BK150" s="12">
        <v>0.47</v>
      </c>
      <c r="BL150" s="12" t="s">
        <v>207</v>
      </c>
      <c r="BM150" s="12">
        <v>5700</v>
      </c>
      <c r="BN150" s="12" t="s">
        <v>507</v>
      </c>
      <c r="BO150" s="12" t="s">
        <v>208</v>
      </c>
      <c r="BP150" s="12">
        <v>1.41</v>
      </c>
      <c r="BQ150" s="12" t="s">
        <v>139</v>
      </c>
      <c r="BR150" s="12">
        <v>2700</v>
      </c>
      <c r="BS150" s="12" t="s">
        <v>506</v>
      </c>
      <c r="BT150" s="12" t="s">
        <v>208</v>
      </c>
      <c r="BU150" s="12">
        <v>1.37</v>
      </c>
      <c r="BV150" s="12" t="s">
        <v>207</v>
      </c>
      <c r="BW150" s="12">
        <v>5700</v>
      </c>
      <c r="BX150" s="12" t="s">
        <v>507</v>
      </c>
      <c r="BY150" s="12" t="s">
        <v>210</v>
      </c>
      <c r="BZ150" s="12">
        <v>4.0999999999999996</v>
      </c>
      <c r="CA150" s="12" t="s">
        <v>139</v>
      </c>
      <c r="CB150" s="12">
        <v>2700</v>
      </c>
      <c r="CC150" s="12" t="s">
        <v>506</v>
      </c>
      <c r="CD150" s="12" t="s">
        <v>210</v>
      </c>
      <c r="CE150" s="12">
        <v>2.6</v>
      </c>
      <c r="CF150" s="12" t="s">
        <v>207</v>
      </c>
      <c r="CG150" s="12">
        <v>5700</v>
      </c>
      <c r="CH150" s="12" t="s">
        <v>507</v>
      </c>
      <c r="CI150" s="12" t="s">
        <v>211</v>
      </c>
      <c r="CJ150" s="12">
        <v>100</v>
      </c>
      <c r="CK150" s="12" t="s">
        <v>212</v>
      </c>
      <c r="CL150" s="12">
        <v>4000</v>
      </c>
      <c r="CM150" s="12" t="s">
        <v>213</v>
      </c>
      <c r="CN150" s="12" t="s">
        <v>211</v>
      </c>
      <c r="CO150" s="12">
        <v>100</v>
      </c>
      <c r="CP150" s="12" t="s">
        <v>515</v>
      </c>
      <c r="CQ150" s="12">
        <v>14800</v>
      </c>
      <c r="CR150" s="12" t="s">
        <v>516</v>
      </c>
    </row>
    <row r="151" spans="1:96" s="1" customFormat="1" x14ac:dyDescent="0.3">
      <c r="A151" s="15" t="s">
        <v>228</v>
      </c>
      <c r="B151" t="s">
        <v>698</v>
      </c>
      <c r="C151" t="s">
        <v>787</v>
      </c>
      <c r="D151" t="s">
        <v>612</v>
      </c>
      <c r="E151">
        <v>-8.8984000000000005</v>
      </c>
      <c r="F151">
        <v>-140.30889999999999</v>
      </c>
      <c r="G151">
        <v>-8.8966999999999992</v>
      </c>
      <c r="H151">
        <v>-140.31319999999999</v>
      </c>
      <c r="I151">
        <v>3</v>
      </c>
      <c r="J151">
        <v>5</v>
      </c>
      <c r="K151" t="s">
        <v>660</v>
      </c>
      <c r="L151">
        <v>883.57293382212924</v>
      </c>
      <c r="M151" s="1" t="s">
        <v>306</v>
      </c>
      <c r="N151" s="1">
        <v>1.6</v>
      </c>
      <c r="O151" s="1">
        <v>1.4137166941154068E-3</v>
      </c>
      <c r="P151" s="1" t="s">
        <v>107</v>
      </c>
      <c r="Q151" s="1" t="s">
        <v>227</v>
      </c>
      <c r="R151" s="1" t="s">
        <v>307</v>
      </c>
      <c r="S151" s="1" t="s">
        <v>94</v>
      </c>
      <c r="T151" s="4">
        <v>0.72916666666666663</v>
      </c>
      <c r="U151" s="1" t="s">
        <v>232</v>
      </c>
      <c r="V151" s="1" t="s">
        <v>301</v>
      </c>
      <c r="W151" s="2" t="s">
        <v>308</v>
      </c>
      <c r="Y151" s="4">
        <v>0.72916666666666663</v>
      </c>
      <c r="Z151" s="1" t="s">
        <v>270</v>
      </c>
      <c r="AA151" s="1">
        <v>40</v>
      </c>
      <c r="AB151" s="1" t="s">
        <v>189</v>
      </c>
      <c r="AC151" s="1" t="s">
        <v>100</v>
      </c>
      <c r="AD151" s="1" t="s">
        <v>271</v>
      </c>
      <c r="AE151" s="18" t="s">
        <v>106</v>
      </c>
      <c r="AF151" s="18" t="s">
        <v>106</v>
      </c>
      <c r="AG151" s="12" t="s">
        <v>96</v>
      </c>
      <c r="AH151" s="12" t="s">
        <v>197</v>
      </c>
      <c r="AI151" s="12">
        <v>10.4</v>
      </c>
      <c r="AJ151" s="12">
        <v>8.3000000000000007</v>
      </c>
      <c r="AK151" s="12">
        <v>86.32</v>
      </c>
      <c r="AL151" s="12" t="s">
        <v>98</v>
      </c>
      <c r="AM151" s="12">
        <v>20</v>
      </c>
      <c r="AN151" s="12">
        <v>5</v>
      </c>
      <c r="AO151" s="12">
        <f>AM151*AN151</f>
        <v>100</v>
      </c>
      <c r="AP151" s="12" t="s">
        <v>284</v>
      </c>
      <c r="AQ151" s="12" t="s">
        <v>281</v>
      </c>
      <c r="AR151" s="1">
        <v>0.38750000000000001</v>
      </c>
      <c r="AS151" s="1">
        <f>18*22</f>
        <v>396</v>
      </c>
      <c r="AT151" s="1" t="s">
        <v>272</v>
      </c>
      <c r="AU151" s="1">
        <v>10</v>
      </c>
      <c r="AV151" s="1">
        <f>(((AR151*0.9)*17)+AR151)*(((AR151*0.9)*21)+AR151)</f>
        <v>48.706182812500003</v>
      </c>
      <c r="AW151" s="1">
        <f>(AV151*100)/AK151</f>
        <v>56.425142275834112</v>
      </c>
      <c r="AX151" s="12" t="s">
        <v>201</v>
      </c>
      <c r="AY151" s="12" t="s">
        <v>202</v>
      </c>
      <c r="AZ151" s="12" t="s">
        <v>203</v>
      </c>
      <c r="BA151" s="12" t="s">
        <v>204</v>
      </c>
      <c r="BB151" s="12" t="s">
        <v>205</v>
      </c>
      <c r="BC151" s="12" t="s">
        <v>128</v>
      </c>
      <c r="BD151" s="19">
        <v>0.34375</v>
      </c>
      <c r="BE151" s="12" t="s">
        <v>137</v>
      </c>
      <c r="BF151" s="12">
        <v>0.32</v>
      </c>
      <c r="BG151" s="12" t="s">
        <v>139</v>
      </c>
      <c r="BH151" s="12">
        <v>2700</v>
      </c>
      <c r="BI151" s="12" t="s">
        <v>506</v>
      </c>
      <c r="BJ151" s="12" t="s">
        <v>137</v>
      </c>
      <c r="BK151" s="12">
        <v>0.47</v>
      </c>
      <c r="BL151" s="12" t="s">
        <v>207</v>
      </c>
      <c r="BM151" s="12">
        <v>5700</v>
      </c>
      <c r="BN151" s="12" t="s">
        <v>507</v>
      </c>
      <c r="BO151" s="12" t="s">
        <v>208</v>
      </c>
      <c r="BP151" s="12">
        <v>1.41</v>
      </c>
      <c r="BQ151" s="12" t="s">
        <v>139</v>
      </c>
      <c r="BR151" s="12">
        <v>2700</v>
      </c>
      <c r="BS151" s="12" t="s">
        <v>506</v>
      </c>
      <c r="BT151" s="12" t="s">
        <v>208</v>
      </c>
      <c r="BU151" s="12">
        <v>1.37</v>
      </c>
      <c r="BV151" s="12" t="s">
        <v>207</v>
      </c>
      <c r="BW151" s="12">
        <v>5700</v>
      </c>
      <c r="BX151" s="12" t="s">
        <v>507</v>
      </c>
      <c r="BY151" s="12" t="s">
        <v>210</v>
      </c>
      <c r="BZ151" s="12">
        <v>4.0999999999999996</v>
      </c>
      <c r="CA151" s="12" t="s">
        <v>139</v>
      </c>
      <c r="CB151" s="12">
        <v>2700</v>
      </c>
      <c r="CC151" s="12" t="s">
        <v>506</v>
      </c>
      <c r="CD151" s="12" t="s">
        <v>210</v>
      </c>
      <c r="CE151" s="12">
        <v>2.6</v>
      </c>
      <c r="CF151" s="12" t="s">
        <v>207</v>
      </c>
      <c r="CG151" s="12">
        <v>5700</v>
      </c>
      <c r="CH151" s="12" t="s">
        <v>507</v>
      </c>
      <c r="CI151" s="12" t="s">
        <v>211</v>
      </c>
      <c r="CJ151" s="12">
        <v>100</v>
      </c>
      <c r="CK151" s="12" t="s">
        <v>212</v>
      </c>
      <c r="CL151" s="12">
        <v>4000</v>
      </c>
      <c r="CM151" s="12" t="s">
        <v>213</v>
      </c>
      <c r="CN151" s="12" t="s">
        <v>211</v>
      </c>
      <c r="CO151" s="12">
        <v>100</v>
      </c>
      <c r="CP151" s="12" t="s">
        <v>214</v>
      </c>
      <c r="CQ151" s="12">
        <v>15400</v>
      </c>
      <c r="CR151" s="12" t="s">
        <v>215</v>
      </c>
    </row>
    <row r="152" spans="1:96" s="1" customFormat="1" x14ac:dyDescent="0.3">
      <c r="A152" s="16" t="s">
        <v>228</v>
      </c>
      <c r="B152" t="s">
        <v>698</v>
      </c>
      <c r="C152" t="s">
        <v>787</v>
      </c>
      <c r="D152" t="s">
        <v>612</v>
      </c>
      <c r="E152">
        <v>-8.8984000000000005</v>
      </c>
      <c r="F152">
        <v>-140.30889999999999</v>
      </c>
      <c r="G152">
        <v>-8.8966999999999992</v>
      </c>
      <c r="H152">
        <v>-140.31319999999999</v>
      </c>
      <c r="I152">
        <v>3</v>
      </c>
      <c r="J152">
        <v>5</v>
      </c>
      <c r="K152" t="s">
        <v>660</v>
      </c>
      <c r="L152">
        <v>883.57293382212924</v>
      </c>
      <c r="M152" s="12" t="s">
        <v>530</v>
      </c>
      <c r="N152" s="12" t="s">
        <v>520</v>
      </c>
      <c r="O152" s="1">
        <v>1.4137166941154068E-3</v>
      </c>
      <c r="P152" s="12" t="s">
        <v>107</v>
      </c>
      <c r="Q152" s="12" t="s">
        <v>227</v>
      </c>
      <c r="R152" s="12" t="s">
        <v>531</v>
      </c>
      <c r="S152" s="12" t="s">
        <v>510</v>
      </c>
      <c r="T152" s="13">
        <v>0.57638888888888895</v>
      </c>
      <c r="U152" s="12" t="s">
        <v>532</v>
      </c>
      <c r="V152" s="12" t="s">
        <v>528</v>
      </c>
      <c r="W152" s="12"/>
      <c r="X152" s="6"/>
      <c r="Y152" s="13">
        <v>0.72916666666666663</v>
      </c>
      <c r="Z152" s="1" t="s">
        <v>270</v>
      </c>
      <c r="AA152" s="1">
        <v>40</v>
      </c>
      <c r="AB152" s="1" t="s">
        <v>189</v>
      </c>
      <c r="AC152" s="1" t="s">
        <v>100</v>
      </c>
      <c r="AD152" s="1" t="s">
        <v>271</v>
      </c>
      <c r="AE152" s="18" t="s">
        <v>106</v>
      </c>
      <c r="AF152" s="18" t="s">
        <v>106</v>
      </c>
      <c r="AG152" s="12" t="s">
        <v>96</v>
      </c>
      <c r="AH152" s="12" t="s">
        <v>197</v>
      </c>
      <c r="AI152" s="12">
        <v>10.4</v>
      </c>
      <c r="AJ152" s="12">
        <v>8.3000000000000007</v>
      </c>
      <c r="AK152" s="12">
        <v>86.32</v>
      </c>
      <c r="AL152" s="12" t="s">
        <v>514</v>
      </c>
      <c r="AM152" s="12">
        <v>20</v>
      </c>
      <c r="AN152" s="12">
        <v>5</v>
      </c>
      <c r="AO152" s="12">
        <v>100</v>
      </c>
      <c r="AP152" s="12" t="s">
        <v>284</v>
      </c>
      <c r="AQ152" s="12" t="s">
        <v>281</v>
      </c>
      <c r="AR152" s="12">
        <v>0.38750000000000001</v>
      </c>
      <c r="AS152" s="12">
        <v>396</v>
      </c>
      <c r="AT152" s="12" t="s">
        <v>272</v>
      </c>
      <c r="AU152" s="12">
        <v>10</v>
      </c>
      <c r="AV152" s="12">
        <v>48.706182812500003</v>
      </c>
      <c r="AW152" s="12">
        <v>56.425142275834112</v>
      </c>
      <c r="AX152" s="12" t="s">
        <v>201</v>
      </c>
      <c r="AY152" s="12" t="s">
        <v>202</v>
      </c>
      <c r="AZ152" s="12" t="s">
        <v>203</v>
      </c>
      <c r="BA152" s="12" t="s">
        <v>204</v>
      </c>
      <c r="BB152" s="12" t="s">
        <v>205</v>
      </c>
      <c r="BC152" s="12" t="s">
        <v>128</v>
      </c>
      <c r="BD152" s="19">
        <v>0.34375</v>
      </c>
      <c r="BE152" s="12" t="s">
        <v>137</v>
      </c>
      <c r="BF152" s="12">
        <v>0.32</v>
      </c>
      <c r="BG152" s="12" t="s">
        <v>139</v>
      </c>
      <c r="BH152" s="12">
        <v>2700</v>
      </c>
      <c r="BI152" s="12" t="s">
        <v>506</v>
      </c>
      <c r="BJ152" s="12" t="s">
        <v>137</v>
      </c>
      <c r="BK152" s="12">
        <v>0.47</v>
      </c>
      <c r="BL152" s="12" t="s">
        <v>207</v>
      </c>
      <c r="BM152" s="12">
        <v>5700</v>
      </c>
      <c r="BN152" s="12" t="s">
        <v>507</v>
      </c>
      <c r="BO152" s="12" t="s">
        <v>208</v>
      </c>
      <c r="BP152" s="12">
        <v>1.41</v>
      </c>
      <c r="BQ152" s="12" t="s">
        <v>139</v>
      </c>
      <c r="BR152" s="12">
        <v>2700</v>
      </c>
      <c r="BS152" s="12" t="s">
        <v>506</v>
      </c>
      <c r="BT152" s="12" t="s">
        <v>208</v>
      </c>
      <c r="BU152" s="12">
        <v>1.37</v>
      </c>
      <c r="BV152" s="12" t="s">
        <v>207</v>
      </c>
      <c r="BW152" s="12">
        <v>5700</v>
      </c>
      <c r="BX152" s="12" t="s">
        <v>507</v>
      </c>
      <c r="BY152" s="12" t="s">
        <v>210</v>
      </c>
      <c r="BZ152" s="12">
        <v>4.0999999999999996</v>
      </c>
      <c r="CA152" s="12" t="s">
        <v>139</v>
      </c>
      <c r="CB152" s="12">
        <v>2700</v>
      </c>
      <c r="CC152" s="12" t="s">
        <v>506</v>
      </c>
      <c r="CD152" s="12" t="s">
        <v>210</v>
      </c>
      <c r="CE152" s="12">
        <v>2.6</v>
      </c>
      <c r="CF152" s="12" t="s">
        <v>207</v>
      </c>
      <c r="CG152" s="12">
        <v>5700</v>
      </c>
      <c r="CH152" s="12" t="s">
        <v>507</v>
      </c>
      <c r="CI152" s="12" t="s">
        <v>211</v>
      </c>
      <c r="CJ152" s="12">
        <v>100</v>
      </c>
      <c r="CK152" s="12" t="s">
        <v>212</v>
      </c>
      <c r="CL152" s="12">
        <v>4000</v>
      </c>
      <c r="CM152" s="12" t="s">
        <v>213</v>
      </c>
      <c r="CN152" s="12" t="s">
        <v>211</v>
      </c>
      <c r="CO152" s="12">
        <v>100</v>
      </c>
      <c r="CP152" s="12" t="s">
        <v>515</v>
      </c>
      <c r="CQ152" s="12">
        <v>14800</v>
      </c>
      <c r="CR152" s="12" t="s">
        <v>516</v>
      </c>
    </row>
    <row r="153" spans="1:96" s="1" customFormat="1" x14ac:dyDescent="0.3">
      <c r="A153" s="3" t="s">
        <v>834</v>
      </c>
      <c r="B153" t="s">
        <v>699</v>
      </c>
      <c r="C153" t="s">
        <v>788</v>
      </c>
      <c r="D153" t="s">
        <v>613</v>
      </c>
      <c r="E153">
        <v>-8.9030000000000005</v>
      </c>
      <c r="F153">
        <v>-140.2801</v>
      </c>
      <c r="G153">
        <v>-8.8763000000000005</v>
      </c>
      <c r="H153">
        <v>-140.30690000000001</v>
      </c>
      <c r="I153">
        <v>150</v>
      </c>
      <c r="J153">
        <v>5</v>
      </c>
      <c r="K153" t="s">
        <v>660</v>
      </c>
      <c r="L153">
        <v>3887.720908817369</v>
      </c>
      <c r="M153" s="27" t="s">
        <v>843</v>
      </c>
      <c r="N153" s="1">
        <v>1.6</v>
      </c>
      <c r="O153" s="1">
        <v>6.2203534541077909E-3</v>
      </c>
      <c r="P153" s="1" t="s">
        <v>107</v>
      </c>
      <c r="Q153" s="1" t="s">
        <v>227</v>
      </c>
      <c r="R153" s="1" t="s">
        <v>288</v>
      </c>
      <c r="S153" s="1" t="s">
        <v>94</v>
      </c>
      <c r="T153" s="19">
        <v>0.66666666666666663</v>
      </c>
      <c r="U153" s="1" t="s">
        <v>229</v>
      </c>
      <c r="V153" s="3" t="s">
        <v>301</v>
      </c>
      <c r="W153" s="39" t="s">
        <v>220</v>
      </c>
      <c r="X153" s="3"/>
      <c r="Y153" s="4">
        <v>0.72916666666666663</v>
      </c>
      <c r="Z153" s="1" t="s">
        <v>270</v>
      </c>
      <c r="AA153" s="1">
        <v>40</v>
      </c>
      <c r="AB153" s="1" t="s">
        <v>189</v>
      </c>
      <c r="AC153" s="1" t="s">
        <v>100</v>
      </c>
      <c r="AD153" s="1" t="s">
        <v>271</v>
      </c>
      <c r="AE153" s="18" t="s">
        <v>106</v>
      </c>
      <c r="AF153" s="18" t="s">
        <v>106</v>
      </c>
      <c r="AG153" s="12" t="s">
        <v>96</v>
      </c>
      <c r="AH153" s="12" t="s">
        <v>197</v>
      </c>
      <c r="AI153" s="12">
        <v>10.4</v>
      </c>
      <c r="AJ153" s="12">
        <v>8.3000000000000007</v>
      </c>
      <c r="AK153" s="12">
        <v>86.32</v>
      </c>
      <c r="AL153" s="12" t="s">
        <v>98</v>
      </c>
      <c r="AM153" s="12">
        <v>20</v>
      </c>
      <c r="AN153" s="12">
        <v>5</v>
      </c>
      <c r="AO153" s="12">
        <f>AM153*AN153</f>
        <v>100</v>
      </c>
      <c r="AP153" s="12" t="s">
        <v>284</v>
      </c>
      <c r="AQ153" s="12" t="s">
        <v>281</v>
      </c>
      <c r="AR153" s="1">
        <v>0.38750000000000001</v>
      </c>
      <c r="AS153" s="1">
        <f>18*22</f>
        <v>396</v>
      </c>
      <c r="AT153" s="1" t="s">
        <v>272</v>
      </c>
      <c r="AU153" s="1">
        <v>10</v>
      </c>
      <c r="AV153" s="1">
        <f>(((AR153*0.9)*17)+AR153)*(((AR153*0.9)*21)+AR153)</f>
        <v>48.706182812500003</v>
      </c>
      <c r="AW153" s="1">
        <f>(AV153*100)/AK153</f>
        <v>56.425142275834112</v>
      </c>
      <c r="AX153" s="12" t="s">
        <v>201</v>
      </c>
      <c r="AY153" s="12" t="s">
        <v>202</v>
      </c>
      <c r="AZ153" s="12" t="s">
        <v>203</v>
      </c>
      <c r="BA153" s="12" t="s">
        <v>204</v>
      </c>
      <c r="BB153" s="12" t="s">
        <v>205</v>
      </c>
      <c r="BC153" s="12" t="s">
        <v>128</v>
      </c>
      <c r="BD153" s="19">
        <v>0.34375</v>
      </c>
      <c r="BE153" s="12" t="s">
        <v>137</v>
      </c>
      <c r="BF153" s="12">
        <v>0.32</v>
      </c>
      <c r="BG153" s="12" t="s">
        <v>139</v>
      </c>
      <c r="BH153" s="12">
        <v>2700</v>
      </c>
      <c r="BI153" s="12" t="s">
        <v>506</v>
      </c>
      <c r="BJ153" s="12" t="s">
        <v>137</v>
      </c>
      <c r="BK153" s="12">
        <v>0.47</v>
      </c>
      <c r="BL153" s="12" t="s">
        <v>207</v>
      </c>
      <c r="BM153" s="12">
        <v>5700</v>
      </c>
      <c r="BN153" s="12" t="s">
        <v>507</v>
      </c>
      <c r="BO153" s="12" t="s">
        <v>208</v>
      </c>
      <c r="BP153" s="12">
        <v>1.41</v>
      </c>
      <c r="BQ153" s="12" t="s">
        <v>139</v>
      </c>
      <c r="BR153" s="12">
        <v>2700</v>
      </c>
      <c r="BS153" s="12" t="s">
        <v>506</v>
      </c>
      <c r="BT153" s="12" t="s">
        <v>208</v>
      </c>
      <c r="BU153" s="12">
        <v>1.37</v>
      </c>
      <c r="BV153" s="12" t="s">
        <v>207</v>
      </c>
      <c r="BW153" s="12">
        <v>5700</v>
      </c>
      <c r="BX153" s="12" t="s">
        <v>507</v>
      </c>
      <c r="BY153" s="12" t="s">
        <v>210</v>
      </c>
      <c r="BZ153" s="12">
        <v>4.0999999999999996</v>
      </c>
      <c r="CA153" s="12" t="s">
        <v>139</v>
      </c>
      <c r="CB153" s="12">
        <v>2700</v>
      </c>
      <c r="CC153" s="12" t="s">
        <v>506</v>
      </c>
      <c r="CD153" s="12" t="s">
        <v>210</v>
      </c>
      <c r="CE153" s="12">
        <v>2.6</v>
      </c>
      <c r="CF153" s="12" t="s">
        <v>207</v>
      </c>
      <c r="CG153" s="12">
        <v>5700</v>
      </c>
      <c r="CH153" s="12" t="s">
        <v>507</v>
      </c>
      <c r="CI153" s="12" t="s">
        <v>211</v>
      </c>
      <c r="CJ153" s="12">
        <v>100</v>
      </c>
      <c r="CK153" s="12" t="s">
        <v>212</v>
      </c>
      <c r="CL153" s="12">
        <v>4000</v>
      </c>
      <c r="CM153" s="12" t="s">
        <v>213</v>
      </c>
      <c r="CN153" s="12" t="s">
        <v>211</v>
      </c>
      <c r="CO153" s="12">
        <v>100</v>
      </c>
      <c r="CP153" s="12" t="s">
        <v>214</v>
      </c>
      <c r="CQ153" s="12">
        <v>15400</v>
      </c>
      <c r="CR153" s="12" t="s">
        <v>215</v>
      </c>
    </row>
    <row r="154" spans="1:96" s="1" customFormat="1" x14ac:dyDescent="0.3">
      <c r="A154" s="15" t="s">
        <v>834</v>
      </c>
      <c r="B154" t="s">
        <v>699</v>
      </c>
      <c r="C154" t="s">
        <v>788</v>
      </c>
      <c r="D154" t="s">
        <v>613</v>
      </c>
      <c r="E154">
        <v>-8.9030000000000005</v>
      </c>
      <c r="F154">
        <v>-140.2801</v>
      </c>
      <c r="G154">
        <v>-8.8763000000000005</v>
      </c>
      <c r="H154">
        <v>-140.30690000000001</v>
      </c>
      <c r="I154">
        <v>150</v>
      </c>
      <c r="J154">
        <v>5</v>
      </c>
      <c r="K154" t="s">
        <v>660</v>
      </c>
      <c r="L154">
        <v>3887.720908817369</v>
      </c>
      <c r="M154" s="27" t="s">
        <v>844</v>
      </c>
      <c r="N154" s="1">
        <v>1.6</v>
      </c>
      <c r="O154" s="1">
        <v>6.2203534541077909E-3</v>
      </c>
      <c r="P154" s="1" t="s">
        <v>269</v>
      </c>
      <c r="Q154" s="1" t="s">
        <v>227</v>
      </c>
      <c r="R154" s="1" t="s">
        <v>307</v>
      </c>
      <c r="S154" s="1" t="s">
        <v>94</v>
      </c>
      <c r="T154" s="4">
        <v>0.72916666666666663</v>
      </c>
      <c r="U154" s="1" t="s">
        <v>232</v>
      </c>
      <c r="V154" s="1" t="s">
        <v>301</v>
      </c>
      <c r="W154" s="2" t="s">
        <v>308</v>
      </c>
      <c r="Y154" s="4">
        <v>0.72916666666666663</v>
      </c>
      <c r="Z154" s="1" t="s">
        <v>270</v>
      </c>
      <c r="AA154" s="1">
        <v>40</v>
      </c>
      <c r="AB154" s="1" t="s">
        <v>189</v>
      </c>
      <c r="AC154" s="1" t="s">
        <v>100</v>
      </c>
      <c r="AD154" s="1" t="s">
        <v>271</v>
      </c>
      <c r="AE154" s="18" t="s">
        <v>106</v>
      </c>
      <c r="AF154" s="18" t="s">
        <v>106</v>
      </c>
      <c r="AG154" s="12" t="s">
        <v>96</v>
      </c>
      <c r="AH154" s="12" t="s">
        <v>197</v>
      </c>
      <c r="AI154" s="12">
        <v>10.4</v>
      </c>
      <c r="AJ154" s="12">
        <v>8.3000000000000007</v>
      </c>
      <c r="AK154" s="12">
        <v>86.32</v>
      </c>
      <c r="AL154" s="12" t="s">
        <v>98</v>
      </c>
      <c r="AM154" s="12">
        <v>20</v>
      </c>
      <c r="AN154" s="12">
        <v>5</v>
      </c>
      <c r="AO154" s="12">
        <f>AM154*AN154</f>
        <v>100</v>
      </c>
      <c r="AP154" s="12" t="s">
        <v>284</v>
      </c>
      <c r="AQ154" s="12" t="s">
        <v>281</v>
      </c>
      <c r="AR154" s="1">
        <v>0.38750000000000001</v>
      </c>
      <c r="AS154" s="1">
        <f>18*22</f>
        <v>396</v>
      </c>
      <c r="AT154" s="1" t="s">
        <v>272</v>
      </c>
      <c r="AU154" s="1">
        <v>10</v>
      </c>
      <c r="AV154" s="1">
        <f>(((AR154*0.9)*17)+AR154)*(((AR154*0.9)*21)+AR154)</f>
        <v>48.706182812500003</v>
      </c>
      <c r="AW154" s="1">
        <f>(AV154*100)/AK154</f>
        <v>56.425142275834112</v>
      </c>
      <c r="AX154" s="12" t="s">
        <v>201</v>
      </c>
      <c r="AY154" s="12" t="s">
        <v>202</v>
      </c>
      <c r="AZ154" s="12" t="s">
        <v>203</v>
      </c>
      <c r="BA154" s="12" t="s">
        <v>204</v>
      </c>
      <c r="BB154" s="12" t="s">
        <v>205</v>
      </c>
      <c r="BC154" s="12" t="s">
        <v>128</v>
      </c>
      <c r="BD154" s="19">
        <v>0.34375</v>
      </c>
      <c r="BE154" s="12" t="s">
        <v>137</v>
      </c>
      <c r="BF154" s="12">
        <v>0.32</v>
      </c>
      <c r="BG154" s="12" t="s">
        <v>139</v>
      </c>
      <c r="BH154" s="12">
        <v>2700</v>
      </c>
      <c r="BI154" s="12" t="s">
        <v>506</v>
      </c>
      <c r="BJ154" s="12" t="s">
        <v>137</v>
      </c>
      <c r="BK154" s="12">
        <v>0.47</v>
      </c>
      <c r="BL154" s="12" t="s">
        <v>207</v>
      </c>
      <c r="BM154" s="12">
        <v>5700</v>
      </c>
      <c r="BN154" s="12" t="s">
        <v>507</v>
      </c>
      <c r="BO154" s="12" t="s">
        <v>208</v>
      </c>
      <c r="BP154" s="12">
        <v>1.41</v>
      </c>
      <c r="BQ154" s="12" t="s">
        <v>139</v>
      </c>
      <c r="BR154" s="12">
        <v>2700</v>
      </c>
      <c r="BS154" s="12" t="s">
        <v>506</v>
      </c>
      <c r="BT154" s="12" t="s">
        <v>208</v>
      </c>
      <c r="BU154" s="12">
        <v>1.37</v>
      </c>
      <c r="BV154" s="12" t="s">
        <v>207</v>
      </c>
      <c r="BW154" s="12">
        <v>5700</v>
      </c>
      <c r="BX154" s="12" t="s">
        <v>507</v>
      </c>
      <c r="BY154" s="12" t="s">
        <v>210</v>
      </c>
      <c r="BZ154" s="12">
        <v>4.0999999999999996</v>
      </c>
      <c r="CA154" s="12" t="s">
        <v>139</v>
      </c>
      <c r="CB154" s="12">
        <v>2700</v>
      </c>
      <c r="CC154" s="12" t="s">
        <v>506</v>
      </c>
      <c r="CD154" s="12" t="s">
        <v>210</v>
      </c>
      <c r="CE154" s="12">
        <v>2.6</v>
      </c>
      <c r="CF154" s="12" t="s">
        <v>207</v>
      </c>
      <c r="CG154" s="12">
        <v>5700</v>
      </c>
      <c r="CH154" s="12" t="s">
        <v>507</v>
      </c>
      <c r="CI154" s="12" t="s">
        <v>211</v>
      </c>
      <c r="CJ154" s="12">
        <v>100</v>
      </c>
      <c r="CK154" s="12" t="s">
        <v>212</v>
      </c>
      <c r="CL154" s="12">
        <v>4000</v>
      </c>
      <c r="CM154" s="12" t="s">
        <v>213</v>
      </c>
      <c r="CN154" s="12" t="s">
        <v>211</v>
      </c>
      <c r="CO154" s="12">
        <v>100</v>
      </c>
      <c r="CP154" s="12" t="s">
        <v>214</v>
      </c>
      <c r="CQ154" s="12">
        <v>15400</v>
      </c>
      <c r="CR154" s="12" t="s">
        <v>215</v>
      </c>
    </row>
    <row r="155" spans="1:96" s="1" customFormat="1" x14ac:dyDescent="0.3">
      <c r="A155" s="16" t="s">
        <v>834</v>
      </c>
      <c r="B155" t="s">
        <v>699</v>
      </c>
      <c r="C155" t="s">
        <v>788</v>
      </c>
      <c r="D155" t="s">
        <v>613</v>
      </c>
      <c r="E155">
        <v>-8.9030000000000005</v>
      </c>
      <c r="F155">
        <v>-140.2801</v>
      </c>
      <c r="G155">
        <v>-8.8763000000000005</v>
      </c>
      <c r="H155">
        <v>-140.30690000000001</v>
      </c>
      <c r="I155">
        <v>150</v>
      </c>
      <c r="J155">
        <v>5</v>
      </c>
      <c r="K155" t="s">
        <v>660</v>
      </c>
      <c r="L155">
        <v>3887.720908817369</v>
      </c>
      <c r="M155" s="7" t="s">
        <v>845</v>
      </c>
      <c r="N155" s="12" t="s">
        <v>520</v>
      </c>
      <c r="O155" s="1">
        <v>6.2203534541077909E-3</v>
      </c>
      <c r="P155" s="12" t="s">
        <v>269</v>
      </c>
      <c r="Q155" s="12" t="s">
        <v>227</v>
      </c>
      <c r="R155" s="12" t="s">
        <v>531</v>
      </c>
      <c r="S155" s="12" t="s">
        <v>510</v>
      </c>
      <c r="T155" s="13">
        <v>0.57638888888888895</v>
      </c>
      <c r="U155" s="12" t="s">
        <v>532</v>
      </c>
      <c r="V155" s="12" t="s">
        <v>528</v>
      </c>
      <c r="W155" s="12"/>
      <c r="X155" s="6"/>
      <c r="Y155" s="13">
        <v>0.72916666666666663</v>
      </c>
      <c r="Z155" s="1" t="s">
        <v>270</v>
      </c>
      <c r="AA155" s="1">
        <v>40</v>
      </c>
      <c r="AB155" s="1" t="s">
        <v>189</v>
      </c>
      <c r="AC155" s="1" t="s">
        <v>100</v>
      </c>
      <c r="AD155" s="1" t="s">
        <v>271</v>
      </c>
      <c r="AE155" s="18" t="s">
        <v>106</v>
      </c>
      <c r="AF155" s="18" t="s">
        <v>106</v>
      </c>
      <c r="AG155" s="12" t="s">
        <v>96</v>
      </c>
      <c r="AH155" s="12" t="s">
        <v>197</v>
      </c>
      <c r="AI155" s="12">
        <v>10.4</v>
      </c>
      <c r="AJ155" s="12">
        <v>8.3000000000000007</v>
      </c>
      <c r="AK155" s="12">
        <v>86.32</v>
      </c>
      <c r="AL155" s="12" t="s">
        <v>514</v>
      </c>
      <c r="AM155" s="12">
        <v>20</v>
      </c>
      <c r="AN155" s="12">
        <v>5</v>
      </c>
      <c r="AO155" s="12">
        <v>100</v>
      </c>
      <c r="AP155" s="12" t="s">
        <v>284</v>
      </c>
      <c r="AQ155" s="12" t="s">
        <v>281</v>
      </c>
      <c r="AR155" s="12">
        <v>0.38750000000000001</v>
      </c>
      <c r="AS155" s="12">
        <v>396</v>
      </c>
      <c r="AT155" s="12" t="s">
        <v>272</v>
      </c>
      <c r="AU155" s="12">
        <v>10</v>
      </c>
      <c r="AV155" s="12">
        <v>48.706182812500003</v>
      </c>
      <c r="AW155" s="12">
        <v>56.425142275834112</v>
      </c>
      <c r="AX155" s="12" t="s">
        <v>201</v>
      </c>
      <c r="AY155" s="12" t="s">
        <v>202</v>
      </c>
      <c r="AZ155" s="12" t="s">
        <v>203</v>
      </c>
      <c r="BA155" s="12" t="s">
        <v>204</v>
      </c>
      <c r="BB155" s="12" t="s">
        <v>205</v>
      </c>
      <c r="BC155" s="12" t="s">
        <v>128</v>
      </c>
      <c r="BD155" s="19">
        <v>0.34375</v>
      </c>
      <c r="BE155" s="12" t="s">
        <v>137</v>
      </c>
      <c r="BF155" s="12">
        <v>0.32</v>
      </c>
      <c r="BG155" s="12" t="s">
        <v>139</v>
      </c>
      <c r="BH155" s="12">
        <v>2700</v>
      </c>
      <c r="BI155" s="12" t="s">
        <v>506</v>
      </c>
      <c r="BJ155" s="12" t="s">
        <v>137</v>
      </c>
      <c r="BK155" s="12">
        <v>0.47</v>
      </c>
      <c r="BL155" s="12" t="s">
        <v>207</v>
      </c>
      <c r="BM155" s="12">
        <v>5700</v>
      </c>
      <c r="BN155" s="12" t="s">
        <v>507</v>
      </c>
      <c r="BO155" s="12" t="s">
        <v>208</v>
      </c>
      <c r="BP155" s="12">
        <v>1.41</v>
      </c>
      <c r="BQ155" s="12" t="s">
        <v>139</v>
      </c>
      <c r="BR155" s="12">
        <v>2700</v>
      </c>
      <c r="BS155" s="12" t="s">
        <v>506</v>
      </c>
      <c r="BT155" s="12" t="s">
        <v>208</v>
      </c>
      <c r="BU155" s="12">
        <v>1.37</v>
      </c>
      <c r="BV155" s="12" t="s">
        <v>207</v>
      </c>
      <c r="BW155" s="12">
        <v>5700</v>
      </c>
      <c r="BX155" s="12" t="s">
        <v>507</v>
      </c>
      <c r="BY155" s="12" t="s">
        <v>210</v>
      </c>
      <c r="BZ155" s="12">
        <v>4.0999999999999996</v>
      </c>
      <c r="CA155" s="12" t="s">
        <v>139</v>
      </c>
      <c r="CB155" s="12">
        <v>2700</v>
      </c>
      <c r="CC155" s="12" t="s">
        <v>506</v>
      </c>
      <c r="CD155" s="12" t="s">
        <v>210</v>
      </c>
      <c r="CE155" s="12">
        <v>2.6</v>
      </c>
      <c r="CF155" s="12" t="s">
        <v>207</v>
      </c>
      <c r="CG155" s="12">
        <v>5700</v>
      </c>
      <c r="CH155" s="12" t="s">
        <v>507</v>
      </c>
      <c r="CI155" s="12" t="s">
        <v>211</v>
      </c>
      <c r="CJ155" s="12">
        <v>100</v>
      </c>
      <c r="CK155" s="12" t="s">
        <v>212</v>
      </c>
      <c r="CL155" s="12">
        <v>4000</v>
      </c>
      <c r="CM155" s="12" t="s">
        <v>213</v>
      </c>
      <c r="CN155" s="12" t="s">
        <v>211</v>
      </c>
      <c r="CO155" s="12">
        <v>100</v>
      </c>
      <c r="CP155" s="12" t="s">
        <v>515</v>
      </c>
      <c r="CQ155" s="12">
        <v>14800</v>
      </c>
      <c r="CR155" s="12" t="s">
        <v>516</v>
      </c>
    </row>
    <row r="156" spans="1:96" s="1" customFormat="1" x14ac:dyDescent="0.3">
      <c r="A156" s="3" t="s">
        <v>289</v>
      </c>
      <c r="B156" t="s">
        <v>700</v>
      </c>
      <c r="C156" t="s">
        <v>789</v>
      </c>
      <c r="D156" t="s">
        <v>614</v>
      </c>
      <c r="E156">
        <v>-9.1503999999999994</v>
      </c>
      <c r="F156">
        <v>-140.52160000000001</v>
      </c>
      <c r="G156">
        <v>-9.1552000000000007</v>
      </c>
      <c r="H156">
        <v>-140.5284</v>
      </c>
      <c r="I156">
        <v>3</v>
      </c>
      <c r="J156">
        <v>5</v>
      </c>
      <c r="K156" t="s">
        <v>659</v>
      </c>
      <c r="L156" t="s">
        <v>654</v>
      </c>
      <c r="M156" s="1" t="s">
        <v>290</v>
      </c>
      <c r="N156" s="1">
        <v>1.6</v>
      </c>
      <c r="O156" s="1" t="s">
        <v>654</v>
      </c>
      <c r="P156" s="1" t="s">
        <v>269</v>
      </c>
      <c r="Q156" s="1" t="s">
        <v>227</v>
      </c>
      <c r="R156" s="1" t="s">
        <v>288</v>
      </c>
      <c r="S156" s="1" t="s">
        <v>94</v>
      </c>
      <c r="T156" s="19">
        <v>0.66666666666666663</v>
      </c>
      <c r="U156" s="1" t="s">
        <v>229</v>
      </c>
      <c r="V156" s="3" t="s">
        <v>301</v>
      </c>
      <c r="W156" s="39" t="s">
        <v>220</v>
      </c>
      <c r="X156" s="39" t="s">
        <v>219</v>
      </c>
      <c r="Y156" s="4">
        <v>0.72916666666666663</v>
      </c>
      <c r="Z156" s="1" t="s">
        <v>270</v>
      </c>
      <c r="AA156" s="1">
        <v>40</v>
      </c>
      <c r="AB156" s="1" t="s">
        <v>189</v>
      </c>
      <c r="AC156" s="1" t="s">
        <v>100</v>
      </c>
      <c r="AD156" s="1" t="s">
        <v>271</v>
      </c>
      <c r="AE156" s="18" t="s">
        <v>106</v>
      </c>
      <c r="AF156" s="18" t="s">
        <v>106</v>
      </c>
      <c r="AG156" s="12" t="s">
        <v>96</v>
      </c>
      <c r="AH156" s="12" t="s">
        <v>197</v>
      </c>
      <c r="AI156" s="12">
        <v>10.4</v>
      </c>
      <c r="AJ156" s="12">
        <v>8.3000000000000007</v>
      </c>
      <c r="AK156" s="12">
        <v>86.32</v>
      </c>
      <c r="AL156" s="12" t="s">
        <v>98</v>
      </c>
      <c r="AM156" s="12">
        <v>20</v>
      </c>
      <c r="AN156" s="12">
        <v>5</v>
      </c>
      <c r="AO156" s="12">
        <f>AM156*AN156</f>
        <v>100</v>
      </c>
      <c r="AP156" s="12" t="s">
        <v>284</v>
      </c>
      <c r="AQ156" s="12" t="s">
        <v>281</v>
      </c>
      <c r="AR156" s="1">
        <v>0.38750000000000001</v>
      </c>
      <c r="AS156" s="1">
        <f>18*22</f>
        <v>396</v>
      </c>
      <c r="AT156" s="1" t="s">
        <v>272</v>
      </c>
      <c r="AU156" s="1">
        <v>10</v>
      </c>
      <c r="AV156" s="1">
        <f>(((AR156*0.9)*17)+AR156)*(((AR156*0.9)*21)+AR156)</f>
        <v>48.706182812500003</v>
      </c>
      <c r="AW156" s="1">
        <f>(AV156*100)/AK156</f>
        <v>56.425142275834112</v>
      </c>
      <c r="AX156" s="12" t="s">
        <v>201</v>
      </c>
      <c r="AY156" s="12" t="s">
        <v>202</v>
      </c>
      <c r="AZ156" s="12" t="s">
        <v>203</v>
      </c>
      <c r="BA156" s="12" t="s">
        <v>204</v>
      </c>
      <c r="BB156" s="12" t="s">
        <v>205</v>
      </c>
      <c r="BC156" s="12" t="s">
        <v>128</v>
      </c>
      <c r="BD156" s="19">
        <v>0.34375</v>
      </c>
      <c r="BE156" s="12" t="s">
        <v>137</v>
      </c>
      <c r="BF156" s="12">
        <v>0.32</v>
      </c>
      <c r="BG156" s="12" t="s">
        <v>139</v>
      </c>
      <c r="BH156" s="12">
        <v>2700</v>
      </c>
      <c r="BI156" s="12" t="s">
        <v>506</v>
      </c>
      <c r="BJ156" s="12" t="s">
        <v>137</v>
      </c>
      <c r="BK156" s="12">
        <v>0.47</v>
      </c>
      <c r="BL156" s="12" t="s">
        <v>207</v>
      </c>
      <c r="BM156" s="12">
        <v>5700</v>
      </c>
      <c r="BN156" s="12" t="s">
        <v>507</v>
      </c>
      <c r="BO156" s="12" t="s">
        <v>208</v>
      </c>
      <c r="BP156" s="12">
        <v>1.41</v>
      </c>
      <c r="BQ156" s="12" t="s">
        <v>139</v>
      </c>
      <c r="BR156" s="12">
        <v>2700</v>
      </c>
      <c r="BS156" s="12" t="s">
        <v>506</v>
      </c>
      <c r="BT156" s="12" t="s">
        <v>208</v>
      </c>
      <c r="BU156" s="12">
        <v>1.37</v>
      </c>
      <c r="BV156" s="12" t="s">
        <v>207</v>
      </c>
      <c r="BW156" s="12">
        <v>5700</v>
      </c>
      <c r="BX156" s="12" t="s">
        <v>507</v>
      </c>
      <c r="BY156" s="12" t="s">
        <v>210</v>
      </c>
      <c r="BZ156" s="12">
        <v>4.0999999999999996</v>
      </c>
      <c r="CA156" s="12" t="s">
        <v>139</v>
      </c>
      <c r="CB156" s="12">
        <v>2700</v>
      </c>
      <c r="CC156" s="12" t="s">
        <v>506</v>
      </c>
      <c r="CD156" s="12" t="s">
        <v>210</v>
      </c>
      <c r="CE156" s="12">
        <v>2.6</v>
      </c>
      <c r="CF156" s="12" t="s">
        <v>207</v>
      </c>
      <c r="CG156" s="12">
        <v>5700</v>
      </c>
      <c r="CH156" s="12" t="s">
        <v>507</v>
      </c>
      <c r="CI156" s="12" t="s">
        <v>211</v>
      </c>
      <c r="CJ156" s="12">
        <v>100</v>
      </c>
      <c r="CK156" s="12" t="s">
        <v>212</v>
      </c>
      <c r="CL156" s="12">
        <v>4000</v>
      </c>
      <c r="CM156" s="12" t="s">
        <v>213</v>
      </c>
      <c r="CN156" s="12" t="s">
        <v>211</v>
      </c>
      <c r="CO156" s="12">
        <v>100</v>
      </c>
      <c r="CP156" s="12" t="s">
        <v>214</v>
      </c>
      <c r="CQ156" s="12">
        <v>15400</v>
      </c>
      <c r="CR156" s="12" t="s">
        <v>215</v>
      </c>
    </row>
    <row r="157" spans="1:96" s="1" customFormat="1" x14ac:dyDescent="0.3">
      <c r="A157" s="3" t="s">
        <v>289</v>
      </c>
      <c r="B157" t="s">
        <v>700</v>
      </c>
      <c r="C157" t="s">
        <v>789</v>
      </c>
      <c r="D157" t="s">
        <v>614</v>
      </c>
      <c r="E157">
        <v>-9.1503999999999994</v>
      </c>
      <c r="F157">
        <v>-140.52160000000001</v>
      </c>
      <c r="G157">
        <v>-9.1552000000000007</v>
      </c>
      <c r="H157">
        <v>-140.5284</v>
      </c>
      <c r="I157">
        <v>3</v>
      </c>
      <c r="J157">
        <v>5</v>
      </c>
      <c r="K157" t="s">
        <v>659</v>
      </c>
      <c r="L157" t="s">
        <v>654</v>
      </c>
      <c r="M157" s="1" t="s">
        <v>304</v>
      </c>
      <c r="N157" s="1">
        <v>1.6</v>
      </c>
      <c r="O157" s="1" t="s">
        <v>654</v>
      </c>
      <c r="P157" s="1" t="s">
        <v>269</v>
      </c>
      <c r="Q157" s="1" t="s">
        <v>227</v>
      </c>
      <c r="R157" s="1" t="s">
        <v>305</v>
      </c>
      <c r="S157" s="1" t="s">
        <v>94</v>
      </c>
      <c r="T157" s="4">
        <v>0.5625</v>
      </c>
      <c r="U157" s="1" t="s">
        <v>238</v>
      </c>
      <c r="V157" s="39" t="s">
        <v>302</v>
      </c>
      <c r="W157" s="3" t="s">
        <v>221</v>
      </c>
      <c r="X157" s="39" t="s">
        <v>219</v>
      </c>
      <c r="Y157" s="4">
        <v>0.72916666666666663</v>
      </c>
      <c r="Z157" s="1" t="s">
        <v>270</v>
      </c>
      <c r="AA157" s="1">
        <v>40</v>
      </c>
      <c r="AB157" s="1" t="s">
        <v>189</v>
      </c>
      <c r="AC157" s="1" t="s">
        <v>100</v>
      </c>
      <c r="AD157" s="1" t="s">
        <v>271</v>
      </c>
      <c r="AE157" s="18" t="s">
        <v>106</v>
      </c>
      <c r="AF157" s="18" t="s">
        <v>106</v>
      </c>
      <c r="AG157" s="12" t="s">
        <v>96</v>
      </c>
      <c r="AH157" s="12" t="s">
        <v>197</v>
      </c>
      <c r="AI157" s="12">
        <v>10.4</v>
      </c>
      <c r="AJ157" s="12">
        <v>8.3000000000000007</v>
      </c>
      <c r="AK157" s="12">
        <v>86.32</v>
      </c>
      <c r="AL157" s="12" t="s">
        <v>98</v>
      </c>
      <c r="AM157" s="12">
        <v>20</v>
      </c>
      <c r="AN157" s="12">
        <v>5</v>
      </c>
      <c r="AO157" s="12">
        <f>AM157*AN157</f>
        <v>100</v>
      </c>
      <c r="AP157" s="12" t="s">
        <v>284</v>
      </c>
      <c r="AQ157" s="12" t="s">
        <v>281</v>
      </c>
      <c r="AR157" s="1">
        <v>0.38750000000000001</v>
      </c>
      <c r="AS157" s="1">
        <f>18*22</f>
        <v>396</v>
      </c>
      <c r="AT157" s="1" t="s">
        <v>272</v>
      </c>
      <c r="AU157" s="1">
        <v>10</v>
      </c>
      <c r="AV157" s="1">
        <f>(((AR157*0.9)*17)+AR157)*(((AR157*0.9)*21)+AR157)</f>
        <v>48.706182812500003</v>
      </c>
      <c r="AW157" s="1">
        <f>(AV157*100)/AK157</f>
        <v>56.425142275834112</v>
      </c>
      <c r="AX157" s="12" t="s">
        <v>201</v>
      </c>
      <c r="AY157" s="12" t="s">
        <v>202</v>
      </c>
      <c r="AZ157" s="12" t="s">
        <v>203</v>
      </c>
      <c r="BA157" s="12" t="s">
        <v>204</v>
      </c>
      <c r="BB157" s="12" t="s">
        <v>205</v>
      </c>
      <c r="BC157" s="12" t="s">
        <v>128</v>
      </c>
      <c r="BD157" s="19">
        <v>0.34375</v>
      </c>
      <c r="BE157" s="12" t="s">
        <v>137</v>
      </c>
      <c r="BF157" s="12">
        <v>0.32</v>
      </c>
      <c r="BG157" s="12" t="s">
        <v>139</v>
      </c>
      <c r="BH157" s="12">
        <v>2700</v>
      </c>
      <c r="BI157" s="12" t="s">
        <v>506</v>
      </c>
      <c r="BJ157" s="12" t="s">
        <v>137</v>
      </c>
      <c r="BK157" s="12">
        <v>0.47</v>
      </c>
      <c r="BL157" s="12" t="s">
        <v>207</v>
      </c>
      <c r="BM157" s="12">
        <v>5700</v>
      </c>
      <c r="BN157" s="12" t="s">
        <v>507</v>
      </c>
      <c r="BO157" s="12" t="s">
        <v>208</v>
      </c>
      <c r="BP157" s="12">
        <v>1.41</v>
      </c>
      <c r="BQ157" s="12" t="s">
        <v>139</v>
      </c>
      <c r="BR157" s="12">
        <v>2700</v>
      </c>
      <c r="BS157" s="12" t="s">
        <v>506</v>
      </c>
      <c r="BT157" s="12" t="s">
        <v>208</v>
      </c>
      <c r="BU157" s="12">
        <v>1.37</v>
      </c>
      <c r="BV157" s="12" t="s">
        <v>207</v>
      </c>
      <c r="BW157" s="12">
        <v>5700</v>
      </c>
      <c r="BX157" s="12" t="s">
        <v>507</v>
      </c>
      <c r="BY157" s="12" t="s">
        <v>210</v>
      </c>
      <c r="BZ157" s="12">
        <v>4.0999999999999996</v>
      </c>
      <c r="CA157" s="12" t="s">
        <v>139</v>
      </c>
      <c r="CB157" s="12">
        <v>2700</v>
      </c>
      <c r="CC157" s="12" t="s">
        <v>506</v>
      </c>
      <c r="CD157" s="12" t="s">
        <v>210</v>
      </c>
      <c r="CE157" s="12">
        <v>2.6</v>
      </c>
      <c r="CF157" s="12" t="s">
        <v>207</v>
      </c>
      <c r="CG157" s="12">
        <v>5700</v>
      </c>
      <c r="CH157" s="12" t="s">
        <v>507</v>
      </c>
      <c r="CI157" s="12" t="s">
        <v>211</v>
      </c>
      <c r="CJ157" s="12">
        <v>100</v>
      </c>
      <c r="CK157" s="12" t="s">
        <v>212</v>
      </c>
      <c r="CL157" s="12">
        <v>4000</v>
      </c>
      <c r="CM157" s="12" t="s">
        <v>213</v>
      </c>
      <c r="CN157" s="12" t="s">
        <v>211</v>
      </c>
      <c r="CO157" s="12">
        <v>100</v>
      </c>
      <c r="CP157" s="12" t="s">
        <v>214</v>
      </c>
      <c r="CQ157" s="12">
        <v>15400</v>
      </c>
      <c r="CR157" s="12" t="s">
        <v>215</v>
      </c>
    </row>
    <row r="158" spans="1:96" s="1" customFormat="1" x14ac:dyDescent="0.3">
      <c r="A158" s="12" t="s">
        <v>289</v>
      </c>
      <c r="B158" t="s">
        <v>700</v>
      </c>
      <c r="C158" t="s">
        <v>789</v>
      </c>
      <c r="D158" t="s">
        <v>614</v>
      </c>
      <c r="E158">
        <v>-9.1503999999999994</v>
      </c>
      <c r="F158">
        <v>-140.52160000000001</v>
      </c>
      <c r="G158">
        <v>-9.1552000000000007</v>
      </c>
      <c r="H158">
        <v>-140.5284</v>
      </c>
      <c r="I158">
        <v>3</v>
      </c>
      <c r="J158">
        <v>5</v>
      </c>
      <c r="K158" t="s">
        <v>659</v>
      </c>
      <c r="L158" t="s">
        <v>654</v>
      </c>
      <c r="M158" s="12" t="s">
        <v>524</v>
      </c>
      <c r="N158" s="12" t="s">
        <v>526</v>
      </c>
      <c r="O158" s="1" t="s">
        <v>654</v>
      </c>
      <c r="P158" s="12" t="s">
        <v>107</v>
      </c>
      <c r="Q158" s="12" t="s">
        <v>227</v>
      </c>
      <c r="R158" s="12" t="s">
        <v>525</v>
      </c>
      <c r="S158" s="12" t="s">
        <v>510</v>
      </c>
      <c r="T158" s="13">
        <v>0.72916666666666696</v>
      </c>
      <c r="U158" s="12" t="s">
        <v>527</v>
      </c>
      <c r="V158" s="12" t="s">
        <v>528</v>
      </c>
      <c r="W158" s="12"/>
      <c r="X158" s="39" t="s">
        <v>219</v>
      </c>
      <c r="Y158" s="13">
        <v>0.72916666666666663</v>
      </c>
      <c r="Z158" s="1" t="s">
        <v>270</v>
      </c>
      <c r="AA158" s="1">
        <v>40</v>
      </c>
      <c r="AB158" s="1" t="s">
        <v>189</v>
      </c>
      <c r="AC158" s="1" t="s">
        <v>100</v>
      </c>
      <c r="AD158" s="1" t="s">
        <v>271</v>
      </c>
      <c r="AE158" s="18" t="s">
        <v>106</v>
      </c>
      <c r="AF158" s="18" t="s">
        <v>106</v>
      </c>
      <c r="AG158" s="12" t="s">
        <v>96</v>
      </c>
      <c r="AH158" s="12" t="s">
        <v>197</v>
      </c>
      <c r="AI158" s="12">
        <v>10.4</v>
      </c>
      <c r="AJ158" s="12">
        <v>8.3000000000000007</v>
      </c>
      <c r="AK158" s="12">
        <v>86.32</v>
      </c>
      <c r="AL158" s="12" t="s">
        <v>514</v>
      </c>
      <c r="AM158" s="12">
        <v>20</v>
      </c>
      <c r="AN158" s="12">
        <v>5</v>
      </c>
      <c r="AO158" s="12">
        <v>100</v>
      </c>
      <c r="AP158" s="12" t="s">
        <v>284</v>
      </c>
      <c r="AQ158" s="12" t="s">
        <v>281</v>
      </c>
      <c r="AR158" s="12">
        <v>0.38750000000000001</v>
      </c>
      <c r="AS158" s="12">
        <v>396</v>
      </c>
      <c r="AT158" s="12" t="s">
        <v>272</v>
      </c>
      <c r="AU158" s="12">
        <v>10</v>
      </c>
      <c r="AV158" s="12">
        <v>48.706182812500003</v>
      </c>
      <c r="AW158" s="12">
        <v>56.425142275834112</v>
      </c>
      <c r="AX158" s="12" t="s">
        <v>201</v>
      </c>
      <c r="AY158" s="12" t="s">
        <v>202</v>
      </c>
      <c r="AZ158" s="12" t="s">
        <v>203</v>
      </c>
      <c r="BA158" s="12" t="s">
        <v>204</v>
      </c>
      <c r="BB158" s="12" t="s">
        <v>205</v>
      </c>
      <c r="BC158" s="12" t="s">
        <v>128</v>
      </c>
      <c r="BD158" s="19">
        <v>0.34375</v>
      </c>
      <c r="BE158" s="12" t="s">
        <v>137</v>
      </c>
      <c r="BF158" s="12">
        <v>0.32</v>
      </c>
      <c r="BG158" s="12" t="s">
        <v>139</v>
      </c>
      <c r="BH158" s="12">
        <v>2700</v>
      </c>
      <c r="BI158" s="12" t="s">
        <v>506</v>
      </c>
      <c r="BJ158" s="12" t="s">
        <v>137</v>
      </c>
      <c r="BK158" s="12">
        <v>0.47</v>
      </c>
      <c r="BL158" s="12" t="s">
        <v>207</v>
      </c>
      <c r="BM158" s="12">
        <v>5700</v>
      </c>
      <c r="BN158" s="12" t="s">
        <v>507</v>
      </c>
      <c r="BO158" s="12" t="s">
        <v>208</v>
      </c>
      <c r="BP158" s="12">
        <v>1.41</v>
      </c>
      <c r="BQ158" s="12" t="s">
        <v>139</v>
      </c>
      <c r="BR158" s="12">
        <v>2700</v>
      </c>
      <c r="BS158" s="12" t="s">
        <v>506</v>
      </c>
      <c r="BT158" s="12" t="s">
        <v>208</v>
      </c>
      <c r="BU158" s="12">
        <v>1.37</v>
      </c>
      <c r="BV158" s="12" t="s">
        <v>207</v>
      </c>
      <c r="BW158" s="12">
        <v>5700</v>
      </c>
      <c r="BX158" s="12" t="s">
        <v>507</v>
      </c>
      <c r="BY158" s="12" t="s">
        <v>210</v>
      </c>
      <c r="BZ158" s="12">
        <v>4.0999999999999996</v>
      </c>
      <c r="CA158" s="12" t="s">
        <v>139</v>
      </c>
      <c r="CB158" s="12">
        <v>2700</v>
      </c>
      <c r="CC158" s="12" t="s">
        <v>506</v>
      </c>
      <c r="CD158" s="12" t="s">
        <v>210</v>
      </c>
      <c r="CE158" s="12">
        <v>2.6</v>
      </c>
      <c r="CF158" s="12" t="s">
        <v>207</v>
      </c>
      <c r="CG158" s="12">
        <v>5700</v>
      </c>
      <c r="CH158" s="12" t="s">
        <v>507</v>
      </c>
      <c r="CI158" s="12" t="s">
        <v>211</v>
      </c>
      <c r="CJ158" s="12">
        <v>100</v>
      </c>
      <c r="CK158" s="12" t="s">
        <v>212</v>
      </c>
      <c r="CL158" s="12">
        <v>4000</v>
      </c>
      <c r="CM158" s="12" t="s">
        <v>213</v>
      </c>
      <c r="CN158" s="12" t="s">
        <v>211</v>
      </c>
      <c r="CO158" s="12">
        <v>100</v>
      </c>
      <c r="CP158" s="12" t="s">
        <v>515</v>
      </c>
      <c r="CQ158" s="12">
        <v>14800</v>
      </c>
      <c r="CR158" s="12" t="s">
        <v>516</v>
      </c>
    </row>
    <row r="159" spans="1:96" s="1" customFormat="1" x14ac:dyDescent="0.3">
      <c r="A159" s="3" t="s">
        <v>285</v>
      </c>
      <c r="B159" t="s">
        <v>701</v>
      </c>
      <c r="C159" t="s">
        <v>790</v>
      </c>
      <c r="D159" t="s">
        <v>615</v>
      </c>
      <c r="E159">
        <v>-8.9123999999999999</v>
      </c>
      <c r="F159">
        <v>-142.55950000000001</v>
      </c>
      <c r="G159">
        <v>-8.9085000000000001</v>
      </c>
      <c r="H159">
        <v>-142.57069999999999</v>
      </c>
      <c r="I159">
        <v>3</v>
      </c>
      <c r="J159">
        <v>5</v>
      </c>
      <c r="K159" t="s">
        <v>660</v>
      </c>
      <c r="L159">
        <v>2159.844949342983</v>
      </c>
      <c r="M159" s="1" t="s">
        <v>295</v>
      </c>
      <c r="N159" s="1">
        <v>1.6</v>
      </c>
      <c r="O159" s="1">
        <v>3.4557519189487729E-3</v>
      </c>
      <c r="P159" s="1" t="s">
        <v>107</v>
      </c>
      <c r="Q159" s="1" t="s">
        <v>227</v>
      </c>
      <c r="R159" s="1" t="s">
        <v>292</v>
      </c>
      <c r="S159" s="1" t="s">
        <v>94</v>
      </c>
      <c r="T159" s="4">
        <v>0.63194444444444442</v>
      </c>
      <c r="U159" s="1" t="s">
        <v>230</v>
      </c>
      <c r="V159" s="39" t="s">
        <v>291</v>
      </c>
      <c r="W159" s="3" t="s">
        <v>294</v>
      </c>
      <c r="X159" s="3" t="s">
        <v>293</v>
      </c>
      <c r="Y159" s="4">
        <v>0.72916666666666663</v>
      </c>
      <c r="Z159" s="1" t="s">
        <v>270</v>
      </c>
      <c r="AA159" s="1">
        <v>40</v>
      </c>
      <c r="AB159" s="1" t="s">
        <v>189</v>
      </c>
      <c r="AC159" s="1" t="s">
        <v>100</v>
      </c>
      <c r="AD159" s="1" t="s">
        <v>271</v>
      </c>
      <c r="AE159" s="18" t="s">
        <v>106</v>
      </c>
      <c r="AF159" s="18" t="s">
        <v>106</v>
      </c>
      <c r="AG159" s="12" t="s">
        <v>96</v>
      </c>
      <c r="AH159" s="12" t="s">
        <v>197</v>
      </c>
      <c r="AI159" s="12">
        <v>10.4</v>
      </c>
      <c r="AJ159" s="12">
        <v>8.3000000000000007</v>
      </c>
      <c r="AK159" s="12">
        <v>86.32</v>
      </c>
      <c r="AL159" s="12" t="s">
        <v>98</v>
      </c>
      <c r="AM159" s="12">
        <v>20</v>
      </c>
      <c r="AN159" s="12">
        <v>5</v>
      </c>
      <c r="AO159" s="12">
        <f>AM159*AN159</f>
        <v>100</v>
      </c>
      <c r="AP159" s="12" t="s">
        <v>284</v>
      </c>
      <c r="AQ159" s="12" t="s">
        <v>281</v>
      </c>
      <c r="AR159" s="1">
        <v>0.38750000000000001</v>
      </c>
      <c r="AS159" s="1">
        <f>18*22</f>
        <v>396</v>
      </c>
      <c r="AT159" s="1" t="s">
        <v>272</v>
      </c>
      <c r="AU159" s="1">
        <v>10</v>
      </c>
      <c r="AV159" s="1">
        <f>(((AR159*0.9)*17)+AR159)*(((AR159*0.9)*21)+AR159)</f>
        <v>48.706182812500003</v>
      </c>
      <c r="AW159" s="1">
        <f>(AV159*100)/AK159</f>
        <v>56.425142275834112</v>
      </c>
      <c r="AX159" s="12" t="s">
        <v>201</v>
      </c>
      <c r="AY159" s="12" t="s">
        <v>202</v>
      </c>
      <c r="AZ159" s="12" t="s">
        <v>203</v>
      </c>
      <c r="BA159" s="12" t="s">
        <v>204</v>
      </c>
      <c r="BB159" s="12" t="s">
        <v>205</v>
      </c>
      <c r="BC159" s="12" t="s">
        <v>128</v>
      </c>
      <c r="BD159" s="19">
        <v>0.34375</v>
      </c>
      <c r="BE159" s="12" t="s">
        <v>137</v>
      </c>
      <c r="BF159" s="12">
        <v>0.32</v>
      </c>
      <c r="BG159" s="12" t="s">
        <v>139</v>
      </c>
      <c r="BH159" s="12">
        <v>2700</v>
      </c>
      <c r="BI159" s="12" t="s">
        <v>506</v>
      </c>
      <c r="BJ159" s="12" t="s">
        <v>137</v>
      </c>
      <c r="BK159" s="12">
        <v>0.47</v>
      </c>
      <c r="BL159" s="12" t="s">
        <v>207</v>
      </c>
      <c r="BM159" s="12">
        <v>5700</v>
      </c>
      <c r="BN159" s="12" t="s">
        <v>507</v>
      </c>
      <c r="BO159" s="12" t="s">
        <v>208</v>
      </c>
      <c r="BP159" s="12">
        <v>1.41</v>
      </c>
      <c r="BQ159" s="12" t="s">
        <v>139</v>
      </c>
      <c r="BR159" s="12">
        <v>2700</v>
      </c>
      <c r="BS159" s="12" t="s">
        <v>506</v>
      </c>
      <c r="BT159" s="12" t="s">
        <v>208</v>
      </c>
      <c r="BU159" s="12">
        <v>1.37</v>
      </c>
      <c r="BV159" s="12" t="s">
        <v>207</v>
      </c>
      <c r="BW159" s="12">
        <v>5700</v>
      </c>
      <c r="BX159" s="12" t="s">
        <v>507</v>
      </c>
      <c r="BY159" s="12" t="s">
        <v>210</v>
      </c>
      <c r="BZ159" s="12">
        <v>4.0999999999999996</v>
      </c>
      <c r="CA159" s="12" t="s">
        <v>139</v>
      </c>
      <c r="CB159" s="12">
        <v>2700</v>
      </c>
      <c r="CC159" s="12" t="s">
        <v>506</v>
      </c>
      <c r="CD159" s="12" t="s">
        <v>210</v>
      </c>
      <c r="CE159" s="12">
        <v>2.6</v>
      </c>
      <c r="CF159" s="12" t="s">
        <v>207</v>
      </c>
      <c r="CG159" s="12">
        <v>5700</v>
      </c>
      <c r="CH159" s="12" t="s">
        <v>507</v>
      </c>
      <c r="CI159" s="12" t="s">
        <v>211</v>
      </c>
      <c r="CJ159" s="12">
        <v>100</v>
      </c>
      <c r="CK159" s="12" t="s">
        <v>212</v>
      </c>
      <c r="CL159" s="12">
        <v>4000</v>
      </c>
      <c r="CM159" s="12" t="s">
        <v>213</v>
      </c>
      <c r="CN159" s="12" t="s">
        <v>211</v>
      </c>
      <c r="CO159" s="12">
        <v>100</v>
      </c>
      <c r="CP159" s="12" t="s">
        <v>214</v>
      </c>
      <c r="CQ159" s="12">
        <v>15400</v>
      </c>
      <c r="CR159" s="12" t="s">
        <v>215</v>
      </c>
    </row>
    <row r="160" spans="1:96" s="1" customFormat="1" x14ac:dyDescent="0.3">
      <c r="A160" s="14" t="s">
        <v>285</v>
      </c>
      <c r="B160" t="s">
        <v>701</v>
      </c>
      <c r="C160" t="s">
        <v>790</v>
      </c>
      <c r="D160" t="s">
        <v>615</v>
      </c>
      <c r="E160">
        <v>-8.9123999999999999</v>
      </c>
      <c r="F160">
        <v>-142.55950000000001</v>
      </c>
      <c r="G160">
        <v>-8.9085000000000001</v>
      </c>
      <c r="H160">
        <v>-142.57069999999999</v>
      </c>
      <c r="I160">
        <v>3</v>
      </c>
      <c r="J160">
        <v>5</v>
      </c>
      <c r="K160" t="s">
        <v>660</v>
      </c>
      <c r="L160">
        <v>2159.844949342983</v>
      </c>
      <c r="M160" s="1" t="s">
        <v>310</v>
      </c>
      <c r="N160" s="1">
        <v>2.4</v>
      </c>
      <c r="O160" s="1">
        <v>5.1836278784231594E-3</v>
      </c>
      <c r="P160" s="1" t="s">
        <v>107</v>
      </c>
      <c r="Q160" s="1" t="s">
        <v>227</v>
      </c>
      <c r="R160" s="1" t="s">
        <v>309</v>
      </c>
      <c r="S160" s="1" t="s">
        <v>94</v>
      </c>
      <c r="T160" s="4">
        <v>0.72916666666666663</v>
      </c>
      <c r="U160" s="1" t="s">
        <v>233</v>
      </c>
      <c r="V160" s="1" t="s">
        <v>301</v>
      </c>
      <c r="W160" s="10" t="s">
        <v>222</v>
      </c>
      <c r="X160" s="1" t="s">
        <v>223</v>
      </c>
      <c r="Y160" s="4">
        <v>0.72916666666666663</v>
      </c>
      <c r="Z160" s="1" t="s">
        <v>270</v>
      </c>
      <c r="AA160" s="1">
        <v>40</v>
      </c>
      <c r="AB160" s="1" t="s">
        <v>189</v>
      </c>
      <c r="AC160" s="1" t="s">
        <v>100</v>
      </c>
      <c r="AD160" s="1" t="s">
        <v>271</v>
      </c>
      <c r="AE160" s="18" t="s">
        <v>106</v>
      </c>
      <c r="AF160" s="18" t="s">
        <v>106</v>
      </c>
      <c r="AG160" s="12" t="s">
        <v>96</v>
      </c>
      <c r="AH160" s="12" t="s">
        <v>197</v>
      </c>
      <c r="AI160" s="12">
        <v>10.4</v>
      </c>
      <c r="AJ160" s="12">
        <v>8.3000000000000007</v>
      </c>
      <c r="AK160" s="12">
        <v>86.32</v>
      </c>
      <c r="AL160" s="12" t="s">
        <v>98</v>
      </c>
      <c r="AM160" s="12">
        <v>20</v>
      </c>
      <c r="AN160" s="12">
        <v>5</v>
      </c>
      <c r="AO160" s="12">
        <f>AM160*AN160</f>
        <v>100</v>
      </c>
      <c r="AP160" s="12" t="s">
        <v>284</v>
      </c>
      <c r="AQ160" s="12" t="s">
        <v>281</v>
      </c>
      <c r="AR160" s="1">
        <v>0.38750000000000001</v>
      </c>
      <c r="AS160" s="1">
        <f>18*22</f>
        <v>396</v>
      </c>
      <c r="AT160" s="1" t="s">
        <v>272</v>
      </c>
      <c r="AU160" s="1">
        <v>10</v>
      </c>
      <c r="AV160" s="1">
        <f>(((AR160*0.9)*17)+AR160)*(((AR160*0.9)*21)+AR160)</f>
        <v>48.706182812500003</v>
      </c>
      <c r="AW160" s="1">
        <f>(AV160*100)/AK160</f>
        <v>56.425142275834112</v>
      </c>
      <c r="AX160" s="12" t="s">
        <v>201</v>
      </c>
      <c r="AY160" s="12" t="s">
        <v>202</v>
      </c>
      <c r="AZ160" s="12" t="s">
        <v>203</v>
      </c>
      <c r="BA160" s="12" t="s">
        <v>204</v>
      </c>
      <c r="BB160" s="12" t="s">
        <v>205</v>
      </c>
      <c r="BC160" s="12" t="s">
        <v>128</v>
      </c>
      <c r="BD160" s="19">
        <v>0.34375</v>
      </c>
      <c r="BE160" s="12" t="s">
        <v>137</v>
      </c>
      <c r="BF160" s="12">
        <v>0.32</v>
      </c>
      <c r="BG160" s="12" t="s">
        <v>139</v>
      </c>
      <c r="BH160" s="12">
        <v>2700</v>
      </c>
      <c r="BI160" s="12" t="s">
        <v>506</v>
      </c>
      <c r="BJ160" s="12" t="s">
        <v>137</v>
      </c>
      <c r="BK160" s="12">
        <v>0.47</v>
      </c>
      <c r="BL160" s="12" t="s">
        <v>207</v>
      </c>
      <c r="BM160" s="12">
        <v>5700</v>
      </c>
      <c r="BN160" s="12" t="s">
        <v>507</v>
      </c>
      <c r="BO160" s="12" t="s">
        <v>208</v>
      </c>
      <c r="BP160" s="12">
        <v>1.41</v>
      </c>
      <c r="BQ160" s="12" t="s">
        <v>139</v>
      </c>
      <c r="BR160" s="12">
        <v>2700</v>
      </c>
      <c r="BS160" s="12" t="s">
        <v>506</v>
      </c>
      <c r="BT160" s="12" t="s">
        <v>208</v>
      </c>
      <c r="BU160" s="12">
        <v>1.37</v>
      </c>
      <c r="BV160" s="12" t="s">
        <v>207</v>
      </c>
      <c r="BW160" s="12">
        <v>5700</v>
      </c>
      <c r="BX160" s="12" t="s">
        <v>507</v>
      </c>
      <c r="BY160" s="12" t="s">
        <v>210</v>
      </c>
      <c r="BZ160" s="12">
        <v>4.0999999999999996</v>
      </c>
      <c r="CA160" s="12" t="s">
        <v>139</v>
      </c>
      <c r="CB160" s="12">
        <v>2700</v>
      </c>
      <c r="CC160" s="12" t="s">
        <v>506</v>
      </c>
      <c r="CD160" s="12" t="s">
        <v>210</v>
      </c>
      <c r="CE160" s="12">
        <v>2.6</v>
      </c>
      <c r="CF160" s="12" t="s">
        <v>207</v>
      </c>
      <c r="CG160" s="12">
        <v>5700</v>
      </c>
      <c r="CH160" s="12" t="s">
        <v>507</v>
      </c>
      <c r="CI160" s="12" t="s">
        <v>211</v>
      </c>
      <c r="CJ160" s="12">
        <v>100</v>
      </c>
      <c r="CK160" s="12" t="s">
        <v>212</v>
      </c>
      <c r="CL160" s="12">
        <v>4000</v>
      </c>
      <c r="CM160" s="12" t="s">
        <v>213</v>
      </c>
      <c r="CN160" s="12" t="s">
        <v>211</v>
      </c>
      <c r="CO160" s="12">
        <v>100</v>
      </c>
      <c r="CP160" s="12" t="s">
        <v>214</v>
      </c>
      <c r="CQ160" s="12">
        <v>15400</v>
      </c>
      <c r="CR160" s="12" t="s">
        <v>215</v>
      </c>
    </row>
    <row r="161" spans="1:96" s="1" customFormat="1" x14ac:dyDescent="0.3">
      <c r="A161" s="17" t="s">
        <v>285</v>
      </c>
      <c r="B161" t="s">
        <v>701</v>
      </c>
      <c r="C161" t="s">
        <v>790</v>
      </c>
      <c r="D161" t="s">
        <v>615</v>
      </c>
      <c r="E161">
        <v>-8.9123999999999999</v>
      </c>
      <c r="F161">
        <v>-142.55950000000001</v>
      </c>
      <c r="G161">
        <v>-8.9085000000000001</v>
      </c>
      <c r="H161">
        <v>-142.57069999999999</v>
      </c>
      <c r="I161">
        <v>3</v>
      </c>
      <c r="J161">
        <v>5</v>
      </c>
      <c r="K161" t="s">
        <v>660</v>
      </c>
      <c r="L161">
        <v>2159.844949342983</v>
      </c>
      <c r="M161" s="12" t="s">
        <v>518</v>
      </c>
      <c r="N161" s="12" t="s">
        <v>520</v>
      </c>
      <c r="O161" s="1">
        <v>3.4557519189487729E-3</v>
      </c>
      <c r="P161" s="12" t="s">
        <v>107</v>
      </c>
      <c r="Q161" s="12" t="s">
        <v>227</v>
      </c>
      <c r="R161" s="12" t="s">
        <v>519</v>
      </c>
      <c r="S161" s="12" t="s">
        <v>510</v>
      </c>
      <c r="T161" s="13">
        <v>0.77083333333333304</v>
      </c>
      <c r="U161" s="12" t="s">
        <v>521</v>
      </c>
      <c r="V161" s="12"/>
      <c r="W161" s="12"/>
      <c r="X161" s="6"/>
      <c r="Y161" s="13">
        <v>0.72916666666666663</v>
      </c>
      <c r="Z161" s="1" t="s">
        <v>270</v>
      </c>
      <c r="AA161" s="1">
        <v>40</v>
      </c>
      <c r="AB161" s="1" t="s">
        <v>189</v>
      </c>
      <c r="AC161" s="1" t="s">
        <v>100</v>
      </c>
      <c r="AD161" s="1" t="s">
        <v>271</v>
      </c>
      <c r="AE161" s="18" t="s">
        <v>106</v>
      </c>
      <c r="AF161" s="18" t="s">
        <v>106</v>
      </c>
      <c r="AG161" s="12" t="s">
        <v>96</v>
      </c>
      <c r="AH161" s="12" t="s">
        <v>197</v>
      </c>
      <c r="AI161" s="12">
        <v>10.4</v>
      </c>
      <c r="AJ161" s="12">
        <v>8.3000000000000007</v>
      </c>
      <c r="AK161" s="12">
        <v>86.32</v>
      </c>
      <c r="AL161" s="12" t="s">
        <v>514</v>
      </c>
      <c r="AM161" s="12">
        <v>20</v>
      </c>
      <c r="AN161" s="12">
        <v>5</v>
      </c>
      <c r="AO161" s="12">
        <v>100</v>
      </c>
      <c r="AP161" s="12" t="s">
        <v>284</v>
      </c>
      <c r="AQ161" s="12" t="s">
        <v>281</v>
      </c>
      <c r="AR161" s="12">
        <v>0.38750000000000001</v>
      </c>
      <c r="AS161" s="12">
        <v>396</v>
      </c>
      <c r="AT161" s="12" t="s">
        <v>272</v>
      </c>
      <c r="AU161" s="12">
        <v>10</v>
      </c>
      <c r="AV161" s="12">
        <v>48.706182812500003</v>
      </c>
      <c r="AW161" s="12">
        <v>56.425142275834112</v>
      </c>
      <c r="AX161" s="12" t="s">
        <v>201</v>
      </c>
      <c r="AY161" s="12" t="s">
        <v>202</v>
      </c>
      <c r="AZ161" s="12" t="s">
        <v>203</v>
      </c>
      <c r="BA161" s="12" t="s">
        <v>204</v>
      </c>
      <c r="BB161" s="12" t="s">
        <v>205</v>
      </c>
      <c r="BC161" s="12" t="s">
        <v>128</v>
      </c>
      <c r="BD161" s="19">
        <v>0.34375</v>
      </c>
      <c r="BE161" s="12" t="s">
        <v>137</v>
      </c>
      <c r="BF161" s="12">
        <v>0.32</v>
      </c>
      <c r="BG161" s="12" t="s">
        <v>139</v>
      </c>
      <c r="BH161" s="12">
        <v>2700</v>
      </c>
      <c r="BI161" s="12" t="s">
        <v>506</v>
      </c>
      <c r="BJ161" s="12" t="s">
        <v>137</v>
      </c>
      <c r="BK161" s="12">
        <v>0.47</v>
      </c>
      <c r="BL161" s="12" t="s">
        <v>207</v>
      </c>
      <c r="BM161" s="12">
        <v>5700</v>
      </c>
      <c r="BN161" s="12" t="s">
        <v>507</v>
      </c>
      <c r="BO161" s="12" t="s">
        <v>208</v>
      </c>
      <c r="BP161" s="12">
        <v>1.41</v>
      </c>
      <c r="BQ161" s="12" t="s">
        <v>139</v>
      </c>
      <c r="BR161" s="12">
        <v>2700</v>
      </c>
      <c r="BS161" s="12" t="s">
        <v>506</v>
      </c>
      <c r="BT161" s="12" t="s">
        <v>208</v>
      </c>
      <c r="BU161" s="12">
        <v>1.37</v>
      </c>
      <c r="BV161" s="12" t="s">
        <v>207</v>
      </c>
      <c r="BW161" s="12">
        <v>5700</v>
      </c>
      <c r="BX161" s="12" t="s">
        <v>507</v>
      </c>
      <c r="BY161" s="12" t="s">
        <v>210</v>
      </c>
      <c r="BZ161" s="12">
        <v>4.0999999999999996</v>
      </c>
      <c r="CA161" s="12" t="s">
        <v>139</v>
      </c>
      <c r="CB161" s="12">
        <v>2700</v>
      </c>
      <c r="CC161" s="12" t="s">
        <v>506</v>
      </c>
      <c r="CD161" s="12" t="s">
        <v>210</v>
      </c>
      <c r="CE161" s="12">
        <v>2.6</v>
      </c>
      <c r="CF161" s="12" t="s">
        <v>207</v>
      </c>
      <c r="CG161" s="12">
        <v>5700</v>
      </c>
      <c r="CH161" s="12" t="s">
        <v>507</v>
      </c>
      <c r="CI161" s="12" t="s">
        <v>211</v>
      </c>
      <c r="CJ161" s="12">
        <v>100</v>
      </c>
      <c r="CK161" s="12" t="s">
        <v>212</v>
      </c>
      <c r="CL161" s="12">
        <v>4000</v>
      </c>
      <c r="CM161" s="12" t="s">
        <v>213</v>
      </c>
      <c r="CN161" s="12" t="s">
        <v>211</v>
      </c>
      <c r="CO161" s="12">
        <v>100</v>
      </c>
      <c r="CP161" s="12" t="s">
        <v>515</v>
      </c>
      <c r="CQ161" s="12">
        <v>14800</v>
      </c>
      <c r="CR161" s="12" t="s">
        <v>516</v>
      </c>
    </row>
    <row r="162" spans="1:96" s="1" customFormat="1" x14ac:dyDescent="0.3">
      <c r="A162" s="17" t="s">
        <v>285</v>
      </c>
      <c r="B162" t="s">
        <v>701</v>
      </c>
      <c r="C162" t="s">
        <v>790</v>
      </c>
      <c r="D162" t="s">
        <v>615</v>
      </c>
      <c r="E162">
        <v>-8.9123999999999999</v>
      </c>
      <c r="F162">
        <v>-142.55950000000001</v>
      </c>
      <c r="G162">
        <v>-8.9085000000000001</v>
      </c>
      <c r="H162">
        <v>-142.57069999999999</v>
      </c>
      <c r="I162">
        <v>3</v>
      </c>
      <c r="J162">
        <v>5</v>
      </c>
      <c r="K162" t="s">
        <v>660</v>
      </c>
      <c r="L162">
        <v>2159.844949342983</v>
      </c>
      <c r="M162" s="12" t="s">
        <v>529</v>
      </c>
      <c r="N162" s="12" t="s">
        <v>520</v>
      </c>
      <c r="O162" s="1">
        <v>3.4557519189487729E-3</v>
      </c>
      <c r="P162" s="12" t="s">
        <v>269</v>
      </c>
      <c r="Q162" s="12" t="s">
        <v>227</v>
      </c>
      <c r="R162" s="12" t="s">
        <v>525</v>
      </c>
      <c r="S162" s="12" t="s">
        <v>510</v>
      </c>
      <c r="T162" s="13">
        <v>0.72916666666666696</v>
      </c>
      <c r="U162" s="12" t="s">
        <v>527</v>
      </c>
      <c r="V162" s="12" t="s">
        <v>528</v>
      </c>
      <c r="W162" s="12"/>
      <c r="X162" s="6"/>
      <c r="Y162" s="13">
        <v>0.72916666666666663</v>
      </c>
      <c r="Z162" s="1" t="s">
        <v>270</v>
      </c>
      <c r="AA162" s="1">
        <v>40</v>
      </c>
      <c r="AB162" s="1" t="s">
        <v>189</v>
      </c>
      <c r="AC162" s="1" t="s">
        <v>100</v>
      </c>
      <c r="AD162" s="1" t="s">
        <v>271</v>
      </c>
      <c r="AE162" s="18" t="s">
        <v>106</v>
      </c>
      <c r="AF162" s="18" t="s">
        <v>106</v>
      </c>
      <c r="AG162" s="12" t="s">
        <v>96</v>
      </c>
      <c r="AH162" s="12" t="s">
        <v>197</v>
      </c>
      <c r="AI162" s="12">
        <v>10.4</v>
      </c>
      <c r="AJ162" s="12">
        <v>8.3000000000000007</v>
      </c>
      <c r="AK162" s="12">
        <v>86.32</v>
      </c>
      <c r="AL162" s="12" t="s">
        <v>514</v>
      </c>
      <c r="AM162" s="12">
        <v>20</v>
      </c>
      <c r="AN162" s="12">
        <v>5</v>
      </c>
      <c r="AO162" s="12">
        <v>100</v>
      </c>
      <c r="AP162" s="12" t="s">
        <v>284</v>
      </c>
      <c r="AQ162" s="12" t="s">
        <v>281</v>
      </c>
      <c r="AR162" s="12">
        <v>0.38750000000000001</v>
      </c>
      <c r="AS162" s="12">
        <v>396</v>
      </c>
      <c r="AT162" s="12" t="s">
        <v>272</v>
      </c>
      <c r="AU162" s="12">
        <v>10</v>
      </c>
      <c r="AV162" s="12">
        <v>48.706182812500003</v>
      </c>
      <c r="AW162" s="12">
        <v>56.425142275834112</v>
      </c>
      <c r="AX162" s="12" t="s">
        <v>201</v>
      </c>
      <c r="AY162" s="12" t="s">
        <v>202</v>
      </c>
      <c r="AZ162" s="12" t="s">
        <v>203</v>
      </c>
      <c r="BA162" s="12" t="s">
        <v>204</v>
      </c>
      <c r="BB162" s="12" t="s">
        <v>205</v>
      </c>
      <c r="BC162" s="12" t="s">
        <v>128</v>
      </c>
      <c r="BD162" s="19">
        <v>0.34375</v>
      </c>
      <c r="BE162" s="12" t="s">
        <v>137</v>
      </c>
      <c r="BF162" s="12">
        <v>0.32</v>
      </c>
      <c r="BG162" s="12" t="s">
        <v>139</v>
      </c>
      <c r="BH162" s="12">
        <v>2700</v>
      </c>
      <c r="BI162" s="12" t="s">
        <v>506</v>
      </c>
      <c r="BJ162" s="12" t="s">
        <v>137</v>
      </c>
      <c r="BK162" s="12">
        <v>0.47</v>
      </c>
      <c r="BL162" s="12" t="s">
        <v>207</v>
      </c>
      <c r="BM162" s="12">
        <v>5700</v>
      </c>
      <c r="BN162" s="12" t="s">
        <v>507</v>
      </c>
      <c r="BO162" s="12" t="s">
        <v>208</v>
      </c>
      <c r="BP162" s="12">
        <v>1.41</v>
      </c>
      <c r="BQ162" s="12" t="s">
        <v>139</v>
      </c>
      <c r="BR162" s="12">
        <v>2700</v>
      </c>
      <c r="BS162" s="12" t="s">
        <v>506</v>
      </c>
      <c r="BT162" s="12" t="s">
        <v>208</v>
      </c>
      <c r="BU162" s="12">
        <v>1.37</v>
      </c>
      <c r="BV162" s="12" t="s">
        <v>207</v>
      </c>
      <c r="BW162" s="12">
        <v>5700</v>
      </c>
      <c r="BX162" s="12" t="s">
        <v>507</v>
      </c>
      <c r="BY162" s="12" t="s">
        <v>210</v>
      </c>
      <c r="BZ162" s="12">
        <v>4.0999999999999996</v>
      </c>
      <c r="CA162" s="12" t="s">
        <v>139</v>
      </c>
      <c r="CB162" s="12">
        <v>2700</v>
      </c>
      <c r="CC162" s="12" t="s">
        <v>506</v>
      </c>
      <c r="CD162" s="12" t="s">
        <v>210</v>
      </c>
      <c r="CE162" s="12">
        <v>2.6</v>
      </c>
      <c r="CF162" s="12" t="s">
        <v>207</v>
      </c>
      <c r="CG162" s="12">
        <v>5700</v>
      </c>
      <c r="CH162" s="12" t="s">
        <v>507</v>
      </c>
      <c r="CI162" s="12" t="s">
        <v>211</v>
      </c>
      <c r="CJ162" s="12">
        <v>100</v>
      </c>
      <c r="CK162" s="12" t="s">
        <v>212</v>
      </c>
      <c r="CL162" s="12">
        <v>4000</v>
      </c>
      <c r="CM162" s="12" t="s">
        <v>213</v>
      </c>
      <c r="CN162" s="12" t="s">
        <v>211</v>
      </c>
      <c r="CO162" s="12">
        <v>100</v>
      </c>
      <c r="CP162" s="12" t="s">
        <v>515</v>
      </c>
      <c r="CQ162" s="12">
        <v>14800</v>
      </c>
      <c r="CR162" s="12" t="s">
        <v>516</v>
      </c>
    </row>
    <row r="163" spans="1:96" s="1" customFormat="1" x14ac:dyDescent="0.3">
      <c r="A163" s="14" t="s">
        <v>835</v>
      </c>
      <c r="B163" t="s">
        <v>702</v>
      </c>
      <c r="C163" t="s">
        <v>791</v>
      </c>
      <c r="D163" t="s">
        <v>616</v>
      </c>
      <c r="E163">
        <v>-8.9057999999999993</v>
      </c>
      <c r="F163">
        <v>-142.61789999999999</v>
      </c>
      <c r="G163">
        <v>-8.9025999999999996</v>
      </c>
      <c r="H163">
        <v>-142.64060000000001</v>
      </c>
      <c r="I163">
        <v>140</v>
      </c>
      <c r="J163">
        <v>5</v>
      </c>
      <c r="K163" t="s">
        <v>660</v>
      </c>
      <c r="L163">
        <v>2316.9245820224724</v>
      </c>
      <c r="M163" s="27" t="s">
        <v>840</v>
      </c>
      <c r="N163" s="1">
        <v>2.4</v>
      </c>
      <c r="O163" s="1">
        <v>5.5606189968539334E-3</v>
      </c>
      <c r="P163" s="1" t="s">
        <v>269</v>
      </c>
      <c r="Q163" s="1" t="s">
        <v>227</v>
      </c>
      <c r="R163" s="1" t="s">
        <v>309</v>
      </c>
      <c r="S163" s="1" t="s">
        <v>94</v>
      </c>
      <c r="T163" s="4">
        <v>0.72916666666666663</v>
      </c>
      <c r="U163" s="1" t="s">
        <v>233</v>
      </c>
      <c r="V163" s="1" t="s">
        <v>301</v>
      </c>
      <c r="W163" s="10" t="s">
        <v>222</v>
      </c>
      <c r="X163" s="1" t="s">
        <v>223</v>
      </c>
      <c r="Y163" s="4">
        <v>0.72916666666666663</v>
      </c>
      <c r="Z163" s="1" t="s">
        <v>270</v>
      </c>
      <c r="AA163" s="1">
        <v>40</v>
      </c>
      <c r="AB163" s="1" t="s">
        <v>189</v>
      </c>
      <c r="AC163" s="1" t="s">
        <v>100</v>
      </c>
      <c r="AD163" s="1" t="s">
        <v>271</v>
      </c>
      <c r="AE163" s="18" t="s">
        <v>106</v>
      </c>
      <c r="AF163" s="18" t="s">
        <v>106</v>
      </c>
      <c r="AG163" s="12" t="s">
        <v>96</v>
      </c>
      <c r="AH163" s="12" t="s">
        <v>197</v>
      </c>
      <c r="AI163" s="12">
        <v>10.4</v>
      </c>
      <c r="AJ163" s="12">
        <v>8.3000000000000007</v>
      </c>
      <c r="AK163" s="12">
        <v>86.32</v>
      </c>
      <c r="AL163" s="12" t="s">
        <v>98</v>
      </c>
      <c r="AM163" s="12">
        <v>20</v>
      </c>
      <c r="AN163" s="12">
        <v>5</v>
      </c>
      <c r="AO163" s="12">
        <f>AM163*AN163</f>
        <v>100</v>
      </c>
      <c r="AP163" s="12" t="s">
        <v>284</v>
      </c>
      <c r="AQ163" s="12" t="s">
        <v>281</v>
      </c>
      <c r="AR163" s="1">
        <v>0.38750000000000001</v>
      </c>
      <c r="AS163" s="1">
        <f>18*22</f>
        <v>396</v>
      </c>
      <c r="AT163" s="1" t="s">
        <v>272</v>
      </c>
      <c r="AU163" s="1">
        <v>10</v>
      </c>
      <c r="AV163" s="1">
        <f>(((AR163*0.9)*17)+AR163)*(((AR163*0.9)*21)+AR163)</f>
        <v>48.706182812500003</v>
      </c>
      <c r="AW163" s="1">
        <f>(AV163*100)/AK163</f>
        <v>56.425142275834112</v>
      </c>
      <c r="AX163" s="12" t="s">
        <v>201</v>
      </c>
      <c r="AY163" s="12" t="s">
        <v>202</v>
      </c>
      <c r="AZ163" s="12" t="s">
        <v>203</v>
      </c>
      <c r="BA163" s="12" t="s">
        <v>204</v>
      </c>
      <c r="BB163" s="12" t="s">
        <v>205</v>
      </c>
      <c r="BC163" s="12" t="s">
        <v>128</v>
      </c>
      <c r="BD163" s="19">
        <v>0.34375</v>
      </c>
      <c r="BE163" s="12" t="s">
        <v>137</v>
      </c>
      <c r="BF163" s="12">
        <v>0.32</v>
      </c>
      <c r="BG163" s="12" t="s">
        <v>139</v>
      </c>
      <c r="BH163" s="12">
        <v>2700</v>
      </c>
      <c r="BI163" s="12" t="s">
        <v>506</v>
      </c>
      <c r="BJ163" s="12" t="s">
        <v>137</v>
      </c>
      <c r="BK163" s="12">
        <v>0.47</v>
      </c>
      <c r="BL163" s="12" t="s">
        <v>207</v>
      </c>
      <c r="BM163" s="12">
        <v>5700</v>
      </c>
      <c r="BN163" s="12" t="s">
        <v>507</v>
      </c>
      <c r="BO163" s="12" t="s">
        <v>208</v>
      </c>
      <c r="BP163" s="12">
        <v>1.41</v>
      </c>
      <c r="BQ163" s="12" t="s">
        <v>139</v>
      </c>
      <c r="BR163" s="12">
        <v>2700</v>
      </c>
      <c r="BS163" s="12" t="s">
        <v>506</v>
      </c>
      <c r="BT163" s="12" t="s">
        <v>208</v>
      </c>
      <c r="BU163" s="12">
        <v>1.37</v>
      </c>
      <c r="BV163" s="12" t="s">
        <v>207</v>
      </c>
      <c r="BW163" s="12">
        <v>5700</v>
      </c>
      <c r="BX163" s="12" t="s">
        <v>507</v>
      </c>
      <c r="BY163" s="12" t="s">
        <v>210</v>
      </c>
      <c r="BZ163" s="12">
        <v>4.0999999999999996</v>
      </c>
      <c r="CA163" s="12" t="s">
        <v>139</v>
      </c>
      <c r="CB163" s="12">
        <v>2700</v>
      </c>
      <c r="CC163" s="12" t="s">
        <v>506</v>
      </c>
      <c r="CD163" s="12" t="s">
        <v>210</v>
      </c>
      <c r="CE163" s="12">
        <v>2.6</v>
      </c>
      <c r="CF163" s="12" t="s">
        <v>207</v>
      </c>
      <c r="CG163" s="12">
        <v>5700</v>
      </c>
      <c r="CH163" s="12" t="s">
        <v>507</v>
      </c>
      <c r="CI163" s="12" t="s">
        <v>211</v>
      </c>
      <c r="CJ163" s="12">
        <v>100</v>
      </c>
      <c r="CK163" s="12" t="s">
        <v>212</v>
      </c>
      <c r="CL163" s="12">
        <v>4000</v>
      </c>
      <c r="CM163" s="12" t="s">
        <v>213</v>
      </c>
      <c r="CN163" s="12" t="s">
        <v>211</v>
      </c>
      <c r="CO163" s="12">
        <v>100</v>
      </c>
      <c r="CP163" s="12" t="s">
        <v>214</v>
      </c>
      <c r="CQ163" s="12">
        <v>15400</v>
      </c>
      <c r="CR163" s="12" t="s">
        <v>215</v>
      </c>
    </row>
    <row r="164" spans="1:96" s="1" customFormat="1" x14ac:dyDescent="0.3">
      <c r="A164" s="14" t="s">
        <v>835</v>
      </c>
      <c r="B164" t="s">
        <v>702</v>
      </c>
      <c r="C164" t="s">
        <v>791</v>
      </c>
      <c r="D164" t="s">
        <v>616</v>
      </c>
      <c r="E164">
        <v>-8.9057999999999993</v>
      </c>
      <c r="F164">
        <v>-142.61789999999999</v>
      </c>
      <c r="G164">
        <v>-8.9025999999999996</v>
      </c>
      <c r="H164">
        <v>-142.64060000000001</v>
      </c>
      <c r="I164">
        <v>140</v>
      </c>
      <c r="J164">
        <v>5</v>
      </c>
      <c r="K164" t="s">
        <v>660</v>
      </c>
      <c r="L164">
        <v>2316.9245820224724</v>
      </c>
      <c r="M164" s="27" t="s">
        <v>841</v>
      </c>
      <c r="N164" s="1">
        <v>2.4</v>
      </c>
      <c r="O164" s="1">
        <v>5.5606189968539334E-3</v>
      </c>
      <c r="P164" s="1" t="s">
        <v>269</v>
      </c>
      <c r="Q164" s="1" t="s">
        <v>227</v>
      </c>
      <c r="R164" s="1" t="s">
        <v>372</v>
      </c>
      <c r="S164" s="1" t="s">
        <v>94</v>
      </c>
      <c r="T164" s="4">
        <v>0.85416666666666663</v>
      </c>
      <c r="U164" s="1" t="s">
        <v>247</v>
      </c>
      <c r="V164" s="1" t="s">
        <v>378</v>
      </c>
      <c r="Y164" s="4">
        <v>0.72916666666666663</v>
      </c>
      <c r="Z164" s="1" t="s">
        <v>270</v>
      </c>
      <c r="AA164" s="1">
        <v>40</v>
      </c>
      <c r="AB164" s="1" t="s">
        <v>189</v>
      </c>
      <c r="AC164" s="1" t="s">
        <v>100</v>
      </c>
      <c r="AD164" s="1" t="s">
        <v>271</v>
      </c>
      <c r="AE164" s="18" t="s">
        <v>106</v>
      </c>
      <c r="AF164" s="18" t="s">
        <v>106</v>
      </c>
      <c r="AG164" s="12" t="s">
        <v>96</v>
      </c>
      <c r="AH164" s="12" t="s">
        <v>197</v>
      </c>
      <c r="AI164" s="12">
        <v>10.4</v>
      </c>
      <c r="AJ164" s="12">
        <v>8.3000000000000007</v>
      </c>
      <c r="AK164" s="12">
        <v>86.32</v>
      </c>
      <c r="AL164" s="12" t="s">
        <v>98</v>
      </c>
      <c r="AM164" s="12">
        <v>20</v>
      </c>
      <c r="AN164" s="12">
        <v>5</v>
      </c>
      <c r="AO164" s="12">
        <f>AM164*AN164</f>
        <v>100</v>
      </c>
      <c r="AP164" s="12" t="s">
        <v>284</v>
      </c>
      <c r="AQ164" s="12" t="s">
        <v>281</v>
      </c>
      <c r="AR164" s="1">
        <v>0.38750000000000001</v>
      </c>
      <c r="AS164" s="1">
        <f>18*22</f>
        <v>396</v>
      </c>
      <c r="AT164" s="1" t="s">
        <v>272</v>
      </c>
      <c r="AU164" s="1">
        <v>10</v>
      </c>
      <c r="AV164" s="1">
        <f>(((AR164*0.9)*17)+AR164)*(((AR164*0.9)*21)+AR164)</f>
        <v>48.706182812500003</v>
      </c>
      <c r="AW164" s="1">
        <f>(AV164*100)/AK164</f>
        <v>56.425142275834112</v>
      </c>
      <c r="AX164" s="12" t="s">
        <v>201</v>
      </c>
      <c r="AY164" s="12" t="s">
        <v>202</v>
      </c>
      <c r="AZ164" s="12" t="s">
        <v>203</v>
      </c>
      <c r="BA164" s="12" t="s">
        <v>204</v>
      </c>
      <c r="BB164" s="12" t="s">
        <v>205</v>
      </c>
      <c r="BC164" s="12" t="s">
        <v>128</v>
      </c>
      <c r="BD164" s="19">
        <v>0.34375</v>
      </c>
      <c r="BE164" s="12" t="s">
        <v>137</v>
      </c>
      <c r="BF164" s="12">
        <v>0.32</v>
      </c>
      <c r="BG164" s="12" t="s">
        <v>139</v>
      </c>
      <c r="BH164" s="12">
        <v>2700</v>
      </c>
      <c r="BI164" s="12" t="s">
        <v>506</v>
      </c>
      <c r="BJ164" s="12" t="s">
        <v>137</v>
      </c>
      <c r="BK164" s="12">
        <v>0.47</v>
      </c>
      <c r="BL164" s="12" t="s">
        <v>207</v>
      </c>
      <c r="BM164" s="12">
        <v>5700</v>
      </c>
      <c r="BN164" s="12" t="s">
        <v>507</v>
      </c>
      <c r="BO164" s="12" t="s">
        <v>208</v>
      </c>
      <c r="BP164" s="12">
        <v>1.41</v>
      </c>
      <c r="BQ164" s="12" t="s">
        <v>139</v>
      </c>
      <c r="BR164" s="12">
        <v>2700</v>
      </c>
      <c r="BS164" s="12" t="s">
        <v>506</v>
      </c>
      <c r="BT164" s="12" t="s">
        <v>208</v>
      </c>
      <c r="BU164" s="12">
        <v>1.37</v>
      </c>
      <c r="BV164" s="12" t="s">
        <v>207</v>
      </c>
      <c r="BW164" s="12">
        <v>5700</v>
      </c>
      <c r="BX164" s="12" t="s">
        <v>507</v>
      </c>
      <c r="BY164" s="12" t="s">
        <v>210</v>
      </c>
      <c r="BZ164" s="12">
        <v>4.0999999999999996</v>
      </c>
      <c r="CA164" s="12" t="s">
        <v>139</v>
      </c>
      <c r="CB164" s="12">
        <v>2700</v>
      </c>
      <c r="CC164" s="12" t="s">
        <v>506</v>
      </c>
      <c r="CD164" s="12" t="s">
        <v>210</v>
      </c>
      <c r="CE164" s="12">
        <v>2.6</v>
      </c>
      <c r="CF164" s="12" t="s">
        <v>207</v>
      </c>
      <c r="CG164" s="12">
        <v>5700</v>
      </c>
      <c r="CH164" s="12" t="s">
        <v>507</v>
      </c>
      <c r="CI164" s="12" t="s">
        <v>211</v>
      </c>
      <c r="CJ164" s="12">
        <v>100</v>
      </c>
      <c r="CK164" s="12" t="s">
        <v>212</v>
      </c>
      <c r="CL164" s="12">
        <v>4000</v>
      </c>
      <c r="CM164" s="12" t="s">
        <v>213</v>
      </c>
      <c r="CN164" s="12" t="s">
        <v>211</v>
      </c>
      <c r="CO164" s="12">
        <v>100</v>
      </c>
      <c r="CP164" s="12" t="s">
        <v>214</v>
      </c>
      <c r="CQ164" s="12">
        <v>15400</v>
      </c>
      <c r="CR164" s="12" t="s">
        <v>215</v>
      </c>
    </row>
    <row r="165" spans="1:96" s="1" customFormat="1" x14ac:dyDescent="0.3">
      <c r="A165" s="17" t="s">
        <v>835</v>
      </c>
      <c r="B165" t="s">
        <v>702</v>
      </c>
      <c r="C165" t="s">
        <v>791</v>
      </c>
      <c r="D165" t="s">
        <v>616</v>
      </c>
      <c r="E165">
        <v>-8.9057999999999993</v>
      </c>
      <c r="F165">
        <v>-142.61789999999999</v>
      </c>
      <c r="G165">
        <v>-8.9025999999999996</v>
      </c>
      <c r="H165">
        <v>-142.64060000000001</v>
      </c>
      <c r="I165">
        <v>140</v>
      </c>
      <c r="J165">
        <v>5</v>
      </c>
      <c r="K165" t="s">
        <v>660</v>
      </c>
      <c r="L165">
        <v>2316.9245820224724</v>
      </c>
      <c r="M165" s="7" t="s">
        <v>842</v>
      </c>
      <c r="N165" s="12" t="s">
        <v>522</v>
      </c>
      <c r="O165" s="1">
        <v>3.2436944148314609E-3</v>
      </c>
      <c r="P165" s="12" t="s">
        <v>269</v>
      </c>
      <c r="Q165" s="12" t="s">
        <v>227</v>
      </c>
      <c r="R165" s="12" t="s">
        <v>519</v>
      </c>
      <c r="S165" s="12" t="s">
        <v>510</v>
      </c>
      <c r="T165" s="13">
        <v>0.77083333333333304</v>
      </c>
      <c r="U165" s="12" t="s">
        <v>521</v>
      </c>
      <c r="V165" s="12" t="s">
        <v>523</v>
      </c>
      <c r="W165" s="12"/>
      <c r="X165" s="6"/>
      <c r="Y165" s="13">
        <v>0.72916666666666663</v>
      </c>
      <c r="Z165" s="1" t="s">
        <v>270</v>
      </c>
      <c r="AA165" s="1">
        <v>40</v>
      </c>
      <c r="AB165" s="1" t="s">
        <v>189</v>
      </c>
      <c r="AC165" s="1" t="s">
        <v>100</v>
      </c>
      <c r="AD165" s="1" t="s">
        <v>271</v>
      </c>
      <c r="AE165" s="18" t="s">
        <v>106</v>
      </c>
      <c r="AF165" s="18" t="s">
        <v>106</v>
      </c>
      <c r="AG165" s="12" t="s">
        <v>96</v>
      </c>
      <c r="AH165" s="12" t="s">
        <v>197</v>
      </c>
      <c r="AI165" s="12">
        <v>10.4</v>
      </c>
      <c r="AJ165" s="12">
        <v>8.3000000000000007</v>
      </c>
      <c r="AK165" s="12">
        <v>86.32</v>
      </c>
      <c r="AL165" s="12" t="s">
        <v>514</v>
      </c>
      <c r="AM165" s="12">
        <v>20</v>
      </c>
      <c r="AN165" s="12">
        <v>5</v>
      </c>
      <c r="AO165" s="12">
        <v>100</v>
      </c>
      <c r="AP165" s="12" t="s">
        <v>284</v>
      </c>
      <c r="AQ165" s="12" t="s">
        <v>281</v>
      </c>
      <c r="AR165" s="12">
        <v>0.38750000000000001</v>
      </c>
      <c r="AS165" s="12">
        <v>396</v>
      </c>
      <c r="AT165" s="12" t="s">
        <v>272</v>
      </c>
      <c r="AU165" s="12">
        <v>10</v>
      </c>
      <c r="AV165" s="12">
        <v>48.706182812500003</v>
      </c>
      <c r="AW165" s="12">
        <v>56.425142275834112</v>
      </c>
      <c r="AX165" s="12" t="s">
        <v>201</v>
      </c>
      <c r="AY165" s="12" t="s">
        <v>202</v>
      </c>
      <c r="AZ165" s="12" t="s">
        <v>203</v>
      </c>
      <c r="BA165" s="12" t="s">
        <v>204</v>
      </c>
      <c r="BB165" s="12" t="s">
        <v>205</v>
      </c>
      <c r="BC165" s="12" t="s">
        <v>128</v>
      </c>
      <c r="BD165" s="19">
        <v>0.34375</v>
      </c>
      <c r="BE165" s="12" t="s">
        <v>137</v>
      </c>
      <c r="BF165" s="12">
        <v>0.32</v>
      </c>
      <c r="BG165" s="12" t="s">
        <v>139</v>
      </c>
      <c r="BH165" s="12">
        <v>2700</v>
      </c>
      <c r="BI165" s="12" t="s">
        <v>506</v>
      </c>
      <c r="BJ165" s="12" t="s">
        <v>137</v>
      </c>
      <c r="BK165" s="12">
        <v>0.47</v>
      </c>
      <c r="BL165" s="12" t="s">
        <v>207</v>
      </c>
      <c r="BM165" s="12">
        <v>5700</v>
      </c>
      <c r="BN165" s="12" t="s">
        <v>507</v>
      </c>
      <c r="BO165" s="12" t="s">
        <v>208</v>
      </c>
      <c r="BP165" s="12">
        <v>1.41</v>
      </c>
      <c r="BQ165" s="12" t="s">
        <v>139</v>
      </c>
      <c r="BR165" s="12">
        <v>2700</v>
      </c>
      <c r="BS165" s="12" t="s">
        <v>506</v>
      </c>
      <c r="BT165" s="12" t="s">
        <v>208</v>
      </c>
      <c r="BU165" s="12">
        <v>1.37</v>
      </c>
      <c r="BV165" s="12" t="s">
        <v>207</v>
      </c>
      <c r="BW165" s="12">
        <v>5700</v>
      </c>
      <c r="BX165" s="12" t="s">
        <v>507</v>
      </c>
      <c r="BY165" s="12" t="s">
        <v>210</v>
      </c>
      <c r="BZ165" s="12">
        <v>4.0999999999999996</v>
      </c>
      <c r="CA165" s="12" t="s">
        <v>139</v>
      </c>
      <c r="CB165" s="12">
        <v>2700</v>
      </c>
      <c r="CC165" s="12" t="s">
        <v>506</v>
      </c>
      <c r="CD165" s="12" t="s">
        <v>210</v>
      </c>
      <c r="CE165" s="12">
        <v>2.6</v>
      </c>
      <c r="CF165" s="12" t="s">
        <v>207</v>
      </c>
      <c r="CG165" s="12">
        <v>5700</v>
      </c>
      <c r="CH165" s="12" t="s">
        <v>507</v>
      </c>
      <c r="CI165" s="12" t="s">
        <v>211</v>
      </c>
      <c r="CJ165" s="12">
        <v>100</v>
      </c>
      <c r="CK165" s="12" t="s">
        <v>212</v>
      </c>
      <c r="CL165" s="12">
        <v>4000</v>
      </c>
      <c r="CM165" s="12" t="s">
        <v>213</v>
      </c>
      <c r="CN165" s="12" t="s">
        <v>211</v>
      </c>
      <c r="CO165" s="12">
        <v>100</v>
      </c>
      <c r="CP165" s="12" t="s">
        <v>515</v>
      </c>
      <c r="CQ165" s="12">
        <v>14800</v>
      </c>
      <c r="CR165" s="12" t="s">
        <v>516</v>
      </c>
    </row>
    <row r="166" spans="1:96" s="1" customFormat="1" x14ac:dyDescent="0.3">
      <c r="A166" s="1" t="s">
        <v>475</v>
      </c>
      <c r="B166" t="s">
        <v>703</v>
      </c>
      <c r="C166" t="s">
        <v>792</v>
      </c>
      <c r="D166" t="s">
        <v>617</v>
      </c>
      <c r="E166">
        <v>-6.6050000000000004</v>
      </c>
      <c r="F166">
        <v>-152.50749999999999</v>
      </c>
      <c r="G166">
        <v>-6.6017999999999999</v>
      </c>
      <c r="H166">
        <v>-152.5163</v>
      </c>
      <c r="I166">
        <v>3</v>
      </c>
      <c r="J166">
        <v>5</v>
      </c>
      <c r="K166" t="s">
        <v>660</v>
      </c>
      <c r="L166">
        <v>1099.5574287564275</v>
      </c>
      <c r="M166" s="1" t="s">
        <v>477</v>
      </c>
      <c r="N166" s="1">
        <v>2.4</v>
      </c>
      <c r="O166" s="1">
        <v>2.6389378290154258E-3</v>
      </c>
      <c r="P166" s="1" t="s">
        <v>107</v>
      </c>
      <c r="Q166" s="1" t="s">
        <v>227</v>
      </c>
      <c r="R166" s="1" t="s">
        <v>405</v>
      </c>
      <c r="S166" s="1" t="s">
        <v>94</v>
      </c>
      <c r="T166" s="4">
        <v>0.92708333333333337</v>
      </c>
      <c r="U166" s="1" t="s">
        <v>263</v>
      </c>
      <c r="V166" s="1" t="s">
        <v>431</v>
      </c>
      <c r="W166" s="1" t="s">
        <v>479</v>
      </c>
      <c r="X166" s="1" t="s">
        <v>430</v>
      </c>
      <c r="Y166" s="4">
        <v>0.72916666666666663</v>
      </c>
      <c r="Z166" s="1" t="s">
        <v>270</v>
      </c>
      <c r="AA166" s="1">
        <v>40</v>
      </c>
      <c r="AB166" s="1" t="s">
        <v>189</v>
      </c>
      <c r="AC166" s="1" t="s">
        <v>100</v>
      </c>
      <c r="AD166" s="1" t="s">
        <v>271</v>
      </c>
      <c r="AE166" s="18" t="s">
        <v>106</v>
      </c>
      <c r="AF166" s="18" t="s">
        <v>106</v>
      </c>
      <c r="AG166" s="12" t="s">
        <v>96</v>
      </c>
      <c r="AH166" s="12" t="s">
        <v>197</v>
      </c>
      <c r="AI166" s="12">
        <v>10.4</v>
      </c>
      <c r="AJ166" s="12">
        <v>8.3000000000000007</v>
      </c>
      <c r="AK166" s="12">
        <v>86.32</v>
      </c>
      <c r="AL166" s="12" t="s">
        <v>98</v>
      </c>
      <c r="AM166" s="12">
        <v>20</v>
      </c>
      <c r="AN166" s="12">
        <v>5</v>
      </c>
      <c r="AO166" s="12">
        <f>AM166*AN166</f>
        <v>100</v>
      </c>
      <c r="AP166" s="12" t="s">
        <v>284</v>
      </c>
      <c r="AQ166" s="12" t="s">
        <v>281</v>
      </c>
      <c r="AR166" s="1">
        <v>0.38750000000000001</v>
      </c>
      <c r="AS166" s="1">
        <f>18*22</f>
        <v>396</v>
      </c>
      <c r="AT166" s="1" t="s">
        <v>272</v>
      </c>
      <c r="AU166" s="1">
        <v>10</v>
      </c>
      <c r="AV166" s="1">
        <f>(((AR166*0.9)*17)+AR166)*(((AR166*0.9)*21)+AR166)</f>
        <v>48.706182812500003</v>
      </c>
      <c r="AW166" s="1">
        <f>(AV166*100)/AK166</f>
        <v>56.425142275834112</v>
      </c>
      <c r="AX166" s="12" t="s">
        <v>201</v>
      </c>
      <c r="AY166" s="12" t="s">
        <v>202</v>
      </c>
      <c r="AZ166" s="12" t="s">
        <v>203</v>
      </c>
      <c r="BA166" s="12" t="s">
        <v>204</v>
      </c>
      <c r="BB166" s="12" t="s">
        <v>205</v>
      </c>
      <c r="BC166" s="12" t="s">
        <v>128</v>
      </c>
      <c r="BD166" s="19">
        <v>0.34375</v>
      </c>
      <c r="BE166" s="12" t="s">
        <v>137</v>
      </c>
      <c r="BF166" s="12">
        <v>0.32</v>
      </c>
      <c r="BG166" s="12" t="s">
        <v>139</v>
      </c>
      <c r="BH166" s="12">
        <v>2700</v>
      </c>
      <c r="BI166" s="12" t="s">
        <v>506</v>
      </c>
      <c r="BJ166" s="12" t="s">
        <v>137</v>
      </c>
      <c r="BK166" s="12">
        <v>0.47</v>
      </c>
      <c r="BL166" s="12" t="s">
        <v>207</v>
      </c>
      <c r="BM166" s="12">
        <v>5700</v>
      </c>
      <c r="BN166" s="12" t="s">
        <v>507</v>
      </c>
      <c r="BO166" s="12" t="s">
        <v>208</v>
      </c>
      <c r="BP166" s="12">
        <v>1.41</v>
      </c>
      <c r="BQ166" s="12" t="s">
        <v>139</v>
      </c>
      <c r="BR166" s="12">
        <v>2700</v>
      </c>
      <c r="BS166" s="12" t="s">
        <v>506</v>
      </c>
      <c r="BT166" s="12" t="s">
        <v>208</v>
      </c>
      <c r="BU166" s="12">
        <v>1.37</v>
      </c>
      <c r="BV166" s="12" t="s">
        <v>207</v>
      </c>
      <c r="BW166" s="12">
        <v>5700</v>
      </c>
      <c r="BX166" s="12" t="s">
        <v>507</v>
      </c>
      <c r="BY166" s="12" t="s">
        <v>210</v>
      </c>
      <c r="BZ166" s="12">
        <v>4.0999999999999996</v>
      </c>
      <c r="CA166" s="12" t="s">
        <v>139</v>
      </c>
      <c r="CB166" s="12">
        <v>2700</v>
      </c>
      <c r="CC166" s="12" t="s">
        <v>506</v>
      </c>
      <c r="CD166" s="12" t="s">
        <v>210</v>
      </c>
      <c r="CE166" s="12">
        <v>2.6</v>
      </c>
      <c r="CF166" s="12" t="s">
        <v>207</v>
      </c>
      <c r="CG166" s="12">
        <v>5700</v>
      </c>
      <c r="CH166" s="12" t="s">
        <v>507</v>
      </c>
      <c r="CI166" s="12" t="s">
        <v>211</v>
      </c>
      <c r="CJ166" s="12">
        <v>100</v>
      </c>
      <c r="CK166" s="12" t="s">
        <v>212</v>
      </c>
      <c r="CL166" s="12">
        <v>4000</v>
      </c>
      <c r="CM166" s="12" t="s">
        <v>213</v>
      </c>
      <c r="CN166" s="12" t="s">
        <v>211</v>
      </c>
      <c r="CO166" s="12">
        <v>100</v>
      </c>
      <c r="CP166" s="12" t="s">
        <v>214</v>
      </c>
      <c r="CQ166" s="12">
        <v>15400</v>
      </c>
      <c r="CR166" s="12" t="s">
        <v>215</v>
      </c>
    </row>
    <row r="167" spans="1:96" s="1" customFormat="1" x14ac:dyDescent="0.3">
      <c r="A167" s="5" t="s">
        <v>475</v>
      </c>
      <c r="B167" t="s">
        <v>703</v>
      </c>
      <c r="C167" t="s">
        <v>792</v>
      </c>
      <c r="D167" t="s">
        <v>617</v>
      </c>
      <c r="E167">
        <v>-6.6050000000000004</v>
      </c>
      <c r="F167">
        <v>-152.50749999999999</v>
      </c>
      <c r="G167">
        <v>-6.6017999999999999</v>
      </c>
      <c r="H167">
        <v>-152.5163</v>
      </c>
      <c r="I167">
        <v>3</v>
      </c>
      <c r="J167">
        <v>5</v>
      </c>
      <c r="K167" t="s">
        <v>660</v>
      </c>
      <c r="L167">
        <v>1099.5574287564275</v>
      </c>
      <c r="M167" s="12" t="s">
        <v>508</v>
      </c>
      <c r="N167" s="12" t="s">
        <v>511</v>
      </c>
      <c r="O167" s="1">
        <v>8.7964594300514204E-4</v>
      </c>
      <c r="P167" s="12" t="s">
        <v>107</v>
      </c>
      <c r="Q167" s="12" t="s">
        <v>227</v>
      </c>
      <c r="R167" s="12" t="s">
        <v>509</v>
      </c>
      <c r="S167" s="12" t="s">
        <v>510</v>
      </c>
      <c r="T167" s="13">
        <v>0.58333333333333304</v>
      </c>
      <c r="U167" s="12" t="s">
        <v>512</v>
      </c>
      <c r="V167" s="5"/>
      <c r="W167" s="5" t="s">
        <v>513</v>
      </c>
      <c r="X167" s="5"/>
      <c r="Y167" s="13">
        <v>0.72916666666666663</v>
      </c>
      <c r="Z167" s="1" t="s">
        <v>270</v>
      </c>
      <c r="AA167" s="1">
        <v>40</v>
      </c>
      <c r="AB167" s="1" t="s">
        <v>189</v>
      </c>
      <c r="AC167" s="1" t="s">
        <v>100</v>
      </c>
      <c r="AD167" s="1" t="s">
        <v>271</v>
      </c>
      <c r="AE167" s="18" t="s">
        <v>106</v>
      </c>
      <c r="AF167" s="18" t="s">
        <v>106</v>
      </c>
      <c r="AG167" s="12" t="s">
        <v>96</v>
      </c>
      <c r="AH167" s="12" t="s">
        <v>197</v>
      </c>
      <c r="AI167" s="12">
        <v>10.4</v>
      </c>
      <c r="AJ167" s="12">
        <v>8.3000000000000007</v>
      </c>
      <c r="AK167" s="12">
        <v>86.32</v>
      </c>
      <c r="AL167" s="12" t="s">
        <v>514</v>
      </c>
      <c r="AM167" s="12">
        <v>20</v>
      </c>
      <c r="AN167" s="12">
        <v>5</v>
      </c>
      <c r="AO167" s="12">
        <v>100</v>
      </c>
      <c r="AP167" s="12" t="s">
        <v>284</v>
      </c>
      <c r="AQ167" s="12" t="s">
        <v>281</v>
      </c>
      <c r="AR167" s="12">
        <v>0.38750000000000001</v>
      </c>
      <c r="AS167" s="12">
        <v>396</v>
      </c>
      <c r="AT167" s="12" t="s">
        <v>272</v>
      </c>
      <c r="AU167" s="12">
        <v>10</v>
      </c>
      <c r="AV167" s="12">
        <v>48.706182812500003</v>
      </c>
      <c r="AW167" s="12">
        <v>56.425142275834112</v>
      </c>
      <c r="AX167" s="12" t="s">
        <v>201</v>
      </c>
      <c r="AY167" s="12" t="s">
        <v>202</v>
      </c>
      <c r="AZ167" s="12" t="s">
        <v>203</v>
      </c>
      <c r="BA167" s="12" t="s">
        <v>204</v>
      </c>
      <c r="BB167" s="12" t="s">
        <v>205</v>
      </c>
      <c r="BC167" s="12" t="s">
        <v>128</v>
      </c>
      <c r="BD167" s="19">
        <v>0.34375</v>
      </c>
      <c r="BE167" s="12" t="s">
        <v>137</v>
      </c>
      <c r="BF167" s="12">
        <v>0.32</v>
      </c>
      <c r="BG167" s="12" t="s">
        <v>139</v>
      </c>
      <c r="BH167" s="12">
        <v>2700</v>
      </c>
      <c r="BI167" s="12" t="s">
        <v>506</v>
      </c>
      <c r="BJ167" s="12" t="s">
        <v>137</v>
      </c>
      <c r="BK167" s="12">
        <v>0.47</v>
      </c>
      <c r="BL167" s="12" t="s">
        <v>207</v>
      </c>
      <c r="BM167" s="12">
        <v>5700</v>
      </c>
      <c r="BN167" s="12" t="s">
        <v>507</v>
      </c>
      <c r="BO167" s="12" t="s">
        <v>208</v>
      </c>
      <c r="BP167" s="12">
        <v>1.41</v>
      </c>
      <c r="BQ167" s="12" t="s">
        <v>139</v>
      </c>
      <c r="BR167" s="12">
        <v>2700</v>
      </c>
      <c r="BS167" s="12" t="s">
        <v>506</v>
      </c>
      <c r="BT167" s="12" t="s">
        <v>208</v>
      </c>
      <c r="BU167" s="12">
        <v>1.37</v>
      </c>
      <c r="BV167" s="12" t="s">
        <v>207</v>
      </c>
      <c r="BW167" s="12">
        <v>5700</v>
      </c>
      <c r="BX167" s="12" t="s">
        <v>507</v>
      </c>
      <c r="BY167" s="12" t="s">
        <v>210</v>
      </c>
      <c r="BZ167" s="12">
        <v>4.0999999999999996</v>
      </c>
      <c r="CA167" s="12" t="s">
        <v>139</v>
      </c>
      <c r="CB167" s="12">
        <v>2700</v>
      </c>
      <c r="CC167" s="12" t="s">
        <v>506</v>
      </c>
      <c r="CD167" s="12" t="s">
        <v>210</v>
      </c>
      <c r="CE167" s="12">
        <v>2.6</v>
      </c>
      <c r="CF167" s="12" t="s">
        <v>207</v>
      </c>
      <c r="CG167" s="12">
        <v>5700</v>
      </c>
      <c r="CH167" s="12" t="s">
        <v>507</v>
      </c>
      <c r="CI167" s="12" t="s">
        <v>211</v>
      </c>
      <c r="CJ167" s="12">
        <v>100</v>
      </c>
      <c r="CK167" s="12" t="s">
        <v>212</v>
      </c>
      <c r="CL167" s="12">
        <v>4000</v>
      </c>
      <c r="CM167" s="12" t="s">
        <v>213</v>
      </c>
      <c r="CN167" s="12" t="s">
        <v>211</v>
      </c>
      <c r="CO167" s="12">
        <v>100</v>
      </c>
      <c r="CP167" s="12" t="s">
        <v>515</v>
      </c>
      <c r="CQ167" s="12">
        <v>14800</v>
      </c>
      <c r="CR167" s="12" t="s">
        <v>516</v>
      </c>
    </row>
    <row r="168" spans="1:96" s="1" customFormat="1" x14ac:dyDescent="0.3">
      <c r="A168" s="1" t="s">
        <v>476</v>
      </c>
      <c r="B168" t="s">
        <v>704</v>
      </c>
      <c r="C168" t="s">
        <v>793</v>
      </c>
      <c r="D168" t="s">
        <v>618</v>
      </c>
      <c r="E168">
        <v>-6.6382000000000003</v>
      </c>
      <c r="F168">
        <v>-152.51410000000001</v>
      </c>
      <c r="G168">
        <v>-6.6367000000000003</v>
      </c>
      <c r="H168">
        <v>-152.53469999999999</v>
      </c>
      <c r="I168">
        <v>100</v>
      </c>
      <c r="J168">
        <v>5</v>
      </c>
      <c r="K168" t="s">
        <v>660</v>
      </c>
      <c r="L168">
        <v>1727.8759594743863</v>
      </c>
      <c r="M168" s="1" t="s">
        <v>478</v>
      </c>
      <c r="N168" s="1">
        <v>2.4</v>
      </c>
      <c r="O168" s="1">
        <v>4.1469023027385261E-3</v>
      </c>
      <c r="P168" s="1" t="s">
        <v>269</v>
      </c>
      <c r="Q168" s="1" t="s">
        <v>227</v>
      </c>
      <c r="R168" s="1" t="s">
        <v>405</v>
      </c>
      <c r="S168" s="1" t="s">
        <v>94</v>
      </c>
      <c r="T168" s="4">
        <v>0.92708333333333337</v>
      </c>
      <c r="U168" s="1" t="s">
        <v>263</v>
      </c>
      <c r="V168" s="1" t="s">
        <v>431</v>
      </c>
      <c r="W168" s="1" t="s">
        <v>479</v>
      </c>
      <c r="X168" s="1" t="s">
        <v>453</v>
      </c>
      <c r="Y168" s="4">
        <v>0.72916666666666663</v>
      </c>
      <c r="Z168" s="1" t="s">
        <v>270</v>
      </c>
      <c r="AA168" s="1">
        <v>40</v>
      </c>
      <c r="AB168" s="1" t="s">
        <v>189</v>
      </c>
      <c r="AC168" s="1" t="s">
        <v>100</v>
      </c>
      <c r="AD168" s="1" t="s">
        <v>271</v>
      </c>
      <c r="AE168" s="18" t="s">
        <v>106</v>
      </c>
      <c r="AF168" s="18" t="s">
        <v>106</v>
      </c>
      <c r="AG168" s="12" t="s">
        <v>96</v>
      </c>
      <c r="AH168" s="12" t="s">
        <v>197</v>
      </c>
      <c r="AI168" s="12">
        <v>10.4</v>
      </c>
      <c r="AJ168" s="12">
        <v>8.3000000000000007</v>
      </c>
      <c r="AK168" s="12">
        <v>86.32</v>
      </c>
      <c r="AL168" s="12" t="s">
        <v>98</v>
      </c>
      <c r="AM168" s="12">
        <v>20</v>
      </c>
      <c r="AN168" s="12">
        <v>5</v>
      </c>
      <c r="AO168" s="12">
        <f>AM168*AN168</f>
        <v>100</v>
      </c>
      <c r="AP168" s="12" t="s">
        <v>284</v>
      </c>
      <c r="AQ168" s="12" t="s">
        <v>281</v>
      </c>
      <c r="AR168" s="1">
        <v>0.38750000000000001</v>
      </c>
      <c r="AS168" s="1">
        <f>18*22</f>
        <v>396</v>
      </c>
      <c r="AT168" s="1" t="s">
        <v>272</v>
      </c>
      <c r="AU168" s="1">
        <v>10</v>
      </c>
      <c r="AV168" s="1">
        <f>(((AR168*0.9)*17)+AR168)*(((AR168*0.9)*21)+AR168)</f>
        <v>48.706182812500003</v>
      </c>
      <c r="AW168" s="1">
        <f>(AV168*100)/AK168</f>
        <v>56.425142275834112</v>
      </c>
      <c r="AX168" s="12" t="s">
        <v>201</v>
      </c>
      <c r="AY168" s="12" t="s">
        <v>202</v>
      </c>
      <c r="AZ168" s="12" t="s">
        <v>203</v>
      </c>
      <c r="BA168" s="12" t="s">
        <v>204</v>
      </c>
      <c r="BB168" s="12" t="s">
        <v>205</v>
      </c>
      <c r="BC168" s="12" t="s">
        <v>128</v>
      </c>
      <c r="BD168" s="19">
        <v>0.34375</v>
      </c>
      <c r="BE168" s="12" t="s">
        <v>137</v>
      </c>
      <c r="BF168" s="12">
        <v>0.32</v>
      </c>
      <c r="BG168" s="12" t="s">
        <v>139</v>
      </c>
      <c r="BH168" s="12">
        <v>2700</v>
      </c>
      <c r="BI168" s="12" t="s">
        <v>506</v>
      </c>
      <c r="BJ168" s="12" t="s">
        <v>137</v>
      </c>
      <c r="BK168" s="12">
        <v>0.47</v>
      </c>
      <c r="BL168" s="12" t="s">
        <v>207</v>
      </c>
      <c r="BM168" s="12">
        <v>5700</v>
      </c>
      <c r="BN168" s="12" t="s">
        <v>507</v>
      </c>
      <c r="BO168" s="12" t="s">
        <v>208</v>
      </c>
      <c r="BP168" s="12">
        <v>1.41</v>
      </c>
      <c r="BQ168" s="12" t="s">
        <v>139</v>
      </c>
      <c r="BR168" s="12">
        <v>2700</v>
      </c>
      <c r="BS168" s="12" t="s">
        <v>506</v>
      </c>
      <c r="BT168" s="12" t="s">
        <v>208</v>
      </c>
      <c r="BU168" s="12">
        <v>1.37</v>
      </c>
      <c r="BV168" s="12" t="s">
        <v>207</v>
      </c>
      <c r="BW168" s="12">
        <v>5700</v>
      </c>
      <c r="BX168" s="12" t="s">
        <v>507</v>
      </c>
      <c r="BY168" s="12" t="s">
        <v>210</v>
      </c>
      <c r="BZ168" s="12">
        <v>4.0999999999999996</v>
      </c>
      <c r="CA168" s="12" t="s">
        <v>139</v>
      </c>
      <c r="CB168" s="12">
        <v>2700</v>
      </c>
      <c r="CC168" s="12" t="s">
        <v>506</v>
      </c>
      <c r="CD168" s="12" t="s">
        <v>210</v>
      </c>
      <c r="CE168" s="12">
        <v>2.6</v>
      </c>
      <c r="CF168" s="12" t="s">
        <v>207</v>
      </c>
      <c r="CG168" s="12">
        <v>5700</v>
      </c>
      <c r="CH168" s="12" t="s">
        <v>507</v>
      </c>
      <c r="CI168" s="12" t="s">
        <v>211</v>
      </c>
      <c r="CJ168" s="12">
        <v>100</v>
      </c>
      <c r="CK168" s="12" t="s">
        <v>212</v>
      </c>
      <c r="CL168" s="12">
        <v>4000</v>
      </c>
      <c r="CM168" s="12" t="s">
        <v>213</v>
      </c>
      <c r="CN168" s="12" t="s">
        <v>211</v>
      </c>
      <c r="CO168" s="12">
        <v>100</v>
      </c>
      <c r="CP168" s="12" t="s">
        <v>214</v>
      </c>
      <c r="CQ168" s="12">
        <v>15400</v>
      </c>
      <c r="CR168" s="12" t="s">
        <v>215</v>
      </c>
    </row>
    <row r="169" spans="1:96" s="1" customFormat="1" x14ac:dyDescent="0.3">
      <c r="A169" s="5" t="s">
        <v>476</v>
      </c>
      <c r="B169" t="s">
        <v>704</v>
      </c>
      <c r="C169" t="s">
        <v>793</v>
      </c>
      <c r="D169" t="s">
        <v>618</v>
      </c>
      <c r="E169">
        <v>-6.6382000000000003</v>
      </c>
      <c r="F169">
        <v>-152.51410000000001</v>
      </c>
      <c r="G169">
        <v>-6.6367000000000003</v>
      </c>
      <c r="H169">
        <v>-152.53469999999999</v>
      </c>
      <c r="I169">
        <v>100</v>
      </c>
      <c r="J169">
        <v>5</v>
      </c>
      <c r="K169" t="s">
        <v>660</v>
      </c>
      <c r="L169">
        <v>1727.8759594743863</v>
      </c>
      <c r="M169" s="12" t="s">
        <v>517</v>
      </c>
      <c r="N169" s="12" t="s">
        <v>511</v>
      </c>
      <c r="O169" s="1">
        <v>1.382300767579509E-3</v>
      </c>
      <c r="P169" s="12" t="s">
        <v>269</v>
      </c>
      <c r="Q169" s="12" t="s">
        <v>227</v>
      </c>
      <c r="R169" s="12" t="s">
        <v>509</v>
      </c>
      <c r="S169" s="12" t="s">
        <v>510</v>
      </c>
      <c r="T169" s="13">
        <v>0.58333333333333304</v>
      </c>
      <c r="U169" s="12" t="s">
        <v>512</v>
      </c>
      <c r="V169" s="5"/>
      <c r="W169" s="5" t="s">
        <v>513</v>
      </c>
      <c r="X169" s="5"/>
      <c r="Y169" s="13">
        <v>0.72916666666666663</v>
      </c>
      <c r="Z169" s="1" t="s">
        <v>270</v>
      </c>
      <c r="AA169" s="1">
        <v>40</v>
      </c>
      <c r="AB169" s="1" t="s">
        <v>189</v>
      </c>
      <c r="AC169" s="1" t="s">
        <v>100</v>
      </c>
      <c r="AD169" s="1" t="s">
        <v>271</v>
      </c>
      <c r="AE169" s="18" t="s">
        <v>106</v>
      </c>
      <c r="AF169" s="18" t="s">
        <v>106</v>
      </c>
      <c r="AG169" s="12" t="s">
        <v>96</v>
      </c>
      <c r="AH169" s="12" t="s">
        <v>197</v>
      </c>
      <c r="AI169" s="12">
        <v>10.4</v>
      </c>
      <c r="AJ169" s="12">
        <v>8.3000000000000007</v>
      </c>
      <c r="AK169" s="12">
        <v>86.32</v>
      </c>
      <c r="AL169" s="12" t="s">
        <v>514</v>
      </c>
      <c r="AM169" s="12">
        <v>20</v>
      </c>
      <c r="AN169" s="12">
        <v>5</v>
      </c>
      <c r="AO169" s="12">
        <v>100</v>
      </c>
      <c r="AP169" s="12" t="s">
        <v>284</v>
      </c>
      <c r="AQ169" s="12" t="s">
        <v>281</v>
      </c>
      <c r="AR169" s="12">
        <v>0.38750000000000001</v>
      </c>
      <c r="AS169" s="12">
        <v>396</v>
      </c>
      <c r="AT169" s="12" t="s">
        <v>272</v>
      </c>
      <c r="AU169" s="12">
        <v>10</v>
      </c>
      <c r="AV169" s="12">
        <v>48.706182812500003</v>
      </c>
      <c r="AW169" s="12">
        <v>56.425142275834112</v>
      </c>
      <c r="AX169" s="12" t="s">
        <v>201</v>
      </c>
      <c r="AY169" s="12" t="s">
        <v>202</v>
      </c>
      <c r="AZ169" s="12" t="s">
        <v>203</v>
      </c>
      <c r="BA169" s="12" t="s">
        <v>204</v>
      </c>
      <c r="BB169" s="12" t="s">
        <v>205</v>
      </c>
      <c r="BC169" s="12" t="s">
        <v>128</v>
      </c>
      <c r="BD169" s="19">
        <v>0.34375</v>
      </c>
      <c r="BE169" s="12" t="s">
        <v>137</v>
      </c>
      <c r="BF169" s="12">
        <v>0.32</v>
      </c>
      <c r="BG169" s="12" t="s">
        <v>139</v>
      </c>
      <c r="BH169" s="12">
        <v>2700</v>
      </c>
      <c r="BI169" s="12" t="s">
        <v>506</v>
      </c>
      <c r="BJ169" s="12" t="s">
        <v>137</v>
      </c>
      <c r="BK169" s="12">
        <v>0.47</v>
      </c>
      <c r="BL169" s="12" t="s">
        <v>207</v>
      </c>
      <c r="BM169" s="12">
        <v>5700</v>
      </c>
      <c r="BN169" s="12" t="s">
        <v>507</v>
      </c>
      <c r="BO169" s="12" t="s">
        <v>208</v>
      </c>
      <c r="BP169" s="12">
        <v>1.41</v>
      </c>
      <c r="BQ169" s="12" t="s">
        <v>139</v>
      </c>
      <c r="BR169" s="12">
        <v>2700</v>
      </c>
      <c r="BS169" s="12" t="s">
        <v>506</v>
      </c>
      <c r="BT169" s="12" t="s">
        <v>208</v>
      </c>
      <c r="BU169" s="12">
        <v>1.37</v>
      </c>
      <c r="BV169" s="12" t="s">
        <v>207</v>
      </c>
      <c r="BW169" s="12">
        <v>5700</v>
      </c>
      <c r="BX169" s="12" t="s">
        <v>507</v>
      </c>
      <c r="BY169" s="12" t="s">
        <v>210</v>
      </c>
      <c r="BZ169" s="12">
        <v>4.0999999999999996</v>
      </c>
      <c r="CA169" s="12" t="s">
        <v>139</v>
      </c>
      <c r="CB169" s="12">
        <v>2700</v>
      </c>
      <c r="CC169" s="12" t="s">
        <v>506</v>
      </c>
      <c r="CD169" s="12" t="s">
        <v>210</v>
      </c>
      <c r="CE169" s="12">
        <v>2.6</v>
      </c>
      <c r="CF169" s="12" t="s">
        <v>207</v>
      </c>
      <c r="CG169" s="12">
        <v>5700</v>
      </c>
      <c r="CH169" s="12" t="s">
        <v>507</v>
      </c>
      <c r="CI169" s="12" t="s">
        <v>211</v>
      </c>
      <c r="CJ169" s="12">
        <v>100</v>
      </c>
      <c r="CK169" s="12" t="s">
        <v>212</v>
      </c>
      <c r="CL169" s="12">
        <v>4000</v>
      </c>
      <c r="CM169" s="12" t="s">
        <v>213</v>
      </c>
      <c r="CN169" s="12" t="s">
        <v>211</v>
      </c>
      <c r="CO169" s="12">
        <v>100</v>
      </c>
      <c r="CP169" s="12" t="s">
        <v>515</v>
      </c>
      <c r="CQ169" s="12">
        <v>14800</v>
      </c>
      <c r="CR169" s="12" t="s">
        <v>516</v>
      </c>
    </row>
    <row r="170" spans="1:96" s="1" customFormat="1" x14ac:dyDescent="0.3">
      <c r="A170" s="1" t="s">
        <v>480</v>
      </c>
      <c r="B170" t="s">
        <v>705</v>
      </c>
      <c r="C170" t="s">
        <v>794</v>
      </c>
      <c r="D170" t="s">
        <v>619</v>
      </c>
      <c r="E170">
        <v>7.7999999999999996E-3</v>
      </c>
      <c r="F170">
        <v>-153.62649999999999</v>
      </c>
      <c r="G170">
        <v>3.5000000000000001E-3</v>
      </c>
      <c r="H170">
        <v>-153.63480000000001</v>
      </c>
      <c r="I170">
        <v>3</v>
      </c>
      <c r="J170">
        <v>5</v>
      </c>
      <c r="K170" t="s">
        <v>660</v>
      </c>
      <c r="L170">
        <v>2415.0993524471533</v>
      </c>
      <c r="M170" s="1" t="s">
        <v>482</v>
      </c>
      <c r="N170" s="1">
        <v>1.55</v>
      </c>
      <c r="O170" s="1">
        <v>3.7434039962930877E-3</v>
      </c>
      <c r="P170" s="1" t="s">
        <v>107</v>
      </c>
      <c r="Q170" s="1" t="s">
        <v>227</v>
      </c>
      <c r="R170" s="1" t="s">
        <v>406</v>
      </c>
      <c r="S170" s="1" t="s">
        <v>94</v>
      </c>
      <c r="T170" s="4">
        <v>0.89583333333333337</v>
      </c>
      <c r="U170" s="1" t="s">
        <v>264</v>
      </c>
      <c r="V170" s="1" t="s">
        <v>432</v>
      </c>
      <c r="W170" s="1" t="s">
        <v>479</v>
      </c>
      <c r="X170" s="1" t="s">
        <v>430</v>
      </c>
      <c r="Y170" s="4">
        <v>0.72916666666666663</v>
      </c>
      <c r="Z170" s="1" t="s">
        <v>270</v>
      </c>
      <c r="AA170" s="1">
        <v>40</v>
      </c>
      <c r="AB170" s="1" t="s">
        <v>189</v>
      </c>
      <c r="AC170" s="1" t="s">
        <v>100</v>
      </c>
      <c r="AD170" s="1" t="s">
        <v>271</v>
      </c>
      <c r="AE170" s="18" t="s">
        <v>106</v>
      </c>
      <c r="AF170" s="18" t="s">
        <v>106</v>
      </c>
      <c r="AG170" s="12" t="s">
        <v>96</v>
      </c>
      <c r="AH170" s="12" t="s">
        <v>197</v>
      </c>
      <c r="AI170" s="12">
        <v>10.4</v>
      </c>
      <c r="AJ170" s="12">
        <v>8.3000000000000007</v>
      </c>
      <c r="AK170" s="12">
        <v>86.32</v>
      </c>
      <c r="AL170" s="12" t="s">
        <v>98</v>
      </c>
      <c r="AM170" s="12">
        <v>20</v>
      </c>
      <c r="AN170" s="12">
        <v>5</v>
      </c>
      <c r="AO170" s="12">
        <f>AM170*AN170</f>
        <v>100</v>
      </c>
      <c r="AP170" s="12" t="s">
        <v>284</v>
      </c>
      <c r="AQ170" s="12" t="s">
        <v>281</v>
      </c>
      <c r="AR170" s="1">
        <v>0.38750000000000001</v>
      </c>
      <c r="AS170" s="1">
        <f>18*22</f>
        <v>396</v>
      </c>
      <c r="AT170" s="1" t="s">
        <v>272</v>
      </c>
      <c r="AU170" s="1">
        <v>10</v>
      </c>
      <c r="AV170" s="1">
        <f>(((AR170*0.9)*17)+AR170)*(((AR170*0.9)*21)+AR170)</f>
        <v>48.706182812500003</v>
      </c>
      <c r="AW170" s="1">
        <f>(AV170*100)/AK170</f>
        <v>56.425142275834112</v>
      </c>
      <c r="AX170" s="12" t="s">
        <v>201</v>
      </c>
      <c r="AY170" s="12" t="s">
        <v>202</v>
      </c>
      <c r="AZ170" s="12" t="s">
        <v>203</v>
      </c>
      <c r="BA170" s="12" t="s">
        <v>204</v>
      </c>
      <c r="BB170" s="12" t="s">
        <v>205</v>
      </c>
      <c r="BC170" s="12" t="s">
        <v>128</v>
      </c>
      <c r="BD170" s="19">
        <v>0.34375</v>
      </c>
      <c r="BE170" s="12" t="s">
        <v>137</v>
      </c>
      <c r="BF170" s="12">
        <v>0.32</v>
      </c>
      <c r="BG170" s="12" t="s">
        <v>139</v>
      </c>
      <c r="BH170" s="12">
        <v>2700</v>
      </c>
      <c r="BI170" s="12" t="s">
        <v>506</v>
      </c>
      <c r="BJ170" s="12" t="s">
        <v>137</v>
      </c>
      <c r="BK170" s="12">
        <v>0.47</v>
      </c>
      <c r="BL170" s="12" t="s">
        <v>207</v>
      </c>
      <c r="BM170" s="12">
        <v>5700</v>
      </c>
      <c r="BN170" s="12" t="s">
        <v>507</v>
      </c>
      <c r="BO170" s="12" t="s">
        <v>208</v>
      </c>
      <c r="BP170" s="12">
        <v>1.41</v>
      </c>
      <c r="BQ170" s="12" t="s">
        <v>139</v>
      </c>
      <c r="BR170" s="12">
        <v>2700</v>
      </c>
      <c r="BS170" s="12" t="s">
        <v>506</v>
      </c>
      <c r="BT170" s="12" t="s">
        <v>208</v>
      </c>
      <c r="BU170" s="12">
        <v>1.37</v>
      </c>
      <c r="BV170" s="12" t="s">
        <v>207</v>
      </c>
      <c r="BW170" s="12">
        <v>5700</v>
      </c>
      <c r="BX170" s="12" t="s">
        <v>507</v>
      </c>
      <c r="BY170" s="12" t="s">
        <v>210</v>
      </c>
      <c r="BZ170" s="12">
        <v>4.0999999999999996</v>
      </c>
      <c r="CA170" s="12" t="s">
        <v>139</v>
      </c>
      <c r="CB170" s="12">
        <v>2700</v>
      </c>
      <c r="CC170" s="12" t="s">
        <v>506</v>
      </c>
      <c r="CD170" s="12" t="s">
        <v>210</v>
      </c>
      <c r="CE170" s="12">
        <v>2.6</v>
      </c>
      <c r="CF170" s="12" t="s">
        <v>207</v>
      </c>
      <c r="CG170" s="12">
        <v>5700</v>
      </c>
      <c r="CH170" s="12" t="s">
        <v>507</v>
      </c>
      <c r="CI170" s="12" t="s">
        <v>211</v>
      </c>
      <c r="CJ170" s="12">
        <v>100</v>
      </c>
      <c r="CK170" s="12" t="s">
        <v>212</v>
      </c>
      <c r="CL170" s="12">
        <v>4000</v>
      </c>
      <c r="CM170" s="12" t="s">
        <v>213</v>
      </c>
      <c r="CN170" s="12" t="s">
        <v>211</v>
      </c>
      <c r="CO170" s="12">
        <v>100</v>
      </c>
      <c r="CP170" s="12" t="s">
        <v>214</v>
      </c>
      <c r="CQ170" s="12">
        <v>15400</v>
      </c>
      <c r="CR170" s="12" t="s">
        <v>215</v>
      </c>
    </row>
    <row r="171" spans="1:96" s="1" customFormat="1" x14ac:dyDescent="0.3">
      <c r="A171" s="1" t="s">
        <v>481</v>
      </c>
      <c r="B171" t="s">
        <v>706</v>
      </c>
      <c r="C171" t="s">
        <v>795</v>
      </c>
      <c r="D171" t="s">
        <v>620</v>
      </c>
      <c r="E171">
        <v>1E-3</v>
      </c>
      <c r="F171">
        <v>-153.6387</v>
      </c>
      <c r="G171">
        <v>5.4999999999999997E-3</v>
      </c>
      <c r="H171">
        <v>-153.65190000000001</v>
      </c>
      <c r="I171">
        <v>40</v>
      </c>
      <c r="J171">
        <v>5</v>
      </c>
      <c r="K171" t="s">
        <v>660</v>
      </c>
      <c r="L171">
        <v>3495.021827118645</v>
      </c>
      <c r="M171" s="1" t="s">
        <v>483</v>
      </c>
      <c r="N171" s="1">
        <v>1.55</v>
      </c>
      <c r="O171" s="1">
        <v>5.4172838320338994E-3</v>
      </c>
      <c r="P171" s="1" t="s">
        <v>269</v>
      </c>
      <c r="Q171" s="1" t="s">
        <v>227</v>
      </c>
      <c r="R171" s="1" t="s">
        <v>406</v>
      </c>
      <c r="S171" s="1" t="s">
        <v>94</v>
      </c>
      <c r="T171" s="4">
        <v>0.89583333333333337</v>
      </c>
      <c r="U171" s="1" t="s">
        <v>264</v>
      </c>
      <c r="V171" s="1" t="s">
        <v>432</v>
      </c>
      <c r="W171" s="1" t="s">
        <v>479</v>
      </c>
      <c r="X171" s="1" t="s">
        <v>453</v>
      </c>
      <c r="Y171" s="4">
        <v>0.72916666666666663</v>
      </c>
      <c r="Z171" s="1" t="s">
        <v>270</v>
      </c>
      <c r="AA171" s="1">
        <v>40</v>
      </c>
      <c r="AB171" s="1" t="s">
        <v>189</v>
      </c>
      <c r="AC171" s="1" t="s">
        <v>100</v>
      </c>
      <c r="AD171" s="1" t="s">
        <v>271</v>
      </c>
      <c r="AE171" s="18" t="s">
        <v>106</v>
      </c>
      <c r="AF171" s="18" t="s">
        <v>106</v>
      </c>
      <c r="AG171" s="12" t="s">
        <v>96</v>
      </c>
      <c r="AH171" s="12" t="s">
        <v>197</v>
      </c>
      <c r="AI171" s="12">
        <v>10.4</v>
      </c>
      <c r="AJ171" s="12">
        <v>8.3000000000000007</v>
      </c>
      <c r="AK171" s="12">
        <v>86.32</v>
      </c>
      <c r="AL171" s="12" t="s">
        <v>98</v>
      </c>
      <c r="AM171" s="12">
        <v>20</v>
      </c>
      <c r="AN171" s="12">
        <v>5</v>
      </c>
      <c r="AO171" s="12">
        <f>AM171*AN171</f>
        <v>100</v>
      </c>
      <c r="AP171" s="12" t="s">
        <v>284</v>
      </c>
      <c r="AQ171" s="12" t="s">
        <v>281</v>
      </c>
      <c r="AR171" s="1">
        <v>0.38750000000000001</v>
      </c>
      <c r="AS171" s="1">
        <f>18*22</f>
        <v>396</v>
      </c>
      <c r="AT171" s="1" t="s">
        <v>272</v>
      </c>
      <c r="AU171" s="1">
        <v>10</v>
      </c>
      <c r="AV171" s="1">
        <f>(((AR171*0.9)*17)+AR171)*(((AR171*0.9)*21)+AR171)</f>
        <v>48.706182812500003</v>
      </c>
      <c r="AW171" s="1">
        <f>(AV171*100)/AK171</f>
        <v>56.425142275834112</v>
      </c>
      <c r="AX171" s="12" t="s">
        <v>201</v>
      </c>
      <c r="AY171" s="12" t="s">
        <v>202</v>
      </c>
      <c r="AZ171" s="12" t="s">
        <v>203</v>
      </c>
      <c r="BA171" s="12" t="s">
        <v>204</v>
      </c>
      <c r="BB171" s="12" t="s">
        <v>205</v>
      </c>
      <c r="BC171" s="12" t="s">
        <v>128</v>
      </c>
      <c r="BD171" s="19">
        <v>0.34375</v>
      </c>
      <c r="BE171" s="12" t="s">
        <v>137</v>
      </c>
      <c r="BF171" s="12">
        <v>0.32</v>
      </c>
      <c r="BG171" s="12" t="s">
        <v>139</v>
      </c>
      <c r="BH171" s="12">
        <v>2700</v>
      </c>
      <c r="BI171" s="12" t="s">
        <v>506</v>
      </c>
      <c r="BJ171" s="12" t="s">
        <v>137</v>
      </c>
      <c r="BK171" s="12">
        <v>0.47</v>
      </c>
      <c r="BL171" s="12" t="s">
        <v>207</v>
      </c>
      <c r="BM171" s="12">
        <v>5700</v>
      </c>
      <c r="BN171" s="12" t="s">
        <v>507</v>
      </c>
      <c r="BO171" s="12" t="s">
        <v>208</v>
      </c>
      <c r="BP171" s="12">
        <v>1.41</v>
      </c>
      <c r="BQ171" s="12" t="s">
        <v>139</v>
      </c>
      <c r="BR171" s="12">
        <v>2700</v>
      </c>
      <c r="BS171" s="12" t="s">
        <v>506</v>
      </c>
      <c r="BT171" s="12" t="s">
        <v>208</v>
      </c>
      <c r="BU171" s="12">
        <v>1.37</v>
      </c>
      <c r="BV171" s="12" t="s">
        <v>207</v>
      </c>
      <c r="BW171" s="12">
        <v>5700</v>
      </c>
      <c r="BX171" s="12" t="s">
        <v>507</v>
      </c>
      <c r="BY171" s="12" t="s">
        <v>210</v>
      </c>
      <c r="BZ171" s="12">
        <v>4.0999999999999996</v>
      </c>
      <c r="CA171" s="12" t="s">
        <v>139</v>
      </c>
      <c r="CB171" s="12">
        <v>2700</v>
      </c>
      <c r="CC171" s="12" t="s">
        <v>506</v>
      </c>
      <c r="CD171" s="12" t="s">
        <v>210</v>
      </c>
      <c r="CE171" s="12">
        <v>2.6</v>
      </c>
      <c r="CF171" s="12" t="s">
        <v>207</v>
      </c>
      <c r="CG171" s="12">
        <v>5700</v>
      </c>
      <c r="CH171" s="12" t="s">
        <v>507</v>
      </c>
      <c r="CI171" s="12" t="s">
        <v>211</v>
      </c>
      <c r="CJ171" s="12">
        <v>100</v>
      </c>
      <c r="CK171" s="12" t="s">
        <v>212</v>
      </c>
      <c r="CL171" s="12">
        <v>4000</v>
      </c>
      <c r="CM171" s="12" t="s">
        <v>213</v>
      </c>
      <c r="CN171" s="12" t="s">
        <v>211</v>
      </c>
      <c r="CO171" s="12">
        <v>100</v>
      </c>
      <c r="CP171" s="12" t="s">
        <v>214</v>
      </c>
      <c r="CQ171" s="12">
        <v>15400</v>
      </c>
      <c r="CR171" s="12" t="s">
        <v>215</v>
      </c>
    </row>
    <row r="172" spans="1:96" s="1" customFormat="1" x14ac:dyDescent="0.3">
      <c r="A172" s="1" t="s">
        <v>471</v>
      </c>
      <c r="B172" t="s">
        <v>708</v>
      </c>
      <c r="C172" t="s">
        <v>797</v>
      </c>
      <c r="D172" t="s">
        <v>622</v>
      </c>
      <c r="E172">
        <v>6.6710000000000003</v>
      </c>
      <c r="F172">
        <v>-153.0658</v>
      </c>
      <c r="G172">
        <v>6.8596000000000004</v>
      </c>
      <c r="H172">
        <v>-153.11099999999999</v>
      </c>
      <c r="I172">
        <v>3</v>
      </c>
      <c r="J172">
        <v>5</v>
      </c>
      <c r="K172" t="s">
        <v>659</v>
      </c>
      <c r="L172" t="s">
        <v>654</v>
      </c>
      <c r="M172" s="1" t="s">
        <v>473</v>
      </c>
      <c r="N172" s="1">
        <v>2.4</v>
      </c>
      <c r="O172" s="1" t="s">
        <v>654</v>
      </c>
      <c r="P172" s="1" t="s">
        <v>107</v>
      </c>
      <c r="Q172" s="1" t="s">
        <v>227</v>
      </c>
      <c r="R172" s="1" t="s">
        <v>404</v>
      </c>
      <c r="S172" s="1" t="s">
        <v>94</v>
      </c>
      <c r="T172" s="4">
        <v>0.90625</v>
      </c>
      <c r="U172" s="1" t="s">
        <v>262</v>
      </c>
      <c r="V172" s="1" t="s">
        <v>432</v>
      </c>
      <c r="X172" s="39" t="s">
        <v>547</v>
      </c>
      <c r="Y172" s="4">
        <v>0.72916666666666663</v>
      </c>
      <c r="Z172" s="1" t="s">
        <v>270</v>
      </c>
      <c r="AA172" s="1">
        <v>40</v>
      </c>
      <c r="AB172" s="1" t="s">
        <v>189</v>
      </c>
      <c r="AC172" s="1" t="s">
        <v>100</v>
      </c>
      <c r="AD172" s="1" t="s">
        <v>271</v>
      </c>
      <c r="AE172" s="18" t="s">
        <v>106</v>
      </c>
      <c r="AF172" s="18" t="s">
        <v>106</v>
      </c>
      <c r="AG172" s="12" t="s">
        <v>96</v>
      </c>
      <c r="AH172" s="12" t="s">
        <v>197</v>
      </c>
      <c r="AI172" s="12">
        <v>10.4</v>
      </c>
      <c r="AJ172" s="12">
        <v>8.3000000000000007</v>
      </c>
      <c r="AK172" s="12">
        <v>86.32</v>
      </c>
      <c r="AL172" s="12" t="s">
        <v>98</v>
      </c>
      <c r="AM172" s="12">
        <v>20</v>
      </c>
      <c r="AN172" s="12">
        <v>5</v>
      </c>
      <c r="AO172" s="12">
        <f>AM172*AN172</f>
        <v>100</v>
      </c>
      <c r="AP172" s="12" t="s">
        <v>284</v>
      </c>
      <c r="AQ172" s="12" t="s">
        <v>281</v>
      </c>
      <c r="AR172" s="1">
        <v>0.38750000000000001</v>
      </c>
      <c r="AS172" s="1">
        <f>18*22</f>
        <v>396</v>
      </c>
      <c r="AT172" s="1" t="s">
        <v>272</v>
      </c>
      <c r="AU172" s="1">
        <v>10</v>
      </c>
      <c r="AV172" s="1">
        <f>(((AR172*0.9)*17)+AR172)*(((AR172*0.9)*21)+AR172)</f>
        <v>48.706182812500003</v>
      </c>
      <c r="AW172" s="1">
        <f>(AV172*100)/AK172</f>
        <v>56.425142275834112</v>
      </c>
      <c r="AX172" s="12" t="s">
        <v>201</v>
      </c>
      <c r="AY172" s="12" t="s">
        <v>202</v>
      </c>
      <c r="AZ172" s="12" t="s">
        <v>203</v>
      </c>
      <c r="BA172" s="12" t="s">
        <v>204</v>
      </c>
      <c r="BB172" s="12" t="s">
        <v>205</v>
      </c>
      <c r="BC172" s="12" t="s">
        <v>128</v>
      </c>
      <c r="BD172" s="19">
        <v>0.34375</v>
      </c>
      <c r="BE172" s="12" t="s">
        <v>137</v>
      </c>
      <c r="BF172" s="12">
        <v>0.32</v>
      </c>
      <c r="BG172" s="12" t="s">
        <v>139</v>
      </c>
      <c r="BH172" s="12">
        <v>2700</v>
      </c>
      <c r="BI172" s="12" t="s">
        <v>506</v>
      </c>
      <c r="BJ172" s="12" t="s">
        <v>137</v>
      </c>
      <c r="BK172" s="12">
        <v>0.47</v>
      </c>
      <c r="BL172" s="12" t="s">
        <v>207</v>
      </c>
      <c r="BM172" s="12">
        <v>5700</v>
      </c>
      <c r="BN172" s="12" t="s">
        <v>507</v>
      </c>
      <c r="BO172" s="12" t="s">
        <v>208</v>
      </c>
      <c r="BP172" s="12">
        <v>1.41</v>
      </c>
      <c r="BQ172" s="12" t="s">
        <v>139</v>
      </c>
      <c r="BR172" s="12">
        <v>2700</v>
      </c>
      <c r="BS172" s="12" t="s">
        <v>506</v>
      </c>
      <c r="BT172" s="12" t="s">
        <v>208</v>
      </c>
      <c r="BU172" s="12">
        <v>1.37</v>
      </c>
      <c r="BV172" s="12" t="s">
        <v>207</v>
      </c>
      <c r="BW172" s="12">
        <v>5700</v>
      </c>
      <c r="BX172" s="12" t="s">
        <v>507</v>
      </c>
      <c r="BY172" s="12" t="s">
        <v>210</v>
      </c>
      <c r="BZ172" s="12">
        <v>4.0999999999999996</v>
      </c>
      <c r="CA172" s="12" t="s">
        <v>139</v>
      </c>
      <c r="CB172" s="12">
        <v>2700</v>
      </c>
      <c r="CC172" s="12" t="s">
        <v>506</v>
      </c>
      <c r="CD172" s="12" t="s">
        <v>210</v>
      </c>
      <c r="CE172" s="12">
        <v>2.6</v>
      </c>
      <c r="CF172" s="12" t="s">
        <v>207</v>
      </c>
      <c r="CG172" s="12">
        <v>5700</v>
      </c>
      <c r="CH172" s="12" t="s">
        <v>507</v>
      </c>
      <c r="CI172" s="12" t="s">
        <v>211</v>
      </c>
      <c r="CJ172" s="12">
        <v>100</v>
      </c>
      <c r="CK172" s="12" t="s">
        <v>212</v>
      </c>
      <c r="CL172" s="12">
        <v>4000</v>
      </c>
      <c r="CM172" s="12" t="s">
        <v>213</v>
      </c>
      <c r="CN172" s="12" t="s">
        <v>211</v>
      </c>
      <c r="CO172" s="12">
        <v>100</v>
      </c>
      <c r="CP172" s="12" t="s">
        <v>214</v>
      </c>
      <c r="CQ172" s="12">
        <v>15400</v>
      </c>
      <c r="CR172" s="12" t="s">
        <v>215</v>
      </c>
    </row>
    <row r="173" spans="1:96" s="1" customFormat="1" x14ac:dyDescent="0.3">
      <c r="A173" s="1" t="s">
        <v>472</v>
      </c>
      <c r="B173" t="s">
        <v>707</v>
      </c>
      <c r="C173" t="s">
        <v>796</v>
      </c>
      <c r="D173" t="s">
        <v>621</v>
      </c>
      <c r="E173">
        <v>6.6433</v>
      </c>
      <c r="F173">
        <v>-153.08420000000001</v>
      </c>
      <c r="G173">
        <v>6.6508000000000003</v>
      </c>
      <c r="H173">
        <v>-153.08949999999999</v>
      </c>
      <c r="I173">
        <v>80</v>
      </c>
      <c r="J173">
        <v>5</v>
      </c>
      <c r="K173" t="s">
        <v>660</v>
      </c>
      <c r="L173">
        <v>5360.3424651875839</v>
      </c>
      <c r="M173" s="1" t="s">
        <v>474</v>
      </c>
      <c r="N173" s="1">
        <v>2.4</v>
      </c>
      <c r="O173" s="1">
        <v>1.2864821916450201E-2</v>
      </c>
      <c r="P173" s="1" t="s">
        <v>269</v>
      </c>
      <c r="Q173" s="1" t="s">
        <v>227</v>
      </c>
      <c r="R173" s="1" t="s">
        <v>404</v>
      </c>
      <c r="S173" s="1" t="s">
        <v>94</v>
      </c>
      <c r="T173" s="4">
        <v>0.90625</v>
      </c>
      <c r="U173" s="1" t="s">
        <v>262</v>
      </c>
      <c r="V173" s="1" t="s">
        <v>432</v>
      </c>
      <c r="X173" s="1" t="s">
        <v>453</v>
      </c>
      <c r="Y173" s="4">
        <v>0.72916666666666663</v>
      </c>
      <c r="Z173" s="1" t="s">
        <v>270</v>
      </c>
      <c r="AA173" s="1">
        <v>40</v>
      </c>
      <c r="AB173" s="1" t="s">
        <v>189</v>
      </c>
      <c r="AC173" s="1" t="s">
        <v>100</v>
      </c>
      <c r="AD173" s="1" t="s">
        <v>271</v>
      </c>
      <c r="AE173" s="18" t="s">
        <v>106</v>
      </c>
      <c r="AF173" s="18" t="s">
        <v>106</v>
      </c>
      <c r="AG173" s="12" t="s">
        <v>96</v>
      </c>
      <c r="AH173" s="12" t="s">
        <v>197</v>
      </c>
      <c r="AI173" s="12">
        <v>10.4</v>
      </c>
      <c r="AJ173" s="12">
        <v>8.3000000000000007</v>
      </c>
      <c r="AK173" s="12">
        <v>86.32</v>
      </c>
      <c r="AL173" s="12" t="s">
        <v>98</v>
      </c>
      <c r="AM173" s="12">
        <v>20</v>
      </c>
      <c r="AN173" s="12">
        <v>5</v>
      </c>
      <c r="AO173" s="12">
        <f>AM173*AN173</f>
        <v>100</v>
      </c>
      <c r="AP173" s="12" t="s">
        <v>284</v>
      </c>
      <c r="AQ173" s="12" t="s">
        <v>281</v>
      </c>
      <c r="AR173" s="1">
        <v>0.38750000000000001</v>
      </c>
      <c r="AS173" s="1">
        <f>18*22</f>
        <v>396</v>
      </c>
      <c r="AT173" s="1" t="s">
        <v>272</v>
      </c>
      <c r="AU173" s="1">
        <v>10</v>
      </c>
      <c r="AV173" s="1">
        <f>(((AR173*0.9)*17)+AR173)*(((AR173*0.9)*21)+AR173)</f>
        <v>48.706182812500003</v>
      </c>
      <c r="AW173" s="1">
        <f>(AV173*100)/AK173</f>
        <v>56.425142275834112</v>
      </c>
      <c r="AX173" s="12" t="s">
        <v>201</v>
      </c>
      <c r="AY173" s="12" t="s">
        <v>202</v>
      </c>
      <c r="AZ173" s="12" t="s">
        <v>203</v>
      </c>
      <c r="BA173" s="12" t="s">
        <v>204</v>
      </c>
      <c r="BB173" s="12" t="s">
        <v>205</v>
      </c>
      <c r="BC173" s="12" t="s">
        <v>128</v>
      </c>
      <c r="BD173" s="19">
        <v>0.34375</v>
      </c>
      <c r="BE173" s="12" t="s">
        <v>137</v>
      </c>
      <c r="BF173" s="12">
        <v>0.32</v>
      </c>
      <c r="BG173" s="12" t="s">
        <v>139</v>
      </c>
      <c r="BH173" s="12">
        <v>2700</v>
      </c>
      <c r="BI173" s="12" t="s">
        <v>506</v>
      </c>
      <c r="BJ173" s="12" t="s">
        <v>137</v>
      </c>
      <c r="BK173" s="12">
        <v>0.47</v>
      </c>
      <c r="BL173" s="12" t="s">
        <v>207</v>
      </c>
      <c r="BM173" s="12">
        <v>5700</v>
      </c>
      <c r="BN173" s="12" t="s">
        <v>507</v>
      </c>
      <c r="BO173" s="12" t="s">
        <v>208</v>
      </c>
      <c r="BP173" s="12">
        <v>1.41</v>
      </c>
      <c r="BQ173" s="12" t="s">
        <v>139</v>
      </c>
      <c r="BR173" s="12">
        <v>2700</v>
      </c>
      <c r="BS173" s="12" t="s">
        <v>506</v>
      </c>
      <c r="BT173" s="12" t="s">
        <v>208</v>
      </c>
      <c r="BU173" s="12">
        <v>1.37</v>
      </c>
      <c r="BV173" s="12" t="s">
        <v>207</v>
      </c>
      <c r="BW173" s="12">
        <v>5700</v>
      </c>
      <c r="BX173" s="12" t="s">
        <v>507</v>
      </c>
      <c r="BY173" s="12" t="s">
        <v>210</v>
      </c>
      <c r="BZ173" s="12">
        <v>4.0999999999999996</v>
      </c>
      <c r="CA173" s="12" t="s">
        <v>139</v>
      </c>
      <c r="CB173" s="12">
        <v>2700</v>
      </c>
      <c r="CC173" s="12" t="s">
        <v>506</v>
      </c>
      <c r="CD173" s="12" t="s">
        <v>210</v>
      </c>
      <c r="CE173" s="12">
        <v>2.6</v>
      </c>
      <c r="CF173" s="12" t="s">
        <v>207</v>
      </c>
      <c r="CG173" s="12">
        <v>5700</v>
      </c>
      <c r="CH173" s="12" t="s">
        <v>507</v>
      </c>
      <c r="CI173" s="12" t="s">
        <v>211</v>
      </c>
      <c r="CJ173" s="12">
        <v>100</v>
      </c>
      <c r="CK173" s="12" t="s">
        <v>212</v>
      </c>
      <c r="CL173" s="12">
        <v>4000</v>
      </c>
      <c r="CM173" s="12" t="s">
        <v>213</v>
      </c>
      <c r="CN173" s="12" t="s">
        <v>211</v>
      </c>
      <c r="CO173" s="12">
        <v>100</v>
      </c>
      <c r="CP173" s="12" t="s">
        <v>214</v>
      </c>
      <c r="CQ173" s="12">
        <v>15400</v>
      </c>
      <c r="CR173" s="12" t="s">
        <v>215</v>
      </c>
    </row>
    <row r="174" spans="1:96" s="1" customFormat="1" x14ac:dyDescent="0.3">
      <c r="A174" s="1" t="s">
        <v>467</v>
      </c>
      <c r="B174" t="s">
        <v>709</v>
      </c>
      <c r="C174" t="s">
        <v>798</v>
      </c>
      <c r="D174" t="s">
        <v>623</v>
      </c>
      <c r="E174">
        <v>22.709099999999999</v>
      </c>
      <c r="F174">
        <v>-158.0247</v>
      </c>
      <c r="G174">
        <v>22.7028</v>
      </c>
      <c r="H174">
        <v>-158.0335</v>
      </c>
      <c r="I174">
        <v>3</v>
      </c>
      <c r="J174">
        <v>5</v>
      </c>
      <c r="K174" t="s">
        <v>660</v>
      </c>
      <c r="L174">
        <v>1237.0021073509811</v>
      </c>
      <c r="M174" s="1" t="s">
        <v>469</v>
      </c>
      <c r="N174" s="1">
        <v>2.4</v>
      </c>
      <c r="O174" s="1">
        <v>2.9688050576423541E-3</v>
      </c>
      <c r="P174" s="1" t="s">
        <v>107</v>
      </c>
      <c r="Q174" s="1" t="s">
        <v>227</v>
      </c>
      <c r="R174" s="1" t="s">
        <v>403</v>
      </c>
      <c r="S174" s="1" t="s">
        <v>94</v>
      </c>
      <c r="T174" s="4">
        <v>0.91666666666666663</v>
      </c>
      <c r="U174" s="1" t="s">
        <v>261</v>
      </c>
      <c r="V174" s="1" t="s">
        <v>432</v>
      </c>
      <c r="W174" s="1" t="s">
        <v>226</v>
      </c>
      <c r="X174" s="39" t="s">
        <v>555</v>
      </c>
      <c r="Y174" s="4">
        <v>0.72916666666666663</v>
      </c>
      <c r="Z174" s="1" t="s">
        <v>270</v>
      </c>
      <c r="AA174" s="1">
        <v>40</v>
      </c>
      <c r="AB174" s="1" t="s">
        <v>189</v>
      </c>
      <c r="AC174" s="1" t="s">
        <v>100</v>
      </c>
      <c r="AD174" s="1" t="s">
        <v>271</v>
      </c>
      <c r="AE174" s="18" t="s">
        <v>106</v>
      </c>
      <c r="AF174" s="18" t="s">
        <v>106</v>
      </c>
      <c r="AG174" s="12" t="s">
        <v>96</v>
      </c>
      <c r="AH174" s="12" t="s">
        <v>197</v>
      </c>
      <c r="AI174" s="12">
        <v>10.4</v>
      </c>
      <c r="AJ174" s="12">
        <v>8.3000000000000007</v>
      </c>
      <c r="AK174" s="12">
        <v>86.32</v>
      </c>
      <c r="AL174" s="12" t="s">
        <v>98</v>
      </c>
      <c r="AM174" s="12">
        <v>20</v>
      </c>
      <c r="AN174" s="12">
        <v>5</v>
      </c>
      <c r="AO174" s="12">
        <f t="shared" ref="AO174:AO183" si="18">AM174*AN174</f>
        <v>100</v>
      </c>
      <c r="AP174" s="12" t="s">
        <v>284</v>
      </c>
      <c r="AQ174" s="12" t="s">
        <v>281</v>
      </c>
      <c r="AR174" s="1">
        <v>0.38750000000000001</v>
      </c>
      <c r="AS174" s="1">
        <f t="shared" ref="AS174:AS183" si="19">18*22</f>
        <v>396</v>
      </c>
      <c r="AT174" s="1" t="s">
        <v>272</v>
      </c>
      <c r="AU174" s="1">
        <v>10</v>
      </c>
      <c r="AV174" s="1">
        <f t="shared" ref="AV174:AV183" si="20">(((AR174*0.9)*17)+AR174)*(((AR174*0.9)*21)+AR174)</f>
        <v>48.706182812500003</v>
      </c>
      <c r="AW174" s="1">
        <f t="shared" ref="AW174:AW183" si="21">(AV174*100)/AK174</f>
        <v>56.425142275834112</v>
      </c>
      <c r="AX174" s="12" t="s">
        <v>201</v>
      </c>
      <c r="AY174" s="12" t="s">
        <v>202</v>
      </c>
      <c r="AZ174" s="12" t="s">
        <v>203</v>
      </c>
      <c r="BA174" s="12" t="s">
        <v>204</v>
      </c>
      <c r="BB174" s="12" t="s">
        <v>205</v>
      </c>
      <c r="BC174" s="12" t="s">
        <v>128</v>
      </c>
      <c r="BD174" s="19">
        <v>0.34375</v>
      </c>
      <c r="BE174" s="12" t="s">
        <v>137</v>
      </c>
      <c r="BF174" s="12">
        <v>0.32</v>
      </c>
      <c r="BG174" s="12" t="s">
        <v>139</v>
      </c>
      <c r="BH174" s="12">
        <v>2700</v>
      </c>
      <c r="BI174" s="12" t="s">
        <v>506</v>
      </c>
      <c r="BJ174" s="12" t="s">
        <v>137</v>
      </c>
      <c r="BK174" s="12">
        <v>0.47</v>
      </c>
      <c r="BL174" s="12" t="s">
        <v>207</v>
      </c>
      <c r="BM174" s="12">
        <v>5700</v>
      </c>
      <c r="BN174" s="12" t="s">
        <v>507</v>
      </c>
      <c r="BO174" s="12" t="s">
        <v>208</v>
      </c>
      <c r="BP174" s="12">
        <v>1.41</v>
      </c>
      <c r="BQ174" s="12" t="s">
        <v>139</v>
      </c>
      <c r="BR174" s="12">
        <v>2700</v>
      </c>
      <c r="BS174" s="12" t="s">
        <v>506</v>
      </c>
      <c r="BT174" s="12" t="s">
        <v>208</v>
      </c>
      <c r="BU174" s="12">
        <v>1.37</v>
      </c>
      <c r="BV174" s="12" t="s">
        <v>207</v>
      </c>
      <c r="BW174" s="12">
        <v>5700</v>
      </c>
      <c r="BX174" s="12" t="s">
        <v>507</v>
      </c>
      <c r="BY174" s="12" t="s">
        <v>210</v>
      </c>
      <c r="BZ174" s="12">
        <v>4.0999999999999996</v>
      </c>
      <c r="CA174" s="12" t="s">
        <v>139</v>
      </c>
      <c r="CB174" s="12">
        <v>2700</v>
      </c>
      <c r="CC174" s="12" t="s">
        <v>506</v>
      </c>
      <c r="CD174" s="12" t="s">
        <v>210</v>
      </c>
      <c r="CE174" s="12">
        <v>2.6</v>
      </c>
      <c r="CF174" s="12" t="s">
        <v>207</v>
      </c>
      <c r="CG174" s="12">
        <v>5700</v>
      </c>
      <c r="CH174" s="12" t="s">
        <v>507</v>
      </c>
      <c r="CI174" s="12" t="s">
        <v>211</v>
      </c>
      <c r="CJ174" s="12">
        <v>100</v>
      </c>
      <c r="CK174" s="12" t="s">
        <v>212</v>
      </c>
      <c r="CL174" s="12">
        <v>4000</v>
      </c>
      <c r="CM174" s="12" t="s">
        <v>213</v>
      </c>
      <c r="CN174" s="12" t="s">
        <v>211</v>
      </c>
      <c r="CO174" s="12">
        <v>100</v>
      </c>
      <c r="CP174" s="12" t="s">
        <v>214</v>
      </c>
      <c r="CQ174" s="12">
        <v>15400</v>
      </c>
      <c r="CR174" s="12" t="s">
        <v>215</v>
      </c>
    </row>
    <row r="175" spans="1:96" s="1" customFormat="1" x14ac:dyDescent="0.3">
      <c r="A175" s="1" t="s">
        <v>468</v>
      </c>
      <c r="B175" t="s">
        <v>710</v>
      </c>
      <c r="C175" t="s">
        <v>799</v>
      </c>
      <c r="D175" t="s">
        <v>624</v>
      </c>
      <c r="E175">
        <v>22.728100000000001</v>
      </c>
      <c r="F175">
        <v>-158.0907</v>
      </c>
      <c r="G175">
        <v>22.7178</v>
      </c>
      <c r="H175">
        <v>-158.10900000000001</v>
      </c>
      <c r="I175">
        <v>110</v>
      </c>
      <c r="J175">
        <v>5</v>
      </c>
      <c r="K175" t="s">
        <v>660</v>
      </c>
      <c r="L175">
        <v>3141.5926535897929</v>
      </c>
      <c r="M175" s="1" t="s">
        <v>470</v>
      </c>
      <c r="N175" s="1">
        <v>2.4</v>
      </c>
      <c r="O175" s="1">
        <v>7.5398223686155025E-3</v>
      </c>
      <c r="P175" s="1" t="s">
        <v>269</v>
      </c>
      <c r="Q175" s="1" t="s">
        <v>227</v>
      </c>
      <c r="R175" s="1" t="s">
        <v>403</v>
      </c>
      <c r="S175" s="1" t="s">
        <v>94</v>
      </c>
      <c r="T175" s="4">
        <v>0.91666666666666663</v>
      </c>
      <c r="U175" s="1" t="s">
        <v>261</v>
      </c>
      <c r="V175" s="1" t="s">
        <v>432</v>
      </c>
      <c r="W175" s="1" t="s">
        <v>226</v>
      </c>
      <c r="X175" s="1" t="s">
        <v>430</v>
      </c>
      <c r="Y175" s="4">
        <v>0.72916666666666663</v>
      </c>
      <c r="Z175" s="1" t="s">
        <v>270</v>
      </c>
      <c r="AA175" s="1">
        <v>40</v>
      </c>
      <c r="AB175" s="1" t="s">
        <v>189</v>
      </c>
      <c r="AC175" s="1" t="s">
        <v>100</v>
      </c>
      <c r="AD175" s="1" t="s">
        <v>271</v>
      </c>
      <c r="AE175" s="18" t="s">
        <v>106</v>
      </c>
      <c r="AF175" s="18" t="s">
        <v>106</v>
      </c>
      <c r="AG175" s="12" t="s">
        <v>96</v>
      </c>
      <c r="AH175" s="12" t="s">
        <v>197</v>
      </c>
      <c r="AI175" s="12">
        <v>10.4</v>
      </c>
      <c r="AJ175" s="12">
        <v>8.3000000000000007</v>
      </c>
      <c r="AK175" s="12">
        <v>86.32</v>
      </c>
      <c r="AL175" s="12" t="s">
        <v>98</v>
      </c>
      <c r="AM175" s="12">
        <v>20</v>
      </c>
      <c r="AN175" s="12">
        <v>5</v>
      </c>
      <c r="AO175" s="12">
        <f t="shared" si="18"/>
        <v>100</v>
      </c>
      <c r="AP175" s="12" t="s">
        <v>284</v>
      </c>
      <c r="AQ175" s="12" t="s">
        <v>281</v>
      </c>
      <c r="AR175" s="1">
        <v>0.38750000000000001</v>
      </c>
      <c r="AS175" s="1">
        <f t="shared" si="19"/>
        <v>396</v>
      </c>
      <c r="AT175" s="1" t="s">
        <v>272</v>
      </c>
      <c r="AU175" s="1">
        <v>10</v>
      </c>
      <c r="AV175" s="1">
        <f t="shared" si="20"/>
        <v>48.706182812500003</v>
      </c>
      <c r="AW175" s="1">
        <f t="shared" si="21"/>
        <v>56.425142275834112</v>
      </c>
      <c r="AX175" s="12" t="s">
        <v>201</v>
      </c>
      <c r="AY175" s="12" t="s">
        <v>202</v>
      </c>
      <c r="AZ175" s="12" t="s">
        <v>203</v>
      </c>
      <c r="BA175" s="12" t="s">
        <v>204</v>
      </c>
      <c r="BB175" s="12" t="s">
        <v>205</v>
      </c>
      <c r="BC175" s="12" t="s">
        <v>128</v>
      </c>
      <c r="BD175" s="19">
        <v>0.34375</v>
      </c>
      <c r="BE175" s="12" t="s">
        <v>137</v>
      </c>
      <c r="BF175" s="12">
        <v>0.32</v>
      </c>
      <c r="BG175" s="12" t="s">
        <v>139</v>
      </c>
      <c r="BH175" s="12">
        <v>2700</v>
      </c>
      <c r="BI175" s="12" t="s">
        <v>506</v>
      </c>
      <c r="BJ175" s="12" t="s">
        <v>137</v>
      </c>
      <c r="BK175" s="12">
        <v>0.47</v>
      </c>
      <c r="BL175" s="12" t="s">
        <v>207</v>
      </c>
      <c r="BM175" s="12">
        <v>5700</v>
      </c>
      <c r="BN175" s="12" t="s">
        <v>507</v>
      </c>
      <c r="BO175" s="12" t="s">
        <v>208</v>
      </c>
      <c r="BP175" s="12">
        <v>1.41</v>
      </c>
      <c r="BQ175" s="12" t="s">
        <v>139</v>
      </c>
      <c r="BR175" s="12">
        <v>2700</v>
      </c>
      <c r="BS175" s="12" t="s">
        <v>506</v>
      </c>
      <c r="BT175" s="12" t="s">
        <v>208</v>
      </c>
      <c r="BU175" s="12">
        <v>1.37</v>
      </c>
      <c r="BV175" s="12" t="s">
        <v>207</v>
      </c>
      <c r="BW175" s="12">
        <v>5700</v>
      </c>
      <c r="BX175" s="12" t="s">
        <v>507</v>
      </c>
      <c r="BY175" s="12" t="s">
        <v>210</v>
      </c>
      <c r="BZ175" s="12">
        <v>4.0999999999999996</v>
      </c>
      <c r="CA175" s="12" t="s">
        <v>139</v>
      </c>
      <c r="CB175" s="12">
        <v>2700</v>
      </c>
      <c r="CC175" s="12" t="s">
        <v>506</v>
      </c>
      <c r="CD175" s="12" t="s">
        <v>210</v>
      </c>
      <c r="CE175" s="12">
        <v>2.6</v>
      </c>
      <c r="CF175" s="12" t="s">
        <v>207</v>
      </c>
      <c r="CG175" s="12">
        <v>5700</v>
      </c>
      <c r="CH175" s="12" t="s">
        <v>507</v>
      </c>
      <c r="CI175" s="12" t="s">
        <v>211</v>
      </c>
      <c r="CJ175" s="12">
        <v>100</v>
      </c>
      <c r="CK175" s="12" t="s">
        <v>212</v>
      </c>
      <c r="CL175" s="12">
        <v>4000</v>
      </c>
      <c r="CM175" s="12" t="s">
        <v>213</v>
      </c>
      <c r="CN175" s="12" t="s">
        <v>211</v>
      </c>
      <c r="CO175" s="12">
        <v>100</v>
      </c>
      <c r="CP175" s="12" t="s">
        <v>214</v>
      </c>
      <c r="CQ175" s="12">
        <v>15400</v>
      </c>
      <c r="CR175" s="12" t="s">
        <v>215</v>
      </c>
    </row>
    <row r="176" spans="1:96" s="1" customFormat="1" x14ac:dyDescent="0.3">
      <c r="A176" s="1" t="s">
        <v>462</v>
      </c>
      <c r="B176" t="s">
        <v>711</v>
      </c>
      <c r="C176" t="s">
        <v>800</v>
      </c>
      <c r="D176" t="s">
        <v>625</v>
      </c>
      <c r="E176">
        <v>31.486799999999999</v>
      </c>
      <c r="F176">
        <v>-159.07490000000001</v>
      </c>
      <c r="G176">
        <v>31.483899999999998</v>
      </c>
      <c r="H176">
        <v>-159.0813</v>
      </c>
      <c r="I176">
        <v>3</v>
      </c>
      <c r="J176">
        <v>5</v>
      </c>
      <c r="K176" t="s">
        <v>660</v>
      </c>
      <c r="L176">
        <v>294.5243112740431</v>
      </c>
      <c r="M176" s="1" t="s">
        <v>464</v>
      </c>
      <c r="N176" s="1">
        <v>2.4</v>
      </c>
      <c r="O176" s="1">
        <v>7.0685834705770342E-4</v>
      </c>
      <c r="P176" s="1" t="s">
        <v>107</v>
      </c>
      <c r="Q176" s="1" t="s">
        <v>227</v>
      </c>
      <c r="R176" s="1" t="s">
        <v>402</v>
      </c>
      <c r="S176" s="1" t="s">
        <v>94</v>
      </c>
      <c r="T176" s="4">
        <v>0.82291666666666663</v>
      </c>
      <c r="U176" s="1" t="s">
        <v>259</v>
      </c>
      <c r="V176" s="1" t="s">
        <v>337</v>
      </c>
      <c r="X176" s="1" t="s">
        <v>430</v>
      </c>
      <c r="Y176" s="4">
        <v>0.72916666666666663</v>
      </c>
      <c r="Z176" s="1" t="s">
        <v>270</v>
      </c>
      <c r="AA176" s="1">
        <v>40</v>
      </c>
      <c r="AB176" s="1" t="s">
        <v>189</v>
      </c>
      <c r="AC176" s="1" t="s">
        <v>100</v>
      </c>
      <c r="AD176" s="1" t="s">
        <v>271</v>
      </c>
      <c r="AE176" s="18" t="s">
        <v>106</v>
      </c>
      <c r="AF176" s="18" t="s">
        <v>106</v>
      </c>
      <c r="AG176" s="12" t="s">
        <v>96</v>
      </c>
      <c r="AH176" s="12" t="s">
        <v>197</v>
      </c>
      <c r="AI176" s="12">
        <v>10.4</v>
      </c>
      <c r="AJ176" s="12">
        <v>8.3000000000000007</v>
      </c>
      <c r="AK176" s="12">
        <v>86.32</v>
      </c>
      <c r="AL176" s="12" t="s">
        <v>98</v>
      </c>
      <c r="AM176" s="12">
        <v>20</v>
      </c>
      <c r="AN176" s="12">
        <v>5</v>
      </c>
      <c r="AO176" s="12">
        <f t="shared" si="18"/>
        <v>100</v>
      </c>
      <c r="AP176" s="12" t="s">
        <v>284</v>
      </c>
      <c r="AQ176" s="12" t="s">
        <v>281</v>
      </c>
      <c r="AR176" s="1">
        <v>0.38750000000000001</v>
      </c>
      <c r="AS176" s="1">
        <f t="shared" si="19"/>
        <v>396</v>
      </c>
      <c r="AT176" s="1" t="s">
        <v>272</v>
      </c>
      <c r="AU176" s="1">
        <v>10</v>
      </c>
      <c r="AV176" s="1">
        <f t="shared" si="20"/>
        <v>48.706182812500003</v>
      </c>
      <c r="AW176" s="1">
        <f t="shared" si="21"/>
        <v>56.425142275834112</v>
      </c>
      <c r="AX176" s="12" t="s">
        <v>201</v>
      </c>
      <c r="AY176" s="12" t="s">
        <v>202</v>
      </c>
      <c r="AZ176" s="12" t="s">
        <v>203</v>
      </c>
      <c r="BA176" s="12" t="s">
        <v>204</v>
      </c>
      <c r="BB176" s="12" t="s">
        <v>205</v>
      </c>
      <c r="BC176" s="12" t="s">
        <v>128</v>
      </c>
      <c r="BD176" s="19">
        <v>0.34375</v>
      </c>
      <c r="BE176" s="12" t="s">
        <v>137</v>
      </c>
      <c r="BF176" s="12">
        <v>0.32</v>
      </c>
      <c r="BG176" s="12" t="s">
        <v>139</v>
      </c>
      <c r="BH176" s="12">
        <v>2700</v>
      </c>
      <c r="BI176" s="12" t="s">
        <v>506</v>
      </c>
      <c r="BJ176" s="12" t="s">
        <v>137</v>
      </c>
      <c r="BK176" s="12">
        <v>0.47</v>
      </c>
      <c r="BL176" s="12" t="s">
        <v>207</v>
      </c>
      <c r="BM176" s="12">
        <v>5700</v>
      </c>
      <c r="BN176" s="12" t="s">
        <v>507</v>
      </c>
      <c r="BO176" s="12" t="s">
        <v>208</v>
      </c>
      <c r="BP176" s="12">
        <v>1.41</v>
      </c>
      <c r="BQ176" s="12" t="s">
        <v>139</v>
      </c>
      <c r="BR176" s="12">
        <v>2700</v>
      </c>
      <c r="BS176" s="12" t="s">
        <v>506</v>
      </c>
      <c r="BT176" s="12" t="s">
        <v>208</v>
      </c>
      <c r="BU176" s="12">
        <v>1.37</v>
      </c>
      <c r="BV176" s="12" t="s">
        <v>207</v>
      </c>
      <c r="BW176" s="12">
        <v>5700</v>
      </c>
      <c r="BX176" s="12" t="s">
        <v>507</v>
      </c>
      <c r="BY176" s="12" t="s">
        <v>210</v>
      </c>
      <c r="BZ176" s="12">
        <v>4.0999999999999996</v>
      </c>
      <c r="CA176" s="12" t="s">
        <v>139</v>
      </c>
      <c r="CB176" s="12">
        <v>2700</v>
      </c>
      <c r="CC176" s="12" t="s">
        <v>506</v>
      </c>
      <c r="CD176" s="12" t="s">
        <v>210</v>
      </c>
      <c r="CE176" s="12">
        <v>2.6</v>
      </c>
      <c r="CF176" s="12" t="s">
        <v>207</v>
      </c>
      <c r="CG176" s="12">
        <v>5700</v>
      </c>
      <c r="CH176" s="12" t="s">
        <v>507</v>
      </c>
      <c r="CI176" s="12" t="s">
        <v>211</v>
      </c>
      <c r="CJ176" s="12">
        <v>100</v>
      </c>
      <c r="CK176" s="12" t="s">
        <v>212</v>
      </c>
      <c r="CL176" s="12">
        <v>4000</v>
      </c>
      <c r="CM176" s="12" t="s">
        <v>213</v>
      </c>
      <c r="CN176" s="12" t="s">
        <v>211</v>
      </c>
      <c r="CO176" s="12">
        <v>100</v>
      </c>
      <c r="CP176" s="12" t="s">
        <v>214</v>
      </c>
      <c r="CQ176" s="12">
        <v>15400</v>
      </c>
      <c r="CR176" s="12" t="s">
        <v>215</v>
      </c>
    </row>
    <row r="177" spans="1:103" s="1" customFormat="1" x14ac:dyDescent="0.3">
      <c r="A177" s="1" t="s">
        <v>463</v>
      </c>
      <c r="B177" t="s">
        <v>712</v>
      </c>
      <c r="C177" t="s">
        <v>801</v>
      </c>
      <c r="D177" t="s">
        <v>626</v>
      </c>
      <c r="E177">
        <v>31.471</v>
      </c>
      <c r="F177">
        <v>-159.101</v>
      </c>
      <c r="G177">
        <v>31.467700000000001</v>
      </c>
      <c r="H177">
        <v>-159.10890000000001</v>
      </c>
      <c r="I177">
        <v>115</v>
      </c>
      <c r="J177">
        <v>5</v>
      </c>
      <c r="K177" t="s">
        <v>660</v>
      </c>
      <c r="L177">
        <v>1217.3671532660449</v>
      </c>
      <c r="M177" s="1" t="s">
        <v>465</v>
      </c>
      <c r="N177" s="1">
        <v>2.4</v>
      </c>
      <c r="O177" s="1">
        <v>2.9216811678385076E-3</v>
      </c>
      <c r="P177" s="1" t="s">
        <v>269</v>
      </c>
      <c r="Q177" s="1" t="s">
        <v>227</v>
      </c>
      <c r="R177" s="1" t="s">
        <v>402</v>
      </c>
      <c r="S177" s="1" t="s">
        <v>94</v>
      </c>
      <c r="T177" s="4">
        <v>0.82291666666666663</v>
      </c>
      <c r="U177" s="1" t="s">
        <v>259</v>
      </c>
      <c r="V177" s="1" t="s">
        <v>337</v>
      </c>
      <c r="X177" s="1" t="s">
        <v>430</v>
      </c>
      <c r="Y177" s="4">
        <v>0.72916666666666663</v>
      </c>
      <c r="Z177" s="1" t="s">
        <v>270</v>
      </c>
      <c r="AA177" s="1">
        <v>40</v>
      </c>
      <c r="AB177" s="1" t="s">
        <v>189</v>
      </c>
      <c r="AC177" s="1" t="s">
        <v>100</v>
      </c>
      <c r="AD177" s="1" t="s">
        <v>271</v>
      </c>
      <c r="AE177" s="18" t="s">
        <v>106</v>
      </c>
      <c r="AF177" s="18" t="s">
        <v>106</v>
      </c>
      <c r="AG177" s="12" t="s">
        <v>96</v>
      </c>
      <c r="AH177" s="12" t="s">
        <v>197</v>
      </c>
      <c r="AI177" s="12">
        <v>10.4</v>
      </c>
      <c r="AJ177" s="12">
        <v>8.3000000000000007</v>
      </c>
      <c r="AK177" s="12">
        <v>86.32</v>
      </c>
      <c r="AL177" s="12" t="s">
        <v>98</v>
      </c>
      <c r="AM177" s="12">
        <v>20</v>
      </c>
      <c r="AN177" s="12">
        <v>5</v>
      </c>
      <c r="AO177" s="12">
        <f t="shared" si="18"/>
        <v>100</v>
      </c>
      <c r="AP177" s="12" t="s">
        <v>284</v>
      </c>
      <c r="AQ177" s="12" t="s">
        <v>281</v>
      </c>
      <c r="AR177" s="1">
        <v>0.38750000000000001</v>
      </c>
      <c r="AS177" s="1">
        <f t="shared" si="19"/>
        <v>396</v>
      </c>
      <c r="AT177" s="1" t="s">
        <v>272</v>
      </c>
      <c r="AU177" s="1">
        <v>10</v>
      </c>
      <c r="AV177" s="1">
        <f t="shared" si="20"/>
        <v>48.706182812500003</v>
      </c>
      <c r="AW177" s="1">
        <f t="shared" si="21"/>
        <v>56.425142275834112</v>
      </c>
      <c r="AX177" s="12" t="s">
        <v>201</v>
      </c>
      <c r="AY177" s="12" t="s">
        <v>202</v>
      </c>
      <c r="AZ177" s="12" t="s">
        <v>203</v>
      </c>
      <c r="BA177" s="12" t="s">
        <v>204</v>
      </c>
      <c r="BB177" s="12" t="s">
        <v>205</v>
      </c>
      <c r="BC177" s="12" t="s">
        <v>128</v>
      </c>
      <c r="BD177" s="19">
        <v>0.34375</v>
      </c>
      <c r="BE177" s="12" t="s">
        <v>137</v>
      </c>
      <c r="BF177" s="12">
        <v>0.32</v>
      </c>
      <c r="BG177" s="12" t="s">
        <v>139</v>
      </c>
      <c r="BH177" s="12">
        <v>2700</v>
      </c>
      <c r="BI177" s="12" t="s">
        <v>506</v>
      </c>
      <c r="BJ177" s="12" t="s">
        <v>137</v>
      </c>
      <c r="BK177" s="12">
        <v>0.47</v>
      </c>
      <c r="BL177" s="12" t="s">
        <v>207</v>
      </c>
      <c r="BM177" s="12">
        <v>5700</v>
      </c>
      <c r="BN177" s="12" t="s">
        <v>507</v>
      </c>
      <c r="BO177" s="12" t="s">
        <v>208</v>
      </c>
      <c r="BP177" s="12">
        <v>1.41</v>
      </c>
      <c r="BQ177" s="12" t="s">
        <v>139</v>
      </c>
      <c r="BR177" s="12">
        <v>2700</v>
      </c>
      <c r="BS177" s="12" t="s">
        <v>506</v>
      </c>
      <c r="BT177" s="12" t="s">
        <v>208</v>
      </c>
      <c r="BU177" s="12">
        <v>1.37</v>
      </c>
      <c r="BV177" s="12" t="s">
        <v>207</v>
      </c>
      <c r="BW177" s="12">
        <v>5700</v>
      </c>
      <c r="BX177" s="12" t="s">
        <v>507</v>
      </c>
      <c r="BY177" s="12" t="s">
        <v>210</v>
      </c>
      <c r="BZ177" s="12">
        <v>4.0999999999999996</v>
      </c>
      <c r="CA177" s="12" t="s">
        <v>139</v>
      </c>
      <c r="CB177" s="12">
        <v>2700</v>
      </c>
      <c r="CC177" s="12" t="s">
        <v>506</v>
      </c>
      <c r="CD177" s="12" t="s">
        <v>210</v>
      </c>
      <c r="CE177" s="12">
        <v>2.6</v>
      </c>
      <c r="CF177" s="12" t="s">
        <v>207</v>
      </c>
      <c r="CG177" s="12">
        <v>5700</v>
      </c>
      <c r="CH177" s="12" t="s">
        <v>507</v>
      </c>
      <c r="CI177" s="12" t="s">
        <v>211</v>
      </c>
      <c r="CJ177" s="12">
        <v>100</v>
      </c>
      <c r="CK177" s="12" t="s">
        <v>212</v>
      </c>
      <c r="CL177" s="12">
        <v>4000</v>
      </c>
      <c r="CM177" s="12" t="s">
        <v>213</v>
      </c>
      <c r="CN177" s="12" t="s">
        <v>211</v>
      </c>
      <c r="CO177" s="12">
        <v>100</v>
      </c>
      <c r="CP177" s="12" t="s">
        <v>214</v>
      </c>
      <c r="CQ177" s="12">
        <v>15400</v>
      </c>
      <c r="CR177" s="12" t="s">
        <v>215</v>
      </c>
    </row>
    <row r="178" spans="1:103" s="1" customFormat="1" x14ac:dyDescent="0.3">
      <c r="A178" s="1" t="s">
        <v>459</v>
      </c>
      <c r="B178" t="s">
        <v>713</v>
      </c>
      <c r="C178" t="s">
        <v>802</v>
      </c>
      <c r="D178" t="s">
        <v>627</v>
      </c>
      <c r="E178">
        <v>35.388800000000003</v>
      </c>
      <c r="F178">
        <v>-127.7422</v>
      </c>
      <c r="G178">
        <v>35.393700000000003</v>
      </c>
      <c r="H178">
        <v>-127.7424</v>
      </c>
      <c r="I178">
        <v>3</v>
      </c>
      <c r="J178">
        <v>5</v>
      </c>
      <c r="K178" t="s">
        <v>660</v>
      </c>
      <c r="L178">
        <v>2061.6701789183016</v>
      </c>
      <c r="M178" s="1" t="s">
        <v>461</v>
      </c>
      <c r="N178" s="1">
        <v>2.4</v>
      </c>
      <c r="O178" s="1">
        <v>4.9480084294039233E-3</v>
      </c>
      <c r="P178" s="1" t="s">
        <v>107</v>
      </c>
      <c r="Q178" s="1" t="s">
        <v>227</v>
      </c>
      <c r="R178" s="1" t="s">
        <v>401</v>
      </c>
      <c r="S178" s="1" t="s">
        <v>94</v>
      </c>
      <c r="T178" s="4">
        <v>0.86458333333333337</v>
      </c>
      <c r="U178" s="1" t="s">
        <v>258</v>
      </c>
      <c r="V178" s="1" t="s">
        <v>432</v>
      </c>
      <c r="X178" s="1" t="s">
        <v>430</v>
      </c>
      <c r="Y178" s="4">
        <v>0.72916666666666663</v>
      </c>
      <c r="Z178" s="1" t="s">
        <v>270</v>
      </c>
      <c r="AA178" s="1">
        <v>40</v>
      </c>
      <c r="AB178" s="1" t="s">
        <v>189</v>
      </c>
      <c r="AC178" s="1" t="s">
        <v>100</v>
      </c>
      <c r="AD178" s="1" t="s">
        <v>271</v>
      </c>
      <c r="AE178" s="18" t="s">
        <v>106</v>
      </c>
      <c r="AF178" s="18" t="s">
        <v>106</v>
      </c>
      <c r="AG178" s="12" t="s">
        <v>96</v>
      </c>
      <c r="AH178" s="12" t="s">
        <v>197</v>
      </c>
      <c r="AI178" s="12">
        <v>10.4</v>
      </c>
      <c r="AJ178" s="12">
        <v>8.3000000000000007</v>
      </c>
      <c r="AK178" s="12">
        <v>86.32</v>
      </c>
      <c r="AL178" s="12" t="s">
        <v>98</v>
      </c>
      <c r="AM178" s="12">
        <v>20</v>
      </c>
      <c r="AN178" s="12">
        <v>5</v>
      </c>
      <c r="AO178" s="12">
        <f t="shared" si="18"/>
        <v>100</v>
      </c>
      <c r="AP178" s="12" t="s">
        <v>284</v>
      </c>
      <c r="AQ178" s="12" t="s">
        <v>281</v>
      </c>
      <c r="AR178" s="1">
        <v>0.38750000000000001</v>
      </c>
      <c r="AS178" s="1">
        <f t="shared" si="19"/>
        <v>396</v>
      </c>
      <c r="AT178" s="1" t="s">
        <v>272</v>
      </c>
      <c r="AU178" s="1">
        <v>10</v>
      </c>
      <c r="AV178" s="1">
        <f t="shared" si="20"/>
        <v>48.706182812500003</v>
      </c>
      <c r="AW178" s="1">
        <f t="shared" si="21"/>
        <v>56.425142275834112</v>
      </c>
      <c r="AX178" s="12" t="s">
        <v>201</v>
      </c>
      <c r="AY178" s="12" t="s">
        <v>202</v>
      </c>
      <c r="AZ178" s="12" t="s">
        <v>203</v>
      </c>
      <c r="BA178" s="12" t="s">
        <v>204</v>
      </c>
      <c r="BB178" s="12" t="s">
        <v>205</v>
      </c>
      <c r="BC178" s="12" t="s">
        <v>128</v>
      </c>
      <c r="BD178" s="19">
        <v>0.34375</v>
      </c>
      <c r="BE178" s="12" t="s">
        <v>137</v>
      </c>
      <c r="BF178" s="12">
        <v>0.32</v>
      </c>
      <c r="BG178" s="12" t="s">
        <v>139</v>
      </c>
      <c r="BH178" s="12">
        <v>2700</v>
      </c>
      <c r="BI178" s="12" t="s">
        <v>506</v>
      </c>
      <c r="BJ178" s="12" t="s">
        <v>137</v>
      </c>
      <c r="BK178" s="12">
        <v>0.47</v>
      </c>
      <c r="BL178" s="12" t="s">
        <v>207</v>
      </c>
      <c r="BM178" s="12">
        <v>5700</v>
      </c>
      <c r="BN178" s="12" t="s">
        <v>507</v>
      </c>
      <c r="BO178" s="12" t="s">
        <v>208</v>
      </c>
      <c r="BP178" s="12">
        <v>1.41</v>
      </c>
      <c r="BQ178" s="12" t="s">
        <v>139</v>
      </c>
      <c r="BR178" s="12">
        <v>2700</v>
      </c>
      <c r="BS178" s="12" t="s">
        <v>506</v>
      </c>
      <c r="BT178" s="12" t="s">
        <v>208</v>
      </c>
      <c r="BU178" s="12">
        <v>1.37</v>
      </c>
      <c r="BV178" s="12" t="s">
        <v>207</v>
      </c>
      <c r="BW178" s="12">
        <v>5700</v>
      </c>
      <c r="BX178" s="12" t="s">
        <v>507</v>
      </c>
      <c r="BY178" s="12" t="s">
        <v>210</v>
      </c>
      <c r="BZ178" s="12">
        <v>4.0999999999999996</v>
      </c>
      <c r="CA178" s="12" t="s">
        <v>139</v>
      </c>
      <c r="CB178" s="12">
        <v>2700</v>
      </c>
      <c r="CC178" s="12" t="s">
        <v>506</v>
      </c>
      <c r="CD178" s="12" t="s">
        <v>210</v>
      </c>
      <c r="CE178" s="12">
        <v>2.6</v>
      </c>
      <c r="CF178" s="12" t="s">
        <v>207</v>
      </c>
      <c r="CG178" s="12">
        <v>5700</v>
      </c>
      <c r="CH178" s="12" t="s">
        <v>507</v>
      </c>
      <c r="CI178" s="12" t="s">
        <v>211</v>
      </c>
      <c r="CJ178" s="12">
        <v>100</v>
      </c>
      <c r="CK178" s="12" t="s">
        <v>212</v>
      </c>
      <c r="CL178" s="12">
        <v>4000</v>
      </c>
      <c r="CM178" s="12" t="s">
        <v>213</v>
      </c>
      <c r="CN178" s="12" t="s">
        <v>211</v>
      </c>
      <c r="CO178" s="12">
        <v>100</v>
      </c>
      <c r="CP178" s="12" t="s">
        <v>214</v>
      </c>
      <c r="CQ178" s="12">
        <v>15400</v>
      </c>
      <c r="CR178" s="12" t="s">
        <v>215</v>
      </c>
    </row>
    <row r="179" spans="1:103" s="1" customFormat="1" x14ac:dyDescent="0.3">
      <c r="A179" s="1" t="s">
        <v>460</v>
      </c>
      <c r="B179" t="s">
        <v>714</v>
      </c>
      <c r="C179" t="s">
        <v>803</v>
      </c>
      <c r="D179" t="s">
        <v>628</v>
      </c>
      <c r="E179">
        <v>35.413499999999999</v>
      </c>
      <c r="F179">
        <v>-127.70529999999999</v>
      </c>
      <c r="G179">
        <v>35.415799999999997</v>
      </c>
      <c r="H179">
        <v>-127.69840000000001</v>
      </c>
      <c r="I179">
        <v>45</v>
      </c>
      <c r="J179">
        <v>5</v>
      </c>
      <c r="K179" t="s">
        <v>660</v>
      </c>
      <c r="L179">
        <v>1060.2875205865553</v>
      </c>
      <c r="M179" s="1" t="s">
        <v>466</v>
      </c>
      <c r="N179" s="1">
        <v>2.4</v>
      </c>
      <c r="O179" s="1">
        <v>2.5446900494077327E-3</v>
      </c>
      <c r="P179" s="1" t="s">
        <v>269</v>
      </c>
      <c r="Q179" s="1" t="s">
        <v>227</v>
      </c>
      <c r="R179" s="1" t="s">
        <v>401</v>
      </c>
      <c r="S179" s="1" t="s">
        <v>94</v>
      </c>
      <c r="T179" s="4">
        <v>0.86458333333333337</v>
      </c>
      <c r="U179" s="1" t="s">
        <v>258</v>
      </c>
      <c r="V179" s="1" t="s">
        <v>432</v>
      </c>
      <c r="X179" s="1" t="s">
        <v>453</v>
      </c>
      <c r="Y179" s="4">
        <v>0.72916666666666663</v>
      </c>
      <c r="Z179" s="1" t="s">
        <v>270</v>
      </c>
      <c r="AA179" s="1">
        <v>40</v>
      </c>
      <c r="AB179" s="1" t="s">
        <v>189</v>
      </c>
      <c r="AC179" s="1" t="s">
        <v>100</v>
      </c>
      <c r="AD179" s="1" t="s">
        <v>271</v>
      </c>
      <c r="AE179" s="18" t="s">
        <v>106</v>
      </c>
      <c r="AF179" s="18" t="s">
        <v>106</v>
      </c>
      <c r="AG179" s="12" t="s">
        <v>96</v>
      </c>
      <c r="AH179" s="12" t="s">
        <v>197</v>
      </c>
      <c r="AI179" s="12">
        <v>10.4</v>
      </c>
      <c r="AJ179" s="12">
        <v>8.3000000000000007</v>
      </c>
      <c r="AK179" s="12">
        <v>86.32</v>
      </c>
      <c r="AL179" s="12" t="s">
        <v>98</v>
      </c>
      <c r="AM179" s="12">
        <v>20</v>
      </c>
      <c r="AN179" s="12">
        <v>5</v>
      </c>
      <c r="AO179" s="12">
        <f t="shared" si="18"/>
        <v>100</v>
      </c>
      <c r="AP179" s="12" t="s">
        <v>284</v>
      </c>
      <c r="AQ179" s="12" t="s">
        <v>281</v>
      </c>
      <c r="AR179" s="1">
        <v>0.38750000000000001</v>
      </c>
      <c r="AS179" s="1">
        <f t="shared" si="19"/>
        <v>396</v>
      </c>
      <c r="AT179" s="1" t="s">
        <v>272</v>
      </c>
      <c r="AU179" s="1">
        <v>10</v>
      </c>
      <c r="AV179" s="1">
        <f t="shared" si="20"/>
        <v>48.706182812500003</v>
      </c>
      <c r="AW179" s="1">
        <f t="shared" si="21"/>
        <v>56.425142275834112</v>
      </c>
      <c r="AX179" s="12" t="s">
        <v>201</v>
      </c>
      <c r="AY179" s="12" t="s">
        <v>202</v>
      </c>
      <c r="AZ179" s="12" t="s">
        <v>203</v>
      </c>
      <c r="BA179" s="12" t="s">
        <v>204</v>
      </c>
      <c r="BB179" s="12" t="s">
        <v>205</v>
      </c>
      <c r="BC179" s="12" t="s">
        <v>128</v>
      </c>
      <c r="BD179" s="19">
        <v>0.34375</v>
      </c>
      <c r="BE179" s="12" t="s">
        <v>137</v>
      </c>
      <c r="BF179" s="12">
        <v>0.32</v>
      </c>
      <c r="BG179" s="12" t="s">
        <v>139</v>
      </c>
      <c r="BH179" s="12">
        <v>2700</v>
      </c>
      <c r="BI179" s="12" t="s">
        <v>506</v>
      </c>
      <c r="BJ179" s="12" t="s">
        <v>137</v>
      </c>
      <c r="BK179" s="12">
        <v>0.47</v>
      </c>
      <c r="BL179" s="12" t="s">
        <v>207</v>
      </c>
      <c r="BM179" s="12">
        <v>5700</v>
      </c>
      <c r="BN179" s="12" t="s">
        <v>507</v>
      </c>
      <c r="BO179" s="12" t="s">
        <v>208</v>
      </c>
      <c r="BP179" s="12">
        <v>1.41</v>
      </c>
      <c r="BQ179" s="12" t="s">
        <v>139</v>
      </c>
      <c r="BR179" s="12">
        <v>2700</v>
      </c>
      <c r="BS179" s="12" t="s">
        <v>506</v>
      </c>
      <c r="BT179" s="12" t="s">
        <v>208</v>
      </c>
      <c r="BU179" s="12">
        <v>1.37</v>
      </c>
      <c r="BV179" s="12" t="s">
        <v>207</v>
      </c>
      <c r="BW179" s="12">
        <v>5700</v>
      </c>
      <c r="BX179" s="12" t="s">
        <v>507</v>
      </c>
      <c r="BY179" s="12" t="s">
        <v>210</v>
      </c>
      <c r="BZ179" s="12">
        <v>4.0999999999999996</v>
      </c>
      <c r="CA179" s="12" t="s">
        <v>139</v>
      </c>
      <c r="CB179" s="12">
        <v>2700</v>
      </c>
      <c r="CC179" s="12" t="s">
        <v>506</v>
      </c>
      <c r="CD179" s="12" t="s">
        <v>210</v>
      </c>
      <c r="CE179" s="12">
        <v>2.6</v>
      </c>
      <c r="CF179" s="12" t="s">
        <v>207</v>
      </c>
      <c r="CG179" s="12">
        <v>5700</v>
      </c>
      <c r="CH179" s="12" t="s">
        <v>507</v>
      </c>
      <c r="CI179" s="12" t="s">
        <v>211</v>
      </c>
      <c r="CJ179" s="12">
        <v>100</v>
      </c>
      <c r="CK179" s="12" t="s">
        <v>212</v>
      </c>
      <c r="CL179" s="12">
        <v>4000</v>
      </c>
      <c r="CM179" s="12" t="s">
        <v>213</v>
      </c>
      <c r="CN179" s="12" t="s">
        <v>211</v>
      </c>
      <c r="CO179" s="12">
        <v>100</v>
      </c>
      <c r="CP179" s="12" t="s">
        <v>214</v>
      </c>
      <c r="CQ179" s="12">
        <v>15400</v>
      </c>
      <c r="CR179" s="12" t="s">
        <v>215</v>
      </c>
    </row>
    <row r="180" spans="1:103" s="1" customFormat="1" x14ac:dyDescent="0.3">
      <c r="A180" s="1" t="s">
        <v>455</v>
      </c>
      <c r="B180" t="s">
        <v>715</v>
      </c>
      <c r="C180" t="s">
        <v>804</v>
      </c>
      <c r="D180" t="s">
        <v>629</v>
      </c>
      <c r="E180">
        <v>33.000700000000002</v>
      </c>
      <c r="F180">
        <v>-121.87009999999999</v>
      </c>
      <c r="G180">
        <v>32.998800000000003</v>
      </c>
      <c r="H180">
        <v>-121.869</v>
      </c>
      <c r="I180">
        <v>3</v>
      </c>
      <c r="J180">
        <v>5</v>
      </c>
      <c r="K180" t="s">
        <v>660</v>
      </c>
      <c r="L180">
        <v>922.84284199200169</v>
      </c>
      <c r="M180" s="1" t="s">
        <v>457</v>
      </c>
      <c r="N180" s="1">
        <v>2.4</v>
      </c>
      <c r="O180" s="1">
        <v>2.214822820780804E-3</v>
      </c>
      <c r="P180" s="1" t="s">
        <v>107</v>
      </c>
      <c r="Q180" s="1" t="s">
        <v>227</v>
      </c>
      <c r="R180" s="1" t="s">
        <v>400</v>
      </c>
      <c r="S180" s="1" t="s">
        <v>94</v>
      </c>
      <c r="T180" s="4">
        <v>0.91666666666666663</v>
      </c>
      <c r="U180" s="1" t="s">
        <v>260</v>
      </c>
      <c r="V180" s="1" t="s">
        <v>354</v>
      </c>
      <c r="X180" s="1" t="s">
        <v>430</v>
      </c>
      <c r="Y180" s="4">
        <v>0.72916666666666663</v>
      </c>
      <c r="Z180" s="1" t="s">
        <v>270</v>
      </c>
      <c r="AA180" s="1">
        <v>40</v>
      </c>
      <c r="AB180" s="1" t="s">
        <v>189</v>
      </c>
      <c r="AC180" s="1" t="s">
        <v>100</v>
      </c>
      <c r="AD180" s="1" t="s">
        <v>271</v>
      </c>
      <c r="AE180" s="18" t="s">
        <v>106</v>
      </c>
      <c r="AF180" s="18" t="s">
        <v>106</v>
      </c>
      <c r="AG180" s="12" t="s">
        <v>96</v>
      </c>
      <c r="AH180" s="12" t="s">
        <v>197</v>
      </c>
      <c r="AI180" s="12">
        <v>10.4</v>
      </c>
      <c r="AJ180" s="12">
        <v>8.3000000000000007</v>
      </c>
      <c r="AK180" s="12">
        <v>86.32</v>
      </c>
      <c r="AL180" s="12" t="s">
        <v>98</v>
      </c>
      <c r="AM180" s="12">
        <v>20</v>
      </c>
      <c r="AN180" s="12">
        <v>5</v>
      </c>
      <c r="AO180" s="12">
        <f t="shared" si="18"/>
        <v>100</v>
      </c>
      <c r="AP180" s="12" t="s">
        <v>284</v>
      </c>
      <c r="AQ180" s="12" t="s">
        <v>281</v>
      </c>
      <c r="AR180" s="1">
        <v>0.38750000000000001</v>
      </c>
      <c r="AS180" s="1">
        <f t="shared" si="19"/>
        <v>396</v>
      </c>
      <c r="AT180" s="1" t="s">
        <v>272</v>
      </c>
      <c r="AU180" s="1">
        <v>10</v>
      </c>
      <c r="AV180" s="1">
        <f t="shared" si="20"/>
        <v>48.706182812500003</v>
      </c>
      <c r="AW180" s="1">
        <f t="shared" si="21"/>
        <v>56.425142275834112</v>
      </c>
      <c r="AX180" s="12" t="s">
        <v>201</v>
      </c>
      <c r="AY180" s="12" t="s">
        <v>202</v>
      </c>
      <c r="AZ180" s="12" t="s">
        <v>203</v>
      </c>
      <c r="BA180" s="12" t="s">
        <v>204</v>
      </c>
      <c r="BB180" s="12" t="s">
        <v>205</v>
      </c>
      <c r="BC180" s="12" t="s">
        <v>128</v>
      </c>
      <c r="BD180" s="19">
        <v>0.34375</v>
      </c>
      <c r="BE180" s="12" t="s">
        <v>137</v>
      </c>
      <c r="BF180" s="12">
        <v>0.32</v>
      </c>
      <c r="BG180" s="12" t="s">
        <v>139</v>
      </c>
      <c r="BH180" s="12">
        <v>2700</v>
      </c>
      <c r="BI180" s="12" t="s">
        <v>506</v>
      </c>
      <c r="BJ180" s="12" t="s">
        <v>137</v>
      </c>
      <c r="BK180" s="12">
        <v>0.47</v>
      </c>
      <c r="BL180" s="12" t="s">
        <v>207</v>
      </c>
      <c r="BM180" s="12">
        <v>5700</v>
      </c>
      <c r="BN180" s="12" t="s">
        <v>507</v>
      </c>
      <c r="BO180" s="12" t="s">
        <v>208</v>
      </c>
      <c r="BP180" s="12">
        <v>1.41</v>
      </c>
      <c r="BQ180" s="12" t="s">
        <v>139</v>
      </c>
      <c r="BR180" s="12">
        <v>2700</v>
      </c>
      <c r="BS180" s="12" t="s">
        <v>506</v>
      </c>
      <c r="BT180" s="12" t="s">
        <v>208</v>
      </c>
      <c r="BU180" s="12">
        <v>1.37</v>
      </c>
      <c r="BV180" s="12" t="s">
        <v>207</v>
      </c>
      <c r="BW180" s="12">
        <v>5700</v>
      </c>
      <c r="BX180" s="12" t="s">
        <v>507</v>
      </c>
      <c r="BY180" s="12" t="s">
        <v>210</v>
      </c>
      <c r="BZ180" s="12">
        <v>4.0999999999999996</v>
      </c>
      <c r="CA180" s="12" t="s">
        <v>139</v>
      </c>
      <c r="CB180" s="12">
        <v>2700</v>
      </c>
      <c r="CC180" s="12" t="s">
        <v>506</v>
      </c>
      <c r="CD180" s="12" t="s">
        <v>210</v>
      </c>
      <c r="CE180" s="12">
        <v>2.6</v>
      </c>
      <c r="CF180" s="12" t="s">
        <v>207</v>
      </c>
      <c r="CG180" s="12">
        <v>5700</v>
      </c>
      <c r="CH180" s="12" t="s">
        <v>507</v>
      </c>
      <c r="CI180" s="12" t="s">
        <v>211</v>
      </c>
      <c r="CJ180" s="12">
        <v>100</v>
      </c>
      <c r="CK180" s="12" t="s">
        <v>212</v>
      </c>
      <c r="CL180" s="12">
        <v>4000</v>
      </c>
      <c r="CM180" s="12" t="s">
        <v>213</v>
      </c>
      <c r="CN180" s="12" t="s">
        <v>211</v>
      </c>
      <c r="CO180" s="12">
        <v>100</v>
      </c>
      <c r="CP180" s="12" t="s">
        <v>214</v>
      </c>
      <c r="CQ180" s="12">
        <v>15400</v>
      </c>
      <c r="CR180" s="12" t="s">
        <v>215</v>
      </c>
    </row>
    <row r="181" spans="1:103" s="1" customFormat="1" x14ac:dyDescent="0.3">
      <c r="A181" s="1" t="s">
        <v>456</v>
      </c>
      <c r="B181" t="s">
        <v>716</v>
      </c>
      <c r="C181" t="s">
        <v>805</v>
      </c>
      <c r="D181" t="s">
        <v>630</v>
      </c>
      <c r="E181">
        <v>32.990299999999998</v>
      </c>
      <c r="F181">
        <v>-121.8463</v>
      </c>
      <c r="G181">
        <v>32.990900000000003</v>
      </c>
      <c r="H181">
        <v>-121.8438</v>
      </c>
      <c r="I181">
        <v>30</v>
      </c>
      <c r="J181">
        <v>5</v>
      </c>
      <c r="K181" t="s">
        <v>660</v>
      </c>
      <c r="L181">
        <v>2415.0993524471533</v>
      </c>
      <c r="M181" s="1" t="s">
        <v>458</v>
      </c>
      <c r="N181" s="1">
        <v>1.6</v>
      </c>
      <c r="O181" s="1">
        <v>3.8641589639154452E-3</v>
      </c>
      <c r="P181" s="1" t="s">
        <v>269</v>
      </c>
      <c r="Q181" s="1" t="s">
        <v>227</v>
      </c>
      <c r="R181" s="1" t="s">
        <v>400</v>
      </c>
      <c r="S181" s="1" t="s">
        <v>94</v>
      </c>
      <c r="T181" s="4">
        <v>0.91666666666666663</v>
      </c>
      <c r="U181" s="1" t="s">
        <v>260</v>
      </c>
      <c r="V181" s="1" t="s">
        <v>354</v>
      </c>
      <c r="X181" s="1" t="s">
        <v>453</v>
      </c>
      <c r="Y181" s="4">
        <v>0.72916666666666663</v>
      </c>
      <c r="Z181" s="1" t="s">
        <v>270</v>
      </c>
      <c r="AA181" s="1">
        <v>40</v>
      </c>
      <c r="AB181" s="1" t="s">
        <v>189</v>
      </c>
      <c r="AC181" s="1" t="s">
        <v>100</v>
      </c>
      <c r="AD181" s="1" t="s">
        <v>271</v>
      </c>
      <c r="AE181" s="18" t="s">
        <v>106</v>
      </c>
      <c r="AF181" s="18" t="s">
        <v>106</v>
      </c>
      <c r="AG181" s="12" t="s">
        <v>96</v>
      </c>
      <c r="AH181" s="12" t="s">
        <v>197</v>
      </c>
      <c r="AI181" s="12">
        <v>10.4</v>
      </c>
      <c r="AJ181" s="12">
        <v>8.3000000000000007</v>
      </c>
      <c r="AK181" s="12">
        <v>86.32</v>
      </c>
      <c r="AL181" s="12" t="s">
        <v>98</v>
      </c>
      <c r="AM181" s="12">
        <v>20</v>
      </c>
      <c r="AN181" s="12">
        <v>5</v>
      </c>
      <c r="AO181" s="12">
        <f t="shared" si="18"/>
        <v>100</v>
      </c>
      <c r="AP181" s="12" t="s">
        <v>284</v>
      </c>
      <c r="AQ181" s="12" t="s">
        <v>281</v>
      </c>
      <c r="AR181" s="1">
        <v>0.38750000000000001</v>
      </c>
      <c r="AS181" s="1">
        <f t="shared" si="19"/>
        <v>396</v>
      </c>
      <c r="AT181" s="1" t="s">
        <v>272</v>
      </c>
      <c r="AU181" s="1">
        <v>10</v>
      </c>
      <c r="AV181" s="1">
        <f t="shared" si="20"/>
        <v>48.706182812500003</v>
      </c>
      <c r="AW181" s="1">
        <f t="shared" si="21"/>
        <v>56.425142275834112</v>
      </c>
      <c r="AX181" s="12" t="s">
        <v>201</v>
      </c>
      <c r="AY181" s="12" t="s">
        <v>202</v>
      </c>
      <c r="AZ181" s="12" t="s">
        <v>203</v>
      </c>
      <c r="BA181" s="12" t="s">
        <v>204</v>
      </c>
      <c r="BB181" s="12" t="s">
        <v>205</v>
      </c>
      <c r="BC181" s="12" t="s">
        <v>128</v>
      </c>
      <c r="BD181" s="19">
        <v>0.34375</v>
      </c>
      <c r="BE181" s="12" t="s">
        <v>137</v>
      </c>
      <c r="BF181" s="12">
        <v>0.32</v>
      </c>
      <c r="BG181" s="12" t="s">
        <v>139</v>
      </c>
      <c r="BH181" s="12">
        <v>2700</v>
      </c>
      <c r="BI181" s="12" t="s">
        <v>506</v>
      </c>
      <c r="BJ181" s="12" t="s">
        <v>137</v>
      </c>
      <c r="BK181" s="12">
        <v>0.47</v>
      </c>
      <c r="BL181" s="12" t="s">
        <v>207</v>
      </c>
      <c r="BM181" s="12">
        <v>5700</v>
      </c>
      <c r="BN181" s="12" t="s">
        <v>507</v>
      </c>
      <c r="BO181" s="12" t="s">
        <v>208</v>
      </c>
      <c r="BP181" s="12">
        <v>1.41</v>
      </c>
      <c r="BQ181" s="12" t="s">
        <v>139</v>
      </c>
      <c r="BR181" s="12">
        <v>2700</v>
      </c>
      <c r="BS181" s="12" t="s">
        <v>506</v>
      </c>
      <c r="BT181" s="12" t="s">
        <v>208</v>
      </c>
      <c r="BU181" s="12">
        <v>1.37</v>
      </c>
      <c r="BV181" s="12" t="s">
        <v>207</v>
      </c>
      <c r="BW181" s="12">
        <v>5700</v>
      </c>
      <c r="BX181" s="12" t="s">
        <v>507</v>
      </c>
      <c r="BY181" s="12" t="s">
        <v>210</v>
      </c>
      <c r="BZ181" s="12">
        <v>4.0999999999999996</v>
      </c>
      <c r="CA181" s="12" t="s">
        <v>139</v>
      </c>
      <c r="CB181" s="12">
        <v>2700</v>
      </c>
      <c r="CC181" s="12" t="s">
        <v>506</v>
      </c>
      <c r="CD181" s="12" t="s">
        <v>210</v>
      </c>
      <c r="CE181" s="12">
        <v>2.6</v>
      </c>
      <c r="CF181" s="12" t="s">
        <v>207</v>
      </c>
      <c r="CG181" s="12">
        <v>5700</v>
      </c>
      <c r="CH181" s="12" t="s">
        <v>507</v>
      </c>
      <c r="CI181" s="12" t="s">
        <v>211</v>
      </c>
      <c r="CJ181" s="12">
        <v>100</v>
      </c>
      <c r="CK181" s="12" t="s">
        <v>212</v>
      </c>
      <c r="CL181" s="12">
        <v>4000</v>
      </c>
      <c r="CM181" s="12" t="s">
        <v>213</v>
      </c>
      <c r="CN181" s="12" t="s">
        <v>211</v>
      </c>
      <c r="CO181" s="12">
        <v>100</v>
      </c>
      <c r="CP181" s="12" t="s">
        <v>214</v>
      </c>
      <c r="CQ181" s="12">
        <v>15400</v>
      </c>
      <c r="CR181" s="12" t="s">
        <v>215</v>
      </c>
    </row>
    <row r="182" spans="1:103" s="1" customFormat="1" x14ac:dyDescent="0.3">
      <c r="A182" s="1" t="s">
        <v>441</v>
      </c>
      <c r="B182" t="s">
        <v>717</v>
      </c>
      <c r="C182" t="s">
        <v>806</v>
      </c>
      <c r="D182" t="s">
        <v>631</v>
      </c>
      <c r="E182">
        <v>17.014900000000001</v>
      </c>
      <c r="F182">
        <v>-118.9173</v>
      </c>
      <c r="G182">
        <v>17.010899999999999</v>
      </c>
      <c r="H182">
        <v>-118.9186</v>
      </c>
      <c r="I182">
        <v>3</v>
      </c>
      <c r="J182">
        <v>5</v>
      </c>
      <c r="K182" t="s">
        <v>660</v>
      </c>
      <c r="L182">
        <v>1197.7321991811086</v>
      </c>
      <c r="M182" s="1" t="s">
        <v>443</v>
      </c>
      <c r="N182" s="1">
        <v>2.4</v>
      </c>
      <c r="O182" s="1">
        <v>2.8745572780346606E-3</v>
      </c>
      <c r="P182" s="1" t="s">
        <v>107</v>
      </c>
      <c r="Q182" s="1" t="s">
        <v>227</v>
      </c>
      <c r="R182" s="1" t="s">
        <v>412</v>
      </c>
      <c r="S182" s="1" t="s">
        <v>94</v>
      </c>
      <c r="T182" s="4">
        <v>0.78125</v>
      </c>
      <c r="U182" s="1" t="s">
        <v>411</v>
      </c>
      <c r="V182" s="1" t="s">
        <v>348</v>
      </c>
      <c r="X182" s="1" t="s">
        <v>430</v>
      </c>
      <c r="Y182" s="4">
        <v>0.72916666666666663</v>
      </c>
      <c r="Z182" s="1" t="s">
        <v>270</v>
      </c>
      <c r="AA182" s="1">
        <v>40</v>
      </c>
      <c r="AB182" s="1" t="s">
        <v>189</v>
      </c>
      <c r="AC182" s="1" t="s">
        <v>100</v>
      </c>
      <c r="AD182" s="1" t="s">
        <v>271</v>
      </c>
      <c r="AE182" s="18" t="s">
        <v>106</v>
      </c>
      <c r="AF182" s="18" t="s">
        <v>106</v>
      </c>
      <c r="AG182" s="12" t="s">
        <v>96</v>
      </c>
      <c r="AH182" s="12" t="s">
        <v>197</v>
      </c>
      <c r="AI182" s="12">
        <v>10.4</v>
      </c>
      <c r="AJ182" s="12">
        <v>8.3000000000000007</v>
      </c>
      <c r="AK182" s="12">
        <v>86.32</v>
      </c>
      <c r="AL182" s="12" t="s">
        <v>98</v>
      </c>
      <c r="AM182" s="12">
        <v>20</v>
      </c>
      <c r="AN182" s="12">
        <v>5</v>
      </c>
      <c r="AO182" s="12">
        <f t="shared" si="18"/>
        <v>100</v>
      </c>
      <c r="AP182" s="12" t="s">
        <v>284</v>
      </c>
      <c r="AQ182" s="12" t="s">
        <v>281</v>
      </c>
      <c r="AR182" s="1">
        <v>0.38750000000000001</v>
      </c>
      <c r="AS182" s="1">
        <f t="shared" si="19"/>
        <v>396</v>
      </c>
      <c r="AT182" s="1" t="s">
        <v>272</v>
      </c>
      <c r="AU182" s="1">
        <v>10</v>
      </c>
      <c r="AV182" s="1">
        <f t="shared" si="20"/>
        <v>48.706182812500003</v>
      </c>
      <c r="AW182" s="1">
        <f t="shared" si="21"/>
        <v>56.425142275834112</v>
      </c>
      <c r="AX182" s="12" t="s">
        <v>201</v>
      </c>
      <c r="AY182" s="12" t="s">
        <v>202</v>
      </c>
      <c r="AZ182" s="12" t="s">
        <v>203</v>
      </c>
      <c r="BA182" s="12" t="s">
        <v>204</v>
      </c>
      <c r="BB182" s="12" t="s">
        <v>205</v>
      </c>
      <c r="BC182" s="12" t="s">
        <v>128</v>
      </c>
      <c r="BD182" s="19">
        <v>0.34375</v>
      </c>
      <c r="BE182" s="12" t="s">
        <v>137</v>
      </c>
      <c r="BF182" s="12">
        <v>0.32</v>
      </c>
      <c r="BG182" s="12" t="s">
        <v>139</v>
      </c>
      <c r="BH182" s="12">
        <v>2700</v>
      </c>
      <c r="BI182" s="12" t="s">
        <v>506</v>
      </c>
      <c r="BJ182" s="12" t="s">
        <v>137</v>
      </c>
      <c r="BK182" s="12">
        <v>0.47</v>
      </c>
      <c r="BL182" s="12" t="s">
        <v>207</v>
      </c>
      <c r="BM182" s="12">
        <v>5700</v>
      </c>
      <c r="BN182" s="12" t="s">
        <v>507</v>
      </c>
      <c r="BO182" s="12" t="s">
        <v>208</v>
      </c>
      <c r="BP182" s="12">
        <v>1.41</v>
      </c>
      <c r="BQ182" s="12" t="s">
        <v>139</v>
      </c>
      <c r="BR182" s="12">
        <v>2700</v>
      </c>
      <c r="BS182" s="12" t="s">
        <v>506</v>
      </c>
      <c r="BT182" s="12" t="s">
        <v>208</v>
      </c>
      <c r="BU182" s="12">
        <v>1.37</v>
      </c>
      <c r="BV182" s="12" t="s">
        <v>207</v>
      </c>
      <c r="BW182" s="12">
        <v>5700</v>
      </c>
      <c r="BX182" s="12" t="s">
        <v>507</v>
      </c>
      <c r="BY182" s="12" t="s">
        <v>210</v>
      </c>
      <c r="BZ182" s="12">
        <v>4.0999999999999996</v>
      </c>
      <c r="CA182" s="12" t="s">
        <v>139</v>
      </c>
      <c r="CB182" s="12">
        <v>2700</v>
      </c>
      <c r="CC182" s="12" t="s">
        <v>506</v>
      </c>
      <c r="CD182" s="12" t="s">
        <v>210</v>
      </c>
      <c r="CE182" s="12">
        <v>2.6</v>
      </c>
      <c r="CF182" s="12" t="s">
        <v>207</v>
      </c>
      <c r="CG182" s="12">
        <v>5700</v>
      </c>
      <c r="CH182" s="12" t="s">
        <v>507</v>
      </c>
      <c r="CI182" s="12" t="s">
        <v>211</v>
      </c>
      <c r="CJ182" s="12">
        <v>100</v>
      </c>
      <c r="CK182" s="12" t="s">
        <v>212</v>
      </c>
      <c r="CL182" s="12">
        <v>4000</v>
      </c>
      <c r="CM182" s="12" t="s">
        <v>213</v>
      </c>
      <c r="CN182" s="12" t="s">
        <v>211</v>
      </c>
      <c r="CO182" s="12">
        <v>100</v>
      </c>
      <c r="CP182" s="12" t="s">
        <v>214</v>
      </c>
      <c r="CQ182" s="12">
        <v>15400</v>
      </c>
      <c r="CR182" s="12" t="s">
        <v>215</v>
      </c>
    </row>
    <row r="183" spans="1:103" s="1" customFormat="1" x14ac:dyDescent="0.3">
      <c r="A183" s="1" t="s">
        <v>449</v>
      </c>
      <c r="B183" t="s">
        <v>718</v>
      </c>
      <c r="C183" t="s">
        <v>807</v>
      </c>
      <c r="D183" t="s">
        <v>632</v>
      </c>
      <c r="E183">
        <v>14.1853</v>
      </c>
      <c r="F183">
        <v>-116.6842</v>
      </c>
      <c r="G183">
        <v>14.1829</v>
      </c>
      <c r="H183">
        <v>-116.6895</v>
      </c>
      <c r="I183">
        <v>3</v>
      </c>
      <c r="J183">
        <v>5</v>
      </c>
      <c r="K183" t="s">
        <v>660</v>
      </c>
      <c r="L183">
        <v>805.03311748238445</v>
      </c>
      <c r="M183" s="1" t="s">
        <v>451</v>
      </c>
      <c r="N183" s="1">
        <v>2.4</v>
      </c>
      <c r="O183" s="1">
        <v>1.9320794819577226E-3</v>
      </c>
      <c r="P183" s="1" t="s">
        <v>107</v>
      </c>
      <c r="Q183" s="1" t="s">
        <v>227</v>
      </c>
      <c r="R183" s="1" t="s">
        <v>399</v>
      </c>
      <c r="S183" s="1" t="s">
        <v>94</v>
      </c>
      <c r="T183" s="4">
        <v>0.91666666666666663</v>
      </c>
      <c r="U183" s="1" t="s">
        <v>257</v>
      </c>
      <c r="V183" s="1" t="s">
        <v>432</v>
      </c>
      <c r="X183" s="1" t="s">
        <v>430</v>
      </c>
      <c r="Y183" s="4">
        <v>0.72916666666666663</v>
      </c>
      <c r="Z183" s="1" t="s">
        <v>270</v>
      </c>
      <c r="AA183" s="1">
        <v>40</v>
      </c>
      <c r="AB183" s="1" t="s">
        <v>189</v>
      </c>
      <c r="AC183" s="1" t="s">
        <v>100</v>
      </c>
      <c r="AD183" s="1" t="s">
        <v>271</v>
      </c>
      <c r="AE183" s="18" t="s">
        <v>106</v>
      </c>
      <c r="AF183" s="18" t="s">
        <v>106</v>
      </c>
      <c r="AG183" s="12" t="s">
        <v>96</v>
      </c>
      <c r="AH183" s="12" t="s">
        <v>197</v>
      </c>
      <c r="AI183" s="12">
        <v>10.4</v>
      </c>
      <c r="AJ183" s="12">
        <v>8.3000000000000007</v>
      </c>
      <c r="AK183" s="12">
        <v>86.32</v>
      </c>
      <c r="AL183" s="12" t="s">
        <v>98</v>
      </c>
      <c r="AM183" s="12">
        <v>20</v>
      </c>
      <c r="AN183" s="12">
        <v>5</v>
      </c>
      <c r="AO183" s="12">
        <f t="shared" si="18"/>
        <v>100</v>
      </c>
      <c r="AP183" s="12" t="s">
        <v>284</v>
      </c>
      <c r="AQ183" s="12" t="s">
        <v>281</v>
      </c>
      <c r="AR183" s="1">
        <v>0.38750000000000001</v>
      </c>
      <c r="AS183" s="1">
        <f t="shared" si="19"/>
        <v>396</v>
      </c>
      <c r="AT183" s="1" t="s">
        <v>272</v>
      </c>
      <c r="AU183" s="1">
        <v>10</v>
      </c>
      <c r="AV183" s="1">
        <f t="shared" si="20"/>
        <v>48.706182812500003</v>
      </c>
      <c r="AW183" s="1">
        <f t="shared" si="21"/>
        <v>56.425142275834112</v>
      </c>
      <c r="AX183" s="12" t="s">
        <v>201</v>
      </c>
      <c r="AY183" s="12" t="s">
        <v>202</v>
      </c>
      <c r="AZ183" s="12" t="s">
        <v>203</v>
      </c>
      <c r="BA183" s="12" t="s">
        <v>204</v>
      </c>
      <c r="BB183" s="12" t="s">
        <v>205</v>
      </c>
      <c r="BC183" s="12" t="s">
        <v>128</v>
      </c>
      <c r="BD183" s="19">
        <v>0.34375</v>
      </c>
      <c r="BE183" s="12" t="s">
        <v>137</v>
      </c>
      <c r="BF183" s="12">
        <v>0.32</v>
      </c>
      <c r="BG183" s="12" t="s">
        <v>139</v>
      </c>
      <c r="BH183" s="12">
        <v>2700</v>
      </c>
      <c r="BI183" s="12" t="s">
        <v>506</v>
      </c>
      <c r="BJ183" s="12" t="s">
        <v>137</v>
      </c>
      <c r="BK183" s="12">
        <v>0.47</v>
      </c>
      <c r="BL183" s="12" t="s">
        <v>207</v>
      </c>
      <c r="BM183" s="12">
        <v>5700</v>
      </c>
      <c r="BN183" s="12" t="s">
        <v>507</v>
      </c>
      <c r="BO183" s="12" t="s">
        <v>208</v>
      </c>
      <c r="BP183" s="12">
        <v>1.41</v>
      </c>
      <c r="BQ183" s="12" t="s">
        <v>139</v>
      </c>
      <c r="BR183" s="12">
        <v>2700</v>
      </c>
      <c r="BS183" s="12" t="s">
        <v>506</v>
      </c>
      <c r="BT183" s="12" t="s">
        <v>208</v>
      </c>
      <c r="BU183" s="12">
        <v>1.37</v>
      </c>
      <c r="BV183" s="12" t="s">
        <v>207</v>
      </c>
      <c r="BW183" s="12">
        <v>5700</v>
      </c>
      <c r="BX183" s="12" t="s">
        <v>507</v>
      </c>
      <c r="BY183" s="12" t="s">
        <v>210</v>
      </c>
      <c r="BZ183" s="12">
        <v>4.0999999999999996</v>
      </c>
      <c r="CA183" s="12" t="s">
        <v>139</v>
      </c>
      <c r="CB183" s="12">
        <v>2700</v>
      </c>
      <c r="CC183" s="12" t="s">
        <v>506</v>
      </c>
      <c r="CD183" s="12" t="s">
        <v>210</v>
      </c>
      <c r="CE183" s="12">
        <v>2.6</v>
      </c>
      <c r="CF183" s="12" t="s">
        <v>207</v>
      </c>
      <c r="CG183" s="12">
        <v>5700</v>
      </c>
      <c r="CH183" s="12" t="s">
        <v>507</v>
      </c>
      <c r="CI183" s="12" t="s">
        <v>211</v>
      </c>
      <c r="CJ183" s="12">
        <v>100</v>
      </c>
      <c r="CK183" s="12" t="s">
        <v>212</v>
      </c>
      <c r="CL183" s="12">
        <v>4000</v>
      </c>
      <c r="CM183" s="12" t="s">
        <v>213</v>
      </c>
      <c r="CN183" s="12" t="s">
        <v>211</v>
      </c>
      <c r="CO183" s="12">
        <v>100</v>
      </c>
      <c r="CP183" s="12" t="s">
        <v>214</v>
      </c>
      <c r="CQ183" s="12">
        <v>15400</v>
      </c>
      <c r="CR183" s="12" t="s">
        <v>215</v>
      </c>
    </row>
    <row r="184" spans="1:103" s="1" customFormat="1" x14ac:dyDescent="0.3">
      <c r="A184" s="1" t="s">
        <v>450</v>
      </c>
      <c r="B184" t="s">
        <v>719</v>
      </c>
      <c r="C184" t="s">
        <v>808</v>
      </c>
      <c r="D184" t="s">
        <v>633</v>
      </c>
      <c r="E184">
        <v>14.1957</v>
      </c>
      <c r="F184">
        <v>-116.72929999999999</v>
      </c>
      <c r="G184">
        <v>14.193899999999999</v>
      </c>
      <c r="H184">
        <v>-116.7381</v>
      </c>
      <c r="I184">
        <v>40</v>
      </c>
      <c r="J184">
        <v>5</v>
      </c>
      <c r="K184" t="s">
        <v>660</v>
      </c>
      <c r="L184">
        <v>805.03311748238445</v>
      </c>
      <c r="M184" s="1" t="s">
        <v>452</v>
      </c>
      <c r="N184" s="1">
        <v>2.4</v>
      </c>
      <c r="O184" s="1">
        <v>1.9320794819577226E-3</v>
      </c>
      <c r="P184" s="1" t="s">
        <v>269</v>
      </c>
      <c r="Q184" s="1" t="s">
        <v>227</v>
      </c>
      <c r="R184" s="1" t="s">
        <v>399</v>
      </c>
      <c r="S184" s="1" t="s">
        <v>94</v>
      </c>
      <c r="T184" s="4">
        <v>0.91666666666666663</v>
      </c>
      <c r="U184" s="1" t="s">
        <v>257</v>
      </c>
      <c r="V184" s="1" t="s">
        <v>432</v>
      </c>
      <c r="X184" s="1" t="s">
        <v>453</v>
      </c>
      <c r="Y184" s="4">
        <v>0.72916666666666663</v>
      </c>
      <c r="Z184" s="1" t="s">
        <v>270</v>
      </c>
      <c r="AA184" s="1">
        <v>40</v>
      </c>
      <c r="AB184" s="1" t="s">
        <v>189</v>
      </c>
      <c r="AC184" s="1" t="s">
        <v>100</v>
      </c>
      <c r="AD184" s="1" t="s">
        <v>271</v>
      </c>
      <c r="AE184" s="18" t="s">
        <v>106</v>
      </c>
      <c r="AF184" s="18" t="s">
        <v>106</v>
      </c>
      <c r="AG184" s="12" t="s">
        <v>96</v>
      </c>
      <c r="AH184" s="12" t="s">
        <v>197</v>
      </c>
      <c r="AI184" s="12">
        <v>10.4</v>
      </c>
      <c r="AJ184" s="12">
        <v>8.3000000000000007</v>
      </c>
      <c r="AK184" s="12">
        <v>86.32</v>
      </c>
      <c r="AL184" s="12" t="s">
        <v>98</v>
      </c>
      <c r="AM184" s="12">
        <v>20</v>
      </c>
      <c r="AN184" s="12">
        <v>5</v>
      </c>
      <c r="AO184" s="12">
        <f>AM184*AN184</f>
        <v>100</v>
      </c>
      <c r="AP184" s="12" t="s">
        <v>284</v>
      </c>
      <c r="AQ184" s="12" t="s">
        <v>281</v>
      </c>
      <c r="AR184" s="1">
        <v>0.38750000000000001</v>
      </c>
      <c r="AS184" s="1">
        <f>18*22</f>
        <v>396</v>
      </c>
      <c r="AT184" s="1" t="s">
        <v>272</v>
      </c>
      <c r="AU184" s="1">
        <v>10</v>
      </c>
      <c r="AV184" s="1">
        <f>(((AR184*0.9)*17)+AR184)*(((AR184*0.9)*21)+AR184)</f>
        <v>48.706182812500003</v>
      </c>
      <c r="AW184" s="1">
        <f>(AV184*100)/AK184</f>
        <v>56.425142275834112</v>
      </c>
      <c r="AX184" s="12" t="s">
        <v>201</v>
      </c>
      <c r="AY184" s="12" t="s">
        <v>202</v>
      </c>
      <c r="AZ184" s="12" t="s">
        <v>203</v>
      </c>
      <c r="BA184" s="12" t="s">
        <v>204</v>
      </c>
      <c r="BB184" s="12" t="s">
        <v>205</v>
      </c>
      <c r="BC184" s="12" t="s">
        <v>128</v>
      </c>
      <c r="BD184" s="19">
        <v>0.34375</v>
      </c>
      <c r="BE184" s="12" t="s">
        <v>137</v>
      </c>
      <c r="BF184" s="12">
        <v>0.32</v>
      </c>
      <c r="BG184" s="12" t="s">
        <v>139</v>
      </c>
      <c r="BH184" s="12">
        <v>2700</v>
      </c>
      <c r="BI184" s="12" t="s">
        <v>506</v>
      </c>
      <c r="BJ184" s="12" t="s">
        <v>137</v>
      </c>
      <c r="BK184" s="12">
        <v>0.47</v>
      </c>
      <c r="BL184" s="12" t="s">
        <v>207</v>
      </c>
      <c r="BM184" s="12">
        <v>5700</v>
      </c>
      <c r="BN184" s="12" t="s">
        <v>507</v>
      </c>
      <c r="BO184" s="12" t="s">
        <v>208</v>
      </c>
      <c r="BP184" s="12">
        <v>1.41</v>
      </c>
      <c r="BQ184" s="12" t="s">
        <v>139</v>
      </c>
      <c r="BR184" s="12">
        <v>2700</v>
      </c>
      <c r="BS184" s="12" t="s">
        <v>506</v>
      </c>
      <c r="BT184" s="12" t="s">
        <v>208</v>
      </c>
      <c r="BU184" s="12">
        <v>1.37</v>
      </c>
      <c r="BV184" s="12" t="s">
        <v>207</v>
      </c>
      <c r="BW184" s="12">
        <v>5700</v>
      </c>
      <c r="BX184" s="12" t="s">
        <v>507</v>
      </c>
      <c r="BY184" s="12" t="s">
        <v>210</v>
      </c>
      <c r="BZ184" s="12">
        <v>4.0999999999999996</v>
      </c>
      <c r="CA184" s="12" t="s">
        <v>139</v>
      </c>
      <c r="CB184" s="12">
        <v>2700</v>
      </c>
      <c r="CC184" s="12" t="s">
        <v>506</v>
      </c>
      <c r="CD184" s="12" t="s">
        <v>210</v>
      </c>
      <c r="CE184" s="12">
        <v>2.6</v>
      </c>
      <c r="CF184" s="12" t="s">
        <v>207</v>
      </c>
      <c r="CG184" s="12">
        <v>5700</v>
      </c>
      <c r="CH184" s="12" t="s">
        <v>507</v>
      </c>
      <c r="CI184" s="12" t="s">
        <v>211</v>
      </c>
      <c r="CJ184" s="12">
        <v>100</v>
      </c>
      <c r="CK184" s="12" t="s">
        <v>212</v>
      </c>
      <c r="CL184" s="12">
        <v>4000</v>
      </c>
      <c r="CM184" s="12" t="s">
        <v>213</v>
      </c>
      <c r="CN184" s="12" t="s">
        <v>211</v>
      </c>
      <c r="CO184" s="12">
        <v>100</v>
      </c>
      <c r="CP184" s="12" t="s">
        <v>214</v>
      </c>
      <c r="CQ184" s="12">
        <v>15400</v>
      </c>
      <c r="CR184" s="12" t="s">
        <v>215</v>
      </c>
    </row>
    <row r="185" spans="1:103" s="1" customFormat="1" x14ac:dyDescent="0.3">
      <c r="A185" s="1" t="s">
        <v>445</v>
      </c>
      <c r="B185" t="s">
        <v>720</v>
      </c>
      <c r="C185" t="s">
        <v>809</v>
      </c>
      <c r="D185" t="s">
        <v>634</v>
      </c>
      <c r="E185">
        <v>6.3304999999999998</v>
      </c>
      <c r="F185">
        <v>-102.9464</v>
      </c>
      <c r="G185">
        <v>6.3255999999999997</v>
      </c>
      <c r="H185">
        <v>-102.9453</v>
      </c>
      <c r="I185">
        <v>3</v>
      </c>
      <c r="J185">
        <v>5</v>
      </c>
      <c r="K185" t="s">
        <v>660</v>
      </c>
      <c r="L185" t="s">
        <v>654</v>
      </c>
      <c r="M185" s="1" t="s">
        <v>447</v>
      </c>
      <c r="N185" s="1">
        <v>2.4</v>
      </c>
      <c r="O185" s="1" t="s">
        <v>654</v>
      </c>
      <c r="P185" s="1" t="s">
        <v>107</v>
      </c>
      <c r="Q185" s="1" t="s">
        <v>227</v>
      </c>
      <c r="R185" s="1" t="s">
        <v>398</v>
      </c>
      <c r="S185" s="1" t="s">
        <v>94</v>
      </c>
      <c r="T185" s="4">
        <v>0.98958333333333337</v>
      </c>
      <c r="U185" s="1" t="s">
        <v>256</v>
      </c>
      <c r="V185" s="1" t="s">
        <v>432</v>
      </c>
      <c r="X185" s="39" t="s">
        <v>552</v>
      </c>
      <c r="Y185" s="4">
        <v>0.72916666666666663</v>
      </c>
      <c r="Z185" s="1" t="s">
        <v>270</v>
      </c>
      <c r="AA185" s="1">
        <v>40</v>
      </c>
      <c r="AB185" s="1" t="s">
        <v>189</v>
      </c>
      <c r="AC185" s="1" t="s">
        <v>100</v>
      </c>
      <c r="AD185" s="1" t="s">
        <v>271</v>
      </c>
      <c r="AE185" s="18" t="s">
        <v>106</v>
      </c>
      <c r="AF185" s="18" t="s">
        <v>106</v>
      </c>
      <c r="AG185" s="12" t="s">
        <v>96</v>
      </c>
      <c r="AH185" s="12" t="s">
        <v>197</v>
      </c>
      <c r="AI185" s="12">
        <v>10.4</v>
      </c>
      <c r="AJ185" s="12">
        <v>8.3000000000000007</v>
      </c>
      <c r="AK185" s="12">
        <v>86.32</v>
      </c>
      <c r="AL185" s="12" t="s">
        <v>98</v>
      </c>
      <c r="AM185" s="12">
        <v>20</v>
      </c>
      <c r="AN185" s="12">
        <v>5</v>
      </c>
      <c r="AO185" s="12">
        <f>AM185*AN185</f>
        <v>100</v>
      </c>
      <c r="AP185" s="12" t="s">
        <v>284</v>
      </c>
      <c r="AQ185" s="12" t="s">
        <v>281</v>
      </c>
      <c r="AR185" s="1">
        <v>0.38750000000000001</v>
      </c>
      <c r="AS185" s="1">
        <f>18*22</f>
        <v>396</v>
      </c>
      <c r="AT185" s="1" t="s">
        <v>272</v>
      </c>
      <c r="AU185" s="1">
        <v>10</v>
      </c>
      <c r="AV185" s="1">
        <f>(((AR185*0.9)*17)+AR185)*(((AR185*0.9)*21)+AR185)</f>
        <v>48.706182812500003</v>
      </c>
      <c r="AW185" s="1">
        <f>(AV185*100)/AK185</f>
        <v>56.425142275834112</v>
      </c>
      <c r="AX185" s="12" t="s">
        <v>201</v>
      </c>
      <c r="AY185" s="12" t="s">
        <v>202</v>
      </c>
      <c r="AZ185" s="12" t="s">
        <v>203</v>
      </c>
      <c r="BA185" s="12" t="s">
        <v>204</v>
      </c>
      <c r="BB185" s="12" t="s">
        <v>205</v>
      </c>
      <c r="BC185" s="12" t="s">
        <v>128</v>
      </c>
      <c r="BD185" s="19">
        <v>0.34375</v>
      </c>
      <c r="BE185" s="12" t="s">
        <v>137</v>
      </c>
      <c r="BF185" s="12">
        <v>0.32</v>
      </c>
      <c r="BG185" s="12" t="s">
        <v>139</v>
      </c>
      <c r="BH185" s="12">
        <v>2700</v>
      </c>
      <c r="BI185" s="12" t="s">
        <v>506</v>
      </c>
      <c r="BJ185" s="12" t="s">
        <v>137</v>
      </c>
      <c r="BK185" s="12">
        <v>0.47</v>
      </c>
      <c r="BL185" s="12" t="s">
        <v>207</v>
      </c>
      <c r="BM185" s="12">
        <v>5700</v>
      </c>
      <c r="BN185" s="12" t="s">
        <v>507</v>
      </c>
      <c r="BO185" s="12" t="s">
        <v>208</v>
      </c>
      <c r="BP185" s="12">
        <v>1.41</v>
      </c>
      <c r="BQ185" s="12" t="s">
        <v>139</v>
      </c>
      <c r="BR185" s="12">
        <v>2700</v>
      </c>
      <c r="BS185" s="12" t="s">
        <v>506</v>
      </c>
      <c r="BT185" s="12" t="s">
        <v>208</v>
      </c>
      <c r="BU185" s="12">
        <v>1.37</v>
      </c>
      <c r="BV185" s="12" t="s">
        <v>207</v>
      </c>
      <c r="BW185" s="12">
        <v>5700</v>
      </c>
      <c r="BX185" s="12" t="s">
        <v>507</v>
      </c>
      <c r="BY185" s="12" t="s">
        <v>210</v>
      </c>
      <c r="BZ185" s="12">
        <v>4.0999999999999996</v>
      </c>
      <c r="CA185" s="12" t="s">
        <v>139</v>
      </c>
      <c r="CB185" s="12">
        <v>2700</v>
      </c>
      <c r="CC185" s="12" t="s">
        <v>506</v>
      </c>
      <c r="CD185" s="12" t="s">
        <v>210</v>
      </c>
      <c r="CE185" s="12">
        <v>2.6</v>
      </c>
      <c r="CF185" s="12" t="s">
        <v>207</v>
      </c>
      <c r="CG185" s="12">
        <v>5700</v>
      </c>
      <c r="CH185" s="12" t="s">
        <v>507</v>
      </c>
      <c r="CI185" s="12" t="s">
        <v>211</v>
      </c>
      <c r="CJ185" s="12">
        <v>100</v>
      </c>
      <c r="CK185" s="12" t="s">
        <v>212</v>
      </c>
      <c r="CL185" s="12">
        <v>4000</v>
      </c>
      <c r="CM185" s="12" t="s">
        <v>213</v>
      </c>
      <c r="CN185" s="12" t="s">
        <v>211</v>
      </c>
      <c r="CO185" s="12">
        <v>100</v>
      </c>
      <c r="CP185" s="12" t="s">
        <v>214</v>
      </c>
      <c r="CQ185" s="12">
        <v>15400</v>
      </c>
      <c r="CR185" s="12" t="s">
        <v>215</v>
      </c>
    </row>
    <row r="186" spans="1:103" s="1" customFormat="1" x14ac:dyDescent="0.3">
      <c r="A186" s="1" t="s">
        <v>446</v>
      </c>
      <c r="B186" t="s">
        <v>721</v>
      </c>
      <c r="C186" t="s">
        <v>810</v>
      </c>
      <c r="D186" t="s">
        <v>635</v>
      </c>
      <c r="E186">
        <v>6.3356000000000003</v>
      </c>
      <c r="F186">
        <v>-103.0399</v>
      </c>
      <c r="G186">
        <v>6.3357000000000001</v>
      </c>
      <c r="H186">
        <v>-103.05159999999999</v>
      </c>
      <c r="I186">
        <v>60</v>
      </c>
      <c r="J186">
        <v>5</v>
      </c>
      <c r="K186" t="s">
        <v>660</v>
      </c>
      <c r="L186" t="s">
        <v>654</v>
      </c>
      <c r="M186" s="1" t="s">
        <v>448</v>
      </c>
      <c r="N186" s="1">
        <v>2.4</v>
      </c>
      <c r="O186" s="1" t="s">
        <v>654</v>
      </c>
      <c r="P186" s="1" t="s">
        <v>269</v>
      </c>
      <c r="Q186" s="1" t="s">
        <v>227</v>
      </c>
      <c r="R186" s="1" t="s">
        <v>398</v>
      </c>
      <c r="S186" s="1" t="s">
        <v>94</v>
      </c>
      <c r="T186" s="4">
        <v>0.98958333333333337</v>
      </c>
      <c r="U186" s="1" t="s">
        <v>256</v>
      </c>
      <c r="V186" s="1" t="s">
        <v>432</v>
      </c>
      <c r="X186" s="1" t="s">
        <v>454</v>
      </c>
      <c r="Y186" s="4">
        <v>0.72916666666666663</v>
      </c>
      <c r="Z186" s="1" t="s">
        <v>270</v>
      </c>
      <c r="AA186" s="1">
        <v>40</v>
      </c>
      <c r="AB186" s="1" t="s">
        <v>189</v>
      </c>
      <c r="AC186" s="1" t="s">
        <v>100</v>
      </c>
      <c r="AD186" s="1" t="s">
        <v>271</v>
      </c>
      <c r="AE186" s="18" t="s">
        <v>106</v>
      </c>
      <c r="AF186" s="18" t="s">
        <v>106</v>
      </c>
      <c r="AG186" s="12" t="s">
        <v>96</v>
      </c>
      <c r="AH186" s="12" t="s">
        <v>197</v>
      </c>
      <c r="AI186" s="12">
        <v>10.4</v>
      </c>
      <c r="AJ186" s="12">
        <v>8.3000000000000007</v>
      </c>
      <c r="AK186" s="12">
        <v>86.32</v>
      </c>
      <c r="AL186" s="12" t="s">
        <v>98</v>
      </c>
      <c r="AM186" s="12">
        <v>20</v>
      </c>
      <c r="AN186" s="12">
        <v>5</v>
      </c>
      <c r="AO186" s="12">
        <f>AM186*AN186</f>
        <v>100</v>
      </c>
      <c r="AP186" s="12" t="s">
        <v>284</v>
      </c>
      <c r="AQ186" s="12" t="s">
        <v>281</v>
      </c>
      <c r="AR186" s="1">
        <v>0.38750000000000001</v>
      </c>
      <c r="AS186" s="1">
        <f>18*22</f>
        <v>396</v>
      </c>
      <c r="AT186" s="1" t="s">
        <v>272</v>
      </c>
      <c r="AU186" s="1">
        <v>10</v>
      </c>
      <c r="AV186" s="1">
        <f>(((AR186*0.9)*17)+AR186)*(((AR186*0.9)*21)+AR186)</f>
        <v>48.706182812500003</v>
      </c>
      <c r="AW186" s="1">
        <f>(AV186*100)/AK186</f>
        <v>56.425142275834112</v>
      </c>
      <c r="AX186" s="12" t="s">
        <v>201</v>
      </c>
      <c r="AY186" s="12" t="s">
        <v>202</v>
      </c>
      <c r="AZ186" s="12" t="s">
        <v>203</v>
      </c>
      <c r="BA186" s="12" t="s">
        <v>204</v>
      </c>
      <c r="BB186" s="12" t="s">
        <v>205</v>
      </c>
      <c r="BC186" s="12" t="s">
        <v>128</v>
      </c>
      <c r="BD186" s="19">
        <v>0.34375</v>
      </c>
      <c r="BE186" s="12" t="s">
        <v>137</v>
      </c>
      <c r="BF186" s="12">
        <v>0.32</v>
      </c>
      <c r="BG186" s="12" t="s">
        <v>139</v>
      </c>
      <c r="BH186" s="12">
        <v>2700</v>
      </c>
      <c r="BI186" s="12" t="s">
        <v>506</v>
      </c>
      <c r="BJ186" s="12" t="s">
        <v>137</v>
      </c>
      <c r="BK186" s="12">
        <v>0.47</v>
      </c>
      <c r="BL186" s="12" t="s">
        <v>207</v>
      </c>
      <c r="BM186" s="12">
        <v>5700</v>
      </c>
      <c r="BN186" s="12" t="s">
        <v>507</v>
      </c>
      <c r="BO186" s="12" t="s">
        <v>208</v>
      </c>
      <c r="BP186" s="12">
        <v>1.41</v>
      </c>
      <c r="BQ186" s="12" t="s">
        <v>139</v>
      </c>
      <c r="BR186" s="12">
        <v>2700</v>
      </c>
      <c r="BS186" s="12" t="s">
        <v>506</v>
      </c>
      <c r="BT186" s="12" t="s">
        <v>208</v>
      </c>
      <c r="BU186" s="12">
        <v>1.37</v>
      </c>
      <c r="BV186" s="12" t="s">
        <v>207</v>
      </c>
      <c r="BW186" s="12">
        <v>5700</v>
      </c>
      <c r="BX186" s="12" t="s">
        <v>507</v>
      </c>
      <c r="BY186" s="12" t="s">
        <v>210</v>
      </c>
      <c r="BZ186" s="12">
        <v>4.0999999999999996</v>
      </c>
      <c r="CA186" s="12" t="s">
        <v>139</v>
      </c>
      <c r="CB186" s="12">
        <v>2700</v>
      </c>
      <c r="CC186" s="12" t="s">
        <v>506</v>
      </c>
      <c r="CD186" s="12" t="s">
        <v>210</v>
      </c>
      <c r="CE186" s="12">
        <v>2.6</v>
      </c>
      <c r="CF186" s="12" t="s">
        <v>207</v>
      </c>
      <c r="CG186" s="12">
        <v>5700</v>
      </c>
      <c r="CH186" s="12" t="s">
        <v>507</v>
      </c>
      <c r="CI186" s="12" t="s">
        <v>211</v>
      </c>
      <c r="CJ186" s="12">
        <v>100</v>
      </c>
      <c r="CK186" s="12" t="s">
        <v>212</v>
      </c>
      <c r="CL186" s="12">
        <v>4000</v>
      </c>
      <c r="CM186" s="12" t="s">
        <v>213</v>
      </c>
      <c r="CN186" s="12" t="s">
        <v>211</v>
      </c>
      <c r="CO186" s="12">
        <v>100</v>
      </c>
      <c r="CP186" s="12" t="s">
        <v>214</v>
      </c>
      <c r="CQ186" s="12">
        <v>15400</v>
      </c>
      <c r="CR186" s="12" t="s">
        <v>215</v>
      </c>
    </row>
    <row r="187" spans="1:103" s="1" customFormat="1" x14ac:dyDescent="0.3">
      <c r="A187" s="1" t="s">
        <v>442</v>
      </c>
      <c r="B187" t="s">
        <v>722</v>
      </c>
      <c r="C187" t="s">
        <v>811</v>
      </c>
      <c r="D187" t="s">
        <v>636</v>
      </c>
      <c r="E187">
        <v>6.4808000000000003</v>
      </c>
      <c r="F187">
        <v>-94.970399999999998</v>
      </c>
      <c r="G187">
        <v>6.4790999999999999</v>
      </c>
      <c r="H187">
        <v>-94.975099999999998</v>
      </c>
      <c r="I187">
        <v>3</v>
      </c>
      <c r="J187">
        <v>5</v>
      </c>
      <c r="K187" t="s">
        <v>660</v>
      </c>
      <c r="L187">
        <v>1786.7808217291949</v>
      </c>
      <c r="M187" s="1" t="s">
        <v>444</v>
      </c>
      <c r="N187" s="1">
        <v>2.4</v>
      </c>
      <c r="O187" s="1">
        <v>4.2882739721500675E-3</v>
      </c>
      <c r="P187" s="1" t="s">
        <v>269</v>
      </c>
      <c r="Q187" s="1" t="s">
        <v>227</v>
      </c>
      <c r="R187" s="1" t="s">
        <v>412</v>
      </c>
      <c r="S187" s="1" t="s">
        <v>94</v>
      </c>
      <c r="T187" s="4">
        <v>0.78125</v>
      </c>
      <c r="U187" s="1" t="s">
        <v>411</v>
      </c>
      <c r="V187" s="1" t="s">
        <v>348</v>
      </c>
      <c r="X187" s="39" t="s">
        <v>551</v>
      </c>
      <c r="Y187" s="4">
        <v>0.72916666666666663</v>
      </c>
      <c r="Z187" s="1" t="s">
        <v>270</v>
      </c>
      <c r="AA187" s="1">
        <v>40</v>
      </c>
      <c r="AB187" s="1" t="s">
        <v>189</v>
      </c>
      <c r="AC187" s="1" t="s">
        <v>100</v>
      </c>
      <c r="AD187" s="1" t="s">
        <v>271</v>
      </c>
      <c r="AE187" s="18" t="s">
        <v>106</v>
      </c>
      <c r="AF187" s="18" t="s">
        <v>106</v>
      </c>
      <c r="AG187" s="12" t="s">
        <v>96</v>
      </c>
      <c r="AH187" s="12" t="s">
        <v>197</v>
      </c>
      <c r="AI187" s="12">
        <v>10.4</v>
      </c>
      <c r="AJ187" s="12">
        <v>8.3000000000000007</v>
      </c>
      <c r="AK187" s="12">
        <v>86.32</v>
      </c>
      <c r="AL187" s="12" t="s">
        <v>98</v>
      </c>
      <c r="AM187" s="12">
        <v>20</v>
      </c>
      <c r="AN187" s="12">
        <v>5</v>
      </c>
      <c r="AO187" s="12">
        <f>AM187*AN187</f>
        <v>100</v>
      </c>
      <c r="AP187" s="12" t="s">
        <v>284</v>
      </c>
      <c r="AQ187" s="12" t="s">
        <v>281</v>
      </c>
      <c r="AR187" s="1">
        <v>0.38750000000000001</v>
      </c>
      <c r="AS187" s="1">
        <f>18*22</f>
        <v>396</v>
      </c>
      <c r="AT187" s="1" t="s">
        <v>272</v>
      </c>
      <c r="AU187" s="1">
        <v>10</v>
      </c>
      <c r="AV187" s="1">
        <f>(((AR187*0.9)*17)+AR187)*(((AR187*0.9)*21)+AR187)</f>
        <v>48.706182812500003</v>
      </c>
      <c r="AW187" s="1">
        <f>(AV187*100)/AK187</f>
        <v>56.425142275834112</v>
      </c>
      <c r="AX187" s="12" t="s">
        <v>201</v>
      </c>
      <c r="AY187" s="12" t="s">
        <v>202</v>
      </c>
      <c r="AZ187" s="12" t="s">
        <v>203</v>
      </c>
      <c r="BA187" s="12" t="s">
        <v>204</v>
      </c>
      <c r="BB187" s="12" t="s">
        <v>205</v>
      </c>
      <c r="BC187" s="12" t="s">
        <v>128</v>
      </c>
      <c r="BD187" s="19">
        <v>0.34375</v>
      </c>
      <c r="BE187" s="12" t="s">
        <v>137</v>
      </c>
      <c r="BF187" s="12">
        <v>0.32</v>
      </c>
      <c r="BG187" s="12" t="s">
        <v>139</v>
      </c>
      <c r="BH187" s="12">
        <v>2700</v>
      </c>
      <c r="BI187" s="12" t="s">
        <v>506</v>
      </c>
      <c r="BJ187" s="12" t="s">
        <v>137</v>
      </c>
      <c r="BK187" s="12">
        <v>0.47</v>
      </c>
      <c r="BL187" s="12" t="s">
        <v>207</v>
      </c>
      <c r="BM187" s="12">
        <v>5700</v>
      </c>
      <c r="BN187" s="12" t="s">
        <v>507</v>
      </c>
      <c r="BO187" s="12" t="s">
        <v>208</v>
      </c>
      <c r="BP187" s="12">
        <v>1.41</v>
      </c>
      <c r="BQ187" s="12" t="s">
        <v>139</v>
      </c>
      <c r="BR187" s="12">
        <v>2700</v>
      </c>
      <c r="BS187" s="12" t="s">
        <v>506</v>
      </c>
      <c r="BT187" s="12" t="s">
        <v>208</v>
      </c>
      <c r="BU187" s="12">
        <v>1.37</v>
      </c>
      <c r="BV187" s="12" t="s">
        <v>207</v>
      </c>
      <c r="BW187" s="12">
        <v>5700</v>
      </c>
      <c r="BX187" s="12" t="s">
        <v>507</v>
      </c>
      <c r="BY187" s="12" t="s">
        <v>210</v>
      </c>
      <c r="BZ187" s="12">
        <v>4.0999999999999996</v>
      </c>
      <c r="CA187" s="12" t="s">
        <v>139</v>
      </c>
      <c r="CB187" s="12">
        <v>2700</v>
      </c>
      <c r="CC187" s="12" t="s">
        <v>506</v>
      </c>
      <c r="CD187" s="12" t="s">
        <v>210</v>
      </c>
      <c r="CE187" s="12">
        <v>2.6</v>
      </c>
      <c r="CF187" s="12" t="s">
        <v>207</v>
      </c>
      <c r="CG187" s="12">
        <v>5700</v>
      </c>
      <c r="CH187" s="12" t="s">
        <v>507</v>
      </c>
      <c r="CI187" s="12" t="s">
        <v>211</v>
      </c>
      <c r="CJ187" s="12">
        <v>100</v>
      </c>
      <c r="CK187" s="12" t="s">
        <v>212</v>
      </c>
      <c r="CL187" s="12">
        <v>4000</v>
      </c>
      <c r="CM187" s="12" t="s">
        <v>213</v>
      </c>
      <c r="CN187" s="12" t="s">
        <v>211</v>
      </c>
      <c r="CO187" s="12">
        <v>100</v>
      </c>
      <c r="CP187" s="12" t="s">
        <v>214</v>
      </c>
      <c r="CQ187" s="12">
        <v>15400</v>
      </c>
      <c r="CR187" s="12" t="s">
        <v>215</v>
      </c>
    </row>
    <row r="188" spans="1:103" s="1" customFormat="1" x14ac:dyDescent="0.3">
      <c r="A188" s="1" t="s">
        <v>836</v>
      </c>
      <c r="B188" t="s">
        <v>723</v>
      </c>
      <c r="C188" t="s">
        <v>812</v>
      </c>
      <c r="D188" t="s">
        <v>637</v>
      </c>
      <c r="E188">
        <v>7.4161000000000001</v>
      </c>
      <c r="F188">
        <v>-79.307100000000005</v>
      </c>
      <c r="G188">
        <v>6.4160000000000004</v>
      </c>
      <c r="H188">
        <v>-79.310199999999995</v>
      </c>
      <c r="I188">
        <v>3</v>
      </c>
      <c r="J188">
        <v>5</v>
      </c>
      <c r="K188" t="s">
        <v>660</v>
      </c>
      <c r="L188">
        <v>2199.114857512855</v>
      </c>
      <c r="M188" s="27" t="s">
        <v>839</v>
      </c>
      <c r="N188" s="1">
        <v>2.4</v>
      </c>
      <c r="O188" s="1">
        <v>5.2778756580308516E-3</v>
      </c>
      <c r="P188" s="1" t="s">
        <v>107</v>
      </c>
      <c r="Q188" s="1" t="s">
        <v>227</v>
      </c>
      <c r="R188" s="1" t="s">
        <v>396</v>
      </c>
      <c r="S188" s="1" t="s">
        <v>94</v>
      </c>
      <c r="T188" s="4">
        <v>0.83333333333333337</v>
      </c>
      <c r="U188" s="1" t="s">
        <v>255</v>
      </c>
      <c r="V188" s="1" t="s">
        <v>431</v>
      </c>
      <c r="X188" s="39" t="s">
        <v>547</v>
      </c>
      <c r="Y188" s="4">
        <v>0.72916666666666663</v>
      </c>
      <c r="Z188" s="1" t="s">
        <v>270</v>
      </c>
      <c r="AA188" s="1">
        <v>40</v>
      </c>
      <c r="AB188" s="1" t="s">
        <v>189</v>
      </c>
      <c r="AC188" s="1" t="s">
        <v>100</v>
      </c>
      <c r="AD188" s="1" t="s">
        <v>271</v>
      </c>
      <c r="AE188" s="18" t="s">
        <v>106</v>
      </c>
      <c r="AF188" s="18" t="s">
        <v>106</v>
      </c>
      <c r="AG188" s="12" t="s">
        <v>96</v>
      </c>
      <c r="AH188" s="12" t="s">
        <v>197</v>
      </c>
      <c r="AI188" s="12">
        <v>10.4</v>
      </c>
      <c r="AJ188" s="12">
        <v>8.3000000000000007</v>
      </c>
      <c r="AK188" s="12">
        <v>86.32</v>
      </c>
      <c r="AL188" s="12" t="s">
        <v>98</v>
      </c>
      <c r="AM188" s="12">
        <v>20</v>
      </c>
      <c r="AN188" s="12">
        <v>5</v>
      </c>
      <c r="AO188" s="12">
        <f t="shared" ref="AO188:AO201" si="22">AM188*AN188</f>
        <v>100</v>
      </c>
      <c r="AP188" s="12" t="s">
        <v>284</v>
      </c>
      <c r="AQ188" s="12" t="s">
        <v>281</v>
      </c>
      <c r="AR188" s="1">
        <v>0.38750000000000001</v>
      </c>
      <c r="AS188" s="1">
        <f t="shared" ref="AS188:AS201" si="23">18*22</f>
        <v>396</v>
      </c>
      <c r="AT188" s="1" t="s">
        <v>272</v>
      </c>
      <c r="AU188" s="1">
        <v>10</v>
      </c>
      <c r="AV188" s="1">
        <f t="shared" ref="AV188:AV201" si="24">(((AR188*0.9)*17)+AR188)*(((AR188*0.9)*21)+AR188)</f>
        <v>48.706182812500003</v>
      </c>
      <c r="AW188" s="1">
        <f t="shared" ref="AW188:AW201" si="25">(AV188*100)/AK188</f>
        <v>56.425142275834112</v>
      </c>
      <c r="AX188" s="12" t="s">
        <v>201</v>
      </c>
      <c r="AY188" s="12" t="s">
        <v>202</v>
      </c>
      <c r="AZ188" s="12" t="s">
        <v>203</v>
      </c>
      <c r="BA188" s="12" t="s">
        <v>204</v>
      </c>
      <c r="BB188" s="12" t="s">
        <v>205</v>
      </c>
      <c r="BC188" s="12" t="s">
        <v>128</v>
      </c>
      <c r="BD188" s="19">
        <v>0.34375</v>
      </c>
      <c r="BE188" s="12" t="s">
        <v>137</v>
      </c>
      <c r="BF188" s="12">
        <v>0.32</v>
      </c>
      <c r="BG188" s="12" t="s">
        <v>139</v>
      </c>
      <c r="BH188" s="12">
        <v>2700</v>
      </c>
      <c r="BI188" s="12" t="s">
        <v>506</v>
      </c>
      <c r="BJ188" s="12" t="s">
        <v>137</v>
      </c>
      <c r="BK188" s="12">
        <v>0.47</v>
      </c>
      <c r="BL188" s="12" t="s">
        <v>207</v>
      </c>
      <c r="BM188" s="12">
        <v>5700</v>
      </c>
      <c r="BN188" s="12" t="s">
        <v>507</v>
      </c>
      <c r="BO188" s="12" t="s">
        <v>208</v>
      </c>
      <c r="BP188" s="12">
        <v>1.41</v>
      </c>
      <c r="BQ188" s="12" t="s">
        <v>139</v>
      </c>
      <c r="BR188" s="12">
        <v>2700</v>
      </c>
      <c r="BS188" s="12" t="s">
        <v>506</v>
      </c>
      <c r="BT188" s="12" t="s">
        <v>208</v>
      </c>
      <c r="BU188" s="12">
        <v>1.37</v>
      </c>
      <c r="BV188" s="12" t="s">
        <v>207</v>
      </c>
      <c r="BW188" s="12">
        <v>5700</v>
      </c>
      <c r="BX188" s="12" t="s">
        <v>507</v>
      </c>
      <c r="BY188" s="12" t="s">
        <v>210</v>
      </c>
      <c r="BZ188" s="12">
        <v>4.0999999999999996</v>
      </c>
      <c r="CA188" s="12" t="s">
        <v>139</v>
      </c>
      <c r="CB188" s="12">
        <v>2700</v>
      </c>
      <c r="CC188" s="12" t="s">
        <v>506</v>
      </c>
      <c r="CD188" s="12" t="s">
        <v>210</v>
      </c>
      <c r="CE188" s="12">
        <v>2.6</v>
      </c>
      <c r="CF188" s="12" t="s">
        <v>207</v>
      </c>
      <c r="CG188" s="12">
        <v>5700</v>
      </c>
      <c r="CH188" s="12" t="s">
        <v>507</v>
      </c>
      <c r="CI188" s="12" t="s">
        <v>211</v>
      </c>
      <c r="CJ188" s="12">
        <v>100</v>
      </c>
      <c r="CK188" s="12" t="s">
        <v>212</v>
      </c>
      <c r="CL188" s="12">
        <v>4000</v>
      </c>
      <c r="CM188" s="12" t="s">
        <v>213</v>
      </c>
      <c r="CN188" s="12" t="s">
        <v>211</v>
      </c>
      <c r="CO188" s="12">
        <v>100</v>
      </c>
      <c r="CP188" s="12" t="s">
        <v>214</v>
      </c>
      <c r="CQ188" s="12">
        <v>15400</v>
      </c>
      <c r="CR188" s="12" t="s">
        <v>215</v>
      </c>
    </row>
    <row r="189" spans="1:103" s="1" customFormat="1" x14ac:dyDescent="0.3">
      <c r="A189" s="1" t="s">
        <v>439</v>
      </c>
      <c r="B189" t="s">
        <v>724</v>
      </c>
      <c r="C189" t="s">
        <v>813</v>
      </c>
      <c r="D189" t="s">
        <v>638</v>
      </c>
      <c r="E189">
        <v>25.526399999999999</v>
      </c>
      <c r="F189">
        <v>-88.394000000000005</v>
      </c>
      <c r="G189">
        <v>25.541599999999999</v>
      </c>
      <c r="H189">
        <v>88.404399999999995</v>
      </c>
      <c r="I189">
        <v>3</v>
      </c>
      <c r="J189">
        <v>5</v>
      </c>
      <c r="K189" t="s">
        <v>659</v>
      </c>
      <c r="L189" t="s">
        <v>654</v>
      </c>
      <c r="M189" s="1" t="s">
        <v>440</v>
      </c>
      <c r="N189" s="1">
        <v>2.4</v>
      </c>
      <c r="O189" s="1" t="s">
        <v>654</v>
      </c>
      <c r="P189" s="1" t="s">
        <v>269</v>
      </c>
      <c r="Q189" s="1" t="s">
        <v>227</v>
      </c>
      <c r="R189" s="1" t="s">
        <v>396</v>
      </c>
      <c r="S189" s="1" t="s">
        <v>94</v>
      </c>
      <c r="T189" s="4">
        <v>0.83333333333333337</v>
      </c>
      <c r="U189" s="1" t="s">
        <v>255</v>
      </c>
      <c r="V189" s="1" t="s">
        <v>431</v>
      </c>
      <c r="X189" s="39" t="s">
        <v>546</v>
      </c>
      <c r="Y189" s="4">
        <v>0.72916666666666663</v>
      </c>
      <c r="Z189" s="1" t="s">
        <v>270</v>
      </c>
      <c r="AA189" s="1">
        <v>40</v>
      </c>
      <c r="AB189" s="1" t="s">
        <v>189</v>
      </c>
      <c r="AC189" s="1" t="s">
        <v>100</v>
      </c>
      <c r="AD189" s="1" t="s">
        <v>271</v>
      </c>
      <c r="AE189" s="18" t="s">
        <v>106</v>
      </c>
      <c r="AF189" s="18" t="s">
        <v>106</v>
      </c>
      <c r="AG189" s="12" t="s">
        <v>96</v>
      </c>
      <c r="AH189" s="12" t="s">
        <v>197</v>
      </c>
      <c r="AI189" s="12">
        <v>10.4</v>
      </c>
      <c r="AJ189" s="12">
        <v>8.3000000000000007</v>
      </c>
      <c r="AK189" s="12">
        <v>86.32</v>
      </c>
      <c r="AL189" s="12" t="s">
        <v>98</v>
      </c>
      <c r="AM189" s="12">
        <v>20</v>
      </c>
      <c r="AN189" s="12">
        <v>5</v>
      </c>
      <c r="AO189" s="12">
        <f t="shared" si="22"/>
        <v>100</v>
      </c>
      <c r="AP189" s="12" t="s">
        <v>284</v>
      </c>
      <c r="AQ189" s="12" t="s">
        <v>281</v>
      </c>
      <c r="AR189" s="1">
        <v>0.38750000000000001</v>
      </c>
      <c r="AS189" s="1">
        <f t="shared" si="23"/>
        <v>396</v>
      </c>
      <c r="AT189" s="1" t="s">
        <v>272</v>
      </c>
      <c r="AU189" s="1">
        <v>10</v>
      </c>
      <c r="AV189" s="1">
        <f t="shared" si="24"/>
        <v>48.706182812500003</v>
      </c>
      <c r="AW189" s="1">
        <f t="shared" si="25"/>
        <v>56.425142275834112</v>
      </c>
      <c r="AX189" s="12" t="s">
        <v>201</v>
      </c>
      <c r="AY189" s="12" t="s">
        <v>202</v>
      </c>
      <c r="AZ189" s="12" t="s">
        <v>203</v>
      </c>
      <c r="BA189" s="12" t="s">
        <v>204</v>
      </c>
      <c r="BB189" s="12" t="s">
        <v>205</v>
      </c>
      <c r="BC189" s="12" t="s">
        <v>128</v>
      </c>
      <c r="BD189" s="19">
        <v>0.34375</v>
      </c>
      <c r="BE189" s="12" t="s">
        <v>137</v>
      </c>
      <c r="BF189" s="12">
        <v>0.32</v>
      </c>
      <c r="BG189" s="12" t="s">
        <v>139</v>
      </c>
      <c r="BH189" s="12">
        <v>2700</v>
      </c>
      <c r="BI189" s="12" t="s">
        <v>506</v>
      </c>
      <c r="BJ189" s="12" t="s">
        <v>137</v>
      </c>
      <c r="BK189" s="12">
        <v>0.47</v>
      </c>
      <c r="BL189" s="12" t="s">
        <v>207</v>
      </c>
      <c r="BM189" s="12">
        <v>5700</v>
      </c>
      <c r="BN189" s="12" t="s">
        <v>507</v>
      </c>
      <c r="BO189" s="12" t="s">
        <v>208</v>
      </c>
      <c r="BP189" s="12">
        <v>1.41</v>
      </c>
      <c r="BQ189" s="12" t="s">
        <v>139</v>
      </c>
      <c r="BR189" s="12">
        <v>2700</v>
      </c>
      <c r="BS189" s="12" t="s">
        <v>506</v>
      </c>
      <c r="BT189" s="12" t="s">
        <v>208</v>
      </c>
      <c r="BU189" s="12">
        <v>1.37</v>
      </c>
      <c r="BV189" s="12" t="s">
        <v>207</v>
      </c>
      <c r="BW189" s="12">
        <v>5700</v>
      </c>
      <c r="BX189" s="12" t="s">
        <v>507</v>
      </c>
      <c r="BY189" s="12" t="s">
        <v>210</v>
      </c>
      <c r="BZ189" s="12">
        <v>4.0999999999999996</v>
      </c>
      <c r="CA189" s="12" t="s">
        <v>139</v>
      </c>
      <c r="CB189" s="12">
        <v>2700</v>
      </c>
      <c r="CC189" s="12" t="s">
        <v>506</v>
      </c>
      <c r="CD189" s="12" t="s">
        <v>210</v>
      </c>
      <c r="CE189" s="12">
        <v>2.6</v>
      </c>
      <c r="CF189" s="12" t="s">
        <v>207</v>
      </c>
      <c r="CG189" s="12">
        <v>5700</v>
      </c>
      <c r="CH189" s="12" t="s">
        <v>507</v>
      </c>
      <c r="CI189" s="12" t="s">
        <v>211</v>
      </c>
      <c r="CJ189" s="12">
        <v>100</v>
      </c>
      <c r="CK189" s="12" t="s">
        <v>212</v>
      </c>
      <c r="CL189" s="12">
        <v>4000</v>
      </c>
      <c r="CM189" s="12" t="s">
        <v>213</v>
      </c>
      <c r="CN189" s="12" t="s">
        <v>211</v>
      </c>
      <c r="CO189" s="12">
        <v>100</v>
      </c>
      <c r="CP189" s="12" t="s">
        <v>214</v>
      </c>
      <c r="CQ189" s="12">
        <v>15400</v>
      </c>
      <c r="CR189" s="12" t="s">
        <v>215</v>
      </c>
    </row>
    <row r="190" spans="1:103" s="11" customFormat="1" x14ac:dyDescent="0.3">
      <c r="A190" s="1" t="s">
        <v>434</v>
      </c>
      <c r="B190" t="s">
        <v>725</v>
      </c>
      <c r="C190" t="s">
        <v>814</v>
      </c>
      <c r="D190" t="s">
        <v>639</v>
      </c>
      <c r="E190">
        <v>29.718599999999999</v>
      </c>
      <c r="F190">
        <v>-79.663600000000002</v>
      </c>
      <c r="G190">
        <v>29.727</v>
      </c>
      <c r="H190">
        <v>-79.671499999999995</v>
      </c>
      <c r="I190">
        <v>3</v>
      </c>
      <c r="J190">
        <v>5</v>
      </c>
      <c r="K190" t="s">
        <v>660</v>
      </c>
      <c r="L190">
        <v>2729.2586178061324</v>
      </c>
      <c r="M190" s="1" t="s">
        <v>436</v>
      </c>
      <c r="N190" s="1">
        <v>2.4</v>
      </c>
      <c r="O190" s="1">
        <v>6.5502206827347175E-3</v>
      </c>
      <c r="P190" s="1" t="s">
        <v>107</v>
      </c>
      <c r="Q190" s="1" t="s">
        <v>227</v>
      </c>
      <c r="R190" s="1" t="s">
        <v>397</v>
      </c>
      <c r="S190" s="1" t="s">
        <v>94</v>
      </c>
      <c r="T190" s="4">
        <v>0.83333333333333337</v>
      </c>
      <c r="U190" s="1" t="s">
        <v>254</v>
      </c>
      <c r="V190" s="1" t="s">
        <v>431</v>
      </c>
      <c r="W190" s="1"/>
      <c r="X190" s="1" t="s">
        <v>433</v>
      </c>
      <c r="Y190" s="4">
        <v>0.72916666666666663</v>
      </c>
      <c r="Z190" s="1" t="s">
        <v>270</v>
      </c>
      <c r="AA190" s="1">
        <v>40</v>
      </c>
      <c r="AB190" s="1" t="s">
        <v>189</v>
      </c>
      <c r="AC190" s="1" t="s">
        <v>100</v>
      </c>
      <c r="AD190" s="1" t="s">
        <v>271</v>
      </c>
      <c r="AE190" s="18" t="s">
        <v>106</v>
      </c>
      <c r="AF190" s="18" t="s">
        <v>106</v>
      </c>
      <c r="AG190" s="12" t="s">
        <v>96</v>
      </c>
      <c r="AH190" s="12" t="s">
        <v>197</v>
      </c>
      <c r="AI190" s="12">
        <v>10.4</v>
      </c>
      <c r="AJ190" s="12">
        <v>8.3000000000000007</v>
      </c>
      <c r="AK190" s="12">
        <v>86.32</v>
      </c>
      <c r="AL190" s="12" t="s">
        <v>98</v>
      </c>
      <c r="AM190" s="12">
        <v>20</v>
      </c>
      <c r="AN190" s="12">
        <v>5</v>
      </c>
      <c r="AO190" s="12">
        <f t="shared" si="22"/>
        <v>100</v>
      </c>
      <c r="AP190" s="12" t="s">
        <v>284</v>
      </c>
      <c r="AQ190" s="12" t="s">
        <v>281</v>
      </c>
      <c r="AR190" s="1">
        <v>0.38750000000000001</v>
      </c>
      <c r="AS190" s="1">
        <f t="shared" si="23"/>
        <v>396</v>
      </c>
      <c r="AT190" s="1" t="s">
        <v>272</v>
      </c>
      <c r="AU190" s="1">
        <v>10</v>
      </c>
      <c r="AV190" s="1">
        <f t="shared" si="24"/>
        <v>48.706182812500003</v>
      </c>
      <c r="AW190" s="1">
        <f t="shared" si="25"/>
        <v>56.425142275834112</v>
      </c>
      <c r="AX190" s="12" t="s">
        <v>201</v>
      </c>
      <c r="AY190" s="12" t="s">
        <v>202</v>
      </c>
      <c r="AZ190" s="12" t="s">
        <v>203</v>
      </c>
      <c r="BA190" s="12" t="s">
        <v>204</v>
      </c>
      <c r="BB190" s="12" t="s">
        <v>205</v>
      </c>
      <c r="BC190" s="12" t="s">
        <v>128</v>
      </c>
      <c r="BD190" s="19">
        <v>0.34375</v>
      </c>
      <c r="BE190" s="12" t="s">
        <v>137</v>
      </c>
      <c r="BF190" s="12">
        <v>0.32</v>
      </c>
      <c r="BG190" s="12" t="s">
        <v>139</v>
      </c>
      <c r="BH190" s="12">
        <v>2700</v>
      </c>
      <c r="BI190" s="12" t="s">
        <v>506</v>
      </c>
      <c r="BJ190" s="12" t="s">
        <v>137</v>
      </c>
      <c r="BK190" s="12">
        <v>0.47</v>
      </c>
      <c r="BL190" s="12" t="s">
        <v>207</v>
      </c>
      <c r="BM190" s="12">
        <v>5700</v>
      </c>
      <c r="BN190" s="12" t="s">
        <v>507</v>
      </c>
      <c r="BO190" s="12" t="s">
        <v>208</v>
      </c>
      <c r="BP190" s="12">
        <v>1.41</v>
      </c>
      <c r="BQ190" s="12" t="s">
        <v>139</v>
      </c>
      <c r="BR190" s="12">
        <v>2700</v>
      </c>
      <c r="BS190" s="12" t="s">
        <v>506</v>
      </c>
      <c r="BT190" s="12" t="s">
        <v>208</v>
      </c>
      <c r="BU190" s="12">
        <v>1.37</v>
      </c>
      <c r="BV190" s="12" t="s">
        <v>207</v>
      </c>
      <c r="BW190" s="12">
        <v>5700</v>
      </c>
      <c r="BX190" s="12" t="s">
        <v>507</v>
      </c>
      <c r="BY190" s="12" t="s">
        <v>210</v>
      </c>
      <c r="BZ190" s="12">
        <v>4.0999999999999996</v>
      </c>
      <c r="CA190" s="12" t="s">
        <v>139</v>
      </c>
      <c r="CB190" s="12">
        <v>2700</v>
      </c>
      <c r="CC190" s="12" t="s">
        <v>506</v>
      </c>
      <c r="CD190" s="12" t="s">
        <v>210</v>
      </c>
      <c r="CE190" s="12">
        <v>2.6</v>
      </c>
      <c r="CF190" s="12" t="s">
        <v>207</v>
      </c>
      <c r="CG190" s="12">
        <v>5700</v>
      </c>
      <c r="CH190" s="12" t="s">
        <v>507</v>
      </c>
      <c r="CI190" s="12" t="s">
        <v>211</v>
      </c>
      <c r="CJ190" s="12">
        <v>100</v>
      </c>
      <c r="CK190" s="12" t="s">
        <v>212</v>
      </c>
      <c r="CL190" s="12">
        <v>4000</v>
      </c>
      <c r="CM190" s="12" t="s">
        <v>213</v>
      </c>
      <c r="CN190" s="12" t="s">
        <v>211</v>
      </c>
      <c r="CO190" s="12">
        <v>100</v>
      </c>
      <c r="CP190" s="12" t="s">
        <v>214</v>
      </c>
      <c r="CQ190" s="12">
        <v>15400</v>
      </c>
      <c r="CR190" s="12" t="s">
        <v>215</v>
      </c>
      <c r="CS190" s="12"/>
      <c r="CT190" s="12"/>
      <c r="CU190" s="12"/>
      <c r="CV190" s="12"/>
      <c r="CW190" s="12"/>
      <c r="CX190" s="12"/>
      <c r="CY190" s="36"/>
    </row>
    <row r="191" spans="1:103" s="11" customFormat="1" x14ac:dyDescent="0.3">
      <c r="A191" s="1" t="s">
        <v>435</v>
      </c>
      <c r="B191" t="s">
        <v>726</v>
      </c>
      <c r="C191" t="s">
        <v>815</v>
      </c>
      <c r="D191" t="s">
        <v>640</v>
      </c>
      <c r="E191">
        <v>29.810300000000002</v>
      </c>
      <c r="F191">
        <v>-79.668000000000006</v>
      </c>
      <c r="G191">
        <v>29.822700000000001</v>
      </c>
      <c r="H191">
        <v>-79.680700000000002</v>
      </c>
      <c r="I191">
        <v>40</v>
      </c>
      <c r="J191">
        <v>5</v>
      </c>
      <c r="K191" t="s">
        <v>660</v>
      </c>
      <c r="L191">
        <v>2807.7984341458778</v>
      </c>
      <c r="M191" s="1" t="s">
        <v>437</v>
      </c>
      <c r="N191" s="1">
        <v>2.4</v>
      </c>
      <c r="O191" s="1">
        <v>6.7387162419501063E-3</v>
      </c>
      <c r="P191" s="1" t="s">
        <v>269</v>
      </c>
      <c r="Q191" s="1" t="s">
        <v>227</v>
      </c>
      <c r="R191" s="1" t="s">
        <v>397</v>
      </c>
      <c r="S191" s="1" t="s">
        <v>94</v>
      </c>
      <c r="T191" s="4">
        <v>0.83333333333333337</v>
      </c>
      <c r="U191" s="1" t="s">
        <v>254</v>
      </c>
      <c r="V191" s="1" t="s">
        <v>431</v>
      </c>
      <c r="W191" s="1"/>
      <c r="X191" s="1" t="s">
        <v>433</v>
      </c>
      <c r="Y191" s="4">
        <v>0.72916666666666663</v>
      </c>
      <c r="Z191" s="1" t="s">
        <v>270</v>
      </c>
      <c r="AA191" s="1">
        <v>40</v>
      </c>
      <c r="AB191" s="1" t="s">
        <v>189</v>
      </c>
      <c r="AC191" s="1" t="s">
        <v>100</v>
      </c>
      <c r="AD191" s="1" t="s">
        <v>271</v>
      </c>
      <c r="AE191" s="18" t="s">
        <v>106</v>
      </c>
      <c r="AF191" s="18" t="s">
        <v>106</v>
      </c>
      <c r="AG191" s="12" t="s">
        <v>96</v>
      </c>
      <c r="AH191" s="12" t="s">
        <v>197</v>
      </c>
      <c r="AI191" s="12">
        <v>10.4</v>
      </c>
      <c r="AJ191" s="12">
        <v>8.3000000000000007</v>
      </c>
      <c r="AK191" s="12">
        <v>86.32</v>
      </c>
      <c r="AL191" s="12" t="s">
        <v>98</v>
      </c>
      <c r="AM191" s="12">
        <v>20</v>
      </c>
      <c r="AN191" s="12">
        <v>5</v>
      </c>
      <c r="AO191" s="12">
        <f t="shared" si="22"/>
        <v>100</v>
      </c>
      <c r="AP191" s="12" t="s">
        <v>284</v>
      </c>
      <c r="AQ191" s="12" t="s">
        <v>281</v>
      </c>
      <c r="AR191" s="1">
        <v>0.38750000000000001</v>
      </c>
      <c r="AS191" s="1">
        <f t="shared" si="23"/>
        <v>396</v>
      </c>
      <c r="AT191" s="1" t="s">
        <v>272</v>
      </c>
      <c r="AU191" s="1">
        <v>10</v>
      </c>
      <c r="AV191" s="1">
        <f t="shared" si="24"/>
        <v>48.706182812500003</v>
      </c>
      <c r="AW191" s="1">
        <f t="shared" si="25"/>
        <v>56.425142275834112</v>
      </c>
      <c r="AX191" s="12" t="s">
        <v>201</v>
      </c>
      <c r="AY191" s="12" t="s">
        <v>202</v>
      </c>
      <c r="AZ191" s="12" t="s">
        <v>203</v>
      </c>
      <c r="BA191" s="12" t="s">
        <v>204</v>
      </c>
      <c r="BB191" s="12" t="s">
        <v>205</v>
      </c>
      <c r="BC191" s="12" t="s">
        <v>128</v>
      </c>
      <c r="BD191" s="19">
        <v>0.34375</v>
      </c>
      <c r="BE191" s="12" t="s">
        <v>137</v>
      </c>
      <c r="BF191" s="12">
        <v>0.32</v>
      </c>
      <c r="BG191" s="12" t="s">
        <v>139</v>
      </c>
      <c r="BH191" s="12">
        <v>2700</v>
      </c>
      <c r="BI191" s="12" t="s">
        <v>506</v>
      </c>
      <c r="BJ191" s="12" t="s">
        <v>137</v>
      </c>
      <c r="BK191" s="12">
        <v>0.47</v>
      </c>
      <c r="BL191" s="12" t="s">
        <v>207</v>
      </c>
      <c r="BM191" s="12">
        <v>5700</v>
      </c>
      <c r="BN191" s="12" t="s">
        <v>507</v>
      </c>
      <c r="BO191" s="12" t="s">
        <v>208</v>
      </c>
      <c r="BP191" s="12">
        <v>1.41</v>
      </c>
      <c r="BQ191" s="12" t="s">
        <v>139</v>
      </c>
      <c r="BR191" s="12">
        <v>2700</v>
      </c>
      <c r="BS191" s="12" t="s">
        <v>506</v>
      </c>
      <c r="BT191" s="12" t="s">
        <v>208</v>
      </c>
      <c r="BU191" s="12">
        <v>1.37</v>
      </c>
      <c r="BV191" s="12" t="s">
        <v>207</v>
      </c>
      <c r="BW191" s="12">
        <v>5700</v>
      </c>
      <c r="BX191" s="12" t="s">
        <v>507</v>
      </c>
      <c r="BY191" s="12" t="s">
        <v>210</v>
      </c>
      <c r="BZ191" s="12">
        <v>4.0999999999999996</v>
      </c>
      <c r="CA191" s="12" t="s">
        <v>139</v>
      </c>
      <c r="CB191" s="12">
        <v>2700</v>
      </c>
      <c r="CC191" s="12" t="s">
        <v>506</v>
      </c>
      <c r="CD191" s="12" t="s">
        <v>210</v>
      </c>
      <c r="CE191" s="12">
        <v>2.6</v>
      </c>
      <c r="CF191" s="12" t="s">
        <v>207</v>
      </c>
      <c r="CG191" s="12">
        <v>5700</v>
      </c>
      <c r="CH191" s="12" t="s">
        <v>507</v>
      </c>
      <c r="CI191" s="12" t="s">
        <v>211</v>
      </c>
      <c r="CJ191" s="12">
        <v>100</v>
      </c>
      <c r="CK191" s="12" t="s">
        <v>212</v>
      </c>
      <c r="CL191" s="12">
        <v>4000</v>
      </c>
      <c r="CM191" s="12" t="s">
        <v>213</v>
      </c>
      <c r="CN191" s="12" t="s">
        <v>211</v>
      </c>
      <c r="CO191" s="12">
        <v>100</v>
      </c>
      <c r="CP191" s="12" t="s">
        <v>214</v>
      </c>
      <c r="CQ191" s="12">
        <v>15400</v>
      </c>
      <c r="CR191" s="12" t="s">
        <v>215</v>
      </c>
      <c r="CS191" s="12"/>
      <c r="CT191" s="12"/>
      <c r="CU191" s="12"/>
      <c r="CV191" s="12"/>
      <c r="CW191" s="12"/>
      <c r="CX191" s="12"/>
      <c r="CY191" s="36"/>
    </row>
    <row r="192" spans="1:103" s="10" customFormat="1" x14ac:dyDescent="0.3">
      <c r="A192" s="1" t="s">
        <v>425</v>
      </c>
      <c r="B192" t="s">
        <v>727</v>
      </c>
      <c r="C192" t="s">
        <v>816</v>
      </c>
      <c r="D192" t="s">
        <v>641</v>
      </c>
      <c r="E192">
        <v>36.3489</v>
      </c>
      <c r="F192">
        <v>-72.789599999999993</v>
      </c>
      <c r="G192">
        <v>36.3459</v>
      </c>
      <c r="H192">
        <v>-72.779399999999995</v>
      </c>
      <c r="I192">
        <v>3</v>
      </c>
      <c r="J192">
        <v>5</v>
      </c>
      <c r="K192" t="s">
        <v>660</v>
      </c>
      <c r="L192">
        <v>1884.9555921538758</v>
      </c>
      <c r="M192" s="1" t="s">
        <v>427</v>
      </c>
      <c r="N192" s="1">
        <v>2.4</v>
      </c>
      <c r="O192" s="1">
        <v>4.5238934211693019E-3</v>
      </c>
      <c r="P192" s="1" t="s">
        <v>107</v>
      </c>
      <c r="Q192" s="1" t="s">
        <v>227</v>
      </c>
      <c r="R192" s="1" t="s">
        <v>395</v>
      </c>
      <c r="S192" s="1" t="s">
        <v>94</v>
      </c>
      <c r="T192" s="4">
        <v>0.875</v>
      </c>
      <c r="U192" s="1" t="s">
        <v>253</v>
      </c>
      <c r="V192" s="1" t="s">
        <v>431</v>
      </c>
      <c r="W192" s="1"/>
      <c r="X192" s="39" t="s">
        <v>429</v>
      </c>
      <c r="Y192" s="4">
        <v>0.72916666666666663</v>
      </c>
      <c r="Z192" s="1" t="s">
        <v>270</v>
      </c>
      <c r="AA192" s="1">
        <v>40</v>
      </c>
      <c r="AB192" s="1" t="s">
        <v>189</v>
      </c>
      <c r="AC192" s="1" t="s">
        <v>100</v>
      </c>
      <c r="AD192" s="1" t="s">
        <v>271</v>
      </c>
      <c r="AE192" s="18" t="s">
        <v>106</v>
      </c>
      <c r="AF192" s="18" t="s">
        <v>106</v>
      </c>
      <c r="AG192" s="12" t="s">
        <v>96</v>
      </c>
      <c r="AH192" s="12" t="s">
        <v>197</v>
      </c>
      <c r="AI192" s="12">
        <v>10.4</v>
      </c>
      <c r="AJ192" s="12">
        <v>8.3000000000000007</v>
      </c>
      <c r="AK192" s="12">
        <v>86.32</v>
      </c>
      <c r="AL192" s="12" t="s">
        <v>98</v>
      </c>
      <c r="AM192" s="12">
        <v>20</v>
      </c>
      <c r="AN192" s="12">
        <v>5</v>
      </c>
      <c r="AO192" s="12">
        <f t="shared" si="22"/>
        <v>100</v>
      </c>
      <c r="AP192" s="12" t="s">
        <v>284</v>
      </c>
      <c r="AQ192" s="12" t="s">
        <v>281</v>
      </c>
      <c r="AR192" s="1">
        <v>0.38750000000000001</v>
      </c>
      <c r="AS192" s="1">
        <f t="shared" si="23"/>
        <v>396</v>
      </c>
      <c r="AT192" s="1" t="s">
        <v>272</v>
      </c>
      <c r="AU192" s="1">
        <v>10</v>
      </c>
      <c r="AV192" s="1">
        <f t="shared" si="24"/>
        <v>48.706182812500003</v>
      </c>
      <c r="AW192" s="1">
        <f t="shared" si="25"/>
        <v>56.425142275834112</v>
      </c>
      <c r="AX192" s="12" t="s">
        <v>201</v>
      </c>
      <c r="AY192" s="12" t="s">
        <v>202</v>
      </c>
      <c r="AZ192" s="12" t="s">
        <v>203</v>
      </c>
      <c r="BA192" s="12" t="s">
        <v>204</v>
      </c>
      <c r="BB192" s="12" t="s">
        <v>205</v>
      </c>
      <c r="BC192" s="12" t="s">
        <v>128</v>
      </c>
      <c r="BD192" s="19">
        <v>0.34375</v>
      </c>
      <c r="BE192" s="12" t="s">
        <v>137</v>
      </c>
      <c r="BF192" s="12">
        <v>0.32</v>
      </c>
      <c r="BG192" s="12" t="s">
        <v>139</v>
      </c>
      <c r="BH192" s="12">
        <v>2700</v>
      </c>
      <c r="BI192" s="12" t="s">
        <v>506</v>
      </c>
      <c r="BJ192" s="12" t="s">
        <v>137</v>
      </c>
      <c r="BK192" s="12">
        <v>0.47</v>
      </c>
      <c r="BL192" s="12" t="s">
        <v>207</v>
      </c>
      <c r="BM192" s="12">
        <v>5700</v>
      </c>
      <c r="BN192" s="12" t="s">
        <v>507</v>
      </c>
      <c r="BO192" s="12" t="s">
        <v>208</v>
      </c>
      <c r="BP192" s="12">
        <v>1.41</v>
      </c>
      <c r="BQ192" s="12" t="s">
        <v>139</v>
      </c>
      <c r="BR192" s="12">
        <v>2700</v>
      </c>
      <c r="BS192" s="12" t="s">
        <v>506</v>
      </c>
      <c r="BT192" s="12" t="s">
        <v>208</v>
      </c>
      <c r="BU192" s="12">
        <v>1.37</v>
      </c>
      <c r="BV192" s="12" t="s">
        <v>207</v>
      </c>
      <c r="BW192" s="12">
        <v>5700</v>
      </c>
      <c r="BX192" s="12" t="s">
        <v>507</v>
      </c>
      <c r="BY192" s="12" t="s">
        <v>210</v>
      </c>
      <c r="BZ192" s="12">
        <v>4.0999999999999996</v>
      </c>
      <c r="CA192" s="12" t="s">
        <v>139</v>
      </c>
      <c r="CB192" s="12">
        <v>2700</v>
      </c>
      <c r="CC192" s="12" t="s">
        <v>506</v>
      </c>
      <c r="CD192" s="12" t="s">
        <v>210</v>
      </c>
      <c r="CE192" s="12">
        <v>2.6</v>
      </c>
      <c r="CF192" s="12" t="s">
        <v>207</v>
      </c>
      <c r="CG192" s="12">
        <v>5700</v>
      </c>
      <c r="CH192" s="12" t="s">
        <v>507</v>
      </c>
      <c r="CI192" s="12" t="s">
        <v>211</v>
      </c>
      <c r="CJ192" s="12">
        <v>100</v>
      </c>
      <c r="CK192" s="12" t="s">
        <v>212</v>
      </c>
      <c r="CL192" s="12">
        <v>4000</v>
      </c>
      <c r="CM192" s="12" t="s">
        <v>213</v>
      </c>
      <c r="CN192" s="12" t="s">
        <v>211</v>
      </c>
      <c r="CO192" s="12">
        <v>100</v>
      </c>
      <c r="CP192" s="12" t="s">
        <v>214</v>
      </c>
      <c r="CQ192" s="12">
        <v>15400</v>
      </c>
      <c r="CR192" s="12" t="s">
        <v>215</v>
      </c>
      <c r="CS192" s="12"/>
      <c r="CT192" s="12"/>
      <c r="CU192" s="12"/>
      <c r="CV192" s="12"/>
      <c r="CW192" s="12"/>
      <c r="CX192" s="12"/>
      <c r="CY192" s="36"/>
    </row>
    <row r="193" spans="1:103" s="10" customFormat="1" x14ac:dyDescent="0.3">
      <c r="A193" s="1" t="s">
        <v>426</v>
      </c>
      <c r="B193" t="s">
        <v>728</v>
      </c>
      <c r="C193" t="s">
        <v>817</v>
      </c>
      <c r="D193" t="s">
        <v>642</v>
      </c>
      <c r="E193">
        <v>39.194000000000003</v>
      </c>
      <c r="F193">
        <v>-70.049899999999994</v>
      </c>
      <c r="G193">
        <v>39.188899999999997</v>
      </c>
      <c r="H193">
        <v>-70.034599999999998</v>
      </c>
      <c r="I193">
        <v>3</v>
      </c>
      <c r="J193">
        <v>5</v>
      </c>
      <c r="K193" t="s">
        <v>660</v>
      </c>
      <c r="L193">
        <v>2179.479903427919</v>
      </c>
      <c r="M193" s="1" t="s">
        <v>428</v>
      </c>
      <c r="N193" s="1">
        <v>2.4</v>
      </c>
      <c r="O193" s="1">
        <v>5.2307517682270051E-3</v>
      </c>
      <c r="P193" s="1" t="s">
        <v>269</v>
      </c>
      <c r="Q193" s="1" t="s">
        <v>227</v>
      </c>
      <c r="R193" s="1" t="s">
        <v>395</v>
      </c>
      <c r="S193" s="1" t="s">
        <v>94</v>
      </c>
      <c r="T193" s="4">
        <v>0.875</v>
      </c>
      <c r="U193" s="1" t="s">
        <v>253</v>
      </c>
      <c r="V193" s="1" t="s">
        <v>431</v>
      </c>
      <c r="W193" s="1"/>
      <c r="X193" s="1" t="s">
        <v>430</v>
      </c>
      <c r="Y193" s="4">
        <v>0.72916666666666663</v>
      </c>
      <c r="Z193" s="1" t="s">
        <v>270</v>
      </c>
      <c r="AA193" s="1">
        <v>40</v>
      </c>
      <c r="AB193" s="1" t="s">
        <v>189</v>
      </c>
      <c r="AC193" s="1" t="s">
        <v>100</v>
      </c>
      <c r="AD193" s="1" t="s">
        <v>271</v>
      </c>
      <c r="AE193" s="18" t="s">
        <v>106</v>
      </c>
      <c r="AF193" s="18" t="s">
        <v>106</v>
      </c>
      <c r="AG193" s="12" t="s">
        <v>96</v>
      </c>
      <c r="AH193" s="12" t="s">
        <v>197</v>
      </c>
      <c r="AI193" s="12">
        <v>10.4</v>
      </c>
      <c r="AJ193" s="12">
        <v>8.3000000000000007</v>
      </c>
      <c r="AK193" s="12">
        <v>86.32</v>
      </c>
      <c r="AL193" s="12" t="s">
        <v>98</v>
      </c>
      <c r="AM193" s="12">
        <v>20</v>
      </c>
      <c r="AN193" s="12">
        <v>5</v>
      </c>
      <c r="AO193" s="12">
        <f t="shared" si="22"/>
        <v>100</v>
      </c>
      <c r="AP193" s="12" t="s">
        <v>284</v>
      </c>
      <c r="AQ193" s="12" t="s">
        <v>281</v>
      </c>
      <c r="AR193" s="1">
        <v>0.38750000000000001</v>
      </c>
      <c r="AS193" s="1">
        <f t="shared" si="23"/>
        <v>396</v>
      </c>
      <c r="AT193" s="1" t="s">
        <v>272</v>
      </c>
      <c r="AU193" s="1">
        <v>10</v>
      </c>
      <c r="AV193" s="1">
        <f t="shared" si="24"/>
        <v>48.706182812500003</v>
      </c>
      <c r="AW193" s="1">
        <f t="shared" si="25"/>
        <v>56.425142275834112</v>
      </c>
      <c r="AX193" s="12" t="s">
        <v>201</v>
      </c>
      <c r="AY193" s="12" t="s">
        <v>202</v>
      </c>
      <c r="AZ193" s="12" t="s">
        <v>203</v>
      </c>
      <c r="BA193" s="12" t="s">
        <v>204</v>
      </c>
      <c r="BB193" s="12" t="s">
        <v>205</v>
      </c>
      <c r="BC193" s="12" t="s">
        <v>128</v>
      </c>
      <c r="BD193" s="19">
        <v>0.34375</v>
      </c>
      <c r="BE193" s="12" t="s">
        <v>137</v>
      </c>
      <c r="BF193" s="12">
        <v>0.32</v>
      </c>
      <c r="BG193" s="12" t="s">
        <v>139</v>
      </c>
      <c r="BH193" s="12">
        <v>2700</v>
      </c>
      <c r="BI193" s="12" t="s">
        <v>506</v>
      </c>
      <c r="BJ193" s="12" t="s">
        <v>137</v>
      </c>
      <c r="BK193" s="12">
        <v>0.47</v>
      </c>
      <c r="BL193" s="12" t="s">
        <v>207</v>
      </c>
      <c r="BM193" s="12">
        <v>5700</v>
      </c>
      <c r="BN193" s="12" t="s">
        <v>507</v>
      </c>
      <c r="BO193" s="12" t="s">
        <v>208</v>
      </c>
      <c r="BP193" s="12">
        <v>1.41</v>
      </c>
      <c r="BQ193" s="12" t="s">
        <v>139</v>
      </c>
      <c r="BR193" s="12">
        <v>2700</v>
      </c>
      <c r="BS193" s="12" t="s">
        <v>506</v>
      </c>
      <c r="BT193" s="12" t="s">
        <v>208</v>
      </c>
      <c r="BU193" s="12">
        <v>1.37</v>
      </c>
      <c r="BV193" s="12" t="s">
        <v>207</v>
      </c>
      <c r="BW193" s="12">
        <v>5700</v>
      </c>
      <c r="BX193" s="12" t="s">
        <v>507</v>
      </c>
      <c r="BY193" s="12" t="s">
        <v>210</v>
      </c>
      <c r="BZ193" s="12">
        <v>4.0999999999999996</v>
      </c>
      <c r="CA193" s="12" t="s">
        <v>139</v>
      </c>
      <c r="CB193" s="12">
        <v>2700</v>
      </c>
      <c r="CC193" s="12" t="s">
        <v>506</v>
      </c>
      <c r="CD193" s="12" t="s">
        <v>210</v>
      </c>
      <c r="CE193" s="12">
        <v>2.6</v>
      </c>
      <c r="CF193" s="12" t="s">
        <v>207</v>
      </c>
      <c r="CG193" s="12">
        <v>5700</v>
      </c>
      <c r="CH193" s="12" t="s">
        <v>507</v>
      </c>
      <c r="CI193" s="12" t="s">
        <v>211</v>
      </c>
      <c r="CJ193" s="12">
        <v>100</v>
      </c>
      <c r="CK193" s="12" t="s">
        <v>212</v>
      </c>
      <c r="CL193" s="12">
        <v>4000</v>
      </c>
      <c r="CM193" s="12" t="s">
        <v>213</v>
      </c>
      <c r="CN193" s="12" t="s">
        <v>211</v>
      </c>
      <c r="CO193" s="12">
        <v>100</v>
      </c>
      <c r="CP193" s="12" t="s">
        <v>214</v>
      </c>
      <c r="CQ193" s="12">
        <v>15400</v>
      </c>
      <c r="CR193" s="12" t="s">
        <v>215</v>
      </c>
      <c r="CS193" s="12"/>
      <c r="CT193" s="12"/>
      <c r="CU193" s="12"/>
      <c r="CV193" s="12"/>
      <c r="CW193" s="12"/>
      <c r="CX193" s="12"/>
      <c r="CY193" s="36"/>
    </row>
    <row r="194" spans="1:103" s="10" customFormat="1" x14ac:dyDescent="0.3">
      <c r="A194" s="1" t="s">
        <v>422</v>
      </c>
      <c r="B194" t="s">
        <v>729</v>
      </c>
      <c r="C194" t="s">
        <v>818</v>
      </c>
      <c r="D194" t="s">
        <v>643</v>
      </c>
      <c r="E194">
        <v>34.8217</v>
      </c>
      <c r="F194">
        <v>-71.209999999999994</v>
      </c>
      <c r="G194">
        <v>34.835500000000003</v>
      </c>
      <c r="H194">
        <v>-71.203400000000002</v>
      </c>
      <c r="I194">
        <v>3</v>
      </c>
      <c r="J194">
        <v>5</v>
      </c>
      <c r="K194" t="s">
        <v>660</v>
      </c>
      <c r="L194">
        <v>3298.6722862692823</v>
      </c>
      <c r="M194" s="1" t="s">
        <v>424</v>
      </c>
      <c r="N194" s="1">
        <v>2.4</v>
      </c>
      <c r="O194" s="1">
        <v>7.9168134870462765E-3</v>
      </c>
      <c r="P194" s="1" t="s">
        <v>269</v>
      </c>
      <c r="Q194" s="1" t="s">
        <v>227</v>
      </c>
      <c r="R194" s="1" t="s">
        <v>394</v>
      </c>
      <c r="S194" s="1" t="s">
        <v>94</v>
      </c>
      <c r="T194" s="4">
        <v>0.44791666666666669</v>
      </c>
      <c r="U194" s="1" t="s">
        <v>252</v>
      </c>
      <c r="V194" s="1" t="s">
        <v>432</v>
      </c>
      <c r="W194" s="1"/>
      <c r="X194" s="2" t="s">
        <v>430</v>
      </c>
      <c r="Y194" s="4">
        <v>0.72916666666666663</v>
      </c>
      <c r="Z194" s="1" t="s">
        <v>270</v>
      </c>
      <c r="AA194" s="1">
        <v>40</v>
      </c>
      <c r="AB194" s="1" t="s">
        <v>189</v>
      </c>
      <c r="AC194" s="1" t="s">
        <v>100</v>
      </c>
      <c r="AD194" s="1" t="s">
        <v>271</v>
      </c>
      <c r="AE194" s="18" t="s">
        <v>106</v>
      </c>
      <c r="AF194" s="18" t="s">
        <v>106</v>
      </c>
      <c r="AG194" s="12" t="s">
        <v>96</v>
      </c>
      <c r="AH194" s="12" t="s">
        <v>197</v>
      </c>
      <c r="AI194" s="12">
        <v>10.4</v>
      </c>
      <c r="AJ194" s="12">
        <v>8.3000000000000007</v>
      </c>
      <c r="AK194" s="12">
        <v>86.32</v>
      </c>
      <c r="AL194" s="12" t="s">
        <v>98</v>
      </c>
      <c r="AM194" s="12">
        <v>20</v>
      </c>
      <c r="AN194" s="12">
        <v>5</v>
      </c>
      <c r="AO194" s="12">
        <f t="shared" si="22"/>
        <v>100</v>
      </c>
      <c r="AP194" s="12" t="s">
        <v>284</v>
      </c>
      <c r="AQ194" s="12" t="s">
        <v>281</v>
      </c>
      <c r="AR194" s="1">
        <v>0.38750000000000001</v>
      </c>
      <c r="AS194" s="1">
        <f t="shared" si="23"/>
        <v>396</v>
      </c>
      <c r="AT194" s="1" t="s">
        <v>272</v>
      </c>
      <c r="AU194" s="1">
        <v>10</v>
      </c>
      <c r="AV194" s="1">
        <f t="shared" si="24"/>
        <v>48.706182812500003</v>
      </c>
      <c r="AW194" s="1">
        <f t="shared" si="25"/>
        <v>56.425142275834112</v>
      </c>
      <c r="AX194" s="12" t="s">
        <v>201</v>
      </c>
      <c r="AY194" s="12" t="s">
        <v>202</v>
      </c>
      <c r="AZ194" s="12" t="s">
        <v>203</v>
      </c>
      <c r="BA194" s="12" t="s">
        <v>204</v>
      </c>
      <c r="BB194" s="12" t="s">
        <v>205</v>
      </c>
      <c r="BC194" s="12" t="s">
        <v>128</v>
      </c>
      <c r="BD194" s="19">
        <v>0.34375</v>
      </c>
      <c r="BE194" s="12" t="s">
        <v>137</v>
      </c>
      <c r="BF194" s="12">
        <v>0.32</v>
      </c>
      <c r="BG194" s="12" t="s">
        <v>139</v>
      </c>
      <c r="BH194" s="12">
        <v>2700</v>
      </c>
      <c r="BI194" s="12" t="s">
        <v>506</v>
      </c>
      <c r="BJ194" s="12" t="s">
        <v>137</v>
      </c>
      <c r="BK194" s="12">
        <v>0.47</v>
      </c>
      <c r="BL194" s="12" t="s">
        <v>207</v>
      </c>
      <c r="BM194" s="12">
        <v>5700</v>
      </c>
      <c r="BN194" s="12" t="s">
        <v>507</v>
      </c>
      <c r="BO194" s="12" t="s">
        <v>208</v>
      </c>
      <c r="BP194" s="12">
        <v>1.41</v>
      </c>
      <c r="BQ194" s="12" t="s">
        <v>139</v>
      </c>
      <c r="BR194" s="12">
        <v>2700</v>
      </c>
      <c r="BS194" s="12" t="s">
        <v>506</v>
      </c>
      <c r="BT194" s="12" t="s">
        <v>208</v>
      </c>
      <c r="BU194" s="12">
        <v>1.37</v>
      </c>
      <c r="BV194" s="12" t="s">
        <v>207</v>
      </c>
      <c r="BW194" s="12">
        <v>5700</v>
      </c>
      <c r="BX194" s="12" t="s">
        <v>507</v>
      </c>
      <c r="BY194" s="12" t="s">
        <v>210</v>
      </c>
      <c r="BZ194" s="12">
        <v>4.0999999999999996</v>
      </c>
      <c r="CA194" s="12" t="s">
        <v>139</v>
      </c>
      <c r="CB194" s="12">
        <v>2700</v>
      </c>
      <c r="CC194" s="12" t="s">
        <v>506</v>
      </c>
      <c r="CD194" s="12" t="s">
        <v>210</v>
      </c>
      <c r="CE194" s="12">
        <v>2.6</v>
      </c>
      <c r="CF194" s="12" t="s">
        <v>207</v>
      </c>
      <c r="CG194" s="12">
        <v>5700</v>
      </c>
      <c r="CH194" s="12" t="s">
        <v>507</v>
      </c>
      <c r="CI194" s="12" t="s">
        <v>211</v>
      </c>
      <c r="CJ194" s="12">
        <v>100</v>
      </c>
      <c r="CK194" s="12" t="s">
        <v>212</v>
      </c>
      <c r="CL194" s="12">
        <v>4000</v>
      </c>
      <c r="CM194" s="12" t="s">
        <v>213</v>
      </c>
      <c r="CN194" s="12" t="s">
        <v>211</v>
      </c>
      <c r="CO194" s="12">
        <v>100</v>
      </c>
      <c r="CP194" s="12" t="s">
        <v>214</v>
      </c>
      <c r="CQ194" s="12">
        <v>15400</v>
      </c>
      <c r="CR194" s="12" t="s">
        <v>215</v>
      </c>
      <c r="CS194" s="12"/>
      <c r="CT194" s="12"/>
      <c r="CU194" s="12"/>
      <c r="CV194" s="12"/>
      <c r="CW194" s="12"/>
      <c r="CX194" s="12"/>
      <c r="CY194" s="36"/>
    </row>
    <row r="195" spans="1:103" s="10" customFormat="1" x14ac:dyDescent="0.3">
      <c r="A195" s="1" t="s">
        <v>421</v>
      </c>
      <c r="B195" t="s">
        <v>730</v>
      </c>
      <c r="C195" t="s">
        <v>819</v>
      </c>
      <c r="D195" t="s">
        <v>644</v>
      </c>
      <c r="E195">
        <v>32.970100000000002</v>
      </c>
      <c r="F195">
        <v>-66.5548</v>
      </c>
      <c r="G195">
        <v>32.959600000000002</v>
      </c>
      <c r="H195">
        <v>-66.551900000000003</v>
      </c>
      <c r="I195">
        <v>3</v>
      </c>
      <c r="J195">
        <v>5</v>
      </c>
      <c r="K195" t="s">
        <v>660</v>
      </c>
      <c r="L195">
        <v>2552.5440310417066</v>
      </c>
      <c r="M195" s="1" t="s">
        <v>423</v>
      </c>
      <c r="N195" s="1">
        <v>2.4</v>
      </c>
      <c r="O195" s="1">
        <v>6.1261056745000961E-3</v>
      </c>
      <c r="P195" s="1" t="s">
        <v>107</v>
      </c>
      <c r="Q195" s="1" t="s">
        <v>227</v>
      </c>
      <c r="R195" s="1" t="s">
        <v>394</v>
      </c>
      <c r="S195" s="1" t="s">
        <v>94</v>
      </c>
      <c r="T195" s="4">
        <v>0.44791666666666669</v>
      </c>
      <c r="U195" s="1" t="s">
        <v>252</v>
      </c>
      <c r="V195" s="1" t="s">
        <v>432</v>
      </c>
      <c r="W195" s="1"/>
      <c r="X195" s="2" t="s">
        <v>430</v>
      </c>
      <c r="Y195" s="4">
        <v>0.72916666666666663</v>
      </c>
      <c r="Z195" s="1" t="s">
        <v>270</v>
      </c>
      <c r="AA195" s="1">
        <v>40</v>
      </c>
      <c r="AB195" s="1" t="s">
        <v>189</v>
      </c>
      <c r="AC195" s="1" t="s">
        <v>100</v>
      </c>
      <c r="AD195" s="1" t="s">
        <v>271</v>
      </c>
      <c r="AE195" s="18" t="s">
        <v>106</v>
      </c>
      <c r="AF195" s="18" t="s">
        <v>106</v>
      </c>
      <c r="AG195" s="12" t="s">
        <v>96</v>
      </c>
      <c r="AH195" s="12" t="s">
        <v>197</v>
      </c>
      <c r="AI195" s="12">
        <v>10.4</v>
      </c>
      <c r="AJ195" s="12">
        <v>8.3000000000000007</v>
      </c>
      <c r="AK195" s="12">
        <v>86.32</v>
      </c>
      <c r="AL195" s="12" t="s">
        <v>98</v>
      </c>
      <c r="AM195" s="12">
        <v>20</v>
      </c>
      <c r="AN195" s="12">
        <v>5</v>
      </c>
      <c r="AO195" s="12">
        <f t="shared" si="22"/>
        <v>100</v>
      </c>
      <c r="AP195" s="12" t="s">
        <v>284</v>
      </c>
      <c r="AQ195" s="12" t="s">
        <v>281</v>
      </c>
      <c r="AR195" s="1">
        <v>0.38750000000000001</v>
      </c>
      <c r="AS195" s="1">
        <f t="shared" si="23"/>
        <v>396</v>
      </c>
      <c r="AT195" s="1" t="s">
        <v>272</v>
      </c>
      <c r="AU195" s="1">
        <v>10</v>
      </c>
      <c r="AV195" s="1">
        <f t="shared" si="24"/>
        <v>48.706182812500003</v>
      </c>
      <c r="AW195" s="1">
        <f t="shared" si="25"/>
        <v>56.425142275834112</v>
      </c>
      <c r="AX195" s="12" t="s">
        <v>201</v>
      </c>
      <c r="AY195" s="12" t="s">
        <v>202</v>
      </c>
      <c r="AZ195" s="12" t="s">
        <v>203</v>
      </c>
      <c r="BA195" s="12" t="s">
        <v>204</v>
      </c>
      <c r="BB195" s="12" t="s">
        <v>205</v>
      </c>
      <c r="BC195" s="12" t="s">
        <v>128</v>
      </c>
      <c r="BD195" s="19">
        <v>0.34375</v>
      </c>
      <c r="BE195" s="12" t="s">
        <v>137</v>
      </c>
      <c r="BF195" s="12">
        <v>0.32</v>
      </c>
      <c r="BG195" s="12" t="s">
        <v>139</v>
      </c>
      <c r="BH195" s="12">
        <v>2700</v>
      </c>
      <c r="BI195" s="12" t="s">
        <v>506</v>
      </c>
      <c r="BJ195" s="12" t="s">
        <v>137</v>
      </c>
      <c r="BK195" s="12">
        <v>0.47</v>
      </c>
      <c r="BL195" s="12" t="s">
        <v>207</v>
      </c>
      <c r="BM195" s="12">
        <v>5700</v>
      </c>
      <c r="BN195" s="12" t="s">
        <v>507</v>
      </c>
      <c r="BO195" s="12" t="s">
        <v>208</v>
      </c>
      <c r="BP195" s="12">
        <v>1.41</v>
      </c>
      <c r="BQ195" s="12" t="s">
        <v>139</v>
      </c>
      <c r="BR195" s="12">
        <v>2700</v>
      </c>
      <c r="BS195" s="12" t="s">
        <v>506</v>
      </c>
      <c r="BT195" s="12" t="s">
        <v>208</v>
      </c>
      <c r="BU195" s="12">
        <v>1.37</v>
      </c>
      <c r="BV195" s="12" t="s">
        <v>207</v>
      </c>
      <c r="BW195" s="12">
        <v>5700</v>
      </c>
      <c r="BX195" s="12" t="s">
        <v>507</v>
      </c>
      <c r="BY195" s="12" t="s">
        <v>210</v>
      </c>
      <c r="BZ195" s="12">
        <v>4.0999999999999996</v>
      </c>
      <c r="CA195" s="12" t="s">
        <v>139</v>
      </c>
      <c r="CB195" s="12">
        <v>2700</v>
      </c>
      <c r="CC195" s="12" t="s">
        <v>506</v>
      </c>
      <c r="CD195" s="12" t="s">
        <v>210</v>
      </c>
      <c r="CE195" s="12">
        <v>2.6</v>
      </c>
      <c r="CF195" s="12" t="s">
        <v>207</v>
      </c>
      <c r="CG195" s="12">
        <v>5700</v>
      </c>
      <c r="CH195" s="12" t="s">
        <v>507</v>
      </c>
      <c r="CI195" s="12" t="s">
        <v>211</v>
      </c>
      <c r="CJ195" s="12">
        <v>100</v>
      </c>
      <c r="CK195" s="12" t="s">
        <v>212</v>
      </c>
      <c r="CL195" s="12">
        <v>4000</v>
      </c>
      <c r="CM195" s="12" t="s">
        <v>213</v>
      </c>
      <c r="CN195" s="12" t="s">
        <v>211</v>
      </c>
      <c r="CO195" s="12">
        <v>100</v>
      </c>
      <c r="CP195" s="12" t="s">
        <v>214</v>
      </c>
      <c r="CQ195" s="12">
        <v>15400</v>
      </c>
      <c r="CR195" s="12" t="s">
        <v>215</v>
      </c>
      <c r="CS195" s="12"/>
      <c r="CT195" s="12"/>
      <c r="CU195" s="12"/>
      <c r="CV195" s="12"/>
      <c r="CW195" s="12"/>
      <c r="CX195" s="12"/>
      <c r="CY195" s="36"/>
    </row>
    <row r="196" spans="1:103" s="10" customFormat="1" x14ac:dyDescent="0.3">
      <c r="A196" s="1" t="s">
        <v>417</v>
      </c>
      <c r="B196" t="s">
        <v>731</v>
      </c>
      <c r="C196" t="s">
        <v>820</v>
      </c>
      <c r="D196" t="s">
        <v>645</v>
      </c>
      <c r="E196">
        <v>31.810300000000002</v>
      </c>
      <c r="F196">
        <v>-64.134799999999998</v>
      </c>
      <c r="G196">
        <v>31.8248</v>
      </c>
      <c r="H196">
        <v>-64.121300000000005</v>
      </c>
      <c r="I196">
        <v>3</v>
      </c>
      <c r="J196">
        <v>5</v>
      </c>
      <c r="K196" t="s">
        <v>660</v>
      </c>
      <c r="L196">
        <v>3593.1965975433259</v>
      </c>
      <c r="M196" s="1" t="s">
        <v>419</v>
      </c>
      <c r="N196" s="1">
        <v>2.4</v>
      </c>
      <c r="O196" s="1">
        <v>8.6236718341039815E-3</v>
      </c>
      <c r="P196" s="1" t="s">
        <v>107</v>
      </c>
      <c r="Q196" s="1" t="s">
        <v>227</v>
      </c>
      <c r="R196" s="1" t="s">
        <v>393</v>
      </c>
      <c r="S196" s="1" t="s">
        <v>94</v>
      </c>
      <c r="T196" s="4">
        <v>0.60416666666666663</v>
      </c>
      <c r="U196" s="1" t="s">
        <v>251</v>
      </c>
      <c r="V196" s="1" t="s">
        <v>432</v>
      </c>
      <c r="W196" s="1"/>
      <c r="X196" s="2" t="s">
        <v>430</v>
      </c>
      <c r="Y196" s="4">
        <v>0.72916666666666663</v>
      </c>
      <c r="Z196" s="1" t="s">
        <v>270</v>
      </c>
      <c r="AA196" s="1">
        <v>40</v>
      </c>
      <c r="AB196" s="1" t="s">
        <v>189</v>
      </c>
      <c r="AC196" s="1" t="s">
        <v>100</v>
      </c>
      <c r="AD196" s="1" t="s">
        <v>271</v>
      </c>
      <c r="AE196" s="18" t="s">
        <v>106</v>
      </c>
      <c r="AF196" s="18" t="s">
        <v>106</v>
      </c>
      <c r="AG196" s="12" t="s">
        <v>96</v>
      </c>
      <c r="AH196" s="12" t="s">
        <v>197</v>
      </c>
      <c r="AI196" s="12">
        <v>10.4</v>
      </c>
      <c r="AJ196" s="12">
        <v>8.3000000000000007</v>
      </c>
      <c r="AK196" s="12">
        <v>86.32</v>
      </c>
      <c r="AL196" s="12" t="s">
        <v>98</v>
      </c>
      <c r="AM196" s="12">
        <v>20</v>
      </c>
      <c r="AN196" s="12">
        <v>5</v>
      </c>
      <c r="AO196" s="12">
        <f t="shared" si="22"/>
        <v>100</v>
      </c>
      <c r="AP196" s="12" t="s">
        <v>284</v>
      </c>
      <c r="AQ196" s="12" t="s">
        <v>281</v>
      </c>
      <c r="AR196" s="1">
        <v>0.38750000000000001</v>
      </c>
      <c r="AS196" s="1">
        <f t="shared" si="23"/>
        <v>396</v>
      </c>
      <c r="AT196" s="1" t="s">
        <v>272</v>
      </c>
      <c r="AU196" s="1">
        <v>10</v>
      </c>
      <c r="AV196" s="1">
        <f t="shared" si="24"/>
        <v>48.706182812500003</v>
      </c>
      <c r="AW196" s="1">
        <f t="shared" si="25"/>
        <v>56.425142275834112</v>
      </c>
      <c r="AX196" s="12" t="s">
        <v>201</v>
      </c>
      <c r="AY196" s="12" t="s">
        <v>202</v>
      </c>
      <c r="AZ196" s="12" t="s">
        <v>203</v>
      </c>
      <c r="BA196" s="12" t="s">
        <v>204</v>
      </c>
      <c r="BB196" s="12" t="s">
        <v>205</v>
      </c>
      <c r="BC196" s="12" t="s">
        <v>128</v>
      </c>
      <c r="BD196" s="19">
        <v>0.34375</v>
      </c>
      <c r="BE196" s="12" t="s">
        <v>137</v>
      </c>
      <c r="BF196" s="12">
        <v>0.32</v>
      </c>
      <c r="BG196" s="12" t="s">
        <v>139</v>
      </c>
      <c r="BH196" s="12">
        <v>2700</v>
      </c>
      <c r="BI196" s="12" t="s">
        <v>506</v>
      </c>
      <c r="BJ196" s="12" t="s">
        <v>137</v>
      </c>
      <c r="BK196" s="12">
        <v>0.47</v>
      </c>
      <c r="BL196" s="12" t="s">
        <v>207</v>
      </c>
      <c r="BM196" s="12">
        <v>5700</v>
      </c>
      <c r="BN196" s="12" t="s">
        <v>507</v>
      </c>
      <c r="BO196" s="12" t="s">
        <v>208</v>
      </c>
      <c r="BP196" s="12">
        <v>1.41</v>
      </c>
      <c r="BQ196" s="12" t="s">
        <v>139</v>
      </c>
      <c r="BR196" s="12">
        <v>2700</v>
      </c>
      <c r="BS196" s="12" t="s">
        <v>506</v>
      </c>
      <c r="BT196" s="12" t="s">
        <v>208</v>
      </c>
      <c r="BU196" s="12">
        <v>1.37</v>
      </c>
      <c r="BV196" s="12" t="s">
        <v>207</v>
      </c>
      <c r="BW196" s="12">
        <v>5700</v>
      </c>
      <c r="BX196" s="12" t="s">
        <v>507</v>
      </c>
      <c r="BY196" s="12" t="s">
        <v>210</v>
      </c>
      <c r="BZ196" s="12">
        <v>4.0999999999999996</v>
      </c>
      <c r="CA196" s="12" t="s">
        <v>139</v>
      </c>
      <c r="CB196" s="12">
        <v>2700</v>
      </c>
      <c r="CC196" s="12" t="s">
        <v>506</v>
      </c>
      <c r="CD196" s="12" t="s">
        <v>210</v>
      </c>
      <c r="CE196" s="12">
        <v>2.6</v>
      </c>
      <c r="CF196" s="12" t="s">
        <v>207</v>
      </c>
      <c r="CG196" s="12">
        <v>5700</v>
      </c>
      <c r="CH196" s="12" t="s">
        <v>507</v>
      </c>
      <c r="CI196" s="12" t="s">
        <v>211</v>
      </c>
      <c r="CJ196" s="12">
        <v>100</v>
      </c>
      <c r="CK196" s="12" t="s">
        <v>212</v>
      </c>
      <c r="CL196" s="12">
        <v>4000</v>
      </c>
      <c r="CM196" s="12" t="s">
        <v>213</v>
      </c>
      <c r="CN196" s="12" t="s">
        <v>211</v>
      </c>
      <c r="CO196" s="12">
        <v>100</v>
      </c>
      <c r="CP196" s="12" t="s">
        <v>214</v>
      </c>
      <c r="CQ196" s="12">
        <v>15400</v>
      </c>
      <c r="CR196" s="12" t="s">
        <v>215</v>
      </c>
      <c r="CS196" s="12"/>
      <c r="CT196" s="12"/>
      <c r="CU196" s="12"/>
      <c r="CV196" s="12"/>
      <c r="CW196" s="12"/>
      <c r="CX196" s="12"/>
      <c r="CY196" s="36"/>
    </row>
    <row r="197" spans="1:103" s="10" customFormat="1" x14ac:dyDescent="0.3">
      <c r="A197" s="1" t="s">
        <v>418</v>
      </c>
      <c r="B197" t="s">
        <v>732</v>
      </c>
      <c r="C197" t="s">
        <v>821</v>
      </c>
      <c r="D197" t="s">
        <v>646</v>
      </c>
      <c r="E197">
        <v>34.0533</v>
      </c>
      <c r="F197">
        <v>-49.835500000000003</v>
      </c>
      <c r="G197">
        <v>34.048900000000003</v>
      </c>
      <c r="H197">
        <v>-49.830800000000004</v>
      </c>
      <c r="I197">
        <v>3</v>
      </c>
      <c r="J197">
        <v>5</v>
      </c>
      <c r="K197" t="s">
        <v>660</v>
      </c>
      <c r="L197">
        <v>2159.844949342983</v>
      </c>
      <c r="M197" s="1" t="s">
        <v>420</v>
      </c>
      <c r="N197" s="1">
        <v>2.4</v>
      </c>
      <c r="O197" s="1">
        <v>5.1836278784231594E-3</v>
      </c>
      <c r="P197" s="1" t="s">
        <v>269</v>
      </c>
      <c r="Q197" s="1" t="s">
        <v>227</v>
      </c>
      <c r="R197" s="1" t="s">
        <v>393</v>
      </c>
      <c r="S197" s="1" t="s">
        <v>94</v>
      </c>
      <c r="T197" s="4">
        <v>0.60416666666666663</v>
      </c>
      <c r="U197" s="1" t="s">
        <v>251</v>
      </c>
      <c r="V197" s="1" t="s">
        <v>432</v>
      </c>
      <c r="W197" s="1"/>
      <c r="X197" s="2" t="s">
        <v>430</v>
      </c>
      <c r="Y197" s="4">
        <v>0.72916666666666663</v>
      </c>
      <c r="Z197" s="1" t="s">
        <v>270</v>
      </c>
      <c r="AA197" s="1">
        <v>40</v>
      </c>
      <c r="AB197" s="1" t="s">
        <v>189</v>
      </c>
      <c r="AC197" s="1" t="s">
        <v>100</v>
      </c>
      <c r="AD197" s="1" t="s">
        <v>271</v>
      </c>
      <c r="AE197" s="18" t="s">
        <v>106</v>
      </c>
      <c r="AF197" s="18" t="s">
        <v>106</v>
      </c>
      <c r="AG197" s="12" t="s">
        <v>96</v>
      </c>
      <c r="AH197" s="12" t="s">
        <v>197</v>
      </c>
      <c r="AI197" s="12">
        <v>10.4</v>
      </c>
      <c r="AJ197" s="12">
        <v>8.3000000000000007</v>
      </c>
      <c r="AK197" s="12">
        <v>86.32</v>
      </c>
      <c r="AL197" s="12" t="s">
        <v>98</v>
      </c>
      <c r="AM197" s="12">
        <v>20</v>
      </c>
      <c r="AN197" s="12">
        <v>5</v>
      </c>
      <c r="AO197" s="12">
        <f t="shared" si="22"/>
        <v>100</v>
      </c>
      <c r="AP197" s="12" t="s">
        <v>284</v>
      </c>
      <c r="AQ197" s="12" t="s">
        <v>281</v>
      </c>
      <c r="AR197" s="1">
        <v>0.38750000000000001</v>
      </c>
      <c r="AS197" s="1">
        <f t="shared" si="23"/>
        <v>396</v>
      </c>
      <c r="AT197" s="1" t="s">
        <v>272</v>
      </c>
      <c r="AU197" s="1">
        <v>10</v>
      </c>
      <c r="AV197" s="1">
        <f t="shared" si="24"/>
        <v>48.706182812500003</v>
      </c>
      <c r="AW197" s="1">
        <f t="shared" si="25"/>
        <v>56.425142275834112</v>
      </c>
      <c r="AX197" s="12" t="s">
        <v>201</v>
      </c>
      <c r="AY197" s="12" t="s">
        <v>202</v>
      </c>
      <c r="AZ197" s="12" t="s">
        <v>203</v>
      </c>
      <c r="BA197" s="12" t="s">
        <v>204</v>
      </c>
      <c r="BB197" s="12" t="s">
        <v>205</v>
      </c>
      <c r="BC197" s="12" t="s">
        <v>128</v>
      </c>
      <c r="BD197" s="19">
        <v>0.34375</v>
      </c>
      <c r="BE197" s="12" t="s">
        <v>137</v>
      </c>
      <c r="BF197" s="12">
        <v>0.32</v>
      </c>
      <c r="BG197" s="12" t="s">
        <v>139</v>
      </c>
      <c r="BH197" s="12">
        <v>2700</v>
      </c>
      <c r="BI197" s="12" t="s">
        <v>506</v>
      </c>
      <c r="BJ197" s="12" t="s">
        <v>137</v>
      </c>
      <c r="BK197" s="12">
        <v>0.47</v>
      </c>
      <c r="BL197" s="12" t="s">
        <v>207</v>
      </c>
      <c r="BM197" s="12">
        <v>5700</v>
      </c>
      <c r="BN197" s="12" t="s">
        <v>507</v>
      </c>
      <c r="BO197" s="12" t="s">
        <v>208</v>
      </c>
      <c r="BP197" s="12">
        <v>1.41</v>
      </c>
      <c r="BQ197" s="12" t="s">
        <v>139</v>
      </c>
      <c r="BR197" s="12">
        <v>2700</v>
      </c>
      <c r="BS197" s="12" t="s">
        <v>506</v>
      </c>
      <c r="BT197" s="12" t="s">
        <v>208</v>
      </c>
      <c r="BU197" s="12">
        <v>1.37</v>
      </c>
      <c r="BV197" s="12" t="s">
        <v>207</v>
      </c>
      <c r="BW197" s="12">
        <v>5700</v>
      </c>
      <c r="BX197" s="12" t="s">
        <v>507</v>
      </c>
      <c r="BY197" s="12" t="s">
        <v>210</v>
      </c>
      <c r="BZ197" s="12">
        <v>4.0999999999999996</v>
      </c>
      <c r="CA197" s="12" t="s">
        <v>139</v>
      </c>
      <c r="CB197" s="12">
        <v>2700</v>
      </c>
      <c r="CC197" s="12" t="s">
        <v>506</v>
      </c>
      <c r="CD197" s="12" t="s">
        <v>210</v>
      </c>
      <c r="CE197" s="12">
        <v>2.6</v>
      </c>
      <c r="CF197" s="12" t="s">
        <v>207</v>
      </c>
      <c r="CG197" s="12">
        <v>5700</v>
      </c>
      <c r="CH197" s="12" t="s">
        <v>507</v>
      </c>
      <c r="CI197" s="12" t="s">
        <v>211</v>
      </c>
      <c r="CJ197" s="12">
        <v>100</v>
      </c>
      <c r="CK197" s="12" t="s">
        <v>212</v>
      </c>
      <c r="CL197" s="12">
        <v>4000</v>
      </c>
      <c r="CM197" s="12" t="s">
        <v>213</v>
      </c>
      <c r="CN197" s="12" t="s">
        <v>211</v>
      </c>
      <c r="CO197" s="12">
        <v>100</v>
      </c>
      <c r="CP197" s="12" t="s">
        <v>214</v>
      </c>
      <c r="CQ197" s="12">
        <v>15400</v>
      </c>
      <c r="CR197" s="12" t="s">
        <v>215</v>
      </c>
      <c r="CS197" s="12"/>
      <c r="CT197" s="12"/>
      <c r="CU197" s="12"/>
      <c r="CV197" s="12"/>
      <c r="CW197" s="12"/>
      <c r="CX197" s="12"/>
      <c r="CY197" s="36"/>
    </row>
    <row r="198" spans="1:103" s="10" customFormat="1" x14ac:dyDescent="0.3">
      <c r="A198" s="1" t="s">
        <v>413</v>
      </c>
      <c r="B198" t="s">
        <v>733</v>
      </c>
      <c r="C198" t="s">
        <v>822</v>
      </c>
      <c r="D198" t="s">
        <v>647</v>
      </c>
      <c r="E198">
        <v>35.864100000000001</v>
      </c>
      <c r="F198">
        <v>-37.183100000000003</v>
      </c>
      <c r="G198">
        <v>35.860599999999998</v>
      </c>
      <c r="H198">
        <v>-37.176000000000002</v>
      </c>
      <c r="I198">
        <v>3</v>
      </c>
      <c r="J198">
        <v>5</v>
      </c>
      <c r="K198" t="s">
        <v>660</v>
      </c>
      <c r="L198">
        <v>1040.6525665016188</v>
      </c>
      <c r="M198" s="1" t="s">
        <v>415</v>
      </c>
      <c r="N198" s="1">
        <v>2.4</v>
      </c>
      <c r="O198" s="1">
        <v>2.4975661596038849E-3</v>
      </c>
      <c r="P198" s="1" t="s">
        <v>107</v>
      </c>
      <c r="Q198" s="1" t="s">
        <v>227</v>
      </c>
      <c r="R198" s="1" t="s">
        <v>392</v>
      </c>
      <c r="S198" s="1" t="s">
        <v>94</v>
      </c>
      <c r="T198" s="4">
        <v>0.65625</v>
      </c>
      <c r="U198" s="1" t="s">
        <v>250</v>
      </c>
      <c r="V198" s="1" t="s">
        <v>390</v>
      </c>
      <c r="W198" s="1"/>
      <c r="X198" s="1" t="s">
        <v>389</v>
      </c>
      <c r="Y198" s="4">
        <v>0.72916666666666663</v>
      </c>
      <c r="Z198" s="1" t="s">
        <v>270</v>
      </c>
      <c r="AA198" s="1">
        <v>40</v>
      </c>
      <c r="AB198" s="1" t="s">
        <v>189</v>
      </c>
      <c r="AC198" s="1" t="s">
        <v>100</v>
      </c>
      <c r="AD198" s="1" t="s">
        <v>271</v>
      </c>
      <c r="AE198" s="18" t="s">
        <v>106</v>
      </c>
      <c r="AF198" s="18" t="s">
        <v>106</v>
      </c>
      <c r="AG198" s="12" t="s">
        <v>96</v>
      </c>
      <c r="AH198" s="12" t="s">
        <v>197</v>
      </c>
      <c r="AI198" s="12">
        <v>10.4</v>
      </c>
      <c r="AJ198" s="12">
        <v>8.3000000000000007</v>
      </c>
      <c r="AK198" s="12">
        <v>86.32</v>
      </c>
      <c r="AL198" s="12" t="s">
        <v>98</v>
      </c>
      <c r="AM198" s="12">
        <v>20</v>
      </c>
      <c r="AN198" s="12">
        <v>5</v>
      </c>
      <c r="AO198" s="12">
        <f t="shared" si="22"/>
        <v>100</v>
      </c>
      <c r="AP198" s="12" t="s">
        <v>284</v>
      </c>
      <c r="AQ198" s="12" t="s">
        <v>281</v>
      </c>
      <c r="AR198" s="1">
        <v>0.38750000000000001</v>
      </c>
      <c r="AS198" s="1">
        <f t="shared" si="23"/>
        <v>396</v>
      </c>
      <c r="AT198" s="1" t="s">
        <v>272</v>
      </c>
      <c r="AU198" s="1">
        <v>10</v>
      </c>
      <c r="AV198" s="1">
        <f t="shared" si="24"/>
        <v>48.706182812500003</v>
      </c>
      <c r="AW198" s="1">
        <f t="shared" si="25"/>
        <v>56.425142275834112</v>
      </c>
      <c r="AX198" s="12" t="s">
        <v>201</v>
      </c>
      <c r="AY198" s="12" t="s">
        <v>202</v>
      </c>
      <c r="AZ198" s="12" t="s">
        <v>203</v>
      </c>
      <c r="BA198" s="12" t="s">
        <v>204</v>
      </c>
      <c r="BB198" s="12" t="s">
        <v>205</v>
      </c>
      <c r="BC198" s="12" t="s">
        <v>128</v>
      </c>
      <c r="BD198" s="19">
        <v>0.34375</v>
      </c>
      <c r="BE198" s="12" t="s">
        <v>137</v>
      </c>
      <c r="BF198" s="12">
        <v>0.32</v>
      </c>
      <c r="BG198" s="12" t="s">
        <v>139</v>
      </c>
      <c r="BH198" s="12">
        <v>2700</v>
      </c>
      <c r="BI198" s="12" t="s">
        <v>506</v>
      </c>
      <c r="BJ198" s="12" t="s">
        <v>137</v>
      </c>
      <c r="BK198" s="12">
        <v>0.47</v>
      </c>
      <c r="BL198" s="12" t="s">
        <v>207</v>
      </c>
      <c r="BM198" s="12">
        <v>5700</v>
      </c>
      <c r="BN198" s="12" t="s">
        <v>507</v>
      </c>
      <c r="BO198" s="12" t="s">
        <v>208</v>
      </c>
      <c r="BP198" s="12">
        <v>1.41</v>
      </c>
      <c r="BQ198" s="12" t="s">
        <v>139</v>
      </c>
      <c r="BR198" s="12">
        <v>2700</v>
      </c>
      <c r="BS198" s="12" t="s">
        <v>506</v>
      </c>
      <c r="BT198" s="12" t="s">
        <v>208</v>
      </c>
      <c r="BU198" s="12">
        <v>1.37</v>
      </c>
      <c r="BV198" s="12" t="s">
        <v>207</v>
      </c>
      <c r="BW198" s="12">
        <v>5700</v>
      </c>
      <c r="BX198" s="12" t="s">
        <v>507</v>
      </c>
      <c r="BY198" s="12" t="s">
        <v>210</v>
      </c>
      <c r="BZ198" s="12">
        <v>4.0999999999999996</v>
      </c>
      <c r="CA198" s="12" t="s">
        <v>139</v>
      </c>
      <c r="CB198" s="12">
        <v>2700</v>
      </c>
      <c r="CC198" s="12" t="s">
        <v>506</v>
      </c>
      <c r="CD198" s="12" t="s">
        <v>210</v>
      </c>
      <c r="CE198" s="12">
        <v>2.6</v>
      </c>
      <c r="CF198" s="12" t="s">
        <v>207</v>
      </c>
      <c r="CG198" s="12">
        <v>5700</v>
      </c>
      <c r="CH198" s="12" t="s">
        <v>507</v>
      </c>
      <c r="CI198" s="12" t="s">
        <v>211</v>
      </c>
      <c r="CJ198" s="12">
        <v>100</v>
      </c>
      <c r="CK198" s="12" t="s">
        <v>212</v>
      </c>
      <c r="CL198" s="12">
        <v>4000</v>
      </c>
      <c r="CM198" s="12" t="s">
        <v>213</v>
      </c>
      <c r="CN198" s="12" t="s">
        <v>211</v>
      </c>
      <c r="CO198" s="12">
        <v>100</v>
      </c>
      <c r="CP198" s="12" t="s">
        <v>214</v>
      </c>
      <c r="CQ198" s="12">
        <v>15400</v>
      </c>
      <c r="CR198" s="12" t="s">
        <v>215</v>
      </c>
      <c r="CS198" s="12"/>
      <c r="CT198" s="12"/>
      <c r="CU198" s="12"/>
      <c r="CV198" s="12"/>
      <c r="CW198" s="12"/>
      <c r="CX198" s="12"/>
      <c r="CY198" s="36"/>
    </row>
    <row r="199" spans="1:103" s="10" customFormat="1" x14ac:dyDescent="0.3">
      <c r="A199" s="1" t="s">
        <v>414</v>
      </c>
      <c r="B199" t="s">
        <v>734</v>
      </c>
      <c r="C199" t="s">
        <v>823</v>
      </c>
      <c r="D199" t="s">
        <v>648</v>
      </c>
      <c r="E199">
        <v>35.877699999999997</v>
      </c>
      <c r="F199">
        <v>-37.196899999999999</v>
      </c>
      <c r="G199">
        <v>35.8673</v>
      </c>
      <c r="H199">
        <v>-37.185899999999997</v>
      </c>
      <c r="I199">
        <v>40</v>
      </c>
      <c r="J199">
        <v>5</v>
      </c>
      <c r="K199" t="s">
        <v>660</v>
      </c>
      <c r="L199">
        <v>1452.9866022852791</v>
      </c>
      <c r="M199" s="1" t="s">
        <v>416</v>
      </c>
      <c r="N199" s="1">
        <v>2.4</v>
      </c>
      <c r="O199" s="1">
        <v>3.4871678454846695E-3</v>
      </c>
      <c r="P199" s="1" t="s">
        <v>269</v>
      </c>
      <c r="Q199" s="1" t="s">
        <v>227</v>
      </c>
      <c r="R199" s="1" t="s">
        <v>392</v>
      </c>
      <c r="S199" s="1" t="s">
        <v>94</v>
      </c>
      <c r="T199" s="4">
        <v>0.65625</v>
      </c>
      <c r="U199" s="1" t="s">
        <v>250</v>
      </c>
      <c r="V199" s="1" t="s">
        <v>390</v>
      </c>
      <c r="W199" s="1"/>
      <c r="X199" s="1" t="s">
        <v>389</v>
      </c>
      <c r="Y199" s="4">
        <v>0.72916666666666663</v>
      </c>
      <c r="Z199" s="1" t="s">
        <v>270</v>
      </c>
      <c r="AA199" s="1">
        <v>40</v>
      </c>
      <c r="AB199" s="1" t="s">
        <v>189</v>
      </c>
      <c r="AC199" s="1" t="s">
        <v>100</v>
      </c>
      <c r="AD199" s="1" t="s">
        <v>271</v>
      </c>
      <c r="AE199" s="18" t="s">
        <v>106</v>
      </c>
      <c r="AF199" s="18" t="s">
        <v>106</v>
      </c>
      <c r="AG199" s="12" t="s">
        <v>96</v>
      </c>
      <c r="AH199" s="12" t="s">
        <v>197</v>
      </c>
      <c r="AI199" s="12">
        <v>10.4</v>
      </c>
      <c r="AJ199" s="12">
        <v>8.3000000000000007</v>
      </c>
      <c r="AK199" s="12">
        <v>86.32</v>
      </c>
      <c r="AL199" s="12" t="s">
        <v>98</v>
      </c>
      <c r="AM199" s="12">
        <v>20</v>
      </c>
      <c r="AN199" s="12">
        <v>5</v>
      </c>
      <c r="AO199" s="12">
        <f t="shared" si="22"/>
        <v>100</v>
      </c>
      <c r="AP199" s="12" t="s">
        <v>284</v>
      </c>
      <c r="AQ199" s="12" t="s">
        <v>281</v>
      </c>
      <c r="AR199" s="1">
        <v>0.38750000000000001</v>
      </c>
      <c r="AS199" s="1">
        <f t="shared" si="23"/>
        <v>396</v>
      </c>
      <c r="AT199" s="1" t="s">
        <v>272</v>
      </c>
      <c r="AU199" s="1">
        <v>10</v>
      </c>
      <c r="AV199" s="1">
        <f t="shared" si="24"/>
        <v>48.706182812500003</v>
      </c>
      <c r="AW199" s="1">
        <f t="shared" si="25"/>
        <v>56.425142275834112</v>
      </c>
      <c r="AX199" s="12" t="s">
        <v>201</v>
      </c>
      <c r="AY199" s="12" t="s">
        <v>202</v>
      </c>
      <c r="AZ199" s="12" t="s">
        <v>203</v>
      </c>
      <c r="BA199" s="12" t="s">
        <v>204</v>
      </c>
      <c r="BB199" s="12" t="s">
        <v>205</v>
      </c>
      <c r="BC199" s="12" t="s">
        <v>128</v>
      </c>
      <c r="BD199" s="19">
        <v>0.34375</v>
      </c>
      <c r="BE199" s="12" t="s">
        <v>137</v>
      </c>
      <c r="BF199" s="12">
        <v>0.32</v>
      </c>
      <c r="BG199" s="12" t="s">
        <v>139</v>
      </c>
      <c r="BH199" s="12">
        <v>2700</v>
      </c>
      <c r="BI199" s="12" t="s">
        <v>506</v>
      </c>
      <c r="BJ199" s="12" t="s">
        <v>137</v>
      </c>
      <c r="BK199" s="12">
        <v>0.47</v>
      </c>
      <c r="BL199" s="12" t="s">
        <v>207</v>
      </c>
      <c r="BM199" s="12">
        <v>5700</v>
      </c>
      <c r="BN199" s="12" t="s">
        <v>507</v>
      </c>
      <c r="BO199" s="12" t="s">
        <v>208</v>
      </c>
      <c r="BP199" s="12">
        <v>1.41</v>
      </c>
      <c r="BQ199" s="12" t="s">
        <v>139</v>
      </c>
      <c r="BR199" s="12">
        <v>2700</v>
      </c>
      <c r="BS199" s="12" t="s">
        <v>506</v>
      </c>
      <c r="BT199" s="12" t="s">
        <v>208</v>
      </c>
      <c r="BU199" s="12">
        <v>1.37</v>
      </c>
      <c r="BV199" s="12" t="s">
        <v>207</v>
      </c>
      <c r="BW199" s="12">
        <v>5700</v>
      </c>
      <c r="BX199" s="12" t="s">
        <v>507</v>
      </c>
      <c r="BY199" s="12" t="s">
        <v>210</v>
      </c>
      <c r="BZ199" s="12">
        <v>4.0999999999999996</v>
      </c>
      <c r="CA199" s="12" t="s">
        <v>139</v>
      </c>
      <c r="CB199" s="12">
        <v>2700</v>
      </c>
      <c r="CC199" s="12" t="s">
        <v>506</v>
      </c>
      <c r="CD199" s="12" t="s">
        <v>210</v>
      </c>
      <c r="CE199" s="12">
        <v>2.6</v>
      </c>
      <c r="CF199" s="12" t="s">
        <v>207</v>
      </c>
      <c r="CG199" s="12">
        <v>5700</v>
      </c>
      <c r="CH199" s="12" t="s">
        <v>507</v>
      </c>
      <c r="CI199" s="12" t="s">
        <v>211</v>
      </c>
      <c r="CJ199" s="12">
        <v>100</v>
      </c>
      <c r="CK199" s="12" t="s">
        <v>212</v>
      </c>
      <c r="CL199" s="12">
        <v>4000</v>
      </c>
      <c r="CM199" s="12" t="s">
        <v>213</v>
      </c>
      <c r="CN199" s="12" t="s">
        <v>211</v>
      </c>
      <c r="CO199" s="12">
        <v>100</v>
      </c>
      <c r="CP199" s="12" t="s">
        <v>214</v>
      </c>
      <c r="CQ199" s="12">
        <v>15400</v>
      </c>
      <c r="CR199" s="12" t="s">
        <v>215</v>
      </c>
      <c r="CS199" s="12"/>
      <c r="CT199" s="12"/>
      <c r="CU199" s="12"/>
      <c r="CV199" s="12"/>
      <c r="CW199" s="12"/>
      <c r="CX199" s="12"/>
      <c r="CY199" s="36"/>
    </row>
    <row r="200" spans="1:103" s="10" customFormat="1" x14ac:dyDescent="0.3">
      <c r="A200" s="1" t="s">
        <v>384</v>
      </c>
      <c r="B200" t="s">
        <v>735</v>
      </c>
      <c r="C200" t="s">
        <v>824</v>
      </c>
      <c r="D200" t="s">
        <v>649</v>
      </c>
      <c r="E200">
        <v>36.139899999999997</v>
      </c>
      <c r="F200">
        <v>-28.968900000000001</v>
      </c>
      <c r="G200">
        <v>36.139200000000002</v>
      </c>
      <c r="H200">
        <v>-28.9617</v>
      </c>
      <c r="I200">
        <v>3</v>
      </c>
      <c r="J200">
        <v>5</v>
      </c>
      <c r="K200" t="s">
        <v>660</v>
      </c>
      <c r="L200">
        <v>1551.1613727099602</v>
      </c>
      <c r="M200" s="1" t="s">
        <v>386</v>
      </c>
      <c r="N200" s="1">
        <v>2.4</v>
      </c>
      <c r="O200" s="1">
        <v>3.7227872945039043E-3</v>
      </c>
      <c r="P200" s="1" t="s">
        <v>107</v>
      </c>
      <c r="Q200" s="1" t="s">
        <v>227</v>
      </c>
      <c r="R200" s="1" t="s">
        <v>388</v>
      </c>
      <c r="S200" s="1" t="s">
        <v>94</v>
      </c>
      <c r="T200" s="4">
        <v>0.80208333333333337</v>
      </c>
      <c r="U200" s="1" t="s">
        <v>249</v>
      </c>
      <c r="V200" s="1" t="s">
        <v>391</v>
      </c>
      <c r="W200" s="1"/>
      <c r="X200" s="1"/>
      <c r="Y200" s="4">
        <v>0.72916666666666663</v>
      </c>
      <c r="Z200" s="1" t="s">
        <v>270</v>
      </c>
      <c r="AA200" s="1">
        <v>40</v>
      </c>
      <c r="AB200" s="1" t="s">
        <v>189</v>
      </c>
      <c r="AC200" s="1" t="s">
        <v>100</v>
      </c>
      <c r="AD200" s="1" t="s">
        <v>271</v>
      </c>
      <c r="AE200" s="18" t="s">
        <v>106</v>
      </c>
      <c r="AF200" s="18" t="s">
        <v>106</v>
      </c>
      <c r="AG200" s="12" t="s">
        <v>96</v>
      </c>
      <c r="AH200" s="12" t="s">
        <v>197</v>
      </c>
      <c r="AI200" s="12">
        <v>10.4</v>
      </c>
      <c r="AJ200" s="12">
        <v>8.3000000000000007</v>
      </c>
      <c r="AK200" s="12">
        <v>86.32</v>
      </c>
      <c r="AL200" s="12" t="s">
        <v>98</v>
      </c>
      <c r="AM200" s="12">
        <v>20</v>
      </c>
      <c r="AN200" s="12">
        <v>5</v>
      </c>
      <c r="AO200" s="12">
        <f t="shared" si="22"/>
        <v>100</v>
      </c>
      <c r="AP200" s="12" t="s">
        <v>284</v>
      </c>
      <c r="AQ200" s="12" t="s">
        <v>281</v>
      </c>
      <c r="AR200" s="1">
        <v>0.38750000000000001</v>
      </c>
      <c r="AS200" s="1">
        <f t="shared" si="23"/>
        <v>396</v>
      </c>
      <c r="AT200" s="1" t="s">
        <v>272</v>
      </c>
      <c r="AU200" s="1">
        <v>10</v>
      </c>
      <c r="AV200" s="1">
        <f t="shared" si="24"/>
        <v>48.706182812500003</v>
      </c>
      <c r="AW200" s="1">
        <f t="shared" si="25"/>
        <v>56.425142275834112</v>
      </c>
      <c r="AX200" s="12" t="s">
        <v>201</v>
      </c>
      <c r="AY200" s="12" t="s">
        <v>202</v>
      </c>
      <c r="AZ200" s="12" t="s">
        <v>203</v>
      </c>
      <c r="BA200" s="12" t="s">
        <v>204</v>
      </c>
      <c r="BB200" s="12" t="s">
        <v>205</v>
      </c>
      <c r="BC200" s="12" t="s">
        <v>128</v>
      </c>
      <c r="BD200" s="19">
        <v>0.34375</v>
      </c>
      <c r="BE200" s="12" t="s">
        <v>137</v>
      </c>
      <c r="BF200" s="12">
        <v>0.32</v>
      </c>
      <c r="BG200" s="12" t="s">
        <v>139</v>
      </c>
      <c r="BH200" s="12">
        <v>2700</v>
      </c>
      <c r="BI200" s="12" t="s">
        <v>506</v>
      </c>
      <c r="BJ200" s="12" t="s">
        <v>137</v>
      </c>
      <c r="BK200" s="12">
        <v>0.47</v>
      </c>
      <c r="BL200" s="12" t="s">
        <v>207</v>
      </c>
      <c r="BM200" s="12">
        <v>5700</v>
      </c>
      <c r="BN200" s="12" t="s">
        <v>507</v>
      </c>
      <c r="BO200" s="12" t="s">
        <v>208</v>
      </c>
      <c r="BP200" s="12">
        <v>1.41</v>
      </c>
      <c r="BQ200" s="12" t="s">
        <v>139</v>
      </c>
      <c r="BR200" s="12">
        <v>2700</v>
      </c>
      <c r="BS200" s="12" t="s">
        <v>506</v>
      </c>
      <c r="BT200" s="12" t="s">
        <v>208</v>
      </c>
      <c r="BU200" s="12">
        <v>1.37</v>
      </c>
      <c r="BV200" s="12" t="s">
        <v>207</v>
      </c>
      <c r="BW200" s="12">
        <v>5700</v>
      </c>
      <c r="BX200" s="12" t="s">
        <v>507</v>
      </c>
      <c r="BY200" s="12" t="s">
        <v>210</v>
      </c>
      <c r="BZ200" s="12">
        <v>4.0999999999999996</v>
      </c>
      <c r="CA200" s="12" t="s">
        <v>139</v>
      </c>
      <c r="CB200" s="12">
        <v>2700</v>
      </c>
      <c r="CC200" s="12" t="s">
        <v>506</v>
      </c>
      <c r="CD200" s="12" t="s">
        <v>210</v>
      </c>
      <c r="CE200" s="12">
        <v>2.6</v>
      </c>
      <c r="CF200" s="12" t="s">
        <v>207</v>
      </c>
      <c r="CG200" s="12">
        <v>5700</v>
      </c>
      <c r="CH200" s="12" t="s">
        <v>507</v>
      </c>
      <c r="CI200" s="12" t="s">
        <v>211</v>
      </c>
      <c r="CJ200" s="12">
        <v>100</v>
      </c>
      <c r="CK200" s="12" t="s">
        <v>212</v>
      </c>
      <c r="CL200" s="12">
        <v>4000</v>
      </c>
      <c r="CM200" s="12" t="s">
        <v>213</v>
      </c>
      <c r="CN200" s="12" t="s">
        <v>211</v>
      </c>
      <c r="CO200" s="12">
        <v>100</v>
      </c>
      <c r="CP200" s="12" t="s">
        <v>214</v>
      </c>
      <c r="CQ200" s="12">
        <v>15400</v>
      </c>
      <c r="CR200" s="12" t="s">
        <v>215</v>
      </c>
      <c r="CS200" s="12"/>
      <c r="CT200" s="12"/>
      <c r="CU200" s="12"/>
      <c r="CV200" s="12"/>
      <c r="CW200" s="12"/>
      <c r="CX200" s="12"/>
      <c r="CY200" s="36"/>
    </row>
    <row r="201" spans="1:103" s="10" customFormat="1" x14ac:dyDescent="0.3">
      <c r="A201" s="1" t="s">
        <v>385</v>
      </c>
      <c r="B201" t="s">
        <v>736</v>
      </c>
      <c r="C201" t="s">
        <v>825</v>
      </c>
      <c r="D201" t="s">
        <v>650</v>
      </c>
      <c r="E201">
        <v>43.6858</v>
      </c>
      <c r="F201">
        <v>-16.8474</v>
      </c>
      <c r="G201">
        <v>43.687899999999999</v>
      </c>
      <c r="H201">
        <v>-16.8523</v>
      </c>
      <c r="I201">
        <v>3</v>
      </c>
      <c r="J201">
        <v>5</v>
      </c>
      <c r="K201" t="s">
        <v>660</v>
      </c>
      <c r="L201">
        <v>7618.3621849552483</v>
      </c>
      <c r="M201" s="1" t="s">
        <v>387</v>
      </c>
      <c r="N201" s="1">
        <v>2.4</v>
      </c>
      <c r="O201" s="1">
        <v>1.8284069243892594E-2</v>
      </c>
      <c r="P201" s="1" t="s">
        <v>269</v>
      </c>
      <c r="Q201" s="1" t="s">
        <v>227</v>
      </c>
      <c r="R201" s="1" t="s">
        <v>388</v>
      </c>
      <c r="S201" s="1" t="s">
        <v>94</v>
      </c>
      <c r="T201" s="4">
        <v>0.80208333333333337</v>
      </c>
      <c r="U201" s="1" t="s">
        <v>249</v>
      </c>
      <c r="V201" s="1" t="s">
        <v>391</v>
      </c>
      <c r="W201" s="1"/>
      <c r="X201" s="1"/>
      <c r="Y201" s="4">
        <v>0.72916666666666663</v>
      </c>
      <c r="Z201" s="1" t="s">
        <v>270</v>
      </c>
      <c r="AA201" s="1">
        <v>40</v>
      </c>
      <c r="AB201" s="1" t="s">
        <v>189</v>
      </c>
      <c r="AC201" s="1" t="s">
        <v>100</v>
      </c>
      <c r="AD201" s="1" t="s">
        <v>271</v>
      </c>
      <c r="AE201" s="18" t="s">
        <v>106</v>
      </c>
      <c r="AF201" s="18" t="s">
        <v>106</v>
      </c>
      <c r="AG201" s="12" t="s">
        <v>96</v>
      </c>
      <c r="AH201" s="12" t="s">
        <v>197</v>
      </c>
      <c r="AI201" s="12">
        <v>10.4</v>
      </c>
      <c r="AJ201" s="12">
        <v>8.3000000000000007</v>
      </c>
      <c r="AK201" s="12">
        <v>86.32</v>
      </c>
      <c r="AL201" s="12" t="s">
        <v>98</v>
      </c>
      <c r="AM201" s="12">
        <v>20</v>
      </c>
      <c r="AN201" s="12">
        <v>5</v>
      </c>
      <c r="AO201" s="12">
        <f t="shared" si="22"/>
        <v>100</v>
      </c>
      <c r="AP201" s="12" t="s">
        <v>284</v>
      </c>
      <c r="AQ201" s="12" t="s">
        <v>281</v>
      </c>
      <c r="AR201" s="1">
        <v>0.38750000000000001</v>
      </c>
      <c r="AS201" s="1">
        <f t="shared" si="23"/>
        <v>396</v>
      </c>
      <c r="AT201" s="1" t="s">
        <v>272</v>
      </c>
      <c r="AU201" s="1">
        <v>10</v>
      </c>
      <c r="AV201" s="1">
        <f t="shared" si="24"/>
        <v>48.706182812500003</v>
      </c>
      <c r="AW201" s="1">
        <f t="shared" si="25"/>
        <v>56.425142275834112</v>
      </c>
      <c r="AX201" s="12" t="s">
        <v>201</v>
      </c>
      <c r="AY201" s="12" t="s">
        <v>202</v>
      </c>
      <c r="AZ201" s="12" t="s">
        <v>203</v>
      </c>
      <c r="BA201" s="12" t="s">
        <v>204</v>
      </c>
      <c r="BB201" s="12" t="s">
        <v>205</v>
      </c>
      <c r="BC201" s="12" t="s">
        <v>128</v>
      </c>
      <c r="BD201" s="19">
        <v>0.34375</v>
      </c>
      <c r="BE201" s="12" t="s">
        <v>137</v>
      </c>
      <c r="BF201" s="12">
        <v>0.32</v>
      </c>
      <c r="BG201" s="12" t="s">
        <v>139</v>
      </c>
      <c r="BH201" s="12">
        <v>2700</v>
      </c>
      <c r="BI201" s="12" t="s">
        <v>506</v>
      </c>
      <c r="BJ201" s="12" t="s">
        <v>137</v>
      </c>
      <c r="BK201" s="12">
        <v>0.47</v>
      </c>
      <c r="BL201" s="12" t="s">
        <v>207</v>
      </c>
      <c r="BM201" s="12">
        <v>5700</v>
      </c>
      <c r="BN201" s="12" t="s">
        <v>507</v>
      </c>
      <c r="BO201" s="12" t="s">
        <v>208</v>
      </c>
      <c r="BP201" s="12">
        <v>1.41</v>
      </c>
      <c r="BQ201" s="12" t="s">
        <v>139</v>
      </c>
      <c r="BR201" s="12">
        <v>2700</v>
      </c>
      <c r="BS201" s="12" t="s">
        <v>506</v>
      </c>
      <c r="BT201" s="12" t="s">
        <v>208</v>
      </c>
      <c r="BU201" s="12">
        <v>1.37</v>
      </c>
      <c r="BV201" s="12" t="s">
        <v>207</v>
      </c>
      <c r="BW201" s="12">
        <v>5700</v>
      </c>
      <c r="BX201" s="12" t="s">
        <v>507</v>
      </c>
      <c r="BY201" s="12" t="s">
        <v>210</v>
      </c>
      <c r="BZ201" s="12">
        <v>4.0999999999999996</v>
      </c>
      <c r="CA201" s="12" t="s">
        <v>139</v>
      </c>
      <c r="CB201" s="12">
        <v>2700</v>
      </c>
      <c r="CC201" s="12" t="s">
        <v>506</v>
      </c>
      <c r="CD201" s="12" t="s">
        <v>210</v>
      </c>
      <c r="CE201" s="12">
        <v>2.6</v>
      </c>
      <c r="CF201" s="12" t="s">
        <v>207</v>
      </c>
      <c r="CG201" s="12">
        <v>5700</v>
      </c>
      <c r="CH201" s="12" t="s">
        <v>507</v>
      </c>
      <c r="CI201" s="12" t="s">
        <v>211</v>
      </c>
      <c r="CJ201" s="12">
        <v>100</v>
      </c>
      <c r="CK201" s="12" t="s">
        <v>212</v>
      </c>
      <c r="CL201" s="12">
        <v>4000</v>
      </c>
      <c r="CM201" s="12" t="s">
        <v>213</v>
      </c>
      <c r="CN201" s="12" t="s">
        <v>211</v>
      </c>
      <c r="CO201" s="12">
        <v>100</v>
      </c>
      <c r="CP201" s="12" t="s">
        <v>214</v>
      </c>
      <c r="CQ201" s="12">
        <v>15400</v>
      </c>
      <c r="CR201" s="12" t="s">
        <v>215</v>
      </c>
      <c r="CS201" s="12"/>
      <c r="CT201" s="12"/>
      <c r="CU201" s="12"/>
      <c r="CV201" s="12"/>
      <c r="CW201" s="12"/>
      <c r="CX201" s="12"/>
      <c r="CY201" s="36"/>
    </row>
    <row r="202" spans="1:103" s="1" customFormat="1" x14ac:dyDescent="0.3"/>
    <row r="203" spans="1:103" s="1" customFormat="1" x14ac:dyDescent="0.3">
      <c r="H203" s="4"/>
      <c r="M203" s="4"/>
      <c r="N203" s="4"/>
      <c r="T203" s="18"/>
      <c r="U203" s="18"/>
      <c r="V203" s="12"/>
      <c r="W203" s="12"/>
      <c r="X203" s="12"/>
      <c r="Y203" s="12"/>
      <c r="Z203" s="12"/>
      <c r="AA203" s="12"/>
      <c r="AB203" s="12"/>
      <c r="AC203" s="12"/>
      <c r="AD203" s="12"/>
      <c r="AE203" s="12"/>
      <c r="AF203" s="12"/>
      <c r="AM203" s="12"/>
      <c r="AN203" s="12"/>
      <c r="AO203" s="12"/>
      <c r="AP203" s="12"/>
      <c r="AQ203" s="12"/>
      <c r="AR203" s="12"/>
      <c r="AS203" s="19"/>
      <c r="AT203" s="12"/>
      <c r="AU203" s="12"/>
      <c r="AV203" s="12"/>
      <c r="AW203" s="12"/>
      <c r="AX203" s="12"/>
      <c r="AY203" s="12"/>
      <c r="AZ203" s="12"/>
      <c r="BA203" s="12"/>
      <c r="BB203" s="12"/>
      <c r="BC203" s="12"/>
      <c r="BD203" s="12"/>
      <c r="BE203" s="12"/>
      <c r="BF203" s="12"/>
      <c r="BG203" s="12"/>
      <c r="BH203" s="12"/>
      <c r="BI203" s="12"/>
      <c r="BJ203" s="12"/>
      <c r="BK203" s="12"/>
      <c r="BL203" s="12"/>
      <c r="BM203" s="12"/>
      <c r="BN203" s="12"/>
      <c r="BO203" s="12"/>
      <c r="BP203" s="12"/>
      <c r="BQ203" s="12"/>
      <c r="BR203" s="12"/>
      <c r="BS203" s="12"/>
      <c r="BT203" s="12"/>
      <c r="BU203" s="12"/>
      <c r="BV203" s="12"/>
      <c r="BW203" s="12"/>
      <c r="BX203" s="12"/>
      <c r="BY203" s="12"/>
      <c r="BZ203" s="12"/>
      <c r="CA203" s="12"/>
      <c r="CB203" s="12"/>
      <c r="CC203" s="12"/>
      <c r="CD203" s="12"/>
      <c r="CE203" s="12"/>
      <c r="CF203" s="12"/>
      <c r="CG203" s="12"/>
    </row>
    <row r="204" spans="1:103" s="1" customFormat="1" x14ac:dyDescent="0.3">
      <c r="H204" s="4"/>
      <c r="M204" s="4"/>
      <c r="N204" s="4"/>
      <c r="T204" s="18"/>
      <c r="U204" s="18"/>
      <c r="V204" s="12"/>
      <c r="W204" s="12"/>
      <c r="X204" s="12"/>
      <c r="Y204" s="12"/>
      <c r="Z204" s="12"/>
      <c r="AA204" s="12"/>
      <c r="AB204" s="12"/>
      <c r="AC204" s="12"/>
      <c r="AD204" s="12"/>
      <c r="AE204" s="12"/>
      <c r="AF204" s="12"/>
      <c r="AM204" s="12"/>
      <c r="AN204" s="12"/>
      <c r="AO204" s="12"/>
      <c r="AP204" s="12"/>
      <c r="AQ204" s="12"/>
      <c r="AR204" s="12"/>
      <c r="AS204" s="19"/>
      <c r="AT204" s="12"/>
      <c r="AU204" s="12"/>
      <c r="AV204" s="12"/>
      <c r="AW204" s="12"/>
      <c r="AX204" s="12"/>
      <c r="AY204" s="12"/>
      <c r="AZ204" s="12"/>
      <c r="BA204" s="12"/>
      <c r="BB204" s="12"/>
      <c r="BC204" s="12"/>
      <c r="BD204" s="12"/>
      <c r="BE204" s="12"/>
      <c r="BF204" s="12"/>
      <c r="BG204" s="12"/>
      <c r="BH204" s="12"/>
      <c r="BI204" s="12"/>
      <c r="BJ204" s="12"/>
      <c r="BK204" s="12"/>
      <c r="BL204" s="12"/>
      <c r="BM204" s="12"/>
      <c r="BN204" s="12"/>
      <c r="BO204" s="12"/>
      <c r="BP204" s="12"/>
      <c r="BQ204" s="12"/>
      <c r="BR204" s="12"/>
      <c r="BS204" s="12"/>
      <c r="BT204" s="12"/>
      <c r="BU204" s="12"/>
      <c r="BV204" s="12"/>
      <c r="BW204" s="12"/>
      <c r="BX204" s="12"/>
      <c r="BY204" s="12"/>
      <c r="BZ204" s="12"/>
      <c r="CA204" s="12"/>
      <c r="CB204" s="12"/>
      <c r="CC204" s="12"/>
      <c r="CD204" s="12"/>
      <c r="CE204" s="12"/>
      <c r="CF204" s="12"/>
      <c r="CG204" s="12"/>
    </row>
    <row r="205" spans="1:103" s="1" customFormat="1" x14ac:dyDescent="0.3">
      <c r="H205" s="4"/>
      <c r="M205" s="4"/>
      <c r="N205" s="4"/>
      <c r="T205" s="18"/>
      <c r="U205" s="18"/>
      <c r="V205" s="12"/>
      <c r="W205" s="12"/>
      <c r="X205" s="12"/>
      <c r="Y205" s="12"/>
      <c r="Z205" s="12"/>
      <c r="AA205" s="12"/>
      <c r="AB205" s="12"/>
      <c r="AC205" s="12"/>
      <c r="AD205" s="12"/>
      <c r="AE205" s="12"/>
      <c r="AF205" s="12"/>
      <c r="AM205" s="12"/>
      <c r="AN205" s="12"/>
      <c r="AO205" s="12"/>
      <c r="AP205" s="12"/>
      <c r="AQ205" s="12"/>
      <c r="AR205" s="12"/>
      <c r="AS205" s="19"/>
      <c r="AT205" s="12"/>
      <c r="AU205" s="12"/>
      <c r="AV205" s="12"/>
      <c r="AW205" s="12"/>
      <c r="AX205" s="12"/>
      <c r="AY205" s="12"/>
      <c r="AZ205" s="12"/>
      <c r="BA205" s="12"/>
      <c r="BB205" s="12"/>
      <c r="BC205" s="12"/>
      <c r="BD205" s="12"/>
      <c r="BE205" s="12"/>
      <c r="BF205" s="12"/>
      <c r="BG205" s="12"/>
      <c r="BH205" s="12"/>
      <c r="BI205" s="12"/>
      <c r="BJ205" s="12"/>
      <c r="BK205" s="12"/>
      <c r="BL205" s="12"/>
      <c r="BM205" s="12"/>
      <c r="BN205" s="12"/>
      <c r="BO205" s="12"/>
      <c r="BP205" s="12"/>
      <c r="BQ205" s="12"/>
      <c r="BR205" s="12"/>
      <c r="BS205" s="12"/>
      <c r="BT205" s="12"/>
      <c r="BU205" s="12"/>
      <c r="BV205" s="12"/>
      <c r="BW205" s="12"/>
      <c r="BX205" s="12"/>
      <c r="BY205" s="12"/>
      <c r="BZ205" s="12"/>
      <c r="CA205" s="12"/>
      <c r="CB205" s="12"/>
      <c r="CC205" s="12"/>
      <c r="CD205" s="12"/>
      <c r="CE205" s="12"/>
      <c r="CF205" s="12"/>
      <c r="CG205" s="12"/>
    </row>
    <row r="206" spans="1:103" s="1" customFormat="1" x14ac:dyDescent="0.3">
      <c r="H206" s="4"/>
      <c r="M206" s="4"/>
      <c r="N206" s="4"/>
      <c r="T206" s="18"/>
      <c r="U206" s="18"/>
      <c r="V206" s="12"/>
      <c r="W206" s="12"/>
      <c r="X206" s="12"/>
      <c r="Y206" s="12"/>
      <c r="Z206" s="12"/>
      <c r="AA206" s="12"/>
      <c r="AB206" s="12"/>
      <c r="AC206" s="12"/>
      <c r="AD206" s="12"/>
      <c r="AE206" s="12"/>
      <c r="AF206" s="12"/>
      <c r="AM206" s="12"/>
      <c r="AN206" s="12"/>
      <c r="AO206" s="12"/>
      <c r="AP206" s="12"/>
      <c r="AQ206" s="12"/>
      <c r="AR206" s="12"/>
      <c r="AS206" s="19"/>
      <c r="AT206" s="12"/>
      <c r="AU206" s="12"/>
      <c r="AV206" s="12"/>
      <c r="AW206" s="12"/>
      <c r="AX206" s="12"/>
      <c r="AY206" s="12"/>
      <c r="AZ206" s="12"/>
      <c r="BA206" s="12"/>
      <c r="BB206" s="12"/>
      <c r="BC206" s="12"/>
      <c r="BD206" s="12"/>
      <c r="BE206" s="12"/>
      <c r="BF206" s="12"/>
      <c r="BG206" s="12"/>
      <c r="BH206" s="12"/>
      <c r="BI206" s="12"/>
      <c r="BJ206" s="12"/>
      <c r="BK206" s="12"/>
      <c r="BL206" s="12"/>
      <c r="BM206" s="12"/>
      <c r="BN206" s="12"/>
      <c r="BO206" s="12"/>
      <c r="BP206" s="12"/>
      <c r="BQ206" s="12"/>
      <c r="BR206" s="12"/>
      <c r="BS206" s="12"/>
      <c r="BT206" s="12"/>
      <c r="BU206" s="12"/>
      <c r="BV206" s="12"/>
      <c r="BW206" s="12"/>
      <c r="BX206" s="12"/>
      <c r="BY206" s="12"/>
      <c r="BZ206" s="12"/>
      <c r="CA206" s="12"/>
      <c r="CB206" s="12"/>
      <c r="CC206" s="12"/>
      <c r="CD206" s="12"/>
      <c r="CE206" s="12"/>
      <c r="CF206" s="12"/>
      <c r="CG206" s="12"/>
    </row>
    <row r="207" spans="1:103" s="1" customFormat="1" x14ac:dyDescent="0.3">
      <c r="H207" s="4"/>
      <c r="M207" s="4"/>
      <c r="N207" s="4"/>
      <c r="T207" s="18"/>
      <c r="U207" s="18"/>
      <c r="V207" s="12"/>
      <c r="W207" s="12"/>
      <c r="X207" s="12"/>
      <c r="Y207" s="12"/>
      <c r="Z207" s="12"/>
      <c r="AA207" s="12"/>
      <c r="AB207" s="12"/>
      <c r="AC207" s="12"/>
      <c r="AD207" s="12"/>
      <c r="AE207" s="12"/>
      <c r="AF207" s="12"/>
      <c r="AM207" s="12"/>
      <c r="AN207" s="12"/>
      <c r="AO207" s="12"/>
      <c r="AP207" s="12"/>
      <c r="AQ207" s="12"/>
      <c r="AR207" s="12"/>
      <c r="AS207" s="19"/>
      <c r="AT207" s="12"/>
      <c r="AU207" s="12"/>
      <c r="AV207" s="12"/>
      <c r="AW207" s="12"/>
      <c r="AX207" s="12"/>
      <c r="AY207" s="12"/>
      <c r="AZ207" s="12"/>
      <c r="BA207" s="12"/>
      <c r="BB207" s="12"/>
      <c r="BC207" s="12"/>
      <c r="BD207" s="12"/>
      <c r="BE207" s="12"/>
      <c r="BF207" s="12"/>
      <c r="BG207" s="12"/>
      <c r="BH207" s="12"/>
      <c r="BI207" s="12"/>
      <c r="BJ207" s="12"/>
      <c r="BK207" s="12"/>
      <c r="BL207" s="12"/>
      <c r="BM207" s="12"/>
      <c r="BN207" s="12"/>
      <c r="BO207" s="12"/>
      <c r="BP207" s="12"/>
      <c r="BQ207" s="12"/>
      <c r="BR207" s="12"/>
      <c r="BS207" s="12"/>
      <c r="BT207" s="12"/>
      <c r="BU207" s="12"/>
      <c r="BV207" s="12"/>
      <c r="BW207" s="12"/>
      <c r="BX207" s="12"/>
      <c r="BY207" s="12"/>
      <c r="BZ207" s="12"/>
      <c r="CA207" s="12"/>
      <c r="CB207" s="12"/>
      <c r="CC207" s="12"/>
      <c r="CD207" s="12"/>
      <c r="CE207" s="12"/>
      <c r="CF207" s="12"/>
      <c r="CG207" s="12"/>
    </row>
    <row r="208" spans="1:103" s="1" customFormat="1" x14ac:dyDescent="0.3">
      <c r="H208" s="4"/>
      <c r="M208" s="4"/>
      <c r="N208" s="4"/>
      <c r="T208" s="18"/>
      <c r="U208" s="18"/>
      <c r="V208" s="12"/>
      <c r="W208" s="12"/>
      <c r="X208" s="12"/>
      <c r="Y208" s="12"/>
      <c r="Z208" s="12"/>
      <c r="AA208" s="12"/>
      <c r="AB208" s="12"/>
      <c r="AC208" s="12"/>
      <c r="AD208" s="12"/>
      <c r="AE208" s="12"/>
      <c r="AF208" s="12"/>
      <c r="AM208" s="12"/>
      <c r="AN208" s="12"/>
      <c r="AO208" s="12"/>
      <c r="AP208" s="12"/>
      <c r="AQ208" s="12"/>
      <c r="AR208" s="12"/>
      <c r="AS208" s="19"/>
      <c r="AT208" s="12"/>
      <c r="AU208" s="12"/>
      <c r="AV208" s="12"/>
      <c r="AW208" s="12"/>
      <c r="AX208" s="12"/>
      <c r="AY208" s="12"/>
      <c r="AZ208" s="12"/>
      <c r="BA208" s="12"/>
      <c r="BB208" s="12"/>
      <c r="BC208" s="12"/>
      <c r="BD208" s="12"/>
      <c r="BE208" s="12"/>
      <c r="BF208" s="12"/>
      <c r="BG208" s="12"/>
      <c r="BH208" s="12"/>
      <c r="BI208" s="12"/>
      <c r="BJ208" s="12"/>
      <c r="BK208" s="12"/>
      <c r="BL208" s="12"/>
      <c r="BM208" s="12"/>
      <c r="BN208" s="12"/>
      <c r="BO208" s="12"/>
      <c r="BP208" s="12"/>
      <c r="BQ208" s="12"/>
      <c r="BR208" s="12"/>
      <c r="BS208" s="12"/>
      <c r="BT208" s="12"/>
      <c r="BU208" s="12"/>
      <c r="BV208" s="12"/>
      <c r="BW208" s="12"/>
      <c r="BX208" s="12"/>
      <c r="BY208" s="12"/>
      <c r="BZ208" s="12"/>
      <c r="CA208" s="12"/>
      <c r="CB208" s="12"/>
      <c r="CC208" s="12"/>
      <c r="CD208" s="12"/>
      <c r="CE208" s="12"/>
      <c r="CF208" s="12"/>
      <c r="CG208" s="12"/>
    </row>
    <row r="209" spans="2:85" s="1" customFormat="1" x14ac:dyDescent="0.3">
      <c r="H209" s="4"/>
      <c r="M209" s="4"/>
      <c r="N209" s="4"/>
      <c r="T209" s="18"/>
      <c r="U209" s="18"/>
      <c r="V209" s="12"/>
      <c r="W209" s="12"/>
      <c r="X209" s="12"/>
      <c r="Y209" s="12"/>
      <c r="Z209" s="12"/>
      <c r="AA209" s="12"/>
      <c r="AB209" s="12"/>
      <c r="AC209" s="12"/>
      <c r="AD209" s="12"/>
      <c r="AE209" s="12"/>
      <c r="AF209" s="12"/>
      <c r="AM209" s="12"/>
      <c r="AN209" s="12"/>
      <c r="AO209" s="12"/>
      <c r="AP209" s="12"/>
      <c r="AQ209" s="12"/>
      <c r="AR209" s="12"/>
      <c r="AS209" s="19"/>
      <c r="AT209" s="12"/>
      <c r="AU209" s="12"/>
      <c r="AV209" s="12"/>
      <c r="AW209" s="12"/>
      <c r="AX209" s="12"/>
      <c r="AY209" s="12"/>
      <c r="AZ209" s="12"/>
      <c r="BA209" s="12"/>
      <c r="BB209" s="12"/>
      <c r="BC209" s="12"/>
      <c r="BD209" s="12"/>
      <c r="BE209" s="12"/>
      <c r="BF209" s="12"/>
      <c r="BG209" s="12"/>
      <c r="BH209" s="12"/>
      <c r="BI209" s="12"/>
      <c r="BJ209" s="12"/>
      <c r="BK209" s="12"/>
      <c r="BL209" s="12"/>
      <c r="BM209" s="12"/>
      <c r="BN209" s="12"/>
      <c r="BO209" s="12"/>
      <c r="BP209" s="12"/>
      <c r="BQ209" s="12"/>
      <c r="BR209" s="12"/>
      <c r="BS209" s="12"/>
      <c r="BT209" s="12"/>
      <c r="BU209" s="12"/>
      <c r="BV209" s="12"/>
      <c r="BW209" s="12"/>
      <c r="BX209" s="12"/>
      <c r="BY209" s="12"/>
      <c r="BZ209" s="12"/>
      <c r="CA209" s="12"/>
      <c r="CB209" s="12"/>
      <c r="CC209" s="12"/>
      <c r="CD209" s="12"/>
      <c r="CE209" s="12"/>
      <c r="CF209" s="12"/>
      <c r="CG209" s="12"/>
    </row>
    <row r="210" spans="2:85" s="1" customFormat="1" x14ac:dyDescent="0.3">
      <c r="H210" s="4"/>
      <c r="M210" s="4"/>
      <c r="N210" s="4"/>
      <c r="T210" s="18"/>
      <c r="U210" s="18"/>
      <c r="V210" s="12"/>
      <c r="W210" s="12"/>
      <c r="X210" s="12"/>
      <c r="Y210" s="12"/>
      <c r="Z210" s="12"/>
      <c r="AA210" s="12"/>
      <c r="AB210" s="12"/>
      <c r="AC210" s="12"/>
      <c r="AD210" s="12"/>
      <c r="AE210" s="12"/>
      <c r="AF210" s="12"/>
      <c r="AM210" s="12"/>
      <c r="AN210" s="12"/>
      <c r="AO210" s="12"/>
      <c r="AP210" s="12"/>
      <c r="AQ210" s="12"/>
      <c r="AR210" s="12"/>
      <c r="AS210" s="19"/>
      <c r="AT210" s="12"/>
      <c r="AU210" s="12"/>
      <c r="AV210" s="12"/>
      <c r="AW210" s="12"/>
      <c r="AX210" s="12"/>
      <c r="AY210" s="12"/>
      <c r="AZ210" s="12"/>
      <c r="BA210" s="12"/>
      <c r="BB210" s="12"/>
      <c r="BC210" s="12"/>
      <c r="BD210" s="12"/>
      <c r="BE210" s="12"/>
      <c r="BF210" s="12"/>
      <c r="BG210" s="12"/>
      <c r="BH210" s="12"/>
      <c r="BI210" s="12"/>
      <c r="BJ210" s="12"/>
      <c r="BK210" s="12"/>
      <c r="BL210" s="12"/>
      <c r="BM210" s="12"/>
      <c r="BN210" s="12"/>
      <c r="BO210" s="12"/>
      <c r="BP210" s="12"/>
      <c r="BQ210" s="12"/>
      <c r="BR210" s="12"/>
      <c r="BS210" s="12"/>
      <c r="BT210" s="12"/>
      <c r="BU210" s="12"/>
      <c r="BV210" s="12"/>
      <c r="BW210" s="12"/>
      <c r="BX210" s="12"/>
      <c r="BY210" s="12"/>
      <c r="BZ210" s="12"/>
      <c r="CA210" s="12"/>
      <c r="CB210" s="12"/>
      <c r="CC210" s="12"/>
      <c r="CD210" s="12"/>
      <c r="CE210" s="12"/>
      <c r="CF210" s="12"/>
      <c r="CG210" s="12"/>
    </row>
    <row r="211" spans="2:85" s="1" customFormat="1" x14ac:dyDescent="0.3">
      <c r="H211" s="4"/>
      <c r="M211" s="4"/>
      <c r="N211" s="4"/>
      <c r="T211" s="18"/>
      <c r="U211" s="18"/>
      <c r="V211" s="12"/>
      <c r="W211" s="12"/>
      <c r="X211" s="12"/>
      <c r="Y211" s="12"/>
      <c r="Z211" s="12"/>
      <c r="AA211" s="12"/>
      <c r="AB211" s="12"/>
      <c r="AC211" s="12"/>
      <c r="AD211" s="12"/>
      <c r="AE211" s="12"/>
      <c r="AF211" s="12"/>
      <c r="AM211" s="12"/>
      <c r="AN211" s="12"/>
      <c r="AO211" s="12"/>
      <c r="AP211" s="12"/>
      <c r="AQ211" s="12"/>
      <c r="AR211" s="12"/>
      <c r="AS211" s="19"/>
      <c r="AT211" s="12"/>
      <c r="AU211" s="12"/>
      <c r="AV211" s="12"/>
      <c r="AW211" s="12"/>
      <c r="AX211" s="12"/>
      <c r="AY211" s="12"/>
      <c r="AZ211" s="12"/>
      <c r="BA211" s="12"/>
      <c r="BB211" s="12"/>
      <c r="BC211" s="12"/>
      <c r="BD211" s="12"/>
      <c r="BE211" s="12"/>
      <c r="BF211" s="12"/>
      <c r="BG211" s="12"/>
      <c r="BH211" s="12"/>
      <c r="BI211" s="12"/>
      <c r="BJ211" s="12"/>
      <c r="BK211" s="12"/>
      <c r="BL211" s="12"/>
      <c r="BM211" s="12"/>
      <c r="BN211" s="12"/>
      <c r="BO211" s="12"/>
      <c r="BP211" s="12"/>
      <c r="BQ211" s="12"/>
      <c r="BR211" s="12"/>
      <c r="BS211" s="12"/>
      <c r="BT211" s="12"/>
      <c r="BU211" s="12"/>
      <c r="BV211" s="12"/>
      <c r="BW211" s="12"/>
      <c r="BX211" s="12"/>
      <c r="BY211" s="12"/>
      <c r="BZ211" s="12"/>
      <c r="CA211" s="12"/>
      <c r="CB211" s="12"/>
      <c r="CC211" s="12"/>
      <c r="CD211" s="12"/>
      <c r="CE211" s="12"/>
      <c r="CF211" s="12"/>
      <c r="CG211" s="12"/>
    </row>
    <row r="212" spans="2:85" s="1" customFormat="1" x14ac:dyDescent="0.3">
      <c r="H212" s="4"/>
      <c r="M212" s="4"/>
      <c r="N212" s="4"/>
      <c r="T212" s="18"/>
      <c r="U212" s="18"/>
      <c r="V212" s="12"/>
      <c r="W212" s="12"/>
      <c r="X212" s="12"/>
      <c r="Y212" s="12"/>
      <c r="Z212" s="12"/>
      <c r="AA212" s="12"/>
      <c r="AB212" s="12"/>
      <c r="AC212" s="12"/>
      <c r="AD212" s="12"/>
      <c r="AE212" s="12"/>
      <c r="AF212" s="12"/>
      <c r="AM212" s="12"/>
      <c r="AN212" s="12"/>
      <c r="AO212" s="12"/>
      <c r="AP212" s="12"/>
      <c r="AQ212" s="12"/>
      <c r="AR212" s="12"/>
      <c r="AS212" s="19"/>
      <c r="AT212" s="12"/>
      <c r="AU212" s="12"/>
      <c r="AV212" s="12"/>
      <c r="AW212" s="12"/>
      <c r="AX212" s="12"/>
      <c r="AY212" s="12"/>
      <c r="AZ212" s="12"/>
      <c r="BA212" s="12"/>
      <c r="BB212" s="12"/>
      <c r="BC212" s="12"/>
      <c r="BD212" s="12"/>
      <c r="BE212" s="12"/>
      <c r="BF212" s="12"/>
      <c r="BG212" s="12"/>
      <c r="BH212" s="12"/>
      <c r="BI212" s="12"/>
      <c r="BJ212" s="12"/>
      <c r="BK212" s="12"/>
      <c r="BL212" s="12"/>
      <c r="BM212" s="12"/>
      <c r="BN212" s="12"/>
      <c r="BO212" s="12"/>
      <c r="BP212" s="12"/>
      <c r="BQ212" s="12"/>
      <c r="BR212" s="12"/>
      <c r="BS212" s="12"/>
      <c r="BT212" s="12"/>
      <c r="BU212" s="12"/>
      <c r="BV212" s="12"/>
      <c r="BW212" s="12"/>
      <c r="BX212" s="12"/>
      <c r="BY212" s="12"/>
      <c r="BZ212" s="12"/>
      <c r="CA212" s="12"/>
      <c r="CB212" s="12"/>
      <c r="CC212" s="12"/>
      <c r="CD212" s="12"/>
      <c r="CE212" s="12"/>
      <c r="CF212" s="12"/>
      <c r="CG212" s="12"/>
    </row>
    <row r="213" spans="2:85" s="1" customFormat="1" x14ac:dyDescent="0.3">
      <c r="B213" s="12"/>
      <c r="C213" s="12"/>
      <c r="D213" s="12"/>
      <c r="E213" s="12"/>
      <c r="F213" s="12"/>
      <c r="G213" s="12"/>
      <c r="H213" s="13"/>
      <c r="I213" s="12"/>
      <c r="J213" s="12"/>
      <c r="K213" s="12"/>
      <c r="L213" s="12"/>
      <c r="M213" s="13"/>
      <c r="N213" s="13"/>
      <c r="T213" s="18"/>
      <c r="U213" s="18"/>
      <c r="V213" s="12"/>
      <c r="W213" s="12"/>
      <c r="X213" s="12"/>
      <c r="Y213" s="12"/>
      <c r="Z213" s="12"/>
      <c r="AA213" s="12"/>
      <c r="AB213" s="12"/>
      <c r="AC213" s="12"/>
      <c r="AD213" s="12"/>
      <c r="AE213" s="12"/>
      <c r="AF213" s="12"/>
      <c r="AG213" s="12"/>
      <c r="AH213" s="12"/>
      <c r="AI213" s="12"/>
      <c r="AJ213" s="12"/>
      <c r="AK213" s="12"/>
      <c r="AL213" s="12"/>
      <c r="AM213" s="12"/>
      <c r="AN213" s="12"/>
      <c r="AO213" s="12"/>
      <c r="AP213" s="12"/>
      <c r="AQ213" s="12"/>
      <c r="AR213" s="12"/>
      <c r="AS213" s="19"/>
      <c r="AT213" s="12"/>
      <c r="AU213" s="12"/>
      <c r="AV213" s="12"/>
      <c r="AW213" s="12"/>
      <c r="AX213" s="12"/>
      <c r="AY213" s="12"/>
      <c r="AZ213" s="12"/>
      <c r="BA213" s="12"/>
      <c r="BB213" s="12"/>
      <c r="BC213" s="12"/>
      <c r="BD213" s="12"/>
      <c r="BE213" s="12"/>
      <c r="BF213" s="12"/>
      <c r="BG213" s="12"/>
      <c r="BH213" s="12"/>
      <c r="BI213" s="12"/>
      <c r="BJ213" s="12"/>
      <c r="BK213" s="12"/>
      <c r="BL213" s="12"/>
      <c r="BM213" s="12"/>
      <c r="BN213" s="12"/>
      <c r="BO213" s="12"/>
      <c r="BP213" s="12"/>
      <c r="BQ213" s="12"/>
      <c r="BR213" s="12"/>
      <c r="BS213" s="12"/>
      <c r="BT213" s="12"/>
      <c r="BU213" s="12"/>
      <c r="BV213" s="12"/>
      <c r="BW213" s="12"/>
      <c r="BX213" s="12"/>
      <c r="BY213" s="12"/>
      <c r="BZ213" s="12"/>
      <c r="CA213" s="12"/>
      <c r="CB213" s="12"/>
      <c r="CC213" s="12"/>
      <c r="CD213" s="12"/>
      <c r="CE213" s="12"/>
      <c r="CF213" s="12"/>
      <c r="CG213" s="12"/>
    </row>
    <row r="214" spans="2:85" s="1" customFormat="1" x14ac:dyDescent="0.3">
      <c r="H214" s="4"/>
      <c r="M214" s="4"/>
      <c r="N214" s="4"/>
      <c r="T214" s="18"/>
      <c r="U214" s="18"/>
      <c r="V214" s="12"/>
      <c r="W214" s="12"/>
      <c r="X214" s="12"/>
      <c r="Y214" s="12"/>
      <c r="Z214" s="12"/>
      <c r="AA214" s="12"/>
      <c r="AB214" s="12"/>
      <c r="AC214" s="12"/>
      <c r="AD214" s="12"/>
      <c r="AE214" s="12"/>
      <c r="AF214" s="12"/>
      <c r="AM214" s="12"/>
      <c r="AN214" s="12"/>
      <c r="AO214" s="12"/>
      <c r="AP214" s="12"/>
      <c r="AQ214" s="12"/>
      <c r="AR214" s="12"/>
      <c r="AS214" s="19"/>
      <c r="AT214" s="12"/>
      <c r="AU214" s="12"/>
      <c r="AV214" s="12"/>
      <c r="AW214" s="12"/>
      <c r="AX214" s="12"/>
      <c r="AY214" s="12"/>
      <c r="AZ214" s="12"/>
      <c r="BA214" s="12"/>
      <c r="BB214" s="12"/>
      <c r="BC214" s="12"/>
      <c r="BD214" s="12"/>
      <c r="BE214" s="12"/>
      <c r="BF214" s="12"/>
      <c r="BG214" s="12"/>
      <c r="BH214" s="12"/>
      <c r="BI214" s="12"/>
      <c r="BJ214" s="12"/>
      <c r="BK214" s="12"/>
      <c r="BL214" s="12"/>
      <c r="BM214" s="12"/>
      <c r="BN214" s="12"/>
      <c r="BO214" s="12"/>
      <c r="BP214" s="12"/>
      <c r="BQ214" s="12"/>
      <c r="BR214" s="12"/>
      <c r="BS214" s="12"/>
      <c r="BT214" s="12"/>
      <c r="BU214" s="12"/>
      <c r="BV214" s="12"/>
      <c r="BW214" s="12"/>
      <c r="BX214" s="12"/>
      <c r="BY214" s="12"/>
      <c r="BZ214" s="12"/>
      <c r="CA214" s="12"/>
      <c r="CB214" s="12"/>
      <c r="CC214" s="12"/>
      <c r="CD214" s="12"/>
      <c r="CE214" s="12"/>
      <c r="CF214" s="12"/>
      <c r="CG214" s="12"/>
    </row>
    <row r="215" spans="2:85" s="1" customFormat="1" x14ac:dyDescent="0.3">
      <c r="H215" s="4"/>
      <c r="M215" s="4"/>
      <c r="N215" s="4"/>
      <c r="T215" s="18"/>
      <c r="U215" s="18"/>
      <c r="V215" s="12"/>
      <c r="W215" s="12"/>
      <c r="X215" s="12"/>
      <c r="Y215" s="12"/>
      <c r="Z215" s="12"/>
      <c r="AA215" s="12"/>
      <c r="AB215" s="12"/>
      <c r="AC215" s="12"/>
      <c r="AD215" s="12"/>
      <c r="AE215" s="12"/>
      <c r="AF215" s="12"/>
      <c r="AM215" s="12"/>
      <c r="AN215" s="12"/>
      <c r="AO215" s="12"/>
      <c r="AP215" s="12"/>
      <c r="AQ215" s="12"/>
      <c r="AR215" s="12"/>
      <c r="AS215" s="19"/>
      <c r="AT215" s="12"/>
      <c r="AU215" s="12"/>
      <c r="AV215" s="12"/>
      <c r="AW215" s="12"/>
      <c r="AX215" s="12"/>
      <c r="AY215" s="12"/>
      <c r="AZ215" s="12"/>
      <c r="BA215" s="12"/>
      <c r="BB215" s="12"/>
      <c r="BC215" s="12"/>
      <c r="BD215" s="12"/>
      <c r="BE215" s="12"/>
      <c r="BF215" s="12"/>
      <c r="BG215" s="12"/>
      <c r="BH215" s="12"/>
      <c r="BI215" s="12"/>
      <c r="BJ215" s="12"/>
      <c r="BK215" s="12"/>
      <c r="BL215" s="12"/>
      <c r="BM215" s="12"/>
      <c r="BN215" s="12"/>
      <c r="BO215" s="12"/>
      <c r="BP215" s="12"/>
      <c r="BQ215" s="12"/>
      <c r="BR215" s="12"/>
      <c r="BS215" s="12"/>
      <c r="BT215" s="12"/>
      <c r="BU215" s="12"/>
      <c r="BV215" s="12"/>
      <c r="BW215" s="12"/>
      <c r="BX215" s="12"/>
      <c r="BY215" s="12"/>
      <c r="BZ215" s="12"/>
      <c r="CA215" s="12"/>
      <c r="CB215" s="12"/>
      <c r="CC215" s="12"/>
      <c r="CD215" s="12"/>
      <c r="CE215" s="12"/>
      <c r="CF215" s="12"/>
      <c r="CG215" s="12"/>
    </row>
    <row r="216" spans="2:85" s="1" customFormat="1" x14ac:dyDescent="0.3">
      <c r="H216" s="4"/>
      <c r="M216" s="4"/>
      <c r="N216" s="4"/>
      <c r="T216" s="18"/>
      <c r="U216" s="18"/>
      <c r="V216" s="12"/>
      <c r="W216" s="12"/>
      <c r="X216" s="12"/>
      <c r="Y216" s="12"/>
      <c r="Z216" s="12"/>
      <c r="AA216" s="12"/>
      <c r="AB216" s="12"/>
      <c r="AC216" s="12"/>
      <c r="AD216" s="12"/>
      <c r="AE216" s="12"/>
      <c r="AF216" s="12"/>
      <c r="AM216" s="12"/>
      <c r="AN216" s="12"/>
      <c r="AO216" s="12"/>
      <c r="AP216" s="12"/>
      <c r="AQ216" s="12"/>
      <c r="AR216" s="12"/>
      <c r="AS216" s="19"/>
      <c r="AT216" s="12"/>
      <c r="AU216" s="12"/>
      <c r="AV216" s="12"/>
      <c r="AW216" s="12"/>
      <c r="AX216" s="12"/>
      <c r="AY216" s="12"/>
      <c r="AZ216" s="12"/>
      <c r="BA216" s="12"/>
      <c r="BB216" s="12"/>
      <c r="BC216" s="12"/>
      <c r="BD216" s="12"/>
      <c r="BE216" s="12"/>
      <c r="BF216" s="12"/>
      <c r="BG216" s="12"/>
      <c r="BH216" s="12"/>
      <c r="BI216" s="12"/>
      <c r="BJ216" s="12"/>
      <c r="BK216" s="12"/>
      <c r="BL216" s="12"/>
      <c r="BM216" s="12"/>
      <c r="BN216" s="12"/>
      <c r="BO216" s="12"/>
      <c r="BP216" s="12"/>
      <c r="BQ216" s="12"/>
      <c r="BR216" s="12"/>
      <c r="BS216" s="12"/>
      <c r="BT216" s="12"/>
      <c r="BU216" s="12"/>
      <c r="BV216" s="12"/>
      <c r="BW216" s="12"/>
      <c r="BX216" s="12"/>
      <c r="BY216" s="12"/>
      <c r="BZ216" s="12"/>
      <c r="CA216" s="12"/>
      <c r="CB216" s="12"/>
      <c r="CC216" s="12"/>
      <c r="CD216" s="12"/>
      <c r="CE216" s="12"/>
      <c r="CF216" s="12"/>
      <c r="CG216" s="12"/>
    </row>
    <row r="217" spans="2:85" s="1" customFormat="1" x14ac:dyDescent="0.3"/>
    <row r="218" spans="2:85" s="1" customFormat="1" x14ac:dyDescent="0.3"/>
    <row r="219" spans="2:85" s="1" customFormat="1" x14ac:dyDescent="0.3"/>
    <row r="220" spans="2:85" s="1" customFormat="1" x14ac:dyDescent="0.3"/>
    <row r="221" spans="2:85" s="1" customFormat="1" x14ac:dyDescent="0.3"/>
    <row r="222" spans="2:85" s="1" customFormat="1" x14ac:dyDescent="0.3"/>
    <row r="223" spans="2:85" s="1" customFormat="1" x14ac:dyDescent="0.3"/>
    <row r="224" spans="2:85" s="1" customFormat="1" x14ac:dyDescent="0.3"/>
    <row r="225" s="1" customFormat="1" x14ac:dyDescent="0.3"/>
    <row r="226" s="1" customFormat="1" x14ac:dyDescent="0.3"/>
    <row r="227" s="1" customFormat="1" x14ac:dyDescent="0.3"/>
    <row r="228" s="1" customFormat="1" x14ac:dyDescent="0.3"/>
    <row r="229" s="1" customFormat="1" x14ac:dyDescent="0.3"/>
    <row r="230" s="1" customFormat="1" x14ac:dyDescent="0.3"/>
    <row r="231" s="1" customFormat="1" x14ac:dyDescent="0.3"/>
    <row r="232" s="1" customFormat="1" x14ac:dyDescent="0.3"/>
    <row r="233" s="1" customFormat="1" x14ac:dyDescent="0.3"/>
    <row r="234" s="1" customFormat="1" x14ac:dyDescent="0.3"/>
    <row r="235" s="1" customFormat="1" x14ac:dyDescent="0.3"/>
    <row r="236" s="1" customFormat="1" x14ac:dyDescent="0.3"/>
    <row r="237" s="1" customFormat="1" x14ac:dyDescent="0.3"/>
    <row r="238" s="1" customFormat="1" x14ac:dyDescent="0.3"/>
    <row r="239" s="1" customFormat="1" x14ac:dyDescent="0.3"/>
    <row r="240" s="1" customFormat="1" x14ac:dyDescent="0.3"/>
    <row r="241" s="1" customFormat="1" x14ac:dyDescent="0.3"/>
    <row r="242" s="1" customFormat="1" x14ac:dyDescent="0.3"/>
    <row r="243" s="1" customFormat="1" x14ac:dyDescent="0.3"/>
    <row r="244" s="1" customFormat="1" x14ac:dyDescent="0.3"/>
    <row r="245" s="1" customFormat="1" x14ac:dyDescent="0.3"/>
    <row r="246" s="1" customFormat="1" x14ac:dyDescent="0.3"/>
    <row r="247" s="1" customFormat="1" x14ac:dyDescent="0.3"/>
    <row r="248" s="1" customFormat="1" x14ac:dyDescent="0.3"/>
    <row r="249" s="1" customFormat="1" x14ac:dyDescent="0.3"/>
    <row r="250" s="1" customFormat="1" x14ac:dyDescent="0.3"/>
    <row r="251" s="1" customFormat="1" x14ac:dyDescent="0.3"/>
    <row r="252" s="1" customFormat="1" x14ac:dyDescent="0.3"/>
    <row r="253" s="1" customFormat="1" x14ac:dyDescent="0.3"/>
    <row r="254" s="1" customFormat="1" x14ac:dyDescent="0.3"/>
    <row r="255" s="1" customFormat="1" x14ac:dyDescent="0.3"/>
    <row r="256" s="1" customFormat="1" x14ac:dyDescent="0.3"/>
    <row r="257" s="1" customFormat="1" x14ac:dyDescent="0.3"/>
    <row r="258" s="1" customFormat="1" x14ac:dyDescent="0.3"/>
    <row r="259" s="1" customFormat="1" x14ac:dyDescent="0.3"/>
    <row r="260" s="1" customFormat="1" x14ac:dyDescent="0.3"/>
    <row r="261" s="1" customFormat="1" x14ac:dyDescent="0.3"/>
    <row r="262" s="1" customFormat="1" x14ac:dyDescent="0.3"/>
    <row r="263" s="1" customFormat="1" x14ac:dyDescent="0.3"/>
    <row r="264" s="1" customFormat="1" x14ac:dyDescent="0.3"/>
    <row r="265" s="1" customFormat="1" x14ac:dyDescent="0.3"/>
    <row r="266" s="1" customFormat="1" x14ac:dyDescent="0.3"/>
    <row r="267" s="1" customFormat="1" x14ac:dyDescent="0.3"/>
    <row r="268" s="1" customFormat="1" x14ac:dyDescent="0.3"/>
    <row r="269" s="1" customFormat="1" x14ac:dyDescent="0.3"/>
    <row r="270" s="1" customFormat="1" x14ac:dyDescent="0.3"/>
    <row r="271" s="1" customFormat="1" x14ac:dyDescent="0.3"/>
    <row r="272" s="1" customFormat="1" x14ac:dyDescent="0.3"/>
    <row r="273" s="1" customFormat="1" x14ac:dyDescent="0.3"/>
    <row r="274" s="1" customFormat="1" x14ac:dyDescent="0.3"/>
    <row r="275" s="1" customFormat="1" x14ac:dyDescent="0.3"/>
    <row r="276" s="1" customFormat="1" x14ac:dyDescent="0.3"/>
    <row r="277" s="1" customFormat="1" x14ac:dyDescent="0.3"/>
    <row r="278" s="1" customFormat="1" x14ac:dyDescent="0.3"/>
    <row r="279" s="1" customFormat="1" x14ac:dyDescent="0.3"/>
    <row r="280" s="1" customFormat="1" x14ac:dyDescent="0.3"/>
    <row r="281" s="1" customFormat="1" x14ac:dyDescent="0.3"/>
    <row r="282" s="1" customFormat="1" x14ac:dyDescent="0.3"/>
    <row r="283" s="1" customFormat="1" x14ac:dyDescent="0.3"/>
    <row r="284" s="1" customFormat="1" x14ac:dyDescent="0.3"/>
    <row r="285" s="1" customFormat="1" x14ac:dyDescent="0.3"/>
    <row r="286" s="1" customFormat="1" x14ac:dyDescent="0.3"/>
    <row r="287" s="1" customFormat="1" x14ac:dyDescent="0.3"/>
    <row r="288" s="1" customFormat="1" x14ac:dyDescent="0.3"/>
    <row r="289" s="1" customFormat="1" x14ac:dyDescent="0.3"/>
    <row r="290" s="1" customFormat="1" x14ac:dyDescent="0.3"/>
    <row r="291" s="1" customFormat="1" x14ac:dyDescent="0.3"/>
    <row r="292" s="1" customFormat="1" x14ac:dyDescent="0.3"/>
  </sheetData>
  <sortState ref="A98:CF189">
    <sortCondition ref="A98"/>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workbookViewId="0"/>
  </sheetViews>
  <sheetFormatPr defaultRowHeight="14.4" x14ac:dyDescent="0.3"/>
  <cols>
    <col min="1" max="1" width="33.5546875" customWidth="1"/>
    <col min="2" max="2" width="14.6640625" customWidth="1"/>
    <col min="3" max="3" width="38.5546875" customWidth="1"/>
    <col min="4" max="4" width="8.88671875" style="21"/>
  </cols>
  <sheetData>
    <row r="1" spans="1:4" x14ac:dyDescent="0.3">
      <c r="A1" t="s">
        <v>838</v>
      </c>
      <c r="B1" t="s">
        <v>851</v>
      </c>
      <c r="C1" t="s">
        <v>837</v>
      </c>
    </row>
    <row r="2" spans="1:4" x14ac:dyDescent="0.3">
      <c r="A2" s="1" t="s">
        <v>287</v>
      </c>
      <c r="B2" s="20" t="s">
        <v>850</v>
      </c>
      <c r="C2" t="s">
        <v>834</v>
      </c>
      <c r="D2" s="27" t="s">
        <v>843</v>
      </c>
    </row>
    <row r="3" spans="1:4" x14ac:dyDescent="0.3">
      <c r="A3" s="1" t="s">
        <v>287</v>
      </c>
      <c r="B3" s="20" t="s">
        <v>850</v>
      </c>
      <c r="C3" t="s">
        <v>834</v>
      </c>
      <c r="D3" s="27" t="s">
        <v>844</v>
      </c>
    </row>
    <row r="4" spans="1:4" x14ac:dyDescent="0.3">
      <c r="A4" s="12" t="s">
        <v>287</v>
      </c>
      <c r="B4" s="20" t="s">
        <v>850</v>
      </c>
      <c r="C4" t="s">
        <v>834</v>
      </c>
      <c r="D4" s="7" t="s">
        <v>845</v>
      </c>
    </row>
    <row r="5" spans="1:4" x14ac:dyDescent="0.3">
      <c r="A5" s="1" t="s">
        <v>286</v>
      </c>
      <c r="B5" s="20" t="s">
        <v>850</v>
      </c>
      <c r="C5" t="s">
        <v>835</v>
      </c>
      <c r="D5" s="27" t="s">
        <v>840</v>
      </c>
    </row>
    <row r="6" spans="1:4" x14ac:dyDescent="0.3">
      <c r="A6" s="1" t="s">
        <v>286</v>
      </c>
      <c r="B6" s="20" t="s">
        <v>850</v>
      </c>
      <c r="C6" t="s">
        <v>835</v>
      </c>
      <c r="D6" s="27" t="s">
        <v>841</v>
      </c>
    </row>
    <row r="7" spans="1:4" x14ac:dyDescent="0.3">
      <c r="A7" s="12" t="s">
        <v>286</v>
      </c>
      <c r="B7" s="20" t="s">
        <v>850</v>
      </c>
      <c r="C7" t="s">
        <v>835</v>
      </c>
      <c r="D7" s="7" t="s">
        <v>842</v>
      </c>
    </row>
    <row r="8" spans="1:4" x14ac:dyDescent="0.3">
      <c r="A8" s="1" t="s">
        <v>438</v>
      </c>
      <c r="B8" s="20" t="s">
        <v>852</v>
      </c>
      <c r="C8" t="s">
        <v>836</v>
      </c>
      <c r="D8" s="27" t="s">
        <v>839</v>
      </c>
    </row>
    <row r="9" spans="1:4" x14ac:dyDescent="0.3">
      <c r="A9" s="21"/>
      <c r="D9"/>
    </row>
    <row r="10" spans="1:4" x14ac:dyDescent="0.3">
      <c r="A10" s="21"/>
      <c r="D10"/>
    </row>
    <row r="11" spans="1:4" x14ac:dyDescent="0.3">
      <c r="A11" s="21"/>
      <c r="D11"/>
    </row>
    <row r="12" spans="1:4" x14ac:dyDescent="0.3">
      <c r="A12" s="21"/>
      <c r="D12"/>
    </row>
    <row r="13" spans="1:4" x14ac:dyDescent="0.3">
      <c r="A13" s="21"/>
      <c r="D13"/>
    </row>
    <row r="14" spans="1:4" x14ac:dyDescent="0.3">
      <c r="A14" s="21"/>
      <c r="D14"/>
    </row>
    <row r="15" spans="1:4" x14ac:dyDescent="0.3">
      <c r="A15" s="21"/>
      <c r="D15"/>
    </row>
    <row r="16" spans="1:4" x14ac:dyDescent="0.3">
      <c r="A16" s="21"/>
      <c r="D16"/>
    </row>
    <row r="17" spans="1:4" x14ac:dyDescent="0.3">
      <c r="A17" s="21"/>
      <c r="D17"/>
    </row>
    <row r="18" spans="1:4" x14ac:dyDescent="0.3">
      <c r="A18" s="21"/>
      <c r="D18"/>
    </row>
    <row r="19" spans="1:4" x14ac:dyDescent="0.3">
      <c r="A19" s="21"/>
      <c r="D19"/>
    </row>
    <row r="20" spans="1:4" x14ac:dyDescent="0.3">
      <c r="A20" s="21"/>
      <c r="D20"/>
    </row>
    <row r="21" spans="1:4" x14ac:dyDescent="0.3">
      <c r="A21" s="21"/>
      <c r="D2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workbookViewId="0"/>
  </sheetViews>
  <sheetFormatPr defaultRowHeight="14.4" x14ac:dyDescent="0.3"/>
  <cols>
    <col min="1" max="1" width="43.44140625" customWidth="1"/>
  </cols>
  <sheetData>
    <row r="1" spans="1:1" x14ac:dyDescent="0.3">
      <c r="A1" s="9" t="s">
        <v>217</v>
      </c>
    </row>
    <row r="2" spans="1:1" x14ac:dyDescent="0.3">
      <c r="A2" s="1" t="s">
        <v>571</v>
      </c>
    </row>
    <row r="3" spans="1:1" x14ac:dyDescent="0.3">
      <c r="A3" s="1" t="s">
        <v>570</v>
      </c>
    </row>
    <row r="4" spans="1:1" x14ac:dyDescent="0.3">
      <c r="A4" s="1" t="s">
        <v>569</v>
      </c>
    </row>
    <row r="5" spans="1:1" x14ac:dyDescent="0.3">
      <c r="A5" s="1" t="s">
        <v>568</v>
      </c>
    </row>
    <row r="6" spans="1:1" x14ac:dyDescent="0.3">
      <c r="A6" s="1" t="s">
        <v>566</v>
      </c>
    </row>
    <row r="7" spans="1:1" x14ac:dyDescent="0.3">
      <c r="A7" s="1" t="s">
        <v>567</v>
      </c>
    </row>
    <row r="8" spans="1:1" x14ac:dyDescent="0.3">
      <c r="A8" s="1" t="s">
        <v>561</v>
      </c>
    </row>
    <row r="9" spans="1:1" x14ac:dyDescent="0.3">
      <c r="A9" s="1" t="s">
        <v>560</v>
      </c>
    </row>
    <row r="10" spans="1:1" x14ac:dyDescent="0.3">
      <c r="A10" s="1" t="s">
        <v>559</v>
      </c>
    </row>
    <row r="11" spans="1:1" x14ac:dyDescent="0.3">
      <c r="A11" s="1" t="s">
        <v>558</v>
      </c>
    </row>
    <row r="12" spans="1:1" x14ac:dyDescent="0.3">
      <c r="A12" s="12" t="s">
        <v>556</v>
      </c>
    </row>
    <row r="13" spans="1:1" x14ac:dyDescent="0.3">
      <c r="A13" s="1" t="s">
        <v>554</v>
      </c>
    </row>
    <row r="14" spans="1:1" x14ac:dyDescent="0.3">
      <c r="A14" s="1" t="s">
        <v>553</v>
      </c>
    </row>
    <row r="15" spans="1:1" x14ac:dyDescent="0.3">
      <c r="A15" s="1" t="s">
        <v>548</v>
      </c>
    </row>
    <row r="16" spans="1:1" x14ac:dyDescent="0.3">
      <c r="A16" s="1" t="s">
        <v>549</v>
      </c>
    </row>
    <row r="17" spans="1:1" x14ac:dyDescent="0.3">
      <c r="A17" s="1" t="s">
        <v>550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sortState ref="A1:A52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registry</vt:lpstr>
      <vt:lpstr>renaming</vt:lpstr>
      <vt:lpstr>missing samples</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Sebastien Colin</dc:creator>
  <cp:lastModifiedBy>colin</cp:lastModifiedBy>
  <dcterms:created xsi:type="dcterms:W3CDTF">2014-03-11T09:48:55Z</dcterms:created>
  <dcterms:modified xsi:type="dcterms:W3CDTF">2015-09-01T12:48:27Z</dcterms:modified>
</cp:coreProperties>
</file>