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Universidad\IDS\Cuatrimestre 4\Ingeniería de Software II\Actividades\2\"/>
    </mc:Choice>
  </mc:AlternateContent>
  <xr:revisionPtr revIDLastSave="0" documentId="13_ncr:1_{F9990D2C-C6A7-4AA4-B5E6-81E8781A094C}" xr6:coauthVersionLast="47" xr6:coauthVersionMax="47" xr10:uidLastSave="{00000000-0000-0000-0000-000000000000}"/>
  <bookViews>
    <workbookView xWindow="-120" yWindow="-120" windowWidth="29040" windowHeight="15840" xr2:uid="{00000000-000D-0000-FFFF-FFFF00000000}"/>
  </bookViews>
  <sheets>
    <sheet name="Hoja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9" i="2" l="1"/>
  <c r="H15" i="2"/>
  <c r="H14" i="2"/>
  <c r="H13" i="2"/>
  <c r="H12" i="2"/>
  <c r="H5" i="2"/>
  <c r="H4" i="2"/>
  <c r="H3" i="2"/>
  <c r="O14" i="2"/>
  <c r="O16" i="2"/>
  <c r="O15" i="2"/>
  <c r="O12" i="2"/>
  <c r="O9" i="2"/>
  <c r="I5" i="2"/>
  <c r="I6" i="2"/>
  <c r="I7" i="2"/>
  <c r="I8" i="2"/>
  <c r="I9" i="2"/>
  <c r="I10" i="2"/>
  <c r="I11" i="2"/>
  <c r="I12" i="2"/>
  <c r="I13" i="2"/>
  <c r="I14" i="2"/>
  <c r="I15" i="2"/>
  <c r="I16" i="2"/>
  <c r="I4" i="2"/>
  <c r="O13" i="2"/>
  <c r="H16" i="2"/>
  <c r="O4" i="2" l="1"/>
  <c r="O3" i="2"/>
  <c r="O5" i="2" l="1"/>
  <c r="O6" i="2"/>
  <c r="O7" i="2"/>
  <c r="O8" i="2"/>
  <c r="O10" i="2"/>
  <c r="O11" i="2"/>
  <c r="O20" i="2" s="1"/>
  <c r="H6" i="2"/>
  <c r="H7" i="2"/>
  <c r="H8" i="2"/>
  <c r="H9" i="2"/>
  <c r="H10" i="2"/>
  <c r="H11" i="2"/>
  <c r="N24" i="2" l="1"/>
  <c r="L7" i="2"/>
  <c r="L4" i="2"/>
  <c r="L6" i="2"/>
  <c r="L2" i="2"/>
  <c r="L3" i="2"/>
  <c r="L5" i="2"/>
</calcChain>
</file>

<file path=xl/sharedStrings.xml><?xml version="1.0" encoding="utf-8"?>
<sst xmlns="http://schemas.openxmlformats.org/spreadsheetml/2006/main" count="87" uniqueCount="57">
  <si>
    <t>Actividad</t>
  </si>
  <si>
    <t>Estimacion de Tiempo (Semanas)</t>
  </si>
  <si>
    <t xml:space="preserve">Actividad Predecesora </t>
  </si>
  <si>
    <t>Rutas</t>
  </si>
  <si>
    <t>TE</t>
  </si>
  <si>
    <t>Varianza</t>
  </si>
  <si>
    <t>Optimista (To)</t>
  </si>
  <si>
    <t>Pesimista (Tp)</t>
  </si>
  <si>
    <t xml:space="preserve"> Inmediata</t>
  </si>
  <si>
    <t>TE=(To+4Tm+Tp)/6</t>
  </si>
  <si>
    <t>Va=((Tp-To)/6)^2</t>
  </si>
  <si>
    <t>A</t>
  </si>
  <si>
    <t>I</t>
  </si>
  <si>
    <t>B</t>
  </si>
  <si>
    <t>C</t>
  </si>
  <si>
    <t>D</t>
  </si>
  <si>
    <t>E</t>
  </si>
  <si>
    <t>F</t>
  </si>
  <si>
    <t>H</t>
  </si>
  <si>
    <t>G</t>
  </si>
  <si>
    <t>-</t>
  </si>
  <si>
    <t>J</t>
  </si>
  <si>
    <t>Ruta Critica</t>
  </si>
  <si>
    <t>VA</t>
  </si>
  <si>
    <t>Desviacion Estandar</t>
  </si>
  <si>
    <t>DE=Raiz(VA)</t>
  </si>
  <si>
    <t>Probabilidad</t>
  </si>
  <si>
    <t>Z=(X-M)/DE</t>
  </si>
  <si>
    <t>Tiempo de Esperado</t>
  </si>
  <si>
    <t>A -  Levantamiento de requerimientos</t>
  </si>
  <si>
    <t>B - Definición del modelo de desarrollo del sistema</t>
  </si>
  <si>
    <t>C -  Análisis y diseño de solución</t>
  </si>
  <si>
    <t>D - Diseño de la base de datos</t>
  </si>
  <si>
    <t>E - Módulo 1: Ingreso de productos a almacén</t>
  </si>
  <si>
    <t>F - Módulo 2: Seguimiento de stock</t>
  </si>
  <si>
    <t>G - Módulo 3: Alertas de reposición</t>
  </si>
  <si>
    <t>H - Módulo 4: Alta de proveedores</t>
  </si>
  <si>
    <t>I - Módulo 5: Compra de productos</t>
  </si>
  <si>
    <t>J - Módulo 6: Generación de reportes</t>
  </si>
  <si>
    <t>K - Diseño y ejecución de pruebas</t>
  </si>
  <si>
    <t>L - Validación</t>
  </si>
  <si>
    <t>M - Implementación del sistema</t>
  </si>
  <si>
    <t>N - Mantenimiento del sistema</t>
  </si>
  <si>
    <t>L</t>
  </si>
  <si>
    <t>M</t>
  </si>
  <si>
    <t>K</t>
  </si>
  <si>
    <t>N</t>
  </si>
  <si>
    <t>E, F, G, H, I, J</t>
  </si>
  <si>
    <t>Más Probable (Tm)</t>
  </si>
  <si>
    <t>X= 8 semanas</t>
  </si>
  <si>
    <t>A, B, D, C, E, K, L, M, N</t>
  </si>
  <si>
    <t>A, B, D, C, F, K, L, M, N</t>
  </si>
  <si>
    <t>A, B, D, C, G, K, L, M, N</t>
  </si>
  <si>
    <t>A, B, D, C, H, K, L, M, N</t>
  </si>
  <si>
    <t>A, B, D, C, I, K, L, M, N</t>
  </si>
  <si>
    <t>A, B, D, C, J, K, L, M, N</t>
  </si>
  <si>
    <t>M = 7.77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</si>
</sst>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 x14ac:knownFonts="1">
    <font>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8">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applyAlignment="1">
      <alignment horizontal="center"/>
    </xf>
    <xf numFmtId="2" fontId="0" fillId="0" borderId="2" xfId="0" applyNumberFormat="1" applyBorder="1" applyAlignment="1">
      <alignment horizontal="center"/>
    </xf>
    <xf numFmtId="2" fontId="0" fillId="0" borderId="3" xfId="0" applyNumberFormat="1" applyBorder="1" applyAlignment="1">
      <alignment horizontal="center"/>
    </xf>
    <xf numFmtId="165" fontId="0" fillId="0" borderId="0" xfId="0" applyNumberFormat="1" applyAlignment="1">
      <alignment horizontal="center" vertical="center"/>
    </xf>
    <xf numFmtId="0" fontId="0" fillId="0" borderId="0" xfId="0" applyAlignment="1">
      <alignment vertical="top"/>
    </xf>
    <xf numFmtId="0" fontId="0" fillId="0" borderId="1" xfId="0" applyBorder="1"/>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2" fontId="0" fillId="2" borderId="1" xfId="0" applyNumberFormat="1" applyFill="1" applyBorder="1" applyAlignment="1">
      <alignment horizontal="center"/>
    </xf>
    <xf numFmtId="0" fontId="0" fillId="5" borderId="1" xfId="0" applyFill="1" applyBorder="1" applyAlignment="1">
      <alignment horizontal="center" vertical="center"/>
    </xf>
    <xf numFmtId="2" fontId="0" fillId="5" borderId="1" xfId="0" applyNumberFormat="1" applyFill="1" applyBorder="1" applyAlignment="1">
      <alignment horizontal="center" vertical="center"/>
    </xf>
    <xf numFmtId="164" fontId="0" fillId="0" borderId="6" xfId="0" applyNumberFormat="1" applyBorder="1" applyAlignment="1">
      <alignment horizontal="center" vertical="center"/>
    </xf>
    <xf numFmtId="164" fontId="0" fillId="0" borderId="5" xfId="0" applyNumberFormat="1" applyBorder="1" applyAlignment="1">
      <alignment horizontal="center" vertical="center"/>
    </xf>
    <xf numFmtId="2" fontId="0" fillId="0" borderId="1" xfId="0" applyNumberFormat="1" applyBorder="1" applyAlignment="1">
      <alignment horizontal="center" vertical="center"/>
    </xf>
    <xf numFmtId="0" fontId="0" fillId="0" borderId="1" xfId="0" applyFill="1" applyBorder="1"/>
    <xf numFmtId="0" fontId="0" fillId="0" borderId="1" xfId="0" applyFill="1" applyBorder="1" applyAlignment="1">
      <alignment horizontal="center" vertical="center"/>
    </xf>
    <xf numFmtId="165" fontId="0" fillId="5" borderId="1" xfId="0" applyNumberFormat="1" applyFill="1" applyBorder="1" applyAlignment="1">
      <alignment horizontal="center" vertical="center"/>
    </xf>
    <xf numFmtId="2" fontId="0" fillId="0" borderId="1" xfId="0" applyNumberFormat="1" applyFill="1" applyBorder="1" applyAlignment="1">
      <alignment horizontal="center" vertical="center"/>
    </xf>
    <xf numFmtId="0" fontId="0" fillId="3" borderId="1" xfId="0" applyFill="1" applyBorder="1" applyAlignment="1">
      <alignment horizontal="center" vertical="center"/>
    </xf>
    <xf numFmtId="0" fontId="0" fillId="6" borderId="1" xfId="0" applyFill="1" applyBorder="1" applyAlignment="1">
      <alignment horizontal="center"/>
    </xf>
    <xf numFmtId="10" fontId="0" fillId="5" borderId="1" xfId="0" applyNumberFormat="1" applyFill="1" applyBorder="1" applyAlignment="1">
      <alignment horizontal="center" vertical="center"/>
    </xf>
    <xf numFmtId="2" fontId="0" fillId="5" borderId="1" xfId="0" applyNumberFormat="1" applyFill="1" applyBorder="1" applyAlignment="1">
      <alignment horizontal="center" vertical="center"/>
    </xf>
    <xf numFmtId="0" fontId="0" fillId="5" borderId="1" xfId="0" applyFill="1"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7" borderId="1" xfId="0" applyFill="1" applyBorder="1" applyAlignment="1">
      <alignment horizontal="center" vertical="center"/>
    </xf>
    <xf numFmtId="2" fontId="0" fillId="7" borderId="1" xfId="0" applyNumberFormat="1" applyFill="1" applyBorder="1" applyAlignment="1">
      <alignment horizontal="center" vertical="center"/>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0</xdr:colOff>
      <xdr:row>5</xdr:row>
      <xdr:rowOff>82826</xdr:rowOff>
    </xdr:from>
    <xdr:to>
      <xdr:col>13</xdr:col>
      <xdr:colOff>1</xdr:colOff>
      <xdr:row>17</xdr:row>
      <xdr:rowOff>82826</xdr:rowOff>
    </xdr:to>
    <xdr:cxnSp macro="">
      <xdr:nvCxnSpPr>
        <xdr:cNvPr id="104" name="Conector recto de flecha 103">
          <a:extLst>
            <a:ext uri="{FF2B5EF4-FFF2-40B4-BE49-F238E27FC236}">
              <a16:creationId xmlns:a16="http://schemas.microsoft.com/office/drawing/2014/main" id="{00000000-0008-0000-0000-000068000000}"/>
            </a:ext>
          </a:extLst>
        </xdr:cNvPr>
        <xdr:cNvCxnSpPr/>
      </xdr:nvCxnSpPr>
      <xdr:spPr>
        <a:xfrm flipH="1" flipV="1">
          <a:off x="17277522" y="1093304"/>
          <a:ext cx="745436" cy="2286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281609</xdr:colOff>
      <xdr:row>31</xdr:row>
      <xdr:rowOff>41413</xdr:rowOff>
    </xdr:from>
    <xdr:to>
      <xdr:col>0</xdr:col>
      <xdr:colOff>1138859</xdr:colOff>
      <xdr:row>33</xdr:row>
      <xdr:rowOff>148569</xdr:rowOff>
    </xdr:to>
    <xdr:sp macro="" textlink="">
      <xdr:nvSpPr>
        <xdr:cNvPr id="191" name="Elipse 190">
          <a:extLst>
            <a:ext uri="{FF2B5EF4-FFF2-40B4-BE49-F238E27FC236}">
              <a16:creationId xmlns:a16="http://schemas.microsoft.com/office/drawing/2014/main" id="{1785CBF5-D7AE-4BCC-869F-F53CF43F34C2}"/>
            </a:ext>
          </a:extLst>
        </xdr:cNvPr>
        <xdr:cNvSpPr/>
      </xdr:nvSpPr>
      <xdr:spPr>
        <a:xfrm>
          <a:off x="281609" y="17434891"/>
          <a:ext cx="857250" cy="488156"/>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INICIO</a:t>
          </a:r>
        </a:p>
      </xdr:txBody>
    </xdr:sp>
    <xdr:clientData/>
  </xdr:twoCellAnchor>
  <xdr:twoCellAnchor>
    <xdr:from>
      <xdr:col>0</xdr:col>
      <xdr:colOff>1689652</xdr:colOff>
      <xdr:row>31</xdr:row>
      <xdr:rowOff>41413</xdr:rowOff>
    </xdr:from>
    <xdr:to>
      <xdr:col>0</xdr:col>
      <xdr:colOff>2606433</xdr:colOff>
      <xdr:row>33</xdr:row>
      <xdr:rowOff>160475</xdr:rowOff>
    </xdr:to>
    <xdr:sp macro="" textlink="">
      <xdr:nvSpPr>
        <xdr:cNvPr id="192" name="Elipse 191">
          <a:extLst>
            <a:ext uri="{FF2B5EF4-FFF2-40B4-BE49-F238E27FC236}">
              <a16:creationId xmlns:a16="http://schemas.microsoft.com/office/drawing/2014/main" id="{1C5201DA-0D49-4805-A1D8-32646B769BFE}"/>
            </a:ext>
          </a:extLst>
        </xdr:cNvPr>
        <xdr:cNvSpPr/>
      </xdr:nvSpPr>
      <xdr:spPr>
        <a:xfrm>
          <a:off x="1689652" y="17434891"/>
          <a:ext cx="916781" cy="500062"/>
        </a:xfrm>
        <a:prstGeom prst="ellipse">
          <a:avLst/>
        </a:prstGeom>
        <a:solidFill>
          <a:schemeClr val="accent4">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A (0.53)</a:t>
          </a:r>
        </a:p>
      </xdr:txBody>
    </xdr:sp>
    <xdr:clientData/>
  </xdr:twoCellAnchor>
  <xdr:twoCellAnchor>
    <xdr:from>
      <xdr:col>0</xdr:col>
      <xdr:colOff>3130826</xdr:colOff>
      <xdr:row>31</xdr:row>
      <xdr:rowOff>41413</xdr:rowOff>
    </xdr:from>
    <xdr:to>
      <xdr:col>1</xdr:col>
      <xdr:colOff>113368</xdr:colOff>
      <xdr:row>33</xdr:row>
      <xdr:rowOff>160475</xdr:rowOff>
    </xdr:to>
    <xdr:sp macro="" textlink="">
      <xdr:nvSpPr>
        <xdr:cNvPr id="193" name="Elipse 192">
          <a:extLst>
            <a:ext uri="{FF2B5EF4-FFF2-40B4-BE49-F238E27FC236}">
              <a16:creationId xmlns:a16="http://schemas.microsoft.com/office/drawing/2014/main" id="{01953A79-81F5-4697-A00F-ACFCBB4639C7}"/>
            </a:ext>
          </a:extLst>
        </xdr:cNvPr>
        <xdr:cNvSpPr/>
      </xdr:nvSpPr>
      <xdr:spPr>
        <a:xfrm>
          <a:off x="3130826" y="17434891"/>
          <a:ext cx="916781" cy="500062"/>
        </a:xfrm>
        <a:prstGeom prst="ellipse">
          <a:avLst/>
        </a:prstGeom>
        <a:solidFill>
          <a:schemeClr val="accent4">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B</a:t>
          </a:r>
          <a:r>
            <a:rPr lang="es-MX" sz="1100" b="1" baseline="0">
              <a:solidFill>
                <a:schemeClr val="tx1"/>
              </a:solidFill>
            </a:rPr>
            <a:t> (0.80)</a:t>
          </a:r>
        </a:p>
      </xdr:txBody>
    </xdr:sp>
    <xdr:clientData/>
  </xdr:twoCellAnchor>
  <xdr:twoCellAnchor>
    <xdr:from>
      <xdr:col>2</xdr:col>
      <xdr:colOff>786434</xdr:colOff>
      <xdr:row>30</xdr:row>
      <xdr:rowOff>184289</xdr:rowOff>
    </xdr:from>
    <xdr:to>
      <xdr:col>3</xdr:col>
      <xdr:colOff>372890</xdr:colOff>
      <xdr:row>33</xdr:row>
      <xdr:rowOff>112851</xdr:rowOff>
    </xdr:to>
    <xdr:sp macro="" textlink="">
      <xdr:nvSpPr>
        <xdr:cNvPr id="194" name="Elipse 193">
          <a:extLst>
            <a:ext uri="{FF2B5EF4-FFF2-40B4-BE49-F238E27FC236}">
              <a16:creationId xmlns:a16="http://schemas.microsoft.com/office/drawing/2014/main" id="{92A08591-8B14-4351-A1DA-72B84F7D3FF6}"/>
            </a:ext>
          </a:extLst>
        </xdr:cNvPr>
        <xdr:cNvSpPr/>
      </xdr:nvSpPr>
      <xdr:spPr>
        <a:xfrm>
          <a:off x="5882309" y="5956439"/>
          <a:ext cx="919956" cy="500062"/>
        </a:xfrm>
        <a:prstGeom prst="ellipse">
          <a:avLst/>
        </a:prstGeom>
        <a:solidFill>
          <a:schemeClr val="accent4">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C (0.78)</a:t>
          </a:r>
        </a:p>
      </xdr:txBody>
    </xdr:sp>
    <xdr:clientData/>
  </xdr:twoCellAnchor>
  <xdr:twoCellAnchor>
    <xdr:from>
      <xdr:col>3</xdr:col>
      <xdr:colOff>523876</xdr:colOff>
      <xdr:row>17</xdr:row>
      <xdr:rowOff>159441</xdr:rowOff>
    </xdr:from>
    <xdr:to>
      <xdr:col>4</xdr:col>
      <xdr:colOff>298347</xdr:colOff>
      <xdr:row>20</xdr:row>
      <xdr:rowOff>88003</xdr:rowOff>
    </xdr:to>
    <xdr:sp macro="" textlink="">
      <xdr:nvSpPr>
        <xdr:cNvPr id="195" name="Elipse 194">
          <a:extLst>
            <a:ext uri="{FF2B5EF4-FFF2-40B4-BE49-F238E27FC236}">
              <a16:creationId xmlns:a16="http://schemas.microsoft.com/office/drawing/2014/main" id="{03FE8DD0-C2F3-480E-B95C-E052B31C2AFD}"/>
            </a:ext>
          </a:extLst>
        </xdr:cNvPr>
        <xdr:cNvSpPr/>
      </xdr:nvSpPr>
      <xdr:spPr>
        <a:xfrm>
          <a:off x="6953251" y="3455091"/>
          <a:ext cx="917471"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E (0.97)</a:t>
          </a:r>
        </a:p>
      </xdr:txBody>
    </xdr:sp>
    <xdr:clientData/>
  </xdr:twoCellAnchor>
  <xdr:twoCellAnchor>
    <xdr:from>
      <xdr:col>3</xdr:col>
      <xdr:colOff>510625</xdr:colOff>
      <xdr:row>22</xdr:row>
      <xdr:rowOff>179319</xdr:rowOff>
    </xdr:from>
    <xdr:to>
      <xdr:col>4</xdr:col>
      <xdr:colOff>285096</xdr:colOff>
      <xdr:row>25</xdr:row>
      <xdr:rowOff>107881</xdr:rowOff>
    </xdr:to>
    <xdr:sp macro="" textlink="">
      <xdr:nvSpPr>
        <xdr:cNvPr id="196" name="Elipse 195">
          <a:extLst>
            <a:ext uri="{FF2B5EF4-FFF2-40B4-BE49-F238E27FC236}">
              <a16:creationId xmlns:a16="http://schemas.microsoft.com/office/drawing/2014/main" id="{823CD6A0-12C7-4BFA-AB21-6DBB80092B24}"/>
            </a:ext>
          </a:extLst>
        </xdr:cNvPr>
        <xdr:cNvSpPr/>
      </xdr:nvSpPr>
      <xdr:spPr>
        <a:xfrm>
          <a:off x="6940000" y="4427469"/>
          <a:ext cx="917471"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F (0.97)</a:t>
          </a:r>
        </a:p>
      </xdr:txBody>
    </xdr:sp>
    <xdr:clientData/>
  </xdr:twoCellAnchor>
  <xdr:twoCellAnchor>
    <xdr:from>
      <xdr:col>3</xdr:col>
      <xdr:colOff>706093</xdr:colOff>
      <xdr:row>27</xdr:row>
      <xdr:rowOff>93179</xdr:rowOff>
    </xdr:from>
    <xdr:to>
      <xdr:col>4</xdr:col>
      <xdr:colOff>480564</xdr:colOff>
      <xdr:row>30</xdr:row>
      <xdr:rowOff>21741</xdr:rowOff>
    </xdr:to>
    <xdr:sp macro="" textlink="">
      <xdr:nvSpPr>
        <xdr:cNvPr id="197" name="Elipse 196">
          <a:extLst>
            <a:ext uri="{FF2B5EF4-FFF2-40B4-BE49-F238E27FC236}">
              <a16:creationId xmlns:a16="http://schemas.microsoft.com/office/drawing/2014/main" id="{676CB5E1-78D6-4A3C-A970-6615BA2FDB2E}"/>
            </a:ext>
          </a:extLst>
        </xdr:cNvPr>
        <xdr:cNvSpPr/>
      </xdr:nvSpPr>
      <xdr:spPr>
        <a:xfrm>
          <a:off x="7135468" y="5293829"/>
          <a:ext cx="917471"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G (0.95)</a:t>
          </a:r>
        </a:p>
      </xdr:txBody>
    </xdr:sp>
    <xdr:clientData/>
  </xdr:twoCellAnchor>
  <xdr:twoCellAnchor>
    <xdr:from>
      <xdr:col>3</xdr:col>
      <xdr:colOff>858494</xdr:colOff>
      <xdr:row>32</xdr:row>
      <xdr:rowOff>121339</xdr:rowOff>
    </xdr:from>
    <xdr:to>
      <xdr:col>4</xdr:col>
      <xdr:colOff>666750</xdr:colOff>
      <xdr:row>35</xdr:row>
      <xdr:rowOff>47625</xdr:rowOff>
    </xdr:to>
    <xdr:sp macro="" textlink="">
      <xdr:nvSpPr>
        <xdr:cNvPr id="198" name="Elipse 197">
          <a:extLst>
            <a:ext uri="{FF2B5EF4-FFF2-40B4-BE49-F238E27FC236}">
              <a16:creationId xmlns:a16="http://schemas.microsoft.com/office/drawing/2014/main" id="{EF1D54C2-6768-4892-8ECD-7B989C767B0F}"/>
            </a:ext>
          </a:extLst>
        </xdr:cNvPr>
        <xdr:cNvSpPr/>
      </xdr:nvSpPr>
      <xdr:spPr>
        <a:xfrm>
          <a:off x="7287869" y="6274489"/>
          <a:ext cx="951256" cy="497786"/>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H (0.97)</a:t>
          </a:r>
        </a:p>
      </xdr:txBody>
    </xdr:sp>
    <xdr:clientData/>
  </xdr:twoCellAnchor>
  <xdr:twoCellAnchor>
    <xdr:from>
      <xdr:col>3</xdr:col>
      <xdr:colOff>745850</xdr:colOff>
      <xdr:row>37</xdr:row>
      <xdr:rowOff>414</xdr:rowOff>
    </xdr:from>
    <xdr:to>
      <xdr:col>4</xdr:col>
      <xdr:colOff>520321</xdr:colOff>
      <xdr:row>39</xdr:row>
      <xdr:rowOff>119476</xdr:rowOff>
    </xdr:to>
    <xdr:sp macro="" textlink="">
      <xdr:nvSpPr>
        <xdr:cNvPr id="199" name="Elipse 198">
          <a:extLst>
            <a:ext uri="{FF2B5EF4-FFF2-40B4-BE49-F238E27FC236}">
              <a16:creationId xmlns:a16="http://schemas.microsoft.com/office/drawing/2014/main" id="{39698C55-8996-4B9C-8647-CF7820DB8E1F}"/>
            </a:ext>
          </a:extLst>
        </xdr:cNvPr>
        <xdr:cNvSpPr/>
      </xdr:nvSpPr>
      <xdr:spPr>
        <a:xfrm>
          <a:off x="7175225" y="7106064"/>
          <a:ext cx="917471" cy="500062"/>
        </a:xfrm>
        <a:prstGeom prst="ellipse">
          <a:avLst/>
        </a:prstGeom>
        <a:solidFill>
          <a:schemeClr val="accent4">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I</a:t>
          </a:r>
          <a:r>
            <a:rPr lang="es-MX" sz="1100" b="1" baseline="0">
              <a:solidFill>
                <a:schemeClr val="tx1"/>
              </a:solidFill>
            </a:rPr>
            <a:t> (0.98)</a:t>
          </a:r>
          <a:endParaRPr lang="es-MX" sz="1100" b="1">
            <a:solidFill>
              <a:schemeClr val="tx1"/>
            </a:solidFill>
          </a:endParaRPr>
        </a:p>
      </xdr:txBody>
    </xdr:sp>
    <xdr:clientData/>
  </xdr:twoCellAnchor>
  <xdr:twoCellAnchor>
    <xdr:from>
      <xdr:col>3</xdr:col>
      <xdr:colOff>581854</xdr:colOff>
      <xdr:row>42</xdr:row>
      <xdr:rowOff>167722</xdr:rowOff>
    </xdr:from>
    <xdr:to>
      <xdr:col>4</xdr:col>
      <xdr:colOff>356325</xdr:colOff>
      <xdr:row>45</xdr:row>
      <xdr:rowOff>96284</xdr:rowOff>
    </xdr:to>
    <xdr:sp macro="" textlink="">
      <xdr:nvSpPr>
        <xdr:cNvPr id="200" name="Elipse 199">
          <a:extLst>
            <a:ext uri="{FF2B5EF4-FFF2-40B4-BE49-F238E27FC236}">
              <a16:creationId xmlns:a16="http://schemas.microsoft.com/office/drawing/2014/main" id="{14AD3ED5-D69E-409D-BE7E-8EDB36F1E6D9}"/>
            </a:ext>
          </a:extLst>
        </xdr:cNvPr>
        <xdr:cNvSpPr/>
      </xdr:nvSpPr>
      <xdr:spPr>
        <a:xfrm>
          <a:off x="7011229" y="8225872"/>
          <a:ext cx="917471"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J (0.97)</a:t>
          </a:r>
        </a:p>
      </xdr:txBody>
    </xdr:sp>
    <xdr:clientData/>
  </xdr:twoCellAnchor>
  <xdr:twoCellAnchor>
    <xdr:from>
      <xdr:col>4</xdr:col>
      <xdr:colOff>1236180</xdr:colOff>
      <xdr:row>30</xdr:row>
      <xdr:rowOff>176006</xdr:rowOff>
    </xdr:from>
    <xdr:to>
      <xdr:col>5</xdr:col>
      <xdr:colOff>496301</xdr:colOff>
      <xdr:row>33</xdr:row>
      <xdr:rowOff>104568</xdr:rowOff>
    </xdr:to>
    <xdr:sp macro="" textlink="">
      <xdr:nvSpPr>
        <xdr:cNvPr id="201" name="Elipse 200">
          <a:extLst>
            <a:ext uri="{FF2B5EF4-FFF2-40B4-BE49-F238E27FC236}">
              <a16:creationId xmlns:a16="http://schemas.microsoft.com/office/drawing/2014/main" id="{97CACCD5-06B9-4768-84D2-AD608F512C65}"/>
            </a:ext>
          </a:extLst>
        </xdr:cNvPr>
        <xdr:cNvSpPr/>
      </xdr:nvSpPr>
      <xdr:spPr>
        <a:xfrm>
          <a:off x="8808555" y="5948156"/>
          <a:ext cx="917471" cy="500062"/>
        </a:xfrm>
        <a:prstGeom prst="ellipse">
          <a:avLst/>
        </a:prstGeom>
        <a:solidFill>
          <a:schemeClr val="accent4">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K (1.23)</a:t>
          </a:r>
        </a:p>
      </xdr:txBody>
    </xdr:sp>
    <xdr:clientData/>
  </xdr:twoCellAnchor>
  <xdr:twoCellAnchor>
    <xdr:from>
      <xdr:col>6</xdr:col>
      <xdr:colOff>460100</xdr:colOff>
      <xdr:row>30</xdr:row>
      <xdr:rowOff>162754</xdr:rowOff>
    </xdr:from>
    <xdr:to>
      <xdr:col>7</xdr:col>
      <xdr:colOff>616399</xdr:colOff>
      <xdr:row>33</xdr:row>
      <xdr:rowOff>91316</xdr:rowOff>
    </xdr:to>
    <xdr:sp macro="" textlink="">
      <xdr:nvSpPr>
        <xdr:cNvPr id="202" name="Elipse 201">
          <a:extLst>
            <a:ext uri="{FF2B5EF4-FFF2-40B4-BE49-F238E27FC236}">
              <a16:creationId xmlns:a16="http://schemas.microsoft.com/office/drawing/2014/main" id="{87D77A70-20A4-483E-A8B7-5B8F2A8F9703}"/>
            </a:ext>
          </a:extLst>
        </xdr:cNvPr>
        <xdr:cNvSpPr/>
      </xdr:nvSpPr>
      <xdr:spPr>
        <a:xfrm>
          <a:off x="10451825" y="5934904"/>
          <a:ext cx="918299" cy="500062"/>
        </a:xfrm>
        <a:prstGeom prst="ellipse">
          <a:avLst/>
        </a:prstGeom>
        <a:solidFill>
          <a:schemeClr val="accent4">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L (0.63)</a:t>
          </a:r>
        </a:p>
      </xdr:txBody>
    </xdr:sp>
    <xdr:clientData/>
  </xdr:twoCellAnchor>
  <xdr:twoCellAnchor>
    <xdr:from>
      <xdr:col>7</xdr:col>
      <xdr:colOff>621611</xdr:colOff>
      <xdr:row>26</xdr:row>
      <xdr:rowOff>142875</xdr:rowOff>
    </xdr:from>
    <xdr:to>
      <xdr:col>8</xdr:col>
      <xdr:colOff>95250</xdr:colOff>
      <xdr:row>29</xdr:row>
      <xdr:rowOff>144325</xdr:rowOff>
    </xdr:to>
    <xdr:sp macro="" textlink="">
      <xdr:nvSpPr>
        <xdr:cNvPr id="203" name="Elipse 202">
          <a:extLst>
            <a:ext uri="{FF2B5EF4-FFF2-40B4-BE49-F238E27FC236}">
              <a16:creationId xmlns:a16="http://schemas.microsoft.com/office/drawing/2014/main" id="{7C2DE917-77E8-4685-BF64-37E66936ADE9}"/>
            </a:ext>
          </a:extLst>
        </xdr:cNvPr>
        <xdr:cNvSpPr/>
      </xdr:nvSpPr>
      <xdr:spPr>
        <a:xfrm>
          <a:off x="11375336" y="5153025"/>
          <a:ext cx="959539" cy="572950"/>
        </a:xfrm>
        <a:prstGeom prst="ellipse">
          <a:avLst/>
        </a:prstGeom>
        <a:solidFill>
          <a:schemeClr val="accent4">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M (1.17)</a:t>
          </a:r>
        </a:p>
      </xdr:txBody>
    </xdr:sp>
    <xdr:clientData/>
  </xdr:twoCellAnchor>
  <xdr:twoCellAnchor>
    <xdr:from>
      <xdr:col>8</xdr:col>
      <xdr:colOff>66676</xdr:colOff>
      <xdr:row>30</xdr:row>
      <xdr:rowOff>78270</xdr:rowOff>
    </xdr:from>
    <xdr:to>
      <xdr:col>8</xdr:col>
      <xdr:colOff>1066800</xdr:colOff>
      <xdr:row>33</xdr:row>
      <xdr:rowOff>114300</xdr:rowOff>
    </xdr:to>
    <xdr:sp macro="" textlink="">
      <xdr:nvSpPr>
        <xdr:cNvPr id="204" name="Elipse 203">
          <a:extLst>
            <a:ext uri="{FF2B5EF4-FFF2-40B4-BE49-F238E27FC236}">
              <a16:creationId xmlns:a16="http://schemas.microsoft.com/office/drawing/2014/main" id="{C0415083-4E65-4BCD-AEA9-F920A8518F19}"/>
            </a:ext>
          </a:extLst>
        </xdr:cNvPr>
        <xdr:cNvSpPr/>
      </xdr:nvSpPr>
      <xdr:spPr>
        <a:xfrm>
          <a:off x="12306301" y="5850420"/>
          <a:ext cx="1000124" cy="607530"/>
        </a:xfrm>
        <a:prstGeom prst="ellipse">
          <a:avLst/>
        </a:prstGeom>
        <a:solidFill>
          <a:schemeClr val="accent4">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N (O.83)</a:t>
          </a:r>
        </a:p>
      </xdr:txBody>
    </xdr:sp>
    <xdr:clientData/>
  </xdr:twoCellAnchor>
  <xdr:twoCellAnchor>
    <xdr:from>
      <xdr:col>0</xdr:col>
      <xdr:colOff>1126435</xdr:colOff>
      <xdr:row>32</xdr:row>
      <xdr:rowOff>86055</xdr:rowOff>
    </xdr:from>
    <xdr:to>
      <xdr:col>0</xdr:col>
      <xdr:colOff>1689652</xdr:colOff>
      <xdr:row>32</xdr:row>
      <xdr:rowOff>100944</xdr:rowOff>
    </xdr:to>
    <xdr:cxnSp macro="">
      <xdr:nvCxnSpPr>
        <xdr:cNvPr id="205" name="Conector recto de flecha 204">
          <a:extLst>
            <a:ext uri="{FF2B5EF4-FFF2-40B4-BE49-F238E27FC236}">
              <a16:creationId xmlns:a16="http://schemas.microsoft.com/office/drawing/2014/main" id="{A61FFD70-52B7-4F23-88CA-02DCA480F6C5}"/>
            </a:ext>
          </a:extLst>
        </xdr:cNvPr>
        <xdr:cNvCxnSpPr>
          <a:endCxn id="192" idx="2"/>
        </xdr:cNvCxnSpPr>
      </xdr:nvCxnSpPr>
      <xdr:spPr>
        <a:xfrm>
          <a:off x="1126435" y="17670033"/>
          <a:ext cx="563217" cy="1488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2595770</xdr:colOff>
      <xdr:row>32</xdr:row>
      <xdr:rowOff>89368</xdr:rowOff>
    </xdr:from>
    <xdr:to>
      <xdr:col>0</xdr:col>
      <xdr:colOff>3130826</xdr:colOff>
      <xdr:row>32</xdr:row>
      <xdr:rowOff>100944</xdr:rowOff>
    </xdr:to>
    <xdr:cxnSp macro="">
      <xdr:nvCxnSpPr>
        <xdr:cNvPr id="206" name="Conector recto de flecha 205">
          <a:extLst>
            <a:ext uri="{FF2B5EF4-FFF2-40B4-BE49-F238E27FC236}">
              <a16:creationId xmlns:a16="http://schemas.microsoft.com/office/drawing/2014/main" id="{5A78FBC0-905A-483F-BCA7-4A95ECDD6FED}"/>
            </a:ext>
          </a:extLst>
        </xdr:cNvPr>
        <xdr:cNvCxnSpPr/>
      </xdr:nvCxnSpPr>
      <xdr:spPr>
        <a:xfrm>
          <a:off x="2595770" y="6242518"/>
          <a:ext cx="535056" cy="115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221560</xdr:colOff>
      <xdr:row>32</xdr:row>
      <xdr:rowOff>45056</xdr:rowOff>
    </xdr:from>
    <xdr:to>
      <xdr:col>2</xdr:col>
      <xdr:colOff>786434</xdr:colOff>
      <xdr:row>32</xdr:row>
      <xdr:rowOff>53320</xdr:rowOff>
    </xdr:to>
    <xdr:cxnSp macro="">
      <xdr:nvCxnSpPr>
        <xdr:cNvPr id="207" name="Conector recto de flecha 206">
          <a:extLst>
            <a:ext uri="{FF2B5EF4-FFF2-40B4-BE49-F238E27FC236}">
              <a16:creationId xmlns:a16="http://schemas.microsoft.com/office/drawing/2014/main" id="{69D223A4-5766-4062-95AB-9DB03EA0A11D}"/>
            </a:ext>
          </a:extLst>
        </xdr:cNvPr>
        <xdr:cNvCxnSpPr>
          <a:endCxn id="194" idx="2"/>
        </xdr:cNvCxnSpPr>
      </xdr:nvCxnSpPr>
      <xdr:spPr>
        <a:xfrm>
          <a:off x="5317435" y="6198206"/>
          <a:ext cx="564874" cy="82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1246412</xdr:colOff>
      <xdr:row>20</xdr:row>
      <xdr:rowOff>14771</xdr:rowOff>
    </xdr:from>
    <xdr:to>
      <xdr:col>3</xdr:col>
      <xdr:colOff>658237</xdr:colOff>
      <xdr:row>30</xdr:row>
      <xdr:rowOff>184289</xdr:rowOff>
    </xdr:to>
    <xdr:cxnSp macro="">
      <xdr:nvCxnSpPr>
        <xdr:cNvPr id="208" name="Conector recto de flecha 207">
          <a:extLst>
            <a:ext uri="{FF2B5EF4-FFF2-40B4-BE49-F238E27FC236}">
              <a16:creationId xmlns:a16="http://schemas.microsoft.com/office/drawing/2014/main" id="{5A0D3200-E4DB-4FDB-81E9-6184179D7580}"/>
            </a:ext>
          </a:extLst>
        </xdr:cNvPr>
        <xdr:cNvCxnSpPr>
          <a:stCxn id="194" idx="0"/>
          <a:endCxn id="195" idx="3"/>
        </xdr:cNvCxnSpPr>
      </xdr:nvCxnSpPr>
      <xdr:spPr>
        <a:xfrm flipV="1">
          <a:off x="6342287" y="3881921"/>
          <a:ext cx="745325" cy="20745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238166</xdr:colOff>
      <xdr:row>25</xdr:row>
      <xdr:rowOff>34649</xdr:rowOff>
    </xdr:from>
    <xdr:to>
      <xdr:col>3</xdr:col>
      <xdr:colOff>644986</xdr:colOff>
      <xdr:row>31</xdr:row>
      <xdr:rowOff>67021</xdr:rowOff>
    </xdr:to>
    <xdr:cxnSp macro="">
      <xdr:nvCxnSpPr>
        <xdr:cNvPr id="209" name="Conector recto de flecha 208">
          <a:extLst>
            <a:ext uri="{FF2B5EF4-FFF2-40B4-BE49-F238E27FC236}">
              <a16:creationId xmlns:a16="http://schemas.microsoft.com/office/drawing/2014/main" id="{D2562A4E-572B-42EA-8B63-49FC4C6D1EB8}"/>
            </a:ext>
          </a:extLst>
        </xdr:cNvPr>
        <xdr:cNvCxnSpPr>
          <a:stCxn id="194" idx="7"/>
          <a:endCxn id="196" idx="3"/>
        </xdr:cNvCxnSpPr>
      </xdr:nvCxnSpPr>
      <xdr:spPr>
        <a:xfrm flipV="1">
          <a:off x="6667541" y="4854299"/>
          <a:ext cx="406820" cy="11753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372890</xdr:colOff>
      <xdr:row>28</xdr:row>
      <xdr:rowOff>152710</xdr:rowOff>
    </xdr:from>
    <xdr:to>
      <xdr:col>3</xdr:col>
      <xdr:colOff>706093</xdr:colOff>
      <xdr:row>32</xdr:row>
      <xdr:rowOff>53320</xdr:rowOff>
    </xdr:to>
    <xdr:cxnSp macro="">
      <xdr:nvCxnSpPr>
        <xdr:cNvPr id="210" name="Conector recto de flecha 209">
          <a:extLst>
            <a:ext uri="{FF2B5EF4-FFF2-40B4-BE49-F238E27FC236}">
              <a16:creationId xmlns:a16="http://schemas.microsoft.com/office/drawing/2014/main" id="{EB6800F6-20E7-4EF8-9C50-70A2E20842FD}"/>
            </a:ext>
          </a:extLst>
        </xdr:cNvPr>
        <xdr:cNvCxnSpPr>
          <a:stCxn id="194" idx="6"/>
          <a:endCxn id="197" idx="2"/>
        </xdr:cNvCxnSpPr>
      </xdr:nvCxnSpPr>
      <xdr:spPr>
        <a:xfrm flipV="1">
          <a:off x="6802265" y="5543860"/>
          <a:ext cx="333203" cy="6626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238166</xdr:colOff>
      <xdr:row>33</xdr:row>
      <xdr:rowOff>39619</xdr:rowOff>
    </xdr:from>
    <xdr:to>
      <xdr:col>3</xdr:col>
      <xdr:colOff>858494</xdr:colOff>
      <xdr:row>33</xdr:row>
      <xdr:rowOff>179732</xdr:rowOff>
    </xdr:to>
    <xdr:cxnSp macro="">
      <xdr:nvCxnSpPr>
        <xdr:cNvPr id="211" name="Conector recto de flecha 210">
          <a:extLst>
            <a:ext uri="{FF2B5EF4-FFF2-40B4-BE49-F238E27FC236}">
              <a16:creationId xmlns:a16="http://schemas.microsoft.com/office/drawing/2014/main" id="{C78341C5-6F0C-497B-9F88-25AB55D9D850}"/>
            </a:ext>
          </a:extLst>
        </xdr:cNvPr>
        <xdr:cNvCxnSpPr>
          <a:stCxn id="194" idx="5"/>
          <a:endCxn id="198" idx="2"/>
        </xdr:cNvCxnSpPr>
      </xdr:nvCxnSpPr>
      <xdr:spPr>
        <a:xfrm>
          <a:off x="6667541" y="6383269"/>
          <a:ext cx="620328" cy="1401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93180</xdr:colOff>
      <xdr:row>33</xdr:row>
      <xdr:rowOff>76614</xdr:rowOff>
    </xdr:from>
    <xdr:to>
      <xdr:col>3</xdr:col>
      <xdr:colOff>880211</xdr:colOff>
      <xdr:row>37</xdr:row>
      <xdr:rowOff>73646</xdr:rowOff>
    </xdr:to>
    <xdr:cxnSp macro="">
      <xdr:nvCxnSpPr>
        <xdr:cNvPr id="212" name="Conector recto de flecha 211">
          <a:extLst>
            <a:ext uri="{FF2B5EF4-FFF2-40B4-BE49-F238E27FC236}">
              <a16:creationId xmlns:a16="http://schemas.microsoft.com/office/drawing/2014/main" id="{750E095B-E31C-4841-AFAC-F245951C045C}"/>
            </a:ext>
          </a:extLst>
        </xdr:cNvPr>
        <xdr:cNvCxnSpPr>
          <a:endCxn id="199" idx="1"/>
        </xdr:cNvCxnSpPr>
      </xdr:nvCxnSpPr>
      <xdr:spPr>
        <a:xfrm>
          <a:off x="6522555" y="6420264"/>
          <a:ext cx="787031" cy="7590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1246412</xdr:colOff>
      <xdr:row>33</xdr:row>
      <xdr:rowOff>112851</xdr:rowOff>
    </xdr:from>
    <xdr:to>
      <xdr:col>3</xdr:col>
      <xdr:colOff>1040590</xdr:colOff>
      <xdr:row>42</xdr:row>
      <xdr:rowOff>167722</xdr:rowOff>
    </xdr:to>
    <xdr:cxnSp macro="">
      <xdr:nvCxnSpPr>
        <xdr:cNvPr id="213" name="Conector recto de flecha 212">
          <a:extLst>
            <a:ext uri="{FF2B5EF4-FFF2-40B4-BE49-F238E27FC236}">
              <a16:creationId xmlns:a16="http://schemas.microsoft.com/office/drawing/2014/main" id="{956FBDEF-56DE-4818-A724-7FEFAE5292C3}"/>
            </a:ext>
          </a:extLst>
        </xdr:cNvPr>
        <xdr:cNvCxnSpPr>
          <a:stCxn id="194" idx="4"/>
          <a:endCxn id="200" idx="0"/>
        </xdr:cNvCxnSpPr>
      </xdr:nvCxnSpPr>
      <xdr:spPr>
        <a:xfrm>
          <a:off x="6342287" y="6456501"/>
          <a:ext cx="1127678" cy="176937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298347</xdr:colOff>
      <xdr:row>19</xdr:row>
      <xdr:rowOff>28472</xdr:rowOff>
    </xdr:from>
    <xdr:to>
      <xdr:col>5</xdr:col>
      <xdr:colOff>361940</xdr:colOff>
      <xdr:row>31</xdr:row>
      <xdr:rowOff>58738</xdr:rowOff>
    </xdr:to>
    <xdr:cxnSp macro="">
      <xdr:nvCxnSpPr>
        <xdr:cNvPr id="214" name="Conector recto de flecha 213">
          <a:extLst>
            <a:ext uri="{FF2B5EF4-FFF2-40B4-BE49-F238E27FC236}">
              <a16:creationId xmlns:a16="http://schemas.microsoft.com/office/drawing/2014/main" id="{33D55DD7-3E51-4289-89F0-5F4ABD071F27}"/>
            </a:ext>
          </a:extLst>
        </xdr:cNvPr>
        <xdr:cNvCxnSpPr>
          <a:stCxn id="195" idx="6"/>
          <a:endCxn id="201" idx="7"/>
        </xdr:cNvCxnSpPr>
      </xdr:nvCxnSpPr>
      <xdr:spPr>
        <a:xfrm>
          <a:off x="7870722" y="3705122"/>
          <a:ext cx="1720943" cy="23162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285096</xdr:colOff>
      <xdr:row>24</xdr:row>
      <xdr:rowOff>48350</xdr:rowOff>
    </xdr:from>
    <xdr:to>
      <xdr:col>4</xdr:col>
      <xdr:colOff>1370541</xdr:colOff>
      <xdr:row>31</xdr:row>
      <xdr:rowOff>58738</xdr:rowOff>
    </xdr:to>
    <xdr:cxnSp macro="">
      <xdr:nvCxnSpPr>
        <xdr:cNvPr id="215" name="Conector recto de flecha 214">
          <a:extLst>
            <a:ext uri="{FF2B5EF4-FFF2-40B4-BE49-F238E27FC236}">
              <a16:creationId xmlns:a16="http://schemas.microsoft.com/office/drawing/2014/main" id="{A9B04A0E-EDBB-4F99-AA3C-408EB2702083}"/>
            </a:ext>
          </a:extLst>
        </xdr:cNvPr>
        <xdr:cNvCxnSpPr>
          <a:stCxn id="196" idx="6"/>
          <a:endCxn id="201" idx="1"/>
        </xdr:cNvCxnSpPr>
      </xdr:nvCxnSpPr>
      <xdr:spPr>
        <a:xfrm>
          <a:off x="7857471" y="4677500"/>
          <a:ext cx="1085445" cy="13438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480564</xdr:colOff>
      <xdr:row>28</xdr:row>
      <xdr:rowOff>152710</xdr:rowOff>
    </xdr:from>
    <xdr:to>
      <xdr:col>4</xdr:col>
      <xdr:colOff>1236180</xdr:colOff>
      <xdr:row>32</xdr:row>
      <xdr:rowOff>45037</xdr:rowOff>
    </xdr:to>
    <xdr:cxnSp macro="">
      <xdr:nvCxnSpPr>
        <xdr:cNvPr id="216" name="Conector recto de flecha 215">
          <a:extLst>
            <a:ext uri="{FF2B5EF4-FFF2-40B4-BE49-F238E27FC236}">
              <a16:creationId xmlns:a16="http://schemas.microsoft.com/office/drawing/2014/main" id="{E72258EF-8CAB-49A0-96DD-6DCDA6B1FDB4}"/>
            </a:ext>
          </a:extLst>
        </xdr:cNvPr>
        <xdr:cNvCxnSpPr>
          <a:stCxn id="197" idx="6"/>
          <a:endCxn id="201" idx="2"/>
        </xdr:cNvCxnSpPr>
      </xdr:nvCxnSpPr>
      <xdr:spPr>
        <a:xfrm>
          <a:off x="8052939" y="5543860"/>
          <a:ext cx="755616" cy="6543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666750</xdr:colOff>
      <xdr:row>33</xdr:row>
      <xdr:rowOff>31336</xdr:rowOff>
    </xdr:from>
    <xdr:to>
      <xdr:col>4</xdr:col>
      <xdr:colOff>1370541</xdr:colOff>
      <xdr:row>33</xdr:row>
      <xdr:rowOff>179732</xdr:rowOff>
    </xdr:to>
    <xdr:cxnSp macro="">
      <xdr:nvCxnSpPr>
        <xdr:cNvPr id="217" name="Conector recto de flecha 216">
          <a:extLst>
            <a:ext uri="{FF2B5EF4-FFF2-40B4-BE49-F238E27FC236}">
              <a16:creationId xmlns:a16="http://schemas.microsoft.com/office/drawing/2014/main" id="{6292222B-9D63-4A07-93A4-C350C99E212E}"/>
            </a:ext>
          </a:extLst>
        </xdr:cNvPr>
        <xdr:cNvCxnSpPr>
          <a:stCxn id="198" idx="6"/>
          <a:endCxn id="201" idx="3"/>
        </xdr:cNvCxnSpPr>
      </xdr:nvCxnSpPr>
      <xdr:spPr>
        <a:xfrm flipV="1">
          <a:off x="8239125" y="6374986"/>
          <a:ext cx="703791" cy="14839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520321</xdr:colOff>
      <xdr:row>33</xdr:row>
      <xdr:rowOff>104568</xdr:rowOff>
    </xdr:from>
    <xdr:to>
      <xdr:col>5</xdr:col>
      <xdr:colOff>37566</xdr:colOff>
      <xdr:row>38</xdr:row>
      <xdr:rowOff>59945</xdr:rowOff>
    </xdr:to>
    <xdr:cxnSp macro="">
      <xdr:nvCxnSpPr>
        <xdr:cNvPr id="218" name="Conector recto de flecha 217">
          <a:extLst>
            <a:ext uri="{FF2B5EF4-FFF2-40B4-BE49-F238E27FC236}">
              <a16:creationId xmlns:a16="http://schemas.microsoft.com/office/drawing/2014/main" id="{72568E43-1CF6-45CE-9DD8-AD97CCF3C95C}"/>
            </a:ext>
          </a:extLst>
        </xdr:cNvPr>
        <xdr:cNvCxnSpPr>
          <a:stCxn id="199" idx="6"/>
          <a:endCxn id="201" idx="4"/>
        </xdr:cNvCxnSpPr>
      </xdr:nvCxnSpPr>
      <xdr:spPr>
        <a:xfrm flipV="1">
          <a:off x="8092696" y="6448218"/>
          <a:ext cx="1174595" cy="9078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356325</xdr:colOff>
      <xdr:row>33</xdr:row>
      <xdr:rowOff>31336</xdr:rowOff>
    </xdr:from>
    <xdr:to>
      <xdr:col>5</xdr:col>
      <xdr:colOff>361940</xdr:colOff>
      <xdr:row>44</xdr:row>
      <xdr:rowOff>36753</xdr:rowOff>
    </xdr:to>
    <xdr:cxnSp macro="">
      <xdr:nvCxnSpPr>
        <xdr:cNvPr id="219" name="Conector recto de flecha 218">
          <a:extLst>
            <a:ext uri="{FF2B5EF4-FFF2-40B4-BE49-F238E27FC236}">
              <a16:creationId xmlns:a16="http://schemas.microsoft.com/office/drawing/2014/main" id="{40E42E25-084F-4504-9867-066E16731EF7}"/>
            </a:ext>
          </a:extLst>
        </xdr:cNvPr>
        <xdr:cNvCxnSpPr>
          <a:stCxn id="200" idx="6"/>
          <a:endCxn id="201" idx="5"/>
        </xdr:cNvCxnSpPr>
      </xdr:nvCxnSpPr>
      <xdr:spPr>
        <a:xfrm flipV="1">
          <a:off x="7928700" y="6374986"/>
          <a:ext cx="1662965" cy="21009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496301</xdr:colOff>
      <xdr:row>32</xdr:row>
      <xdr:rowOff>31785</xdr:rowOff>
    </xdr:from>
    <xdr:to>
      <xdr:col>6</xdr:col>
      <xdr:colOff>460100</xdr:colOff>
      <xdr:row>32</xdr:row>
      <xdr:rowOff>45037</xdr:rowOff>
    </xdr:to>
    <xdr:cxnSp macro="">
      <xdr:nvCxnSpPr>
        <xdr:cNvPr id="220" name="Conector recto de flecha 219">
          <a:extLst>
            <a:ext uri="{FF2B5EF4-FFF2-40B4-BE49-F238E27FC236}">
              <a16:creationId xmlns:a16="http://schemas.microsoft.com/office/drawing/2014/main" id="{D9197551-32A2-4A61-9673-C02914B77175}"/>
            </a:ext>
          </a:extLst>
        </xdr:cNvPr>
        <xdr:cNvCxnSpPr>
          <a:stCxn id="201" idx="6"/>
          <a:endCxn id="202" idx="2"/>
        </xdr:cNvCxnSpPr>
      </xdr:nvCxnSpPr>
      <xdr:spPr>
        <a:xfrm flipV="1">
          <a:off x="9726026" y="6184935"/>
          <a:ext cx="725799" cy="132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591551</xdr:colOff>
      <xdr:row>29</xdr:row>
      <xdr:rowOff>60418</xdr:rowOff>
    </xdr:from>
    <xdr:to>
      <xdr:col>7</xdr:col>
      <xdr:colOff>762132</xdr:colOff>
      <xdr:row>32</xdr:row>
      <xdr:rowOff>31788</xdr:rowOff>
    </xdr:to>
    <xdr:cxnSp macro="">
      <xdr:nvCxnSpPr>
        <xdr:cNvPr id="221" name="Conector recto de flecha 220">
          <a:extLst>
            <a:ext uri="{FF2B5EF4-FFF2-40B4-BE49-F238E27FC236}">
              <a16:creationId xmlns:a16="http://schemas.microsoft.com/office/drawing/2014/main" id="{3CBAC1B2-661F-4E02-80E3-5475710F307B}"/>
            </a:ext>
          </a:extLst>
        </xdr:cNvPr>
        <xdr:cNvCxnSpPr>
          <a:endCxn id="203" idx="3"/>
        </xdr:cNvCxnSpPr>
      </xdr:nvCxnSpPr>
      <xdr:spPr>
        <a:xfrm flipV="1">
          <a:off x="11345276" y="5642068"/>
          <a:ext cx="170581" cy="5428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1440629</xdr:colOff>
      <xdr:row>29</xdr:row>
      <xdr:rowOff>60418</xdr:rowOff>
    </xdr:from>
    <xdr:to>
      <xdr:col>8</xdr:col>
      <xdr:colOff>213141</xdr:colOff>
      <xdr:row>30</xdr:row>
      <xdr:rowOff>167241</xdr:rowOff>
    </xdr:to>
    <xdr:cxnSp macro="">
      <xdr:nvCxnSpPr>
        <xdr:cNvPr id="222" name="Conector recto de flecha 221">
          <a:extLst>
            <a:ext uri="{FF2B5EF4-FFF2-40B4-BE49-F238E27FC236}">
              <a16:creationId xmlns:a16="http://schemas.microsoft.com/office/drawing/2014/main" id="{1AC0DCDD-80BB-419C-BAB6-A851CEEFEC20}"/>
            </a:ext>
          </a:extLst>
        </xdr:cNvPr>
        <xdr:cNvCxnSpPr>
          <a:stCxn id="203" idx="5"/>
          <a:endCxn id="204" idx="1"/>
        </xdr:cNvCxnSpPr>
      </xdr:nvCxnSpPr>
      <xdr:spPr>
        <a:xfrm>
          <a:off x="12194354" y="5642068"/>
          <a:ext cx="258412" cy="29732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106432</xdr:colOff>
      <xdr:row>35</xdr:row>
      <xdr:rowOff>118027</xdr:rowOff>
    </xdr:from>
    <xdr:to>
      <xdr:col>8</xdr:col>
      <xdr:colOff>1013550</xdr:colOff>
      <xdr:row>38</xdr:row>
      <xdr:rowOff>46589</xdr:rowOff>
    </xdr:to>
    <xdr:sp macro="" textlink="">
      <xdr:nvSpPr>
        <xdr:cNvPr id="223" name="Elipse 222">
          <a:extLst>
            <a:ext uri="{FF2B5EF4-FFF2-40B4-BE49-F238E27FC236}">
              <a16:creationId xmlns:a16="http://schemas.microsoft.com/office/drawing/2014/main" id="{910BAEA3-5906-41BF-A69B-D1938644ADA9}"/>
            </a:ext>
          </a:extLst>
        </xdr:cNvPr>
        <xdr:cNvSpPr/>
      </xdr:nvSpPr>
      <xdr:spPr>
        <a:xfrm>
          <a:off x="12346057" y="6842677"/>
          <a:ext cx="907118" cy="50006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FIN</a:t>
          </a:r>
        </a:p>
      </xdr:txBody>
    </xdr:sp>
    <xdr:clientData/>
  </xdr:twoCellAnchor>
  <xdr:twoCellAnchor>
    <xdr:from>
      <xdr:col>8</xdr:col>
      <xdr:colOff>559991</xdr:colOff>
      <xdr:row>33</xdr:row>
      <xdr:rowOff>114300</xdr:rowOff>
    </xdr:from>
    <xdr:to>
      <xdr:col>8</xdr:col>
      <xdr:colOff>566738</xdr:colOff>
      <xdr:row>35</xdr:row>
      <xdr:rowOff>118027</xdr:rowOff>
    </xdr:to>
    <xdr:cxnSp macro="">
      <xdr:nvCxnSpPr>
        <xdr:cNvPr id="224" name="Conector recto de flecha 223">
          <a:extLst>
            <a:ext uri="{FF2B5EF4-FFF2-40B4-BE49-F238E27FC236}">
              <a16:creationId xmlns:a16="http://schemas.microsoft.com/office/drawing/2014/main" id="{7BE78652-8C05-46C8-B1F2-C57D0AE9B279}"/>
            </a:ext>
          </a:extLst>
        </xdr:cNvPr>
        <xdr:cNvCxnSpPr>
          <a:stCxn id="204" idx="4"/>
          <a:endCxn id="223" idx="0"/>
        </xdr:cNvCxnSpPr>
      </xdr:nvCxnSpPr>
      <xdr:spPr>
        <a:xfrm flipH="1">
          <a:off x="12799616" y="6457950"/>
          <a:ext cx="6747" cy="3847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47</xdr:row>
      <xdr:rowOff>-1</xdr:rowOff>
    </xdr:from>
    <xdr:to>
      <xdr:col>7</xdr:col>
      <xdr:colOff>27214</xdr:colOff>
      <xdr:row>57</xdr:row>
      <xdr:rowOff>136070</xdr:rowOff>
    </xdr:to>
    <xdr:sp macro="" textlink="">
      <xdr:nvSpPr>
        <xdr:cNvPr id="225" name="Rectángulo 224">
          <a:extLst>
            <a:ext uri="{FF2B5EF4-FFF2-40B4-BE49-F238E27FC236}">
              <a16:creationId xmlns:a16="http://schemas.microsoft.com/office/drawing/2014/main" id="{30DFFF3E-9156-4560-AF31-CCB12C991BFE}"/>
            </a:ext>
          </a:extLst>
        </xdr:cNvPr>
        <xdr:cNvSpPr/>
      </xdr:nvSpPr>
      <xdr:spPr>
        <a:xfrm>
          <a:off x="0" y="9007928"/>
          <a:ext cx="10776857" cy="20410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400" b="1">
              <a:solidFill>
                <a:schemeClr val="tx1"/>
              </a:solidFill>
            </a:rPr>
            <a:t>Conclusión</a:t>
          </a:r>
        </a:p>
        <a:p>
          <a:pPr algn="l"/>
          <a:r>
            <a:rPr lang="es-MX" sz="1400" b="0">
              <a:solidFill>
                <a:schemeClr val="tx1"/>
              </a:solidFill>
            </a:rPr>
            <a:t>La</a:t>
          </a:r>
          <a:r>
            <a:rPr lang="es-MX" sz="1400" b="0" baseline="0">
              <a:solidFill>
                <a:schemeClr val="tx1"/>
              </a:solidFill>
            </a:rPr>
            <a:t> identificación de la ruta crítica es una parte fundamental en la planeación de un proyecto, en este caso, para el sistema de gestión de inventario, ya que tiene como objetivo garantizar el cumplimiento de los plazos establecidos.</a:t>
          </a:r>
          <a:br>
            <a:rPr lang="es-MX" sz="1400" b="0" baseline="0">
              <a:solidFill>
                <a:schemeClr val="tx1"/>
              </a:solidFill>
            </a:rPr>
          </a:br>
          <a:r>
            <a:rPr lang="es-MX" sz="1400" b="0" baseline="0">
              <a:solidFill>
                <a:schemeClr val="tx1"/>
              </a:solidFill>
            </a:rPr>
            <a:t>La ruta crítica se identifica con el cálculo de la estimación de tiempos, el tiempo esperado y el trazo de las posibles rutas para lograr el desarrollo del proyecto; siendo la ruta crítica aquella con mayor duración, es decir, el escenario que pondría en riesgo la entrega de los elementos y el proyecto completo.</a:t>
          </a:r>
        </a:p>
        <a:p>
          <a:pPr algn="l"/>
          <a:r>
            <a:rPr lang="es-MX" sz="1400" b="0" baseline="0">
              <a:solidFill>
                <a:schemeClr val="tx1"/>
              </a:solidFill>
            </a:rPr>
            <a:t>Posterior a eso, se calculó la varianza, la desviación estándar y se finalizó con el cálculo de la probabilidad, obteniendo un 79.39% de probabilidad de cumplir con el proyecto del sistema dentro del límite de los 2 meses de acuerdo a lo planeado.</a:t>
          </a:r>
          <a:endParaRPr lang="es-MX" sz="1400" b="0">
            <a:solidFill>
              <a:schemeClr val="tx1"/>
            </a:solidFill>
          </a:endParaRPr>
        </a:p>
      </xdr:txBody>
    </xdr:sp>
    <xdr:clientData/>
  </xdr:twoCellAnchor>
  <xdr:twoCellAnchor>
    <xdr:from>
      <xdr:col>1</xdr:col>
      <xdr:colOff>542925</xdr:colOff>
      <xdr:row>31</xdr:row>
      <xdr:rowOff>0</xdr:rowOff>
    </xdr:from>
    <xdr:to>
      <xdr:col>2</xdr:col>
      <xdr:colOff>297242</xdr:colOff>
      <xdr:row>33</xdr:row>
      <xdr:rowOff>119062</xdr:rowOff>
    </xdr:to>
    <xdr:sp macro="" textlink="">
      <xdr:nvSpPr>
        <xdr:cNvPr id="89" name="Elipse 88">
          <a:extLst>
            <a:ext uri="{FF2B5EF4-FFF2-40B4-BE49-F238E27FC236}">
              <a16:creationId xmlns:a16="http://schemas.microsoft.com/office/drawing/2014/main" id="{296D7B23-E678-453D-B4D5-9E371FA047FF}"/>
            </a:ext>
          </a:extLst>
        </xdr:cNvPr>
        <xdr:cNvSpPr/>
      </xdr:nvSpPr>
      <xdr:spPr>
        <a:xfrm>
          <a:off x="4476750" y="5962650"/>
          <a:ext cx="916367" cy="500062"/>
        </a:xfrm>
        <a:prstGeom prst="ellipse">
          <a:avLst/>
        </a:prstGeom>
        <a:solidFill>
          <a:schemeClr val="accent4">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baseline="0">
              <a:solidFill>
                <a:schemeClr val="tx1"/>
              </a:solidFill>
            </a:rPr>
            <a:t>D (0.80)</a:t>
          </a:r>
        </a:p>
      </xdr:txBody>
    </xdr:sp>
    <xdr:clientData/>
  </xdr:twoCellAnchor>
  <xdr:twoCellAnchor>
    <xdr:from>
      <xdr:col>1</xdr:col>
      <xdr:colOff>95250</xdr:colOff>
      <xdr:row>32</xdr:row>
      <xdr:rowOff>59531</xdr:rowOff>
    </xdr:from>
    <xdr:to>
      <xdr:col>1</xdr:col>
      <xdr:colOff>542925</xdr:colOff>
      <xdr:row>32</xdr:row>
      <xdr:rowOff>66675</xdr:rowOff>
    </xdr:to>
    <xdr:cxnSp macro="">
      <xdr:nvCxnSpPr>
        <xdr:cNvPr id="91" name="Conector recto de flecha 90">
          <a:extLst>
            <a:ext uri="{FF2B5EF4-FFF2-40B4-BE49-F238E27FC236}">
              <a16:creationId xmlns:a16="http://schemas.microsoft.com/office/drawing/2014/main" id="{80D77C8F-ECDF-4560-A853-F80707309243}"/>
            </a:ext>
          </a:extLst>
        </xdr:cNvPr>
        <xdr:cNvCxnSpPr>
          <a:endCxn id="89" idx="2"/>
        </xdr:cNvCxnSpPr>
      </xdr:nvCxnSpPr>
      <xdr:spPr>
        <a:xfrm flipV="1">
          <a:off x="4029075" y="6212681"/>
          <a:ext cx="447675" cy="71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abSelected="1" zoomScale="85" zoomScaleNormal="85" workbookViewId="0">
      <selection activeCell="N36" sqref="N36"/>
    </sheetView>
  </sheetViews>
  <sheetFormatPr baseColWidth="10" defaultColWidth="11.42578125" defaultRowHeight="15" x14ac:dyDescent="0.25"/>
  <cols>
    <col min="1" max="1" width="59" customWidth="1"/>
    <col min="2" max="2" width="17.42578125" customWidth="1"/>
    <col min="3" max="3" width="20" customWidth="1"/>
    <col min="4" max="4" width="17.140625" customWidth="1"/>
    <col min="5" max="5" width="24.85546875" customWidth="1"/>
    <col min="8" max="8" width="22.28515625" customWidth="1"/>
    <col min="9" max="9" width="24.28515625" customWidth="1"/>
    <col min="10" max="10" width="11.5703125" customWidth="1"/>
    <col min="11" max="11" width="23.85546875" customWidth="1"/>
    <col min="12" max="12" width="15.85546875" customWidth="1"/>
    <col min="13" max="13" width="11.140625" customWidth="1"/>
    <col min="14" max="14" width="15.5703125" bestFit="1" customWidth="1"/>
    <col min="15" max="15" width="12.42578125" customWidth="1"/>
  </cols>
  <sheetData>
    <row r="1" spans="1:15" ht="19.5" customHeight="1" x14ac:dyDescent="0.25">
      <c r="A1" s="27" t="s">
        <v>0</v>
      </c>
      <c r="B1" s="27" t="s">
        <v>1</v>
      </c>
      <c r="C1" s="27"/>
      <c r="D1" s="27"/>
      <c r="E1" s="12" t="s">
        <v>2</v>
      </c>
      <c r="G1" s="27" t="s">
        <v>0</v>
      </c>
      <c r="H1" s="14" t="s">
        <v>28</v>
      </c>
      <c r="I1" s="14" t="s">
        <v>2</v>
      </c>
      <c r="J1" s="2"/>
      <c r="K1" s="14" t="s">
        <v>3</v>
      </c>
      <c r="L1" s="14" t="s">
        <v>4</v>
      </c>
      <c r="N1" s="27" t="s">
        <v>5</v>
      </c>
      <c r="O1" s="27"/>
    </row>
    <row r="2" spans="1:15" x14ac:dyDescent="0.25">
      <c r="A2" s="27"/>
      <c r="B2" s="15" t="s">
        <v>6</v>
      </c>
      <c r="C2" s="15" t="s">
        <v>48</v>
      </c>
      <c r="D2" s="15" t="s">
        <v>7</v>
      </c>
      <c r="E2" s="13" t="s">
        <v>8</v>
      </c>
      <c r="G2" s="27"/>
      <c r="H2" s="15" t="s">
        <v>9</v>
      </c>
      <c r="I2" s="14" t="s">
        <v>8</v>
      </c>
      <c r="J2" s="2"/>
      <c r="K2" s="24" t="s">
        <v>50</v>
      </c>
      <c r="L2" s="26">
        <f>(H3+H4+H5+H6+H7+H13+H14+H15+H16)</f>
        <v>7.75</v>
      </c>
      <c r="N2" s="28" t="s">
        <v>10</v>
      </c>
      <c r="O2" s="28"/>
    </row>
    <row r="3" spans="1:15" x14ac:dyDescent="0.25">
      <c r="A3" s="11" t="s">
        <v>29</v>
      </c>
      <c r="B3" s="1">
        <v>0.4</v>
      </c>
      <c r="C3" s="1">
        <v>0.5</v>
      </c>
      <c r="D3" s="1">
        <v>0.8</v>
      </c>
      <c r="E3" s="1" t="s">
        <v>20</v>
      </c>
      <c r="G3" s="1" t="s">
        <v>11</v>
      </c>
      <c r="H3" s="5">
        <f>(B3+4*C3+D3)/6</f>
        <v>0.53333333333333333</v>
      </c>
      <c r="I3" s="1" t="s">
        <v>20</v>
      </c>
      <c r="K3" s="1" t="s">
        <v>51</v>
      </c>
      <c r="L3" s="5">
        <f>(H3+H4+H5+H6+H8+H13+H14+H15+H16)</f>
        <v>7.75</v>
      </c>
      <c r="N3" s="20" t="s">
        <v>11</v>
      </c>
      <c r="O3" s="21">
        <f>((D3-B3)/6)^2</f>
        <v>4.4444444444444444E-3</v>
      </c>
    </row>
    <row r="4" spans="1:15" x14ac:dyDescent="0.25">
      <c r="A4" s="11" t="s">
        <v>30</v>
      </c>
      <c r="B4" s="1">
        <v>0.6</v>
      </c>
      <c r="C4" s="1">
        <v>0.8</v>
      </c>
      <c r="D4" s="1">
        <v>1</v>
      </c>
      <c r="E4" s="1" t="s">
        <v>11</v>
      </c>
      <c r="G4" s="1" t="s">
        <v>13</v>
      </c>
      <c r="H4" s="5">
        <f>(B4+4*C4+D4)/6</f>
        <v>0.80000000000000016</v>
      </c>
      <c r="I4" s="1" t="str">
        <f>E4</f>
        <v>A</v>
      </c>
      <c r="J4" s="2"/>
      <c r="K4" s="1" t="s">
        <v>52</v>
      </c>
      <c r="L4" s="5">
        <f>(H3+H4+H5+H6+H9+H13+H14+H15+H16)</f>
        <v>7.7333333333333325</v>
      </c>
      <c r="N4" s="20" t="s">
        <v>13</v>
      </c>
      <c r="O4" s="21">
        <f>((D4-B4)/6)^2</f>
        <v>4.4444444444444444E-3</v>
      </c>
    </row>
    <row r="5" spans="1:15" x14ac:dyDescent="0.25">
      <c r="A5" s="11" t="s">
        <v>31</v>
      </c>
      <c r="B5" s="1">
        <v>0.5</v>
      </c>
      <c r="C5" s="1">
        <v>0.8</v>
      </c>
      <c r="D5" s="1">
        <v>1</v>
      </c>
      <c r="E5" s="1" t="s">
        <v>13</v>
      </c>
      <c r="G5" s="1" t="s">
        <v>14</v>
      </c>
      <c r="H5" s="5">
        <f>(B5+4*C5+D5)/6</f>
        <v>0.78333333333333333</v>
      </c>
      <c r="I5" s="1" t="str">
        <f t="shared" ref="I5:I16" si="0">E5</f>
        <v>B</v>
      </c>
      <c r="J5" s="2"/>
      <c r="K5" s="1" t="s">
        <v>53</v>
      </c>
      <c r="L5" s="5">
        <f>(H3+H4+H6+H5+H10+H13+H14+H15+H16)</f>
        <v>7.75</v>
      </c>
      <c r="N5" s="20" t="s">
        <v>14</v>
      </c>
      <c r="O5" s="21">
        <f t="shared" ref="O5:O11" si="1">((D5-B5)/6)^2</f>
        <v>6.9444444444444441E-3</v>
      </c>
    </row>
    <row r="6" spans="1:15" x14ac:dyDescent="0.25">
      <c r="A6" s="11" t="s">
        <v>32</v>
      </c>
      <c r="B6" s="1">
        <v>0.6</v>
      </c>
      <c r="C6" s="1">
        <v>0.8</v>
      </c>
      <c r="D6" s="1">
        <v>1</v>
      </c>
      <c r="E6" s="1" t="s">
        <v>13</v>
      </c>
      <c r="G6" s="1" t="s">
        <v>15</v>
      </c>
      <c r="H6" s="5">
        <f t="shared" ref="H6:H16" si="2">(B6+4*C6+D6)/6</f>
        <v>0.80000000000000016</v>
      </c>
      <c r="I6" s="1" t="str">
        <f t="shared" si="0"/>
        <v>B</v>
      </c>
      <c r="J6" s="2"/>
      <c r="K6" s="36" t="s">
        <v>54</v>
      </c>
      <c r="L6" s="37">
        <f>(H3+H4+H6+H5+H11+H13+H14+H15+H16)</f>
        <v>7.7666666666666675</v>
      </c>
      <c r="N6" s="20" t="s">
        <v>15</v>
      </c>
      <c r="O6" s="21">
        <f t="shared" si="1"/>
        <v>4.4444444444444444E-3</v>
      </c>
    </row>
    <row r="7" spans="1:15" x14ac:dyDescent="0.25">
      <c r="A7" s="11" t="s">
        <v>33</v>
      </c>
      <c r="B7" s="1">
        <v>0.6</v>
      </c>
      <c r="C7" s="1">
        <v>1</v>
      </c>
      <c r="D7" s="1">
        <v>1.2</v>
      </c>
      <c r="E7" s="1" t="s">
        <v>14</v>
      </c>
      <c r="G7" s="1" t="s">
        <v>16</v>
      </c>
      <c r="H7" s="5">
        <f t="shared" si="2"/>
        <v>0.96666666666666667</v>
      </c>
      <c r="I7" s="1" t="str">
        <f t="shared" si="0"/>
        <v>C</v>
      </c>
      <c r="J7" s="2"/>
      <c r="K7" s="1" t="s">
        <v>55</v>
      </c>
      <c r="L7" s="22">
        <f>(H3+H4+H6+H5+H12+H13+H14+H15+H16)</f>
        <v>7.75</v>
      </c>
      <c r="N7" s="20" t="s">
        <v>16</v>
      </c>
      <c r="O7" s="21">
        <f t="shared" si="1"/>
        <v>9.9999999999999985E-3</v>
      </c>
    </row>
    <row r="8" spans="1:15" x14ac:dyDescent="0.25">
      <c r="A8" s="11" t="s">
        <v>34</v>
      </c>
      <c r="B8" s="1">
        <v>0.6</v>
      </c>
      <c r="C8" s="1">
        <v>1</v>
      </c>
      <c r="D8" s="1">
        <v>1.2</v>
      </c>
      <c r="E8" s="1" t="s">
        <v>14</v>
      </c>
      <c r="G8" s="1" t="s">
        <v>17</v>
      </c>
      <c r="H8" s="5">
        <f t="shared" si="2"/>
        <v>0.96666666666666667</v>
      </c>
      <c r="I8" s="1" t="str">
        <f t="shared" si="0"/>
        <v>C</v>
      </c>
      <c r="J8" s="2"/>
      <c r="K8" s="1"/>
      <c r="L8" s="22"/>
      <c r="N8" s="20" t="s">
        <v>17</v>
      </c>
      <c r="O8" s="21">
        <f t="shared" si="1"/>
        <v>9.9999999999999985E-3</v>
      </c>
    </row>
    <row r="9" spans="1:15" x14ac:dyDescent="0.25">
      <c r="A9" s="11" t="s">
        <v>35</v>
      </c>
      <c r="B9" s="1">
        <v>0.6</v>
      </c>
      <c r="C9" s="1">
        <v>1</v>
      </c>
      <c r="D9" s="1">
        <v>1.1000000000000001</v>
      </c>
      <c r="E9" s="1" t="s">
        <v>14</v>
      </c>
      <c r="G9" s="1" t="s">
        <v>19</v>
      </c>
      <c r="H9" s="5">
        <f t="shared" si="2"/>
        <v>0.94999999999999984</v>
      </c>
      <c r="I9" s="1" t="str">
        <f t="shared" si="0"/>
        <v>C</v>
      </c>
      <c r="J9" s="2"/>
      <c r="K9" s="1"/>
      <c r="L9" s="5"/>
      <c r="N9" s="20" t="s">
        <v>19</v>
      </c>
      <c r="O9" s="21">
        <f>((D9-B9)/6)^2</f>
        <v>6.9444444444444484E-3</v>
      </c>
    </row>
    <row r="10" spans="1:15" x14ac:dyDescent="0.25">
      <c r="A10" s="11" t="s">
        <v>36</v>
      </c>
      <c r="B10" s="1">
        <v>0.6</v>
      </c>
      <c r="C10" s="1">
        <v>1</v>
      </c>
      <c r="D10" s="1">
        <v>1.2</v>
      </c>
      <c r="E10" s="1" t="s">
        <v>14</v>
      </c>
      <c r="G10" s="1" t="s">
        <v>18</v>
      </c>
      <c r="H10" s="5">
        <f t="shared" si="2"/>
        <v>0.96666666666666667</v>
      </c>
      <c r="I10" s="1" t="str">
        <f t="shared" si="0"/>
        <v>C</v>
      </c>
      <c r="J10" s="2"/>
      <c r="K10" s="1"/>
      <c r="L10" s="5"/>
      <c r="N10" s="20" t="s">
        <v>18</v>
      </c>
      <c r="O10" s="21">
        <f t="shared" si="1"/>
        <v>9.9999999999999985E-3</v>
      </c>
    </row>
    <row r="11" spans="1:15" x14ac:dyDescent="0.25">
      <c r="A11" s="11" t="s">
        <v>37</v>
      </c>
      <c r="B11" s="1">
        <v>0.5</v>
      </c>
      <c r="C11" s="1">
        <v>1</v>
      </c>
      <c r="D11" s="1">
        <v>1.4</v>
      </c>
      <c r="E11" s="1" t="s">
        <v>14</v>
      </c>
      <c r="G11" s="1" t="s">
        <v>12</v>
      </c>
      <c r="H11" s="5">
        <f t="shared" si="2"/>
        <v>0.98333333333333339</v>
      </c>
      <c r="I11" s="1" t="str">
        <f t="shared" si="0"/>
        <v>C</v>
      </c>
      <c r="J11" s="2"/>
      <c r="K11" s="1"/>
      <c r="L11" s="5"/>
      <c r="N11" s="20" t="s">
        <v>12</v>
      </c>
      <c r="O11" s="21">
        <f t="shared" si="1"/>
        <v>2.2499999999999999E-2</v>
      </c>
    </row>
    <row r="12" spans="1:15" x14ac:dyDescent="0.25">
      <c r="A12" s="11" t="s">
        <v>38</v>
      </c>
      <c r="B12" s="1">
        <v>0.6</v>
      </c>
      <c r="C12" s="1">
        <v>1</v>
      </c>
      <c r="D12" s="1">
        <v>1.2</v>
      </c>
      <c r="E12" s="1" t="s">
        <v>14</v>
      </c>
      <c r="G12" s="1" t="s">
        <v>21</v>
      </c>
      <c r="H12" s="5">
        <f>(B12+4*C12+D12)/6</f>
        <v>0.96666666666666667</v>
      </c>
      <c r="I12" s="1" t="str">
        <f t="shared" si="0"/>
        <v>C</v>
      </c>
      <c r="J12" s="2"/>
      <c r="K12" s="1"/>
      <c r="L12" s="6"/>
      <c r="N12" s="20" t="s">
        <v>21</v>
      </c>
      <c r="O12" s="21">
        <f>((D12-B12)/6)^2</f>
        <v>9.9999999999999985E-3</v>
      </c>
    </row>
    <row r="13" spans="1:15" x14ac:dyDescent="0.25">
      <c r="A13" s="11" t="s">
        <v>39</v>
      </c>
      <c r="B13" s="1">
        <v>1</v>
      </c>
      <c r="C13" s="1">
        <v>1.2</v>
      </c>
      <c r="D13" s="1">
        <v>1.6</v>
      </c>
      <c r="E13" s="1" t="s">
        <v>47</v>
      </c>
      <c r="G13" s="24" t="s">
        <v>45</v>
      </c>
      <c r="H13" s="22">
        <f>(B13+4*C13+D13)/6</f>
        <v>1.2333333333333334</v>
      </c>
      <c r="I13" s="1" t="str">
        <f t="shared" si="0"/>
        <v>E, F, G, H, I, J</v>
      </c>
      <c r="K13" s="4"/>
      <c r="L13" s="7"/>
      <c r="N13" s="20" t="s">
        <v>45</v>
      </c>
      <c r="O13" s="21">
        <f>((D13-B13)/6)^2</f>
        <v>1.0000000000000004E-2</v>
      </c>
    </row>
    <row r="14" spans="1:15" x14ac:dyDescent="0.25">
      <c r="A14" s="23" t="s">
        <v>40</v>
      </c>
      <c r="B14" s="1">
        <v>0.4</v>
      </c>
      <c r="C14" s="1">
        <v>0.6</v>
      </c>
      <c r="D14" s="1">
        <v>1</v>
      </c>
      <c r="E14" s="1" t="s">
        <v>45</v>
      </c>
      <c r="G14" s="24" t="s">
        <v>43</v>
      </c>
      <c r="H14" s="22">
        <f>(B14+4*C14+D14)/6</f>
        <v>0.6333333333333333</v>
      </c>
      <c r="I14" s="1" t="str">
        <f t="shared" si="0"/>
        <v>K</v>
      </c>
      <c r="K14" s="16"/>
      <c r="L14" s="17"/>
      <c r="N14" s="20" t="s">
        <v>43</v>
      </c>
      <c r="O14" s="21">
        <f>((D14-B14)/6)^2</f>
        <v>9.9999999999999985E-3</v>
      </c>
    </row>
    <row r="15" spans="1:15" x14ac:dyDescent="0.25">
      <c r="A15" s="23" t="s">
        <v>41</v>
      </c>
      <c r="B15" s="1">
        <v>0.8</v>
      </c>
      <c r="C15" s="1">
        <v>1.2</v>
      </c>
      <c r="D15" s="1">
        <v>1.4</v>
      </c>
      <c r="E15" s="1" t="s">
        <v>43</v>
      </c>
      <c r="G15" s="24" t="s">
        <v>44</v>
      </c>
      <c r="H15" s="22">
        <f>(B15+4*C15+D15)/6</f>
        <v>1.1666666666666667</v>
      </c>
      <c r="I15" s="1" t="str">
        <f t="shared" si="0"/>
        <v>L</v>
      </c>
      <c r="K15" s="3"/>
      <c r="L15" s="8"/>
      <c r="N15" s="20" t="s">
        <v>44</v>
      </c>
      <c r="O15" s="21">
        <f>((D15-B15)/6)^2</f>
        <v>9.999999999999995E-3</v>
      </c>
    </row>
    <row r="16" spans="1:15" x14ac:dyDescent="0.25">
      <c r="A16" s="23" t="s">
        <v>42</v>
      </c>
      <c r="B16" s="1">
        <v>0.6</v>
      </c>
      <c r="C16" s="1">
        <v>0.8</v>
      </c>
      <c r="D16" s="1">
        <v>1.2</v>
      </c>
      <c r="E16" s="1" t="s">
        <v>44</v>
      </c>
      <c r="G16" s="24" t="s">
        <v>46</v>
      </c>
      <c r="H16" s="22">
        <f t="shared" si="2"/>
        <v>0.83333333333333337</v>
      </c>
      <c r="I16" s="1" t="str">
        <f t="shared" si="0"/>
        <v>M</v>
      </c>
      <c r="K16" s="1"/>
      <c r="L16" s="6"/>
      <c r="N16" s="20" t="s">
        <v>46</v>
      </c>
      <c r="O16" s="21">
        <f>((D16-B16)/6)^2</f>
        <v>9.9999999999999985E-3</v>
      </c>
    </row>
    <row r="17" spans="10:15" x14ac:dyDescent="0.25">
      <c r="J17" s="2"/>
      <c r="K17" s="1"/>
      <c r="L17" s="6"/>
    </row>
    <row r="18" spans="10:15" x14ac:dyDescent="0.25">
      <c r="J18" s="2"/>
      <c r="K18" s="1"/>
      <c r="L18" s="6"/>
      <c r="N18" s="32" t="s">
        <v>22</v>
      </c>
      <c r="O18" s="32"/>
    </row>
    <row r="19" spans="10:15" x14ac:dyDescent="0.25">
      <c r="J19" s="2"/>
      <c r="K19" s="1"/>
      <c r="L19" s="6"/>
      <c r="N19" s="2"/>
      <c r="O19" s="9"/>
    </row>
    <row r="20" spans="10:15" x14ac:dyDescent="0.25">
      <c r="J20" s="2"/>
      <c r="K20" s="1"/>
      <c r="L20" s="6"/>
      <c r="N20" s="18" t="s">
        <v>23</v>
      </c>
      <c r="O20" s="25">
        <f>(O3+O4+O5+O11+O13+O14+O15+O16)</f>
        <v>7.8333333333333324E-2</v>
      </c>
    </row>
    <row r="21" spans="10:15" x14ac:dyDescent="0.25">
      <c r="J21" s="2"/>
      <c r="K21" s="1"/>
      <c r="L21" s="6"/>
    </row>
    <row r="22" spans="10:15" x14ac:dyDescent="0.25">
      <c r="J22" s="2"/>
      <c r="K22" s="1"/>
      <c r="L22" s="6"/>
      <c r="N22" s="33" t="s">
        <v>24</v>
      </c>
      <c r="O22" s="33"/>
    </row>
    <row r="23" spans="10:15" x14ac:dyDescent="0.25">
      <c r="J23" s="2"/>
      <c r="K23" s="1"/>
      <c r="L23" s="6"/>
      <c r="N23" s="34" t="s">
        <v>25</v>
      </c>
      <c r="O23" s="35"/>
    </row>
    <row r="24" spans="10:15" x14ac:dyDescent="0.25">
      <c r="J24" s="2"/>
      <c r="K24" s="1"/>
      <c r="L24" s="5"/>
      <c r="N24" s="30">
        <f>SQRT(O20)</f>
        <v>0.27988092706244438</v>
      </c>
      <c r="O24" s="30"/>
    </row>
    <row r="25" spans="10:15" x14ac:dyDescent="0.25">
      <c r="J25" s="2"/>
      <c r="K25" s="1"/>
      <c r="L25" s="5"/>
    </row>
    <row r="26" spans="10:15" x14ac:dyDescent="0.25">
      <c r="J26" s="2"/>
      <c r="K26" s="1"/>
      <c r="L26" s="5"/>
      <c r="N26" s="14" t="s">
        <v>27</v>
      </c>
    </row>
    <row r="27" spans="10:15" x14ac:dyDescent="0.25">
      <c r="J27" s="2"/>
      <c r="K27" s="1"/>
      <c r="L27" s="5"/>
      <c r="N27" s="15" t="s">
        <v>49</v>
      </c>
    </row>
    <row r="28" spans="10:15" x14ac:dyDescent="0.25">
      <c r="J28" s="2"/>
      <c r="K28" s="1"/>
      <c r="L28" s="5"/>
      <c r="N28" s="15" t="s">
        <v>56</v>
      </c>
    </row>
    <row r="29" spans="10:15" x14ac:dyDescent="0.25">
      <c r="J29" s="2"/>
      <c r="K29" s="1"/>
      <c r="L29" s="5"/>
      <c r="N29" s="19">
        <f>(8-7.77)/N24</f>
        <v>0.82177804116207243</v>
      </c>
    </row>
    <row r="30" spans="10:15" x14ac:dyDescent="0.25">
      <c r="J30" s="2"/>
    </row>
    <row r="31" spans="10:15" x14ac:dyDescent="0.25">
      <c r="J31" s="2"/>
      <c r="N31" s="31" t="s">
        <v>26</v>
      </c>
      <c r="O31" s="31"/>
    </row>
    <row r="32" spans="10:15" x14ac:dyDescent="0.25">
      <c r="J32" s="2"/>
      <c r="N32" s="29">
        <v>0.79390000000000005</v>
      </c>
      <c r="O32" s="29"/>
    </row>
    <row r="35" spans="9:9" x14ac:dyDescent="0.25">
      <c r="I35" s="10"/>
    </row>
    <row r="36" spans="9:9" x14ac:dyDescent="0.25">
      <c r="I36" s="10"/>
    </row>
    <row r="37" spans="9:9" x14ac:dyDescent="0.25">
      <c r="I37" s="10"/>
    </row>
  </sheetData>
  <mergeCells count="11">
    <mergeCell ref="N32:O32"/>
    <mergeCell ref="N24:O24"/>
    <mergeCell ref="N31:O31"/>
    <mergeCell ref="N18:O18"/>
    <mergeCell ref="N22:O22"/>
    <mergeCell ref="N23:O23"/>
    <mergeCell ref="N1:O1"/>
    <mergeCell ref="N2:O2"/>
    <mergeCell ref="A1:A2"/>
    <mergeCell ref="B1:D1"/>
    <mergeCell ref="G1:G2"/>
  </mergeCells>
  <conditionalFormatting sqref="M15:M29 M2:M9">
    <cfRule type="duplicateValues" dxfId="5" priority="64"/>
  </conditionalFormatting>
  <conditionalFormatting sqref="K2:K24">
    <cfRule type="duplicateValues" dxfId="4" priority="59"/>
  </conditionalFormatting>
  <conditionalFormatting sqref="K2:K29">
    <cfRule type="duplicateValues" dxfId="3" priority="50"/>
  </conditionalFormatting>
  <conditionalFormatting sqref="K2:K29">
    <cfRule type="duplicateValues" dxfId="2" priority="61"/>
  </conditionalFormatting>
  <conditionalFormatting sqref="G70:H70">
    <cfRule type="duplicateValues" dxfId="1" priority="2"/>
  </conditionalFormatting>
  <conditionalFormatting sqref="F70">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dcterms:created xsi:type="dcterms:W3CDTF">2022-10-15T19:55:04Z</dcterms:created>
  <dcterms:modified xsi:type="dcterms:W3CDTF">2025-03-10T08:37:25Z</dcterms:modified>
  <cp:category/>
  <cp:contentStatus/>
</cp:coreProperties>
</file>