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15" windowWidth="15480" windowHeight="11040" tabRatio="731"/>
  </bookViews>
  <sheets>
    <sheet name="Project Parameters" sheetId="8" r:id="rId1"/>
    <sheet name="Planning" sheetId="1" r:id="rId2"/>
    <sheet name="Tracking" sheetId="12" r:id="rId3"/>
    <sheet name="Planned Totals" sheetId="9" r:id="rId4"/>
    <sheet name="Actual Totals" sheetId="13" r:id="rId5"/>
    <sheet name="Hours Chart" sheetId="10" r:id="rId6"/>
    <sheet name="Billing Chart" sheetId="11" r:id="rId7"/>
  </sheets>
  <definedNames>
    <definedName name="_xlnm._FilterDatabase" localSheetId="1" hidden="1">Planning!$B$5:$B$27</definedName>
    <definedName name="_xlnm._FilterDatabase" localSheetId="0" hidden="1">'Project Parameters'!$B$7:$B$13</definedName>
    <definedName name="Project_name">Planning!$B$6:$B$27</definedName>
    <definedName name="Project_type">'Project Parameters'!$B$8:$B$13</definedName>
  </definedNames>
  <calcPr calcId="145621"/>
</workbook>
</file>

<file path=xl/calcChain.xml><?xml version="1.0" encoding="utf-8"?>
<calcChain xmlns="http://schemas.openxmlformats.org/spreadsheetml/2006/main">
  <c r="B7" i="13" l="1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6" i="13"/>
  <c r="B2" i="13"/>
  <c r="B1" i="13"/>
  <c r="B2" i="9"/>
  <c r="B1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6" i="9"/>
  <c r="B2" i="12"/>
  <c r="B1" i="12"/>
  <c r="B2" i="1"/>
  <c r="B1" i="1"/>
  <c r="B5" i="13"/>
  <c r="B5" i="9"/>
  <c r="B5" i="12"/>
  <c r="D5" i="13"/>
  <c r="E5" i="13"/>
  <c r="F5" i="13"/>
  <c r="G5" i="13"/>
  <c r="H5" i="13"/>
  <c r="C5" i="13"/>
  <c r="D5" i="9"/>
  <c r="E5" i="9"/>
  <c r="F5" i="9"/>
  <c r="G5" i="9"/>
  <c r="H5" i="9"/>
  <c r="C5" i="9"/>
  <c r="H10" i="13"/>
  <c r="H11" i="13"/>
  <c r="D6" i="13"/>
  <c r="E6" i="13"/>
  <c r="F6" i="13"/>
  <c r="G6" i="13"/>
  <c r="H6" i="13"/>
  <c r="D7" i="13"/>
  <c r="E7" i="13"/>
  <c r="F7" i="13"/>
  <c r="G7" i="13"/>
  <c r="H7" i="13"/>
  <c r="D8" i="13"/>
  <c r="E8" i="13"/>
  <c r="F8" i="13"/>
  <c r="G8" i="13"/>
  <c r="H8" i="13"/>
  <c r="D9" i="13"/>
  <c r="E9" i="13"/>
  <c r="F9" i="13"/>
  <c r="G9" i="13"/>
  <c r="H9" i="13"/>
  <c r="D10" i="13"/>
  <c r="E10" i="13"/>
  <c r="F10" i="13"/>
  <c r="G10" i="13"/>
  <c r="D11" i="13"/>
  <c r="E11" i="13"/>
  <c r="F11" i="13"/>
  <c r="G11" i="13"/>
  <c r="D12" i="13"/>
  <c r="E12" i="13"/>
  <c r="F12" i="13"/>
  <c r="G12" i="13"/>
  <c r="H12" i="13"/>
  <c r="D13" i="13"/>
  <c r="E13" i="13"/>
  <c r="F13" i="13"/>
  <c r="G13" i="13"/>
  <c r="H13" i="13"/>
  <c r="D14" i="13"/>
  <c r="E14" i="13"/>
  <c r="F14" i="13"/>
  <c r="G14" i="13"/>
  <c r="H14" i="13"/>
  <c r="D15" i="13"/>
  <c r="E15" i="13"/>
  <c r="F15" i="13"/>
  <c r="G15" i="13"/>
  <c r="H15" i="13"/>
  <c r="D16" i="13"/>
  <c r="E16" i="13"/>
  <c r="F16" i="13"/>
  <c r="G16" i="13"/>
  <c r="H16" i="13"/>
  <c r="D17" i="13"/>
  <c r="E17" i="13"/>
  <c r="F17" i="13"/>
  <c r="G17" i="13"/>
  <c r="H17" i="13"/>
  <c r="D18" i="13"/>
  <c r="E18" i="13"/>
  <c r="F18" i="13"/>
  <c r="G18" i="13"/>
  <c r="H18" i="13"/>
  <c r="D19" i="13"/>
  <c r="E19" i="13"/>
  <c r="F19" i="13"/>
  <c r="G19" i="13"/>
  <c r="H19" i="13"/>
  <c r="D20" i="13"/>
  <c r="E20" i="13"/>
  <c r="F20" i="13"/>
  <c r="G20" i="13"/>
  <c r="H20" i="13"/>
  <c r="D21" i="13"/>
  <c r="E21" i="13"/>
  <c r="F21" i="13"/>
  <c r="G21" i="13"/>
  <c r="H21" i="13"/>
  <c r="D22" i="13"/>
  <c r="E22" i="13"/>
  <c r="F22" i="13"/>
  <c r="G22" i="13"/>
  <c r="H22" i="13"/>
  <c r="D23" i="13"/>
  <c r="E23" i="13"/>
  <c r="F23" i="13"/>
  <c r="G23" i="13"/>
  <c r="H23" i="13"/>
  <c r="D24" i="13"/>
  <c r="E24" i="13"/>
  <c r="F24" i="13"/>
  <c r="G24" i="13"/>
  <c r="H24" i="13"/>
  <c r="D25" i="13"/>
  <c r="E25" i="13"/>
  <c r="F25" i="13"/>
  <c r="G25" i="13"/>
  <c r="H25" i="13"/>
  <c r="D26" i="13"/>
  <c r="E26" i="13"/>
  <c r="F26" i="13"/>
  <c r="G26" i="13"/>
  <c r="H26" i="13"/>
  <c r="D27" i="13"/>
  <c r="E27" i="13"/>
  <c r="F27" i="13"/>
  <c r="G27" i="13"/>
  <c r="H27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6" i="13"/>
  <c r="C28" i="13"/>
  <c r="C29" i="13" s="1"/>
  <c r="I29" i="13" s="1"/>
  <c r="D28" i="13"/>
  <c r="D29" i="13"/>
  <c r="E28" i="13"/>
  <c r="E29" i="13"/>
  <c r="F28" i="13"/>
  <c r="F29" i="13"/>
  <c r="G28" i="13"/>
  <c r="G29" i="13"/>
  <c r="H28" i="13"/>
  <c r="H29" i="13"/>
  <c r="I28" i="13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6" i="12"/>
  <c r="E28" i="12"/>
  <c r="F27" i="12"/>
  <c r="F26" i="12"/>
  <c r="F25" i="12"/>
  <c r="F24" i="12"/>
  <c r="F23" i="12"/>
  <c r="F22" i="12"/>
  <c r="F21" i="12"/>
  <c r="F20" i="12"/>
  <c r="F19" i="12"/>
  <c r="F18" i="12"/>
  <c r="F17" i="12"/>
  <c r="F16" i="12"/>
  <c r="F15" i="12"/>
  <c r="F14" i="12"/>
  <c r="F13" i="12"/>
  <c r="F12" i="12"/>
  <c r="F11" i="12"/>
  <c r="F10" i="12"/>
  <c r="F9" i="12"/>
  <c r="F8" i="12"/>
  <c r="F7" i="12"/>
  <c r="F6" i="12"/>
  <c r="E26" i="9"/>
  <c r="D6" i="9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6" i="1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 s="1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 s="1"/>
  <c r="D29" i="9" s="1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7" i="9"/>
  <c r="E28" i="9" s="1"/>
  <c r="E29" i="9" s="1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 s="1"/>
  <c r="F29" i="9" s="1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 s="1"/>
  <c r="G29" i="9" s="1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 s="1"/>
  <c r="H29" i="9" s="1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13" i="8"/>
  <c r="I12" i="8"/>
  <c r="I11" i="8"/>
  <c r="I10" i="8"/>
  <c r="I9" i="8"/>
  <c r="I8" i="8"/>
  <c r="F29" i="1"/>
  <c r="I29" i="9" l="1"/>
</calcChain>
</file>

<file path=xl/sharedStrings.xml><?xml version="1.0" encoding="utf-8"?>
<sst xmlns="http://schemas.openxmlformats.org/spreadsheetml/2006/main" count="85" uniqueCount="54">
  <si>
    <t>Company Confidential</t>
  </si>
  <si>
    <t>A. Datum Corporation</t>
  </si>
  <si>
    <t>Adventure Works</t>
  </si>
  <si>
    <t>Baldwin Museum of Science</t>
  </si>
  <si>
    <t>Blue Yonder Airlines</t>
  </si>
  <si>
    <t>City Power &amp; Light</t>
  </si>
  <si>
    <t>Coho Vineyard</t>
  </si>
  <si>
    <t>Coho Winery</t>
  </si>
  <si>
    <t>Coho Vineyard &amp; Winery</t>
  </si>
  <si>
    <t>Contoso Pharmaceuticals</t>
  </si>
  <si>
    <t>Consolidated Messenger</t>
  </si>
  <si>
    <t>Fabrikam, Inc.</t>
  </si>
  <si>
    <t>Fourth Coffee</t>
  </si>
  <si>
    <t>Graphic Design Institute</t>
  </si>
  <si>
    <t>Humongous Insurance</t>
  </si>
  <si>
    <t>Litware, Inc.</t>
  </si>
  <si>
    <t>Lucerne Publishing</t>
  </si>
  <si>
    <t>Margie's Travel</t>
  </si>
  <si>
    <t>Northwind Traders</t>
  </si>
  <si>
    <t>Proseware, Inc.</t>
  </si>
  <si>
    <t>School of Fine Art</t>
  </si>
  <si>
    <t>TOTAL</t>
  </si>
  <si>
    <t>Sarbanes-Oxley</t>
  </si>
  <si>
    <t>Total</t>
  </si>
  <si>
    <t>TOTAL Cost</t>
  </si>
  <si>
    <t>TOTAL Hours</t>
  </si>
  <si>
    <t>Duration</t>
  </si>
  <si>
    <t>Shaded cells are calculated for you. You do not need to enter anything into them.</t>
  </si>
  <si>
    <t>Project name</t>
  </si>
  <si>
    <t>Project type</t>
  </si>
  <si>
    <t>Estimated start</t>
  </si>
  <si>
    <t>Estimated finish</t>
  </si>
  <si>
    <t>Estimated work</t>
  </si>
  <si>
    <t>Business continuity planning</t>
  </si>
  <si>
    <t>Business process re-engineering</t>
  </si>
  <si>
    <t>Cost reduction</t>
  </si>
  <si>
    <t>Process improvement</t>
  </si>
  <si>
    <t>Strategic planning</t>
  </si>
  <si>
    <t>Account manager</t>
  </si>
  <si>
    <t>Project manager</t>
  </si>
  <si>
    <t>Business analyst</t>
  </si>
  <si>
    <t>Process specialist</t>
  </si>
  <si>
    <t>Finance specialist</t>
  </si>
  <si>
    <t>Administration staff</t>
  </si>
  <si>
    <t>Actual work</t>
  </si>
  <si>
    <t>Actual finish</t>
  </si>
  <si>
    <t>Actual start</t>
  </si>
  <si>
    <t>Blended rates</t>
  </si>
  <si>
    <t>Alpine Ski House</t>
  </si>
  <si>
    <t>Contoso, Ltd.</t>
  </si>
  <si>
    <t>Actual duration</t>
  </si>
  <si>
    <t>Project Report</t>
  </si>
  <si>
    <t>[Company Name]</t>
  </si>
  <si>
    <t>[Date]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</si>
</sst>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[$-409]d\-mmm\-yyyy;@"/>
    <numFmt numFmtId="166" formatCode="_(* #,##0_);_(* \(#,##0\);_(* &quot;-&quot;??_);_(@_)"/>
  </numFmts>
  <fonts count="13" x14ac:knownFonts="1">
    <font>
      <sz val="10"/>
      <name val="Arial"/>
    </font>
    <font>
      <sz val="10"/>
      <name val="Arial"/>
      <family val="2"/>
    </font>
    <font>
      <sz val="10"/>
      <name val="Arial Black"/>
      <family val="2"/>
    </font>
    <font>
      <i/>
      <sz val="10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1"/>
      <name val="Arial"/>
      <family val="2"/>
    </font>
    <font>
      <b/>
      <sz val="15"/>
      <color theme="3"/>
      <name val="Gill Sans MT"/>
      <family val="2"/>
      <scheme val="minor"/>
    </font>
    <font>
      <b/>
      <sz val="11"/>
      <color theme="3"/>
      <name val="Gill Sans MT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/>
      <right style="dotted">
        <color indexed="22"/>
      </right>
      <top style="thin">
        <color indexed="22"/>
      </top>
      <bottom style="thin">
        <color indexed="22"/>
      </bottom>
      <diagonal/>
    </border>
    <border>
      <left style="dotted">
        <color indexed="22"/>
      </left>
      <right style="dotted">
        <color indexed="22"/>
      </right>
      <top style="thin">
        <color indexed="22"/>
      </top>
      <bottom style="thin">
        <color indexed="22"/>
      </bottom>
      <diagonal/>
    </border>
    <border>
      <left style="dotted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dotted">
        <color indexed="22"/>
      </right>
      <top style="thin">
        <color indexed="22"/>
      </top>
      <bottom/>
      <diagonal/>
    </border>
    <border>
      <left style="dotted">
        <color indexed="22"/>
      </left>
      <right style="dotted">
        <color indexed="22"/>
      </right>
      <top style="thin">
        <color indexed="22"/>
      </top>
      <bottom/>
      <diagonal/>
    </border>
    <border>
      <left style="dotted">
        <color indexed="22"/>
      </left>
      <right/>
      <top style="thin">
        <color indexed="22"/>
      </top>
      <bottom/>
      <diagonal/>
    </border>
    <border>
      <left/>
      <right style="dotted">
        <color indexed="22"/>
      </right>
      <top/>
      <bottom style="thin">
        <color indexed="22"/>
      </bottom>
      <diagonal/>
    </border>
    <border>
      <left style="dotted">
        <color indexed="22"/>
      </left>
      <right style="dotted">
        <color indexed="22"/>
      </right>
      <top/>
      <bottom style="thin">
        <color indexed="22"/>
      </bottom>
      <diagonal/>
    </border>
    <border>
      <left style="dotted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dotted">
        <color indexed="22"/>
      </left>
      <right style="dotted">
        <color indexed="22"/>
      </right>
      <top style="thin">
        <color indexed="9"/>
      </top>
      <bottom/>
      <diagonal/>
    </border>
    <border>
      <left style="dotted">
        <color indexed="22"/>
      </left>
      <right/>
      <top/>
      <bottom style="thin">
        <color indexed="9"/>
      </bottom>
      <diagonal/>
    </border>
    <border>
      <left style="dotted">
        <color indexed="22"/>
      </left>
      <right/>
      <top style="thin">
        <color indexed="9"/>
      </top>
      <bottom style="thin">
        <color indexed="9"/>
      </bottom>
      <diagonal/>
    </border>
    <border>
      <left style="dotted">
        <color indexed="22"/>
      </left>
      <right/>
      <top style="thin">
        <color indexed="9"/>
      </top>
      <bottom/>
      <diagonal/>
    </border>
    <border>
      <left style="dotted">
        <color indexed="22"/>
      </left>
      <right style="dotted">
        <color indexed="22"/>
      </right>
      <top/>
      <bottom style="thin">
        <color indexed="9"/>
      </bottom>
      <diagonal/>
    </border>
    <border>
      <left style="dotted">
        <color indexed="22"/>
      </left>
      <right style="dotted">
        <color indexed="22"/>
      </right>
      <top style="thin">
        <color indexed="9"/>
      </top>
      <bottom style="thin">
        <color indexed="9"/>
      </bottom>
      <diagonal/>
    </border>
    <border>
      <left/>
      <right style="dotted">
        <color indexed="22"/>
      </right>
      <top/>
      <bottom style="thin">
        <color indexed="9"/>
      </bottom>
      <diagonal/>
    </border>
    <border>
      <left/>
      <right style="dotted">
        <color indexed="22"/>
      </right>
      <top style="thin">
        <color indexed="9"/>
      </top>
      <bottom style="thin">
        <color indexed="9"/>
      </bottom>
      <diagonal/>
    </border>
    <border>
      <left/>
      <right style="dotted">
        <color indexed="22"/>
      </right>
      <top style="thin">
        <color indexed="9"/>
      </top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22"/>
      </bottom>
      <diagonal/>
    </border>
    <border>
      <left style="dotted">
        <color indexed="22"/>
      </left>
      <right style="dotted">
        <color indexed="22"/>
      </right>
      <top/>
      <bottom/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1" fillId="0" borderId="26" applyNumberFormat="0" applyFill="0" applyAlignment="0" applyProtection="0"/>
    <xf numFmtId="0" fontId="12" fillId="0" borderId="0" applyNumberFormat="0" applyFill="0" applyBorder="0" applyAlignment="0" applyProtection="0"/>
  </cellStyleXfs>
  <cellXfs count="90">
    <xf numFmtId="0" fontId="0" fillId="0" borderId="0" xfId="0"/>
    <xf numFmtId="0" fontId="2" fillId="0" borderId="0" xfId="0" applyFont="1" applyAlignment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4" fontId="0" fillId="0" borderId="0" xfId="2" applyNumberFormat="1" applyFont="1" applyFill="1" applyBorder="1"/>
    <xf numFmtId="0" fontId="4" fillId="0" borderId="0" xfId="0" applyFont="1" applyFill="1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7" fillId="0" borderId="0" xfId="0" applyFont="1" applyAlignment="1" applyProtection="1">
      <protection locked="0"/>
    </xf>
    <xf numFmtId="0" fontId="0" fillId="0" borderId="0" xfId="0" applyAlignment="1">
      <alignment vertical="center"/>
    </xf>
    <xf numFmtId="165" fontId="5" fillId="0" borderId="0" xfId="2" applyNumberFormat="1" applyFont="1" applyFill="1" applyBorder="1" applyAlignment="1" applyProtection="1">
      <alignment horizontal="center"/>
      <protection locked="0"/>
    </xf>
    <xf numFmtId="0" fontId="3" fillId="0" borderId="0" xfId="0" applyFont="1" applyFill="1" applyBorder="1" applyAlignment="1">
      <alignment horizontal="center"/>
    </xf>
    <xf numFmtId="0" fontId="0" fillId="0" borderId="0" xfId="0" applyFill="1"/>
    <xf numFmtId="0" fontId="5" fillId="0" borderId="0" xfId="0" applyFont="1" applyFill="1" applyBorder="1" applyAlignment="1" applyProtection="1">
      <protection locked="0"/>
    </xf>
    <xf numFmtId="1" fontId="5" fillId="0" borderId="0" xfId="2" applyNumberFormat="1" applyFont="1" applyFill="1" applyBorder="1" applyAlignment="1" applyProtection="1">
      <alignment horizontal="center"/>
      <protection locked="0"/>
    </xf>
    <xf numFmtId="0" fontId="0" fillId="0" borderId="0" xfId="0" applyFill="1" applyBorder="1"/>
    <xf numFmtId="0" fontId="3" fillId="2" borderId="0" xfId="0" applyFont="1" applyFill="1" applyBorder="1"/>
    <xf numFmtId="164" fontId="9" fillId="2" borderId="0" xfId="0" applyNumberFormat="1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3" borderId="0" xfId="0" applyFont="1" applyFill="1" applyBorder="1" applyAlignment="1" applyProtection="1">
      <alignment horizontal="center" vertical="center" wrapText="1"/>
      <protection locked="0"/>
    </xf>
    <xf numFmtId="165" fontId="5" fillId="0" borderId="1" xfId="2" applyNumberFormat="1" applyFont="1" applyFill="1" applyBorder="1" applyAlignment="1" applyProtection="1">
      <alignment horizontal="center"/>
      <protection locked="0"/>
    </xf>
    <xf numFmtId="165" fontId="5" fillId="0" borderId="2" xfId="2" applyNumberFormat="1" applyFont="1" applyFill="1" applyBorder="1" applyAlignment="1" applyProtection="1">
      <alignment horizontal="center"/>
      <protection locked="0"/>
    </xf>
    <xf numFmtId="1" fontId="5" fillId="0" borderId="3" xfId="2" applyNumberFormat="1" applyFont="1" applyFill="1" applyBorder="1" applyAlignment="1" applyProtection="1">
      <alignment horizontal="center"/>
      <protection locked="0"/>
    </xf>
    <xf numFmtId="165" fontId="5" fillId="0" borderId="4" xfId="2" applyNumberFormat="1" applyFont="1" applyFill="1" applyBorder="1" applyAlignment="1" applyProtection="1">
      <alignment horizontal="center"/>
      <protection locked="0"/>
    </xf>
    <xf numFmtId="165" fontId="5" fillId="0" borderId="5" xfId="2" applyNumberFormat="1" applyFont="1" applyFill="1" applyBorder="1" applyAlignment="1" applyProtection="1">
      <alignment horizontal="center"/>
      <protection locked="0"/>
    </xf>
    <xf numFmtId="1" fontId="5" fillId="0" borderId="6" xfId="2" applyNumberFormat="1" applyFont="1" applyFill="1" applyBorder="1" applyAlignment="1" applyProtection="1">
      <alignment horizontal="center"/>
      <protection locked="0"/>
    </xf>
    <xf numFmtId="165" fontId="5" fillId="4" borderId="7" xfId="2" applyNumberFormat="1" applyFont="1" applyFill="1" applyBorder="1" applyAlignment="1" applyProtection="1">
      <alignment horizontal="center"/>
      <protection locked="0"/>
    </xf>
    <xf numFmtId="165" fontId="5" fillId="4" borderId="8" xfId="2" applyNumberFormat="1" applyFont="1" applyFill="1" applyBorder="1" applyAlignment="1" applyProtection="1">
      <alignment horizontal="center"/>
      <protection locked="0"/>
    </xf>
    <xf numFmtId="1" fontId="5" fillId="4" borderId="9" xfId="2" applyNumberFormat="1" applyFont="1" applyFill="1" applyBorder="1" applyAlignment="1" applyProtection="1">
      <alignment horizontal="center"/>
      <protection locked="0"/>
    </xf>
    <xf numFmtId="0" fontId="5" fillId="4" borderId="7" xfId="0" applyFont="1" applyFill="1" applyBorder="1" applyAlignment="1" applyProtection="1">
      <protection locked="0"/>
    </xf>
    <xf numFmtId="0" fontId="5" fillId="4" borderId="8" xfId="0" applyFont="1" applyFill="1" applyBorder="1" applyAlignment="1" applyProtection="1">
      <alignment horizontal="left"/>
      <protection locked="0"/>
    </xf>
    <xf numFmtId="0" fontId="5" fillId="0" borderId="1" xfId="0" applyFont="1" applyFill="1" applyBorder="1" applyAlignment="1" applyProtection="1">
      <protection locked="0"/>
    </xf>
    <xf numFmtId="0" fontId="5" fillId="0" borderId="4" xfId="0" applyFont="1" applyFill="1" applyBorder="1" applyAlignment="1" applyProtection="1">
      <protection locked="0"/>
    </xf>
    <xf numFmtId="9" fontId="4" fillId="3" borderId="0" xfId="0" applyNumberFormat="1" applyFont="1" applyFill="1" applyBorder="1" applyAlignment="1">
      <alignment horizontal="center"/>
    </xf>
    <xf numFmtId="0" fontId="0" fillId="3" borderId="0" xfId="0" applyFill="1" applyBorder="1"/>
    <xf numFmtId="9" fontId="5" fillId="0" borderId="7" xfId="2" applyNumberFormat="1" applyFont="1" applyFill="1" applyBorder="1" applyAlignment="1" applyProtection="1">
      <alignment horizontal="center"/>
      <protection locked="0"/>
    </xf>
    <xf numFmtId="9" fontId="5" fillId="0" borderId="8" xfId="2" applyNumberFormat="1" applyFont="1" applyFill="1" applyBorder="1" applyAlignment="1" applyProtection="1">
      <alignment horizontal="center"/>
      <protection locked="0"/>
    </xf>
    <xf numFmtId="9" fontId="5" fillId="0" borderId="8" xfId="0" applyNumberFormat="1" applyFont="1" applyFill="1" applyBorder="1" applyAlignment="1" applyProtection="1">
      <alignment horizontal="center"/>
      <protection locked="0"/>
    </xf>
    <xf numFmtId="9" fontId="5" fillId="0" borderId="9" xfId="0" applyNumberFormat="1" applyFont="1" applyFill="1" applyBorder="1" applyAlignment="1" applyProtection="1">
      <alignment horizontal="center"/>
      <protection locked="0"/>
    </xf>
    <xf numFmtId="9" fontId="5" fillId="0" borderId="1" xfId="2" applyNumberFormat="1" applyFont="1" applyFill="1" applyBorder="1" applyAlignment="1" applyProtection="1">
      <alignment horizontal="center"/>
      <protection locked="0"/>
    </xf>
    <xf numFmtId="9" fontId="5" fillId="0" borderId="2" xfId="2" applyNumberFormat="1" applyFont="1" applyFill="1" applyBorder="1" applyAlignment="1" applyProtection="1">
      <alignment horizontal="center"/>
      <protection locked="0"/>
    </xf>
    <xf numFmtId="9" fontId="5" fillId="0" borderId="3" xfId="2" applyNumberFormat="1" applyFont="1" applyFill="1" applyBorder="1" applyAlignment="1" applyProtection="1">
      <alignment horizontal="center"/>
      <protection locked="0"/>
    </xf>
    <xf numFmtId="9" fontId="5" fillId="0" borderId="4" xfId="2" applyNumberFormat="1" applyFont="1" applyFill="1" applyBorder="1" applyAlignment="1" applyProtection="1">
      <alignment horizontal="center"/>
      <protection locked="0"/>
    </xf>
    <xf numFmtId="9" fontId="5" fillId="0" borderId="5" xfId="2" applyNumberFormat="1" applyFont="1" applyFill="1" applyBorder="1" applyAlignment="1" applyProtection="1">
      <alignment horizontal="center"/>
      <protection locked="0"/>
    </xf>
    <xf numFmtId="9" fontId="5" fillId="0" borderId="6" xfId="2" applyNumberFormat="1" applyFont="1" applyFill="1" applyBorder="1" applyAlignment="1" applyProtection="1">
      <alignment horizontal="center"/>
      <protection locked="0"/>
    </xf>
    <xf numFmtId="9" fontId="5" fillId="2" borderId="10" xfId="0" applyNumberFormat="1" applyFont="1" applyFill="1" applyBorder="1" applyAlignment="1" applyProtection="1">
      <alignment horizontal="center"/>
      <protection locked="0"/>
    </xf>
    <xf numFmtId="9" fontId="5" fillId="2" borderId="11" xfId="0" applyNumberFormat="1" applyFont="1" applyFill="1" applyBorder="1" applyAlignment="1" applyProtection="1">
      <alignment horizontal="center"/>
      <protection locked="0"/>
    </xf>
    <xf numFmtId="9" fontId="5" fillId="2" borderId="12" xfId="0" applyNumberFormat="1" applyFont="1" applyFill="1" applyBorder="1" applyAlignment="1" applyProtection="1">
      <alignment horizontal="center"/>
      <protection locked="0"/>
    </xf>
    <xf numFmtId="164" fontId="1" fillId="0" borderId="7" xfId="2" applyNumberFormat="1" applyFont="1" applyFill="1" applyBorder="1"/>
    <xf numFmtId="164" fontId="1" fillId="0" borderId="8" xfId="2" applyNumberFormat="1" applyFont="1" applyFill="1" applyBorder="1"/>
    <xf numFmtId="164" fontId="1" fillId="0" borderId="9" xfId="2" applyNumberFormat="1" applyFont="1" applyFill="1" applyBorder="1"/>
    <xf numFmtId="166" fontId="9" fillId="2" borderId="13" xfId="1" applyNumberFormat="1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5" fillId="0" borderId="0" xfId="0" applyFont="1" applyAlignment="1" applyProtection="1">
      <protection locked="0"/>
    </xf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164" fontId="5" fillId="2" borderId="14" xfId="0" applyNumberFormat="1" applyFont="1" applyFill="1" applyBorder="1" applyAlignment="1" applyProtection="1">
      <alignment horizontal="center"/>
      <protection locked="0"/>
    </xf>
    <xf numFmtId="164" fontId="5" fillId="2" borderId="15" xfId="0" applyNumberFormat="1" applyFont="1" applyFill="1" applyBorder="1" applyAlignment="1" applyProtection="1">
      <alignment horizontal="center"/>
      <protection locked="0"/>
    </xf>
    <xf numFmtId="164" fontId="5" fillId="2" borderId="15" xfId="0" applyNumberFormat="1" applyFont="1" applyFill="1" applyBorder="1" applyAlignment="1" applyProtection="1">
      <alignment horizontal="center"/>
    </xf>
    <xf numFmtId="164" fontId="8" fillId="2" borderId="15" xfId="0" applyNumberFormat="1" applyFont="1" applyFill="1" applyBorder="1"/>
    <xf numFmtId="166" fontId="8" fillId="2" borderId="16" xfId="1" applyNumberFormat="1" applyFont="1" applyFill="1" applyBorder="1"/>
    <xf numFmtId="164" fontId="5" fillId="2" borderId="17" xfId="0" applyNumberFormat="1" applyFont="1" applyFill="1" applyBorder="1" applyAlignment="1" applyProtection="1">
      <alignment horizontal="center"/>
      <protection locked="0"/>
    </xf>
    <xf numFmtId="164" fontId="5" fillId="2" borderId="18" xfId="0" applyNumberFormat="1" applyFont="1" applyFill="1" applyBorder="1" applyAlignment="1" applyProtection="1">
      <alignment horizontal="center"/>
      <protection locked="0"/>
    </xf>
    <xf numFmtId="164" fontId="8" fillId="2" borderId="18" xfId="0" applyNumberFormat="1" applyFont="1" applyFill="1" applyBorder="1" applyAlignment="1">
      <alignment horizontal="center"/>
    </xf>
    <xf numFmtId="164" fontId="5" fillId="2" borderId="18" xfId="0" applyNumberFormat="1" applyFont="1" applyFill="1" applyBorder="1" applyAlignment="1" applyProtection="1">
      <alignment horizontal="center"/>
    </xf>
    <xf numFmtId="166" fontId="8" fillId="2" borderId="13" xfId="1" applyNumberFormat="1" applyFont="1" applyFill="1" applyBorder="1" applyAlignment="1">
      <alignment horizontal="center"/>
    </xf>
    <xf numFmtId="164" fontId="5" fillId="2" borderId="19" xfId="0" applyNumberFormat="1" applyFont="1" applyFill="1" applyBorder="1" applyAlignment="1" applyProtection="1">
      <alignment horizontal="center"/>
      <protection locked="0"/>
    </xf>
    <xf numFmtId="164" fontId="5" fillId="2" borderId="20" xfId="0" applyNumberFormat="1" applyFont="1" applyFill="1" applyBorder="1" applyAlignment="1" applyProtection="1">
      <alignment horizontal="center"/>
      <protection locked="0"/>
    </xf>
    <xf numFmtId="164" fontId="8" fillId="2" borderId="20" xfId="0" applyNumberFormat="1" applyFont="1" applyFill="1" applyBorder="1" applyAlignment="1">
      <alignment horizontal="center"/>
    </xf>
    <xf numFmtId="166" fontId="8" fillId="2" borderId="21" xfId="1" applyNumberFormat="1" applyFont="1" applyFill="1" applyBorder="1" applyAlignment="1">
      <alignment horizontal="center"/>
    </xf>
    <xf numFmtId="0" fontId="8" fillId="2" borderId="0" xfId="0" applyFont="1" applyFill="1" applyBorder="1" applyAlignment="1"/>
    <xf numFmtId="164" fontId="5" fillId="2" borderId="14" xfId="0" applyNumberFormat="1" applyFont="1" applyFill="1" applyBorder="1"/>
    <xf numFmtId="164" fontId="5" fillId="2" borderId="15" xfId="0" applyNumberFormat="1" applyFont="1" applyFill="1" applyBorder="1"/>
    <xf numFmtId="166" fontId="8" fillId="2" borderId="0" xfId="1" applyNumberFormat="1" applyFont="1" applyFill="1" applyBorder="1" applyAlignment="1">
      <alignment horizontal="center"/>
    </xf>
    <xf numFmtId="0" fontId="5" fillId="2" borderId="22" xfId="0" applyFont="1" applyFill="1" applyBorder="1" applyAlignment="1" applyProtection="1">
      <protection locked="0"/>
    </xf>
    <xf numFmtId="0" fontId="5" fillId="2" borderId="23" xfId="0" applyFont="1" applyFill="1" applyBorder="1" applyAlignment="1" applyProtection="1">
      <protection locked="0"/>
    </xf>
    <xf numFmtId="0" fontId="5" fillId="2" borderId="11" xfId="0" applyFont="1" applyFill="1" applyBorder="1" applyAlignment="1" applyProtection="1">
      <protection locked="0"/>
    </xf>
    <xf numFmtId="0" fontId="5" fillId="0" borderId="10" xfId="0" applyFont="1" applyFill="1" applyBorder="1" applyAlignment="1" applyProtection="1">
      <alignment horizontal="left"/>
      <protection locked="0"/>
    </xf>
    <xf numFmtId="0" fontId="5" fillId="0" borderId="11" xfId="0" applyFont="1" applyFill="1" applyBorder="1" applyAlignment="1" applyProtection="1">
      <alignment horizontal="left"/>
      <protection locked="0"/>
    </xf>
    <xf numFmtId="0" fontId="4" fillId="3" borderId="0" xfId="0" applyFont="1" applyFill="1" applyBorder="1" applyAlignment="1" applyProtection="1">
      <alignment horizontal="center" vertical="center" wrapText="1"/>
    </xf>
    <xf numFmtId="14" fontId="10" fillId="0" borderId="0" xfId="0" applyNumberFormat="1" applyFont="1" applyAlignment="1" applyProtection="1">
      <alignment horizontal="left"/>
      <protection locked="0"/>
    </xf>
    <xf numFmtId="0" fontId="7" fillId="0" borderId="0" xfId="0" applyFont="1" applyAlignment="1" applyProtection="1"/>
    <xf numFmtId="0" fontId="5" fillId="2" borderId="24" xfId="0" applyFont="1" applyFill="1" applyBorder="1" applyAlignment="1" applyProtection="1"/>
    <xf numFmtId="0" fontId="5" fillId="0" borderId="24" xfId="0" applyFont="1" applyFill="1" applyBorder="1" applyAlignment="1" applyProtection="1"/>
    <xf numFmtId="0" fontId="5" fillId="0" borderId="12" xfId="0" applyFont="1" applyFill="1" applyBorder="1" applyAlignment="1" applyProtection="1">
      <alignment horizontal="left"/>
      <protection locked="0"/>
    </xf>
    <xf numFmtId="0" fontId="5" fillId="4" borderId="25" xfId="0" applyFont="1" applyFill="1" applyBorder="1" applyAlignment="1" applyProtection="1">
      <alignment horizontal="left"/>
      <protection locked="0"/>
    </xf>
    <xf numFmtId="0" fontId="11" fillId="0" borderId="26" xfId="3" applyAlignment="1" applyProtection="1">
      <protection locked="0"/>
    </xf>
    <xf numFmtId="14" fontId="12" fillId="0" borderId="0" xfId="4" applyNumberFormat="1" applyAlignment="1" applyProtection="1">
      <alignment horizontal="left"/>
      <protection locked="0"/>
    </xf>
  </cellXfs>
  <cellStyles count="5">
    <cellStyle name="Comma" xfId="1" builtinId="3"/>
    <cellStyle name="Currency" xfId="2" builtinId="4"/>
    <cellStyle name="Heading 1" xfId="3" builtinId="16"/>
    <cellStyle name="Heading 4" xfId="4" builtinId="19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indexed="9"/>
        </patternFill>
      </fill>
      <alignment horizontal="left" vertical="bottom" textRotation="0" wrapText="0" indent="0" justifyLastLine="0" shrinkToFit="0" readingOrder="0"/>
      <border diagonalUp="0" diagonalDown="0">
        <left style="dotted">
          <color indexed="22"/>
        </left>
        <right style="dotted">
          <color indexed="22"/>
        </right>
        <top/>
        <bottom style="thin">
          <color indexed="22"/>
        </bottom>
        <vertical/>
        <horizontal/>
      </border>
      <protection locked="0" hidden="0"/>
    </dxf>
    <dxf>
      <border outline="0"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indexed="9"/>
        </patternFill>
      </fill>
      <alignment horizontal="left" vertical="bottom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Arial"/>
        <scheme val="none"/>
      </font>
      <fill>
        <patternFill patternType="solid">
          <fgColor indexed="64"/>
          <bgColor indexed="54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indexed="9"/>
        </top>
        <bottom style="thin">
          <color indexed="9"/>
        </bottom>
        <vertical/>
        <horizontal/>
      </border>
      <protection locked="0" hidden="0"/>
    </dxf>
    <dxf>
      <border outline="0">
        <bottom style="thin">
          <color indexed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Arial"/>
        <scheme val="none"/>
      </font>
      <fill>
        <patternFill patternType="solid">
          <fgColor indexed="64"/>
          <bgColor indexed="54"/>
        </patternFill>
      </fill>
      <alignment horizontal="center" vertical="center" textRotation="0" wrapText="1" indent="0" justifyLastLine="0" shrinkToFit="0" readingOrder="0"/>
      <protection locked="0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E6E6E6"/>
      <rgbColor rgb="000000FF"/>
      <rgbColor rgb="00FFFF00"/>
      <rgbColor rgb="00CCCC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CC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990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FFFFCC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Hours per Skill Type</a:t>
            </a:r>
          </a:p>
        </c:rich>
      </c:tx>
      <c:layout>
        <c:manualLayout>
          <c:xMode val="edge"/>
          <c:yMode val="edge"/>
          <c:x val="0.346281908990011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203107658157601"/>
          <c:y val="0.14845024469820556"/>
          <c:w val="0.73029966703662597"/>
          <c:h val="0.64437194127243069"/>
        </c:manualLayout>
      </c:layout>
      <c:barChart>
        <c:barDir val="col"/>
        <c:grouping val="clustered"/>
        <c:varyColors val="0"/>
        <c:ser>
          <c:idx val="0"/>
          <c:order val="0"/>
          <c:tx>
            <c:v>Planned Hours</c:v>
          </c:tx>
          <c:spPr>
            <a:solidFill>
              <a:srgbClr val="9999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'Planned Totals'!$C$5:$H$5</c:f>
              <c:strCache>
                <c:ptCount val="6"/>
                <c:pt idx="0">
                  <c:v>Account manager</c:v>
                </c:pt>
                <c:pt idx="1">
                  <c:v>Project manager</c:v>
                </c:pt>
                <c:pt idx="2">
                  <c:v>Business analyst</c:v>
                </c:pt>
                <c:pt idx="3">
                  <c:v>Process specialist</c:v>
                </c:pt>
                <c:pt idx="4">
                  <c:v>Finance specialist</c:v>
                </c:pt>
                <c:pt idx="5">
                  <c:v>Administration staff</c:v>
                </c:pt>
              </c:strCache>
            </c:strRef>
          </c:cat>
          <c:val>
            <c:numRef>
              <c:f>'Planned Totals'!$C$29:$H$29</c:f>
              <c:numCache>
                <c:formatCode>_(* #,##0_);_(* \(#,##0\);_(* "-"??_);_(@_)</c:formatCode>
                <c:ptCount val="6"/>
                <c:pt idx="0">
                  <c:v>756.5</c:v>
                </c:pt>
                <c:pt idx="1">
                  <c:v>1377.5</c:v>
                </c:pt>
                <c:pt idx="2">
                  <c:v>1410.5</c:v>
                </c:pt>
                <c:pt idx="3">
                  <c:v>1669</c:v>
                </c:pt>
                <c:pt idx="4">
                  <c:v>1595</c:v>
                </c:pt>
                <c:pt idx="5">
                  <c:v>756.5</c:v>
                </c:pt>
              </c:numCache>
            </c:numRef>
          </c:val>
        </c:ser>
        <c:ser>
          <c:idx val="1"/>
          <c:order val="1"/>
          <c:tx>
            <c:v>Actual Hours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'Actual Totals'!$C$29:$H$29</c:f>
              <c:numCache>
                <c:formatCode>_(* #,##0_);_(* \(#,##0\);_(* "-"??_);_(@_)</c:formatCode>
                <c:ptCount val="6"/>
                <c:pt idx="0">
                  <c:v>761</c:v>
                </c:pt>
                <c:pt idx="1">
                  <c:v>1384.5</c:v>
                </c:pt>
                <c:pt idx="2">
                  <c:v>1427</c:v>
                </c:pt>
                <c:pt idx="3">
                  <c:v>1660.5</c:v>
                </c:pt>
                <c:pt idx="4">
                  <c:v>1616</c:v>
                </c:pt>
                <c:pt idx="5">
                  <c:v>761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097600"/>
        <c:axId val="57021568"/>
      </c:barChart>
      <c:catAx>
        <c:axId val="57097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7021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7021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5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Hours</a:t>
                </a:r>
              </a:p>
            </c:rich>
          </c:tx>
          <c:layout>
            <c:manualLayout>
              <c:xMode val="edge"/>
              <c:yMode val="edge"/>
              <c:x val="6.4372918978912314E-2"/>
              <c:y val="0.41598694942903752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709760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9067702552719202"/>
          <c:y val="0.91517128874388254"/>
          <c:w val="0.29633740288568255"/>
          <c:h val="6.851549755301794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Billings per Skill Type</a:t>
            </a:r>
          </a:p>
        </c:rich>
      </c:tx>
      <c:layout>
        <c:manualLayout>
          <c:xMode val="edge"/>
          <c:yMode val="edge"/>
          <c:x val="0.3340732519422863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310765815760268"/>
          <c:y val="0.13213703099510604"/>
          <c:w val="0.72586015538290793"/>
          <c:h val="0.66884176182707988"/>
        </c:manualLayout>
      </c:layout>
      <c:barChart>
        <c:barDir val="col"/>
        <c:grouping val="clustered"/>
        <c:varyColors val="0"/>
        <c:ser>
          <c:idx val="0"/>
          <c:order val="0"/>
          <c:tx>
            <c:v>Planned Billings</c:v>
          </c:tx>
          <c:spPr>
            <a:solidFill>
              <a:srgbClr val="9999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'Planned Totals'!$C$5:$H$5</c:f>
              <c:strCache>
                <c:ptCount val="6"/>
                <c:pt idx="0">
                  <c:v>Account manager</c:v>
                </c:pt>
                <c:pt idx="1">
                  <c:v>Project manager</c:v>
                </c:pt>
                <c:pt idx="2">
                  <c:v>Business analyst</c:v>
                </c:pt>
                <c:pt idx="3">
                  <c:v>Process specialist</c:v>
                </c:pt>
                <c:pt idx="4">
                  <c:v>Finance specialist</c:v>
                </c:pt>
                <c:pt idx="5">
                  <c:v>Administration staff</c:v>
                </c:pt>
              </c:strCache>
            </c:strRef>
          </c:cat>
          <c:val>
            <c:numRef>
              <c:f>'Planned Totals'!$C$28:$H$28</c:f>
              <c:numCache>
                <c:formatCode>_("$"* #,##0_);_("$"* \(#,##0\);_("$"* "-"??_);_(@_)</c:formatCode>
                <c:ptCount val="6"/>
                <c:pt idx="0">
                  <c:v>189125</c:v>
                </c:pt>
                <c:pt idx="1">
                  <c:v>309937.5</c:v>
                </c:pt>
                <c:pt idx="2">
                  <c:v>282100</c:v>
                </c:pt>
                <c:pt idx="3">
                  <c:v>292075</c:v>
                </c:pt>
                <c:pt idx="4">
                  <c:v>239250</c:v>
                </c:pt>
                <c:pt idx="5">
                  <c:v>37825</c:v>
                </c:pt>
              </c:numCache>
            </c:numRef>
          </c:val>
        </c:ser>
        <c:ser>
          <c:idx val="1"/>
          <c:order val="1"/>
          <c:tx>
            <c:v>Actual Billings</c:v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'Planned Totals'!$C$5:$H$5</c:f>
              <c:strCache>
                <c:ptCount val="6"/>
                <c:pt idx="0">
                  <c:v>Account manager</c:v>
                </c:pt>
                <c:pt idx="1">
                  <c:v>Project manager</c:v>
                </c:pt>
                <c:pt idx="2">
                  <c:v>Business analyst</c:v>
                </c:pt>
                <c:pt idx="3">
                  <c:v>Process specialist</c:v>
                </c:pt>
                <c:pt idx="4">
                  <c:v>Finance specialist</c:v>
                </c:pt>
                <c:pt idx="5">
                  <c:v>Administration staff</c:v>
                </c:pt>
              </c:strCache>
            </c:strRef>
          </c:cat>
          <c:val>
            <c:numRef>
              <c:f>'Actual Totals'!$C$28:$H$28</c:f>
              <c:numCache>
                <c:formatCode>_("$"* #,##0_);_("$"* \(#,##0\);_("$"* "-"??_);_(@_)</c:formatCode>
                <c:ptCount val="6"/>
                <c:pt idx="0">
                  <c:v>190250</c:v>
                </c:pt>
                <c:pt idx="1">
                  <c:v>311512.5</c:v>
                </c:pt>
                <c:pt idx="2">
                  <c:v>285400</c:v>
                </c:pt>
                <c:pt idx="3">
                  <c:v>290587.5</c:v>
                </c:pt>
                <c:pt idx="4">
                  <c:v>242400</c:v>
                </c:pt>
                <c:pt idx="5">
                  <c:v>38050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059968"/>
        <c:axId val="57061760"/>
      </c:barChart>
      <c:catAx>
        <c:axId val="57059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7061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7061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Billings</a:t>
                </a:r>
              </a:p>
            </c:rich>
          </c:tx>
          <c:layout>
            <c:manualLayout>
              <c:xMode val="edge"/>
              <c:yMode val="edge"/>
              <c:x val="6.8812430632630414E-2"/>
              <c:y val="0.40293637846655789"/>
            </c:manualLayout>
          </c:layout>
          <c:overlay val="0"/>
          <c:spPr>
            <a:noFill/>
            <a:ln w="25400">
              <a:noFill/>
            </a:ln>
          </c:spPr>
        </c:title>
        <c:numFmt formatCode="_(&quot;$&quot;* #,##0_);_(&quot;$&quot;* \(#,##0\);_(&quot;$&quot;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705996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6514983351831298"/>
          <c:y val="0.90538336052202284"/>
          <c:w val="0.39178690344062156"/>
          <c:h val="6.851549755301794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indexed="30"/>
  </sheetPr>
  <sheetViews>
    <sheetView zoomScale="91" workbookViewId="0"/>
  </sheetViews>
  <pageMargins left="0.75" right="0.75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indexed="23"/>
  </sheetPr>
  <sheetViews>
    <sheetView zoomScale="91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013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013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2" name="List1" displayName="List1" ref="B7:B13" totalsRowShown="0" headerRowDxfId="7" dataDxfId="6" tableBorderDxfId="5">
  <autoFilter ref="B7:B13"/>
  <tableColumns count="1">
    <tableColumn id="1" name="Project type" dataDxfId="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1" name="List1" displayName="List1_1" ref="C5:C27" totalsRowShown="0" headerRowDxfId="3" dataDxfId="2" tableBorderDxfId="1">
  <autoFilter ref="C5:C27"/>
  <tableColumns count="1">
    <tableColumn id="1" name="Project type" dataDxfId="0"/>
  </tableColumns>
  <tableStyleInfo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igin">
  <a:themeElements>
    <a:clrScheme name="Origin">
      <a:dk1>
        <a:sysClr val="windowText" lastClr="000000"/>
      </a:dk1>
      <a:lt1>
        <a:sysClr val="window" lastClr="FFFFFF"/>
      </a:lt1>
      <a:dk2>
        <a:srgbClr val="464653"/>
      </a:dk2>
      <a:lt2>
        <a:srgbClr val="DDE9EC"/>
      </a:lt2>
      <a:accent1>
        <a:srgbClr val="727CA3"/>
      </a:accent1>
      <a:accent2>
        <a:srgbClr val="9FB8CD"/>
      </a:accent2>
      <a:accent3>
        <a:srgbClr val="D2DA7A"/>
      </a:accent3>
      <a:accent4>
        <a:srgbClr val="FADA7A"/>
      </a:accent4>
      <a:accent5>
        <a:srgbClr val="B88472"/>
      </a:accent5>
      <a:accent6>
        <a:srgbClr val="8E736A"/>
      </a:accent6>
      <a:hlink>
        <a:srgbClr val="B292CA"/>
      </a:hlink>
      <a:folHlink>
        <a:srgbClr val="6B5680"/>
      </a:folHlink>
    </a:clrScheme>
    <a:fontScheme name="Origin">
      <a:majorFont>
        <a:latin typeface="Bookman Old Style"/>
        <a:ea typeface=""/>
        <a:cs typeface=""/>
        <a:font script="Grek" typeface="Cambria"/>
        <a:font script="Cyrl" typeface="Cambria"/>
        <a:font script="Jpan" typeface="HG明朝E"/>
        <a:font script="Hang" typeface="돋움"/>
        <a:font script="Hans" typeface="宋体"/>
        <a:font script="Hant" typeface="標楷體"/>
        <a:font script="Arab" typeface="Times New Roman"/>
        <a:font script="Hebr" typeface="Times New Roman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/>
        <a:ea typeface=""/>
        <a:cs typeface=""/>
        <a:font script="Grek" typeface="Calibri"/>
        <a:font script="Cyrl" typeface="Calibri"/>
        <a:font script="Jpan" typeface="ＭＳ Ｐゴシック"/>
        <a:font script="Hang" typeface="맑은 고딕"/>
        <a:font script="Hans" typeface="华文新魏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rigin">
      <a:fillStyleLst>
        <a:solidFill>
          <a:schemeClr val="phClr"/>
        </a:solidFill>
        <a:gradFill rotWithShape="1">
          <a:gsLst>
            <a:gs pos="0">
              <a:schemeClr val="phClr">
                <a:tint val="45000"/>
                <a:satMod val="200000"/>
              </a:schemeClr>
            </a:gs>
            <a:gs pos="30000">
              <a:schemeClr val="phClr">
                <a:tint val="61000"/>
                <a:satMod val="200000"/>
              </a:schemeClr>
            </a:gs>
            <a:gs pos="45000">
              <a:schemeClr val="phClr">
                <a:tint val="66000"/>
                <a:satMod val="200000"/>
              </a:schemeClr>
            </a:gs>
            <a:gs pos="55000">
              <a:schemeClr val="phClr">
                <a:tint val="66000"/>
                <a:satMod val="200000"/>
              </a:schemeClr>
            </a:gs>
            <a:gs pos="73000">
              <a:schemeClr val="phClr">
                <a:tint val="61000"/>
                <a:satMod val="200000"/>
              </a:schemeClr>
            </a:gs>
            <a:gs pos="100000">
              <a:schemeClr val="phClr">
                <a:tint val="45000"/>
                <a:satMod val="200000"/>
              </a:schemeClr>
            </a:gs>
          </a:gsLst>
          <a:lin ang="950000" scaled="1"/>
        </a:gradFill>
        <a:gradFill rotWithShape="1">
          <a:gsLst>
            <a:gs pos="0">
              <a:schemeClr val="phClr">
                <a:shade val="63000"/>
              </a:schemeClr>
            </a:gs>
            <a:gs pos="30000">
              <a:schemeClr val="phClr">
                <a:shade val="90000"/>
                <a:satMod val="110000"/>
              </a:schemeClr>
            </a:gs>
            <a:gs pos="45000">
              <a:schemeClr val="phClr">
                <a:shade val="100000"/>
                <a:satMod val="118000"/>
              </a:schemeClr>
            </a:gs>
            <a:gs pos="55000">
              <a:schemeClr val="phClr">
                <a:shade val="100000"/>
                <a:satMod val="118000"/>
              </a:schemeClr>
            </a:gs>
            <a:gs pos="73000">
              <a:schemeClr val="phClr">
                <a:shade val="90000"/>
                <a:satMod val="110000"/>
              </a:schemeClr>
            </a:gs>
            <a:gs pos="100000">
              <a:schemeClr val="phClr">
                <a:shade val="63000"/>
              </a:schemeClr>
            </a:gs>
          </a:gsLst>
          <a:lin ang="950000" scaled="1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50800" dist="430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balanced" dir="t">
              <a:rot lat="0" lon="0" rev="0"/>
            </a:lightRig>
          </a:scene3d>
          <a:sp3d prstMaterial="matte">
            <a:bevelT w="0" h="0"/>
            <a:contourClr>
              <a:schemeClr val="phClr">
                <a:tint val="100000"/>
                <a:shade val="100000"/>
                <a:hueMod val="100000"/>
                <a:satMod val="100000"/>
              </a:schemeClr>
            </a:contourClr>
          </a:sp3d>
        </a:effectStyle>
        <a:effectStyle>
          <a:effectLst>
            <a:outerShdw blurRad="50800" dist="25400" dir="5400000" rotWithShape="0">
              <a:srgbClr val="000000">
                <a:alpha val="50000"/>
              </a:srgbClr>
            </a:outerShdw>
          </a:effectLst>
          <a:scene3d>
            <a:camera prst="orthographicFront" fov="0">
              <a:rot lat="0" lon="0" rev="0"/>
            </a:camera>
            <a:lightRig rig="soft" dir="t">
              <a:rot lat="0" lon="0" rev="2700000"/>
            </a:lightRig>
          </a:scene3d>
          <a:sp3d prstMaterial="matte">
            <a:bevelT w="50800" h="508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60000"/>
                <a:satMod val="300000"/>
              </a:schemeClr>
            </a:gs>
            <a:gs pos="30000">
              <a:schemeClr val="phClr">
                <a:shade val="80000"/>
                <a:satMod val="230000"/>
              </a:schemeClr>
            </a:gs>
            <a:gs pos="100000">
              <a:schemeClr val="phClr">
                <a:tint val="97000"/>
                <a:satMod val="220000"/>
              </a:schemeClr>
            </a:gs>
          </a:gsLst>
          <a:lin ang="16200000" scaled="1"/>
        </a:gradFill>
        <a:blipFill>
          <a:blip xmlns:r="http://schemas.openxmlformats.org/officeDocument/2006/relationships" r:embed="rId1">
            <a:duotone>
              <a:schemeClr val="phClr">
                <a:shade val="6000"/>
                <a:satMod val="120000"/>
              </a:schemeClr>
              <a:schemeClr val="phClr">
                <a:tint val="90000"/>
              </a:schemeClr>
            </a:duotone>
          </a:blip>
          <a:tile tx="0" ty="0" sx="35000" sy="40000" flip="x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1"/>
    <pageSetUpPr fitToPage="1"/>
  </sheetPr>
  <dimension ref="B1:I17"/>
  <sheetViews>
    <sheetView showGridLines="0" showZeros="0" tabSelected="1" showOutlineSymbols="0" defaultGridColor="0" colorId="8" workbookViewId="0"/>
  </sheetViews>
  <sheetFormatPr defaultRowHeight="12.75" x14ac:dyDescent="0.2"/>
  <cols>
    <col min="1" max="1" width="3.28515625" customWidth="1"/>
    <col min="2" max="2" width="30" bestFit="1" customWidth="1"/>
    <col min="3" max="3" width="14.42578125" customWidth="1"/>
    <col min="4" max="4" width="14.5703125" customWidth="1"/>
    <col min="5" max="5" width="13.85546875" customWidth="1"/>
    <col min="6" max="6" width="15.85546875" customWidth="1"/>
    <col min="7" max="7" width="15.140625" customWidth="1"/>
    <col min="8" max="8" width="16.5703125" customWidth="1"/>
    <col min="9" max="9" width="14.140625" customWidth="1"/>
  </cols>
  <sheetData>
    <row r="1" spans="2:9" ht="24.75" thickBot="1" x14ac:dyDescent="0.55000000000000004">
      <c r="B1" s="88" t="s">
        <v>52</v>
      </c>
      <c r="C1" s="2"/>
      <c r="D1" s="2"/>
    </row>
    <row r="2" spans="2:9" ht="25.5" thickTop="1" thickBot="1" x14ac:dyDescent="0.55000000000000004">
      <c r="B2" s="88" t="s">
        <v>51</v>
      </c>
      <c r="C2" s="2"/>
      <c r="D2" s="2"/>
    </row>
    <row r="3" spans="2:9" ht="17.25" thickTop="1" x14ac:dyDescent="0.3">
      <c r="B3" s="8"/>
      <c r="C3" s="2"/>
      <c r="D3" s="2"/>
    </row>
    <row r="4" spans="2:9" ht="17.25" x14ac:dyDescent="0.35">
      <c r="B4" s="89" t="s">
        <v>53</v>
      </c>
      <c r="C4" s="2"/>
      <c r="D4" s="2"/>
    </row>
    <row r="5" spans="2:9" ht="15.75" x14ac:dyDescent="0.3">
      <c r="B5" s="82"/>
      <c r="C5" s="2"/>
      <c r="D5" s="2"/>
    </row>
    <row r="6" spans="2:9" ht="15" x14ac:dyDescent="0.3">
      <c r="B6" s="54" t="s">
        <v>27</v>
      </c>
      <c r="C6" s="2"/>
      <c r="D6" s="2"/>
    </row>
    <row r="7" spans="2:9" s="9" customFormat="1" ht="33" customHeight="1" x14ac:dyDescent="0.2">
      <c r="B7" s="20" t="s">
        <v>29</v>
      </c>
      <c r="C7" s="20" t="s">
        <v>38</v>
      </c>
      <c r="D7" s="20" t="s">
        <v>39</v>
      </c>
      <c r="E7" s="20" t="s">
        <v>40</v>
      </c>
      <c r="F7" s="20" t="s">
        <v>41</v>
      </c>
      <c r="G7" s="20" t="s">
        <v>42</v>
      </c>
      <c r="H7" s="20" t="s">
        <v>43</v>
      </c>
      <c r="I7" s="20" t="s">
        <v>23</v>
      </c>
    </row>
    <row r="8" spans="2:9" x14ac:dyDescent="0.2">
      <c r="B8" s="79" t="s">
        <v>33</v>
      </c>
      <c r="C8" s="36">
        <v>0.1</v>
      </c>
      <c r="D8" s="37">
        <v>0.2</v>
      </c>
      <c r="E8" s="37">
        <v>0.4</v>
      </c>
      <c r="F8" s="38">
        <v>0.1</v>
      </c>
      <c r="G8" s="38">
        <v>0.1</v>
      </c>
      <c r="H8" s="39">
        <v>0.1</v>
      </c>
      <c r="I8" s="46">
        <f t="shared" ref="I8:I13" si="0">SUM(C8:H8)</f>
        <v>1</v>
      </c>
    </row>
    <row r="9" spans="2:9" x14ac:dyDescent="0.2">
      <c r="B9" s="80" t="s">
        <v>34</v>
      </c>
      <c r="C9" s="40">
        <v>0.1</v>
      </c>
      <c r="D9" s="41">
        <v>0.1</v>
      </c>
      <c r="E9" s="41">
        <v>0.1</v>
      </c>
      <c r="F9" s="41">
        <v>0.5</v>
      </c>
      <c r="G9" s="41">
        <v>0.1</v>
      </c>
      <c r="H9" s="42">
        <v>0.1</v>
      </c>
      <c r="I9" s="47">
        <f t="shared" si="0"/>
        <v>1</v>
      </c>
    </row>
    <row r="10" spans="2:9" x14ac:dyDescent="0.2">
      <c r="B10" s="80" t="s">
        <v>35</v>
      </c>
      <c r="C10" s="40">
        <v>0.1</v>
      </c>
      <c r="D10" s="41">
        <v>0.2</v>
      </c>
      <c r="E10" s="41">
        <v>0.1</v>
      </c>
      <c r="F10" s="41">
        <v>0.2</v>
      </c>
      <c r="G10" s="41">
        <v>0.3</v>
      </c>
      <c r="H10" s="42">
        <v>0.1</v>
      </c>
      <c r="I10" s="47">
        <f t="shared" si="0"/>
        <v>1.0000000000000002</v>
      </c>
    </row>
    <row r="11" spans="2:9" x14ac:dyDescent="0.2">
      <c r="B11" s="80" t="s">
        <v>36</v>
      </c>
      <c r="C11" s="40">
        <v>0.1</v>
      </c>
      <c r="D11" s="41">
        <v>0.2</v>
      </c>
      <c r="E11" s="41">
        <v>0.1</v>
      </c>
      <c r="F11" s="41">
        <v>0.4</v>
      </c>
      <c r="G11" s="41">
        <v>0.1</v>
      </c>
      <c r="H11" s="42">
        <v>0.1</v>
      </c>
      <c r="I11" s="47">
        <f t="shared" si="0"/>
        <v>1</v>
      </c>
    </row>
    <row r="12" spans="2:9" x14ac:dyDescent="0.2">
      <c r="B12" s="80" t="s">
        <v>22</v>
      </c>
      <c r="C12" s="40">
        <v>0.1</v>
      </c>
      <c r="D12" s="41">
        <v>0.2</v>
      </c>
      <c r="E12" s="41">
        <v>0.2</v>
      </c>
      <c r="F12" s="41">
        <v>0.2</v>
      </c>
      <c r="G12" s="41">
        <v>0.2</v>
      </c>
      <c r="H12" s="42">
        <v>0.1</v>
      </c>
      <c r="I12" s="47">
        <f t="shared" si="0"/>
        <v>0.99999999999999989</v>
      </c>
    </row>
    <row r="13" spans="2:9" x14ac:dyDescent="0.2">
      <c r="B13" s="86" t="s">
        <v>37</v>
      </c>
      <c r="C13" s="43">
        <v>0.1</v>
      </c>
      <c r="D13" s="44">
        <v>0.1</v>
      </c>
      <c r="E13" s="44">
        <v>0.5</v>
      </c>
      <c r="F13" s="44">
        <v>0</v>
      </c>
      <c r="G13" s="44">
        <v>0.2</v>
      </c>
      <c r="H13" s="45">
        <v>0.1</v>
      </c>
      <c r="I13" s="48">
        <f t="shared" si="0"/>
        <v>0.99999999999999989</v>
      </c>
    </row>
    <row r="14" spans="2:9" x14ac:dyDescent="0.2">
      <c r="C14" s="34"/>
      <c r="D14" s="34"/>
      <c r="E14" s="34"/>
      <c r="F14" s="34"/>
      <c r="G14" s="34"/>
      <c r="H14" s="34"/>
      <c r="I14" s="34"/>
    </row>
    <row r="15" spans="2:9" x14ac:dyDescent="0.2">
      <c r="B15" s="53" t="s">
        <v>47</v>
      </c>
      <c r="C15" s="49">
        <v>250</v>
      </c>
      <c r="D15" s="50">
        <v>225</v>
      </c>
      <c r="E15" s="50">
        <v>200</v>
      </c>
      <c r="F15" s="50">
        <v>175</v>
      </c>
      <c r="G15" s="50">
        <v>150</v>
      </c>
      <c r="H15" s="51">
        <v>50</v>
      </c>
      <c r="I15" s="35"/>
    </row>
    <row r="17" spans="7:7" x14ac:dyDescent="0.2">
      <c r="G17" s="6"/>
    </row>
  </sheetData>
  <phoneticPr fontId="6" type="noConversion"/>
  <pageMargins left="0.75" right="0.75" top="1" bottom="1" header="0.5" footer="0.5"/>
  <pageSetup scale="89" orientation="landscape" r:id="rId1"/>
  <headerFooter alignWithMargins="0"/>
  <ignoredErrors>
    <ignoredError sqref="I8:I13" unlockedFormula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4"/>
    <pageSetUpPr fitToPage="1"/>
  </sheetPr>
  <dimension ref="B1:H29"/>
  <sheetViews>
    <sheetView showGridLines="0" workbookViewId="0">
      <selection activeCell="B41" sqref="B41"/>
    </sheetView>
  </sheetViews>
  <sheetFormatPr defaultRowHeight="12.75" x14ac:dyDescent="0.2"/>
  <cols>
    <col min="1" max="1" width="3.28515625" customWidth="1"/>
    <col min="2" max="2" width="33.85546875" customWidth="1"/>
    <col min="3" max="3" width="33" customWidth="1"/>
    <col min="4" max="4" width="21.7109375" customWidth="1"/>
    <col min="5" max="5" width="20.28515625" customWidth="1"/>
    <col min="6" max="6" width="17.28515625" customWidth="1"/>
    <col min="7" max="7" width="13.140625" style="7" customWidth="1"/>
  </cols>
  <sheetData>
    <row r="1" spans="2:7" ht="16.5" x14ac:dyDescent="0.3">
      <c r="B1" s="83" t="str">
        <f>'Project Parameters'!B1</f>
        <v>[Company Name]</v>
      </c>
      <c r="C1" s="2"/>
      <c r="D1" s="2"/>
      <c r="E1" s="2"/>
    </row>
    <row r="2" spans="2:7" ht="16.5" x14ac:dyDescent="0.3">
      <c r="B2" s="83" t="str">
        <f>'Project Parameters'!B2</f>
        <v>Project Report</v>
      </c>
      <c r="C2" s="2"/>
      <c r="D2" s="2"/>
      <c r="E2" s="2"/>
    </row>
    <row r="3" spans="2:7" ht="16.5" x14ac:dyDescent="0.3">
      <c r="B3" s="8" t="s">
        <v>0</v>
      </c>
      <c r="C3" s="2"/>
      <c r="D3" s="2"/>
      <c r="E3" s="2"/>
    </row>
    <row r="4" spans="2:7" x14ac:dyDescent="0.2">
      <c r="C4" s="3"/>
      <c r="D4" s="3"/>
      <c r="E4" s="3"/>
    </row>
    <row r="5" spans="2:7" s="9" customFormat="1" ht="20.100000000000001" customHeight="1" x14ac:dyDescent="0.2">
      <c r="B5" s="20" t="s">
        <v>28</v>
      </c>
      <c r="C5" s="20" t="s">
        <v>29</v>
      </c>
      <c r="D5" s="20" t="s">
        <v>30</v>
      </c>
      <c r="E5" s="20" t="s">
        <v>31</v>
      </c>
      <c r="F5" s="20" t="s">
        <v>32</v>
      </c>
      <c r="G5" s="20" t="s">
        <v>26</v>
      </c>
    </row>
    <row r="6" spans="2:7" x14ac:dyDescent="0.2">
      <c r="B6" s="30" t="s">
        <v>1</v>
      </c>
      <c r="C6" s="31" t="s">
        <v>33</v>
      </c>
      <c r="D6" s="28">
        <v>38356</v>
      </c>
      <c r="E6" s="28">
        <v>38415</v>
      </c>
      <c r="F6" s="29">
        <v>200</v>
      </c>
      <c r="G6" s="55">
        <f>DAYS360(D6,E6,FALSE)</f>
        <v>60</v>
      </c>
    </row>
    <row r="7" spans="2:7" x14ac:dyDescent="0.2">
      <c r="B7" s="32" t="s">
        <v>2</v>
      </c>
      <c r="C7" s="31" t="s">
        <v>33</v>
      </c>
      <c r="D7" s="22">
        <v>38372</v>
      </c>
      <c r="E7" s="22">
        <v>38404</v>
      </c>
      <c r="F7" s="23">
        <v>400</v>
      </c>
      <c r="G7" s="56">
        <f t="shared" ref="G7:G27" si="0">DAYS360(D7,E7,FALSE)</f>
        <v>31</v>
      </c>
    </row>
    <row r="8" spans="2:7" x14ac:dyDescent="0.2">
      <c r="B8" s="32" t="s">
        <v>48</v>
      </c>
      <c r="C8" s="31" t="s">
        <v>34</v>
      </c>
      <c r="D8" s="22">
        <v>38389</v>
      </c>
      <c r="E8" s="22">
        <v>38458</v>
      </c>
      <c r="F8" s="23">
        <v>500</v>
      </c>
      <c r="G8" s="56">
        <f t="shared" si="0"/>
        <v>70</v>
      </c>
    </row>
    <row r="9" spans="2:7" x14ac:dyDescent="0.2">
      <c r="B9" s="32" t="s">
        <v>3</v>
      </c>
      <c r="C9" s="31" t="s">
        <v>34</v>
      </c>
      <c r="D9" s="22">
        <v>38407</v>
      </c>
      <c r="E9" s="22">
        <v>38467</v>
      </c>
      <c r="F9" s="23">
        <v>150</v>
      </c>
      <c r="G9" s="56">
        <f t="shared" si="0"/>
        <v>61</v>
      </c>
    </row>
    <row r="10" spans="2:7" x14ac:dyDescent="0.2">
      <c r="B10" s="32" t="s">
        <v>4</v>
      </c>
      <c r="C10" s="31" t="s">
        <v>35</v>
      </c>
      <c r="D10" s="22">
        <v>38419</v>
      </c>
      <c r="E10" s="22">
        <v>38429</v>
      </c>
      <c r="F10" s="23">
        <v>250</v>
      </c>
      <c r="G10" s="56">
        <f t="shared" si="0"/>
        <v>10</v>
      </c>
    </row>
    <row r="11" spans="2:7" x14ac:dyDescent="0.2">
      <c r="B11" s="32" t="s">
        <v>5</v>
      </c>
      <c r="C11" s="31" t="s">
        <v>35</v>
      </c>
      <c r="D11" s="22">
        <v>38430</v>
      </c>
      <c r="E11" s="22">
        <v>38471</v>
      </c>
      <c r="F11" s="23">
        <v>300</v>
      </c>
      <c r="G11" s="56">
        <f t="shared" si="0"/>
        <v>40</v>
      </c>
    </row>
    <row r="12" spans="2:7" x14ac:dyDescent="0.2">
      <c r="B12" s="32" t="s">
        <v>6</v>
      </c>
      <c r="C12" s="31" t="s">
        <v>35</v>
      </c>
      <c r="D12" s="22">
        <v>38452</v>
      </c>
      <c r="E12" s="22">
        <v>38462</v>
      </c>
      <c r="F12" s="23">
        <v>500</v>
      </c>
      <c r="G12" s="56">
        <f t="shared" si="0"/>
        <v>10</v>
      </c>
    </row>
    <row r="13" spans="2:7" x14ac:dyDescent="0.2">
      <c r="B13" s="32" t="s">
        <v>7</v>
      </c>
      <c r="C13" s="31" t="s">
        <v>35</v>
      </c>
      <c r="D13" s="22">
        <v>38460</v>
      </c>
      <c r="E13" s="22">
        <v>38484</v>
      </c>
      <c r="F13" s="23">
        <v>750</v>
      </c>
      <c r="G13" s="56">
        <f t="shared" si="0"/>
        <v>24</v>
      </c>
    </row>
    <row r="14" spans="2:7" x14ac:dyDescent="0.2">
      <c r="B14" s="32" t="s">
        <v>8</v>
      </c>
      <c r="C14" s="31" t="s">
        <v>35</v>
      </c>
      <c r="D14" s="22">
        <v>38484</v>
      </c>
      <c r="E14" s="22">
        <v>38525</v>
      </c>
      <c r="F14" s="23">
        <v>450</v>
      </c>
      <c r="G14" s="56">
        <f t="shared" si="0"/>
        <v>40</v>
      </c>
    </row>
    <row r="15" spans="2:7" x14ac:dyDescent="0.2">
      <c r="B15" s="32" t="s">
        <v>49</v>
      </c>
      <c r="C15" s="31" t="s">
        <v>35</v>
      </c>
      <c r="D15" s="22">
        <v>38495</v>
      </c>
      <c r="E15" s="22">
        <v>38554</v>
      </c>
      <c r="F15" s="23">
        <v>250</v>
      </c>
      <c r="G15" s="56">
        <f t="shared" si="0"/>
        <v>58</v>
      </c>
    </row>
    <row r="16" spans="2:7" x14ac:dyDescent="0.2">
      <c r="B16" s="32" t="s">
        <v>9</v>
      </c>
      <c r="C16" s="31" t="s">
        <v>35</v>
      </c>
      <c r="D16" s="22">
        <v>38517</v>
      </c>
      <c r="E16" s="22">
        <v>38576</v>
      </c>
      <c r="F16" s="23">
        <v>200</v>
      </c>
      <c r="G16" s="56">
        <f t="shared" si="0"/>
        <v>58</v>
      </c>
    </row>
    <row r="17" spans="2:8" x14ac:dyDescent="0.2">
      <c r="B17" s="32" t="s">
        <v>10</v>
      </c>
      <c r="C17" s="31" t="s">
        <v>35</v>
      </c>
      <c r="D17" s="22">
        <v>38533</v>
      </c>
      <c r="E17" s="22">
        <v>38594</v>
      </c>
      <c r="F17" s="23">
        <v>180</v>
      </c>
      <c r="G17" s="56">
        <f t="shared" si="0"/>
        <v>60</v>
      </c>
    </row>
    <row r="18" spans="2:8" x14ac:dyDescent="0.2">
      <c r="B18" s="32" t="s">
        <v>11</v>
      </c>
      <c r="C18" s="31" t="s">
        <v>36</v>
      </c>
      <c r="D18" s="22">
        <v>38368</v>
      </c>
      <c r="E18" s="22">
        <v>38579</v>
      </c>
      <c r="F18" s="23">
        <v>250</v>
      </c>
      <c r="G18" s="56">
        <f t="shared" si="0"/>
        <v>209</v>
      </c>
    </row>
    <row r="19" spans="2:8" x14ac:dyDescent="0.2">
      <c r="B19" s="32" t="s">
        <v>12</v>
      </c>
      <c r="C19" s="31" t="s">
        <v>36</v>
      </c>
      <c r="D19" s="22">
        <v>38550</v>
      </c>
      <c r="E19" s="22">
        <v>38596</v>
      </c>
      <c r="F19" s="23">
        <v>240</v>
      </c>
      <c r="G19" s="56">
        <f t="shared" si="0"/>
        <v>44</v>
      </c>
    </row>
    <row r="20" spans="2:8" x14ac:dyDescent="0.2">
      <c r="B20" s="32" t="s">
        <v>13</v>
      </c>
      <c r="C20" s="31" t="s">
        <v>36</v>
      </c>
      <c r="D20" s="22">
        <v>38558</v>
      </c>
      <c r="E20" s="22">
        <v>38625</v>
      </c>
      <c r="F20" s="23">
        <v>320</v>
      </c>
      <c r="G20" s="56">
        <f t="shared" si="0"/>
        <v>65</v>
      </c>
    </row>
    <row r="21" spans="2:8" x14ac:dyDescent="0.2">
      <c r="B21" s="32" t="s">
        <v>14</v>
      </c>
      <c r="C21" s="31" t="s">
        <v>22</v>
      </c>
      <c r="D21" s="22">
        <v>38565</v>
      </c>
      <c r="E21" s="22">
        <v>38626</v>
      </c>
      <c r="F21" s="23">
        <v>550</v>
      </c>
      <c r="G21" s="56">
        <f t="shared" si="0"/>
        <v>60</v>
      </c>
    </row>
    <row r="22" spans="2:8" x14ac:dyDescent="0.2">
      <c r="B22" s="32" t="s">
        <v>15</v>
      </c>
      <c r="C22" s="31" t="s">
        <v>22</v>
      </c>
      <c r="D22" s="22">
        <v>38584</v>
      </c>
      <c r="E22" s="22">
        <v>38627</v>
      </c>
      <c r="F22" s="23">
        <v>350</v>
      </c>
      <c r="G22" s="56">
        <f t="shared" si="0"/>
        <v>42</v>
      </c>
    </row>
    <row r="23" spans="2:8" x14ac:dyDescent="0.2">
      <c r="B23" s="32" t="s">
        <v>16</v>
      </c>
      <c r="C23" s="31" t="s">
        <v>22</v>
      </c>
      <c r="D23" s="22">
        <v>38597</v>
      </c>
      <c r="E23" s="22">
        <v>38668</v>
      </c>
      <c r="F23" s="23">
        <v>200</v>
      </c>
      <c r="G23" s="56">
        <f t="shared" si="0"/>
        <v>70</v>
      </c>
    </row>
    <row r="24" spans="2:8" x14ac:dyDescent="0.2">
      <c r="B24" s="32" t="s">
        <v>17</v>
      </c>
      <c r="C24" s="31" t="s">
        <v>22</v>
      </c>
      <c r="D24" s="22">
        <v>38607</v>
      </c>
      <c r="E24" s="22">
        <v>38681</v>
      </c>
      <c r="F24" s="23">
        <v>220</v>
      </c>
      <c r="G24" s="56">
        <f t="shared" si="0"/>
        <v>73</v>
      </c>
    </row>
    <row r="25" spans="2:8" x14ac:dyDescent="0.2">
      <c r="B25" s="32" t="s">
        <v>18</v>
      </c>
      <c r="C25" s="31" t="s">
        <v>22</v>
      </c>
      <c r="D25" s="22">
        <v>38637</v>
      </c>
      <c r="E25" s="22">
        <v>38706</v>
      </c>
      <c r="F25" s="23">
        <v>600</v>
      </c>
      <c r="G25" s="56">
        <f t="shared" si="0"/>
        <v>68</v>
      </c>
    </row>
    <row r="26" spans="2:8" x14ac:dyDescent="0.2">
      <c r="B26" s="32" t="s">
        <v>19</v>
      </c>
      <c r="C26" s="31" t="s">
        <v>37</v>
      </c>
      <c r="D26" s="22">
        <v>38649</v>
      </c>
      <c r="E26" s="22">
        <v>38700</v>
      </c>
      <c r="F26" s="23">
        <v>525</v>
      </c>
      <c r="G26" s="56">
        <f t="shared" si="0"/>
        <v>50</v>
      </c>
    </row>
    <row r="27" spans="2:8" x14ac:dyDescent="0.2">
      <c r="B27" s="33" t="s">
        <v>20</v>
      </c>
      <c r="C27" s="87" t="s">
        <v>37</v>
      </c>
      <c r="D27" s="25">
        <v>38660</v>
      </c>
      <c r="E27" s="25">
        <v>38680</v>
      </c>
      <c r="F27" s="26">
        <v>180</v>
      </c>
      <c r="G27" s="57">
        <f t="shared" si="0"/>
        <v>20</v>
      </c>
    </row>
    <row r="28" spans="2:8" s="12" customFormat="1" x14ac:dyDescent="0.2">
      <c r="B28" s="13"/>
      <c r="C28"/>
      <c r="D28" s="10"/>
      <c r="E28" s="10"/>
      <c r="F28" s="14"/>
      <c r="G28" s="11"/>
      <c r="H28" s="15"/>
    </row>
    <row r="29" spans="2:8" x14ac:dyDescent="0.2">
      <c r="B29" s="72" t="s">
        <v>21</v>
      </c>
      <c r="C29" s="16"/>
      <c r="D29" s="17"/>
      <c r="E29" s="18"/>
      <c r="F29" s="75">
        <f>SUM(F6:F27)</f>
        <v>7565</v>
      </c>
      <c r="G29" s="19"/>
    </row>
  </sheetData>
  <autoFilter ref="B5:B27"/>
  <phoneticPr fontId="6" type="noConversion"/>
  <dataValidations count="1">
    <dataValidation type="list" showInputMessage="1" showErrorMessage="1" sqref="C6:C27">
      <formula1>Project_type</formula1>
    </dataValidation>
  </dataValidations>
  <pageMargins left="0.75" right="0.75" top="1" bottom="1" header="0.5" footer="0.5"/>
  <pageSetup scale="88" orientation="landscape" r:id="rId1"/>
  <headerFooter alignWithMargins="0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26"/>
    <pageSetUpPr fitToPage="1"/>
  </sheetPr>
  <dimension ref="B1:F28"/>
  <sheetViews>
    <sheetView showGridLines="0" showZeros="0" showOutlineSymbols="0" defaultGridColor="0" colorId="8" workbookViewId="0">
      <selection activeCell="B1" sqref="B1"/>
    </sheetView>
  </sheetViews>
  <sheetFormatPr defaultRowHeight="12.75" x14ac:dyDescent="0.2"/>
  <cols>
    <col min="1" max="1" width="3.28515625" customWidth="1"/>
    <col min="2" max="2" width="38.85546875" customWidth="1"/>
    <col min="3" max="3" width="18.7109375" customWidth="1"/>
    <col min="4" max="4" width="21.140625" customWidth="1"/>
    <col min="5" max="5" width="17.7109375" customWidth="1"/>
    <col min="6" max="6" width="19.42578125" style="7" customWidth="1"/>
  </cols>
  <sheetData>
    <row r="1" spans="2:6" ht="16.5" x14ac:dyDescent="0.3">
      <c r="B1" s="83" t="str">
        <f>'Project Parameters'!B1</f>
        <v>[Company Name]</v>
      </c>
      <c r="C1" s="2"/>
      <c r="D1" s="2"/>
    </row>
    <row r="2" spans="2:6" ht="16.5" x14ac:dyDescent="0.3">
      <c r="B2" s="83" t="str">
        <f>'Project Parameters'!B2</f>
        <v>Project Report</v>
      </c>
      <c r="C2" s="2"/>
      <c r="D2" s="2"/>
    </row>
    <row r="3" spans="2:6" ht="16.5" x14ac:dyDescent="0.3">
      <c r="B3" s="8" t="s">
        <v>0</v>
      </c>
      <c r="C3" s="2"/>
      <c r="D3" s="2"/>
    </row>
    <row r="4" spans="2:6" ht="15" x14ac:dyDescent="0.3">
      <c r="B4" s="1"/>
      <c r="C4" s="2"/>
      <c r="D4" s="2"/>
      <c r="E4" s="5"/>
    </row>
    <row r="5" spans="2:6" s="9" customFormat="1" ht="20.100000000000001" customHeight="1" x14ac:dyDescent="0.2">
      <c r="B5" s="81" t="str">
        <f>Planning!B5</f>
        <v>Project name</v>
      </c>
      <c r="C5" s="20" t="s">
        <v>46</v>
      </c>
      <c r="D5" s="20" t="s">
        <v>45</v>
      </c>
      <c r="E5" s="20" t="s">
        <v>44</v>
      </c>
      <c r="F5" s="20" t="s">
        <v>50</v>
      </c>
    </row>
    <row r="6" spans="2:6" x14ac:dyDescent="0.2">
      <c r="B6" s="76" t="str">
        <f>Planning!B6</f>
        <v>A. Datum Corporation</v>
      </c>
      <c r="C6" s="27">
        <v>38356</v>
      </c>
      <c r="D6" s="28">
        <v>38420</v>
      </c>
      <c r="E6" s="29">
        <v>220</v>
      </c>
      <c r="F6" s="55">
        <f>DAYS360(C6,D6,FALSE)</f>
        <v>65</v>
      </c>
    </row>
    <row r="7" spans="2:6" x14ac:dyDescent="0.2">
      <c r="B7" s="77" t="str">
        <f>Planning!B7</f>
        <v>Adventure Works</v>
      </c>
      <c r="C7" s="21">
        <v>38377</v>
      </c>
      <c r="D7" s="22">
        <v>38411</v>
      </c>
      <c r="E7" s="23">
        <v>390</v>
      </c>
      <c r="F7" s="56">
        <f t="shared" ref="F7:F27" si="0">DAYS360(C7,D7,FALSE)</f>
        <v>33</v>
      </c>
    </row>
    <row r="8" spans="2:6" x14ac:dyDescent="0.2">
      <c r="B8" s="77" t="str">
        <f>Planning!B8</f>
        <v>Alpine Ski House</v>
      </c>
      <c r="C8" s="21">
        <v>38393</v>
      </c>
      <c r="D8" s="22">
        <v>38465</v>
      </c>
      <c r="E8" s="23">
        <v>500</v>
      </c>
      <c r="F8" s="56">
        <f t="shared" si="0"/>
        <v>73</v>
      </c>
    </row>
    <row r="9" spans="2:6" x14ac:dyDescent="0.2">
      <c r="B9" s="77" t="str">
        <f>Planning!B9</f>
        <v>Baldwin Museum of Science</v>
      </c>
      <c r="C9" s="21">
        <v>38405</v>
      </c>
      <c r="D9" s="22">
        <v>38471</v>
      </c>
      <c r="E9" s="23">
        <v>145</v>
      </c>
      <c r="F9" s="56">
        <f t="shared" si="0"/>
        <v>67</v>
      </c>
    </row>
    <row r="10" spans="2:6" x14ac:dyDescent="0.2">
      <c r="B10" s="77" t="str">
        <f>Planning!B10</f>
        <v>Blue Yonder Airlines</v>
      </c>
      <c r="C10" s="21">
        <v>38420</v>
      </c>
      <c r="D10" s="22">
        <v>38439</v>
      </c>
      <c r="E10" s="23">
        <v>255</v>
      </c>
      <c r="F10" s="56">
        <f t="shared" si="0"/>
        <v>19</v>
      </c>
    </row>
    <row r="11" spans="2:6" x14ac:dyDescent="0.2">
      <c r="B11" s="77" t="str">
        <f>Planning!B11</f>
        <v>City Power &amp; Light</v>
      </c>
      <c r="C11" s="21">
        <v>38430</v>
      </c>
      <c r="D11" s="22">
        <v>38477</v>
      </c>
      <c r="E11" s="23">
        <v>310</v>
      </c>
      <c r="F11" s="56">
        <f t="shared" si="0"/>
        <v>46</v>
      </c>
    </row>
    <row r="12" spans="2:6" x14ac:dyDescent="0.2">
      <c r="B12" s="77" t="str">
        <f>Planning!B12</f>
        <v>Coho Vineyard</v>
      </c>
      <c r="C12" s="21">
        <v>38454</v>
      </c>
      <c r="D12" s="22">
        <v>38469</v>
      </c>
      <c r="E12" s="23">
        <v>510</v>
      </c>
      <c r="F12" s="56">
        <f t="shared" si="0"/>
        <v>15</v>
      </c>
    </row>
    <row r="13" spans="2:6" x14ac:dyDescent="0.2">
      <c r="B13" s="77" t="str">
        <f>Planning!B13</f>
        <v>Coho Winery</v>
      </c>
      <c r="C13" s="21">
        <v>38459</v>
      </c>
      <c r="D13" s="22">
        <v>38488</v>
      </c>
      <c r="E13" s="23">
        <v>790</v>
      </c>
      <c r="F13" s="56">
        <f t="shared" si="0"/>
        <v>29</v>
      </c>
    </row>
    <row r="14" spans="2:6" x14ac:dyDescent="0.2">
      <c r="B14" s="77" t="str">
        <f>Planning!B14</f>
        <v>Coho Vineyard &amp; Winery</v>
      </c>
      <c r="C14" s="21">
        <v>38487</v>
      </c>
      <c r="D14" s="22">
        <v>38527</v>
      </c>
      <c r="E14" s="23">
        <v>430</v>
      </c>
      <c r="F14" s="56">
        <f t="shared" si="0"/>
        <v>39</v>
      </c>
    </row>
    <row r="15" spans="2:6" x14ac:dyDescent="0.2">
      <c r="B15" s="77" t="str">
        <f>Planning!B15</f>
        <v>Contoso, Ltd.</v>
      </c>
      <c r="C15" s="21">
        <v>38496</v>
      </c>
      <c r="D15" s="22">
        <v>38557</v>
      </c>
      <c r="E15" s="23">
        <v>235</v>
      </c>
      <c r="F15" s="56">
        <f t="shared" si="0"/>
        <v>60</v>
      </c>
    </row>
    <row r="16" spans="2:6" x14ac:dyDescent="0.2">
      <c r="B16" s="77" t="str">
        <f>Planning!B16</f>
        <v>Contoso Pharmaceuticals</v>
      </c>
      <c r="C16" s="21">
        <v>38519</v>
      </c>
      <c r="D16" s="22">
        <v>38580</v>
      </c>
      <c r="E16" s="23">
        <v>235</v>
      </c>
      <c r="F16" s="56">
        <f t="shared" si="0"/>
        <v>60</v>
      </c>
    </row>
    <row r="17" spans="2:6" x14ac:dyDescent="0.2">
      <c r="B17" s="77" t="str">
        <f>Planning!B17</f>
        <v>Consolidated Messenger</v>
      </c>
      <c r="C17" s="21">
        <v>38535</v>
      </c>
      <c r="D17" s="22">
        <v>38620</v>
      </c>
      <c r="E17" s="23">
        <v>190</v>
      </c>
      <c r="F17" s="56">
        <f t="shared" si="0"/>
        <v>83</v>
      </c>
    </row>
    <row r="18" spans="2:6" x14ac:dyDescent="0.2">
      <c r="B18" s="77" t="str">
        <f>Planning!B18</f>
        <v>Fabrikam, Inc.</v>
      </c>
      <c r="C18" s="21">
        <v>38370</v>
      </c>
      <c r="D18" s="22">
        <v>38580</v>
      </c>
      <c r="E18" s="23">
        <v>230</v>
      </c>
      <c r="F18" s="56">
        <f t="shared" si="0"/>
        <v>208</v>
      </c>
    </row>
    <row r="19" spans="2:6" x14ac:dyDescent="0.2">
      <c r="B19" s="77" t="str">
        <f>Planning!B19</f>
        <v>Fourth Coffee</v>
      </c>
      <c r="C19" s="21">
        <v>38552</v>
      </c>
      <c r="D19" s="22">
        <v>38610</v>
      </c>
      <c r="E19" s="23">
        <v>225</v>
      </c>
      <c r="F19" s="56">
        <f t="shared" si="0"/>
        <v>56</v>
      </c>
    </row>
    <row r="20" spans="2:6" x14ac:dyDescent="0.2">
      <c r="B20" s="77" t="str">
        <f>Planning!B20</f>
        <v>Graphic Design Institute</v>
      </c>
      <c r="C20" s="21">
        <v>38559</v>
      </c>
      <c r="D20" s="22">
        <v>38645</v>
      </c>
      <c r="E20" s="23">
        <v>305</v>
      </c>
      <c r="F20" s="56">
        <f t="shared" si="0"/>
        <v>84</v>
      </c>
    </row>
    <row r="21" spans="2:6" x14ac:dyDescent="0.2">
      <c r="B21" s="77" t="str">
        <f>Planning!B21</f>
        <v>Humongous Insurance</v>
      </c>
      <c r="C21" s="21">
        <v>38565</v>
      </c>
      <c r="D21" s="22">
        <v>38639</v>
      </c>
      <c r="E21" s="23">
        <v>565</v>
      </c>
      <c r="F21" s="56">
        <f t="shared" si="0"/>
        <v>73</v>
      </c>
    </row>
    <row r="22" spans="2:6" x14ac:dyDescent="0.2">
      <c r="B22" s="77" t="str">
        <f>Planning!B22</f>
        <v>Litware, Inc.</v>
      </c>
      <c r="C22" s="21">
        <v>38592</v>
      </c>
      <c r="D22" s="22">
        <v>38646</v>
      </c>
      <c r="E22" s="23">
        <v>350</v>
      </c>
      <c r="F22" s="56">
        <f t="shared" si="0"/>
        <v>53</v>
      </c>
    </row>
    <row r="23" spans="2:6" x14ac:dyDescent="0.2">
      <c r="B23" s="77" t="str">
        <f>Planning!B23</f>
        <v>Lucerne Publishing</v>
      </c>
      <c r="C23" s="21">
        <v>38599</v>
      </c>
      <c r="D23" s="22">
        <v>38671</v>
      </c>
      <c r="E23" s="23">
        <v>205</v>
      </c>
      <c r="F23" s="56">
        <f t="shared" si="0"/>
        <v>71</v>
      </c>
    </row>
    <row r="24" spans="2:6" x14ac:dyDescent="0.2">
      <c r="B24" s="77" t="str">
        <f>Planning!B24</f>
        <v>Margie's Travel</v>
      </c>
      <c r="C24" s="21">
        <v>38608</v>
      </c>
      <c r="D24" s="22">
        <v>38685</v>
      </c>
      <c r="E24" s="23">
        <v>230</v>
      </c>
      <c r="F24" s="56">
        <f t="shared" si="0"/>
        <v>76</v>
      </c>
    </row>
    <row r="25" spans="2:6" x14ac:dyDescent="0.2">
      <c r="B25" s="77" t="str">
        <f>Planning!B25</f>
        <v>Northwind Traders</v>
      </c>
      <c r="C25" s="21">
        <v>38647</v>
      </c>
      <c r="D25" s="22">
        <v>38710</v>
      </c>
      <c r="E25" s="23">
        <v>560</v>
      </c>
      <c r="F25" s="56">
        <f t="shared" si="0"/>
        <v>62</v>
      </c>
    </row>
    <row r="26" spans="2:6" x14ac:dyDescent="0.2">
      <c r="B26" s="77" t="str">
        <f>Planning!B26</f>
        <v>Proseware, Inc.</v>
      </c>
      <c r="C26" s="21">
        <v>38639</v>
      </c>
      <c r="D26" s="22">
        <v>38696</v>
      </c>
      <c r="E26" s="23">
        <v>540</v>
      </c>
      <c r="F26" s="56">
        <f t="shared" si="0"/>
        <v>56</v>
      </c>
    </row>
    <row r="27" spans="2:6" x14ac:dyDescent="0.2">
      <c r="B27" s="78" t="str">
        <f>Planning!B27</f>
        <v>School of Fine Art</v>
      </c>
      <c r="C27" s="24">
        <v>38660</v>
      </c>
      <c r="D27" s="25">
        <v>38676</v>
      </c>
      <c r="E27" s="26">
        <v>190</v>
      </c>
      <c r="F27" s="56">
        <f t="shared" si="0"/>
        <v>16</v>
      </c>
    </row>
    <row r="28" spans="2:6" x14ac:dyDescent="0.2">
      <c r="B28" s="72" t="s">
        <v>21</v>
      </c>
      <c r="C28" s="17"/>
      <c r="D28" s="18"/>
      <c r="E28" s="75">
        <f>SUM(E6:E27)</f>
        <v>7610</v>
      </c>
      <c r="F28" s="11"/>
    </row>
  </sheetData>
  <phoneticPr fontId="6" type="noConversion"/>
  <pageMargins left="0.75" right="0.75" top="1" bottom="1" header="0.5" footer="0.5"/>
  <pageSetup orientation="landscape" r:id="rId1"/>
  <headerFooter alignWithMargins="0"/>
  <ignoredErrors>
    <ignoredError sqref="B6:B27" unlocked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2"/>
    <pageSetUpPr fitToPage="1"/>
  </sheetPr>
  <dimension ref="B1:I29"/>
  <sheetViews>
    <sheetView showGridLines="0" showZeros="0" showOutlineSymbols="0" defaultGridColor="0" colorId="8" workbookViewId="0">
      <selection activeCell="B1" sqref="B1"/>
    </sheetView>
  </sheetViews>
  <sheetFormatPr defaultRowHeight="12.75" x14ac:dyDescent="0.2"/>
  <cols>
    <col min="1" max="1" width="3.28515625" customWidth="1"/>
    <col min="2" max="2" width="35" customWidth="1"/>
    <col min="3" max="3" width="14.85546875" customWidth="1"/>
    <col min="4" max="4" width="13.5703125" customWidth="1"/>
    <col min="5" max="5" width="14.42578125" customWidth="1"/>
    <col min="6" max="6" width="13.7109375" customWidth="1"/>
    <col min="7" max="7" width="14.140625" customWidth="1"/>
    <col min="8" max="8" width="14.5703125" customWidth="1"/>
    <col min="9" max="9" width="14" customWidth="1"/>
  </cols>
  <sheetData>
    <row r="1" spans="2:9" ht="15.75" x14ac:dyDescent="0.25">
      <c r="B1" s="83" t="str">
        <f>'Project Parameters'!B1</f>
        <v>[Company Name]</v>
      </c>
    </row>
    <row r="2" spans="2:9" ht="15.75" x14ac:dyDescent="0.25">
      <c r="B2" s="83" t="str">
        <f>'Project Parameters'!B2</f>
        <v>Project Report</v>
      </c>
    </row>
    <row r="3" spans="2:9" ht="15.75" x14ac:dyDescent="0.25">
      <c r="B3" s="8" t="s">
        <v>0</v>
      </c>
    </row>
    <row r="4" spans="2:9" ht="15" x14ac:dyDescent="0.3">
      <c r="B4" s="1"/>
      <c r="C4" s="4"/>
    </row>
    <row r="5" spans="2:9" s="9" customFormat="1" ht="33" customHeight="1" x14ac:dyDescent="0.2">
      <c r="B5" s="81" t="str">
        <f>Planning!B5</f>
        <v>Project name</v>
      </c>
      <c r="C5" s="81" t="str">
        <f>'Project Parameters'!C7</f>
        <v>Account manager</v>
      </c>
      <c r="D5" s="81" t="str">
        <f>'Project Parameters'!D7</f>
        <v>Project manager</v>
      </c>
      <c r="E5" s="81" t="str">
        <f>'Project Parameters'!E7</f>
        <v>Business analyst</v>
      </c>
      <c r="F5" s="81" t="str">
        <f>'Project Parameters'!F7</f>
        <v>Process specialist</v>
      </c>
      <c r="G5" s="81" t="str">
        <f>'Project Parameters'!G7</f>
        <v>Finance specialist</v>
      </c>
      <c r="H5" s="81" t="str">
        <f>'Project Parameters'!H7</f>
        <v>Administration staff</v>
      </c>
      <c r="I5" s="20" t="s">
        <v>23</v>
      </c>
    </row>
    <row r="6" spans="2:9" x14ac:dyDescent="0.2">
      <c r="B6" s="84" t="str">
        <f>Planning!B6</f>
        <v>A. Datum Corporation</v>
      </c>
      <c r="C6" s="68">
        <f xml:space="preserve"> IF( Planning!$C6 = 'Project Parameters'!$B$8, 'Project Parameters'!C$8 * 'Project Parameters'!C$15 * Planning!$F6, IF(Planning!$C6 = 'Project Parameters'!$B$9, 'Project Parameters'!C$9 * 'Project Parameters'!C$15 * Planning!$F6, IF(Planning!$C6 = 'Project Parameters'!$B$10, 'Project Parameters'!C$10 * 'Project Parameters'!C$15 * Planning!$F6, IF(Planning!$C6 = 'Project Parameters'!$B$11, 'Project Parameters'!C$11 * 'Project Parameters'!C$15 * Planning!$F6, IF(Planning!$C6 = 'Project Parameters'!$B$12, 'Project Parameters'!C$12 * 'Project Parameters'!C$15 * Planning!$F6, IF(Planning!$C6 = 'Project Parameters'!$B$13, 'Project Parameters'!C$13 * 'Project Parameters'!C$15 * Planning!$F6,error))))))</f>
        <v>5000</v>
      </c>
      <c r="D6" s="63">
        <f xml:space="preserve"> IF( Planning!$C6 = 'Project Parameters'!$B$8, 'Project Parameters'!D$8 * 'Project Parameters'!D$15 * Planning!$F6, IF(Planning!$C6 = 'Project Parameters'!$B$9, 'Project Parameters'!D$9 * 'Project Parameters'!D$15 * Planning!$F6, IF(Planning!$C6 = 'Project Parameters'!$B$10, 'Project Parameters'!D$10 * 'Project Parameters'!D$15 * Planning!$F6, IF(Planning!$C6 = 'Project Parameters'!$B$11, 'Project Parameters'!D$11 * 'Project Parameters'!D$15 * Planning!$F6, IF(Planning!$C6 = 'Project Parameters'!$B$12, 'Project Parameters'!D$12 * 'Project Parameters'!D$15 * Planning!$F6, IF(Planning!$C6 = 'Project Parameters'!$B$13, 'Project Parameters'!D$13 * 'Project Parameters'!D$15 * Planning!$F6,error))))))</f>
        <v>9000</v>
      </c>
      <c r="E6" s="63">
        <f xml:space="preserve"> IF( Planning!$C6 = 'Project Parameters'!$B$8, 'Project Parameters'!E$8 * 'Project Parameters'!E$15 * Planning!$F6, IF(Planning!$C6 = 'Project Parameters'!$B$9, 'Project Parameters'!E$9 * 'Project Parameters'!E$15 * Planning!$F6, IF(Planning!$C6 = 'Project Parameters'!$B$10, 'Project Parameters'!E$10 * 'Project Parameters'!E$15 * Planning!$F6, IF(Planning!$C6 = 'Project Parameters'!$B$11, 'Project Parameters'!E$11 * 'Project Parameters'!E$15 * Planning!$F6, IF(Planning!$C6 = 'Project Parameters'!$B$12, 'Project Parameters'!E$12 * 'Project Parameters'!E$15 * Planning!$F6, IF(Planning!$C6 = 'Project Parameters'!$B$13, 'Project Parameters'!E$13 * 'Project Parameters'!E$15 * Planning!$F6,error))))))</f>
        <v>16000</v>
      </c>
      <c r="F6" s="63">
        <f xml:space="preserve"> IF( Planning!$C6 = 'Project Parameters'!$B$8, 'Project Parameters'!F$8 * 'Project Parameters'!F$15 * Planning!$F6, IF(Planning!$C6 = 'Project Parameters'!$B$9, 'Project Parameters'!F$9 * 'Project Parameters'!F$15 * Planning!$F6, IF(Planning!$C6 = 'Project Parameters'!$B$10, 'Project Parameters'!F$10 * 'Project Parameters'!F$15 * Planning!$F6, IF(Planning!$C6 = 'Project Parameters'!$B$11, 'Project Parameters'!F$11 * 'Project Parameters'!F$15 * Planning!$F6, IF(Planning!$C6 = 'Project Parameters'!$B$12, 'Project Parameters'!F$12 * 'Project Parameters'!F$15 * Planning!$F6, IF(Planning!$C6 = 'Project Parameters'!$B$13, 'Project Parameters'!F$13 * 'Project Parameters'!F$15 * Planning!$F6,error))))))</f>
        <v>3500</v>
      </c>
      <c r="G6" s="63">
        <f xml:space="preserve"> IF( Planning!$C6 = 'Project Parameters'!$B$8, 'Project Parameters'!G$8 * 'Project Parameters'!G$15 * Planning!$F6, IF(Planning!$C6 = 'Project Parameters'!$B$9, 'Project Parameters'!G$9 * 'Project Parameters'!G$15 * Planning!$F6, IF(Planning!$C6 = 'Project Parameters'!$B$10, 'Project Parameters'!G$10 * 'Project Parameters'!G$15 * Planning!$F6, IF(Planning!$C6 = 'Project Parameters'!$B$11, 'Project Parameters'!G$11 * 'Project Parameters'!G$15 * Planning!$F6, IF(Planning!$C6 = 'Project Parameters'!$B$12, 'Project Parameters'!G$12 * 'Project Parameters'!G$15 * Planning!$F6, IF(Planning!$C6 = 'Project Parameters'!$B$13, 'Project Parameters'!G$13 * 'Project Parameters'!G$15 * Planning!$F6,error))))))</f>
        <v>3000</v>
      </c>
      <c r="H6" s="63">
        <f xml:space="preserve"> IF( Planning!$C6 = 'Project Parameters'!$B$8, 'Project Parameters'!H$8 * 'Project Parameters'!H$15 * Planning!$F6, IF(Planning!$C6 = 'Project Parameters'!$B$9, 'Project Parameters'!H$9 * 'Project Parameters'!H$15 * Planning!$F6, IF(Planning!$C6 = 'Project Parameters'!$B$10, 'Project Parameters'!H$10 * 'Project Parameters'!H$15 * Planning!$F6, IF(Planning!$C6 = 'Project Parameters'!$B$11, 'Project Parameters'!H$11 * 'Project Parameters'!H$15 * Planning!$F6, IF(Planning!$C6 = 'Project Parameters'!$B$12, 'Project Parameters'!H$12 * 'Project Parameters'!H$15 * Planning!$F6, IF(Planning!$C6 = 'Project Parameters'!$B$13, 'Project Parameters'!H$13 * 'Project Parameters'!H$15 * Planning!$F6,error))))))</f>
        <v>1000</v>
      </c>
      <c r="I6" s="73">
        <f>SUM(C6:H6)</f>
        <v>37500</v>
      </c>
    </row>
    <row r="7" spans="2:9" x14ac:dyDescent="0.2">
      <c r="B7" s="84" t="str">
        <f>Planning!B7</f>
        <v>Adventure Works</v>
      </c>
      <c r="C7" s="69">
        <f xml:space="preserve"> IF( Planning!$C7 = 'Project Parameters'!$B$8, 'Project Parameters'!C$8 * 'Project Parameters'!C$15 * Planning!$F7, IF(Planning!$C7 = 'Project Parameters'!$B$9, 'Project Parameters'!C$9 * 'Project Parameters'!C$15 * Planning!$F7, IF(Planning!$C7 = 'Project Parameters'!$B$10, 'Project Parameters'!C$10 * 'Project Parameters'!C$15 * Planning!$F7, IF(Planning!$C7 = 'Project Parameters'!$B$11, 'Project Parameters'!C$11 * 'Project Parameters'!C$15 * Planning!$F7, IF(Planning!$C7 = 'Project Parameters'!$B$12, 'Project Parameters'!C$12 * 'Project Parameters'!C$15 * Planning!$F7, IF(Planning!$C7 = 'Project Parameters'!$B$13, 'Project Parameters'!C$13 * 'Project Parameters'!C$15 * Planning!$F7,error))))))</f>
        <v>10000</v>
      </c>
      <c r="D7" s="64">
        <f xml:space="preserve"> IF( Planning!$C7 = 'Project Parameters'!$B$8, 'Project Parameters'!D$8 * 'Project Parameters'!D$15 * Planning!$F7, IF(Planning!$C7 = 'Project Parameters'!$B$9, 'Project Parameters'!D$9 * 'Project Parameters'!D$15 * Planning!$F7, IF(Planning!$C7 = 'Project Parameters'!$B$10, 'Project Parameters'!D$10 * 'Project Parameters'!D$15 * Planning!$F7, IF(Planning!$C7 = 'Project Parameters'!$B$11, 'Project Parameters'!D$11 * 'Project Parameters'!D$15 * Planning!$F7, IF(Planning!$C7 = 'Project Parameters'!$B$12, 'Project Parameters'!D$12 * 'Project Parameters'!D$15 * Planning!$F7, IF(Planning!$C7 = 'Project Parameters'!$B$13, 'Project Parameters'!D$13 * 'Project Parameters'!D$15 * Planning!$F7,error))))))</f>
        <v>18000</v>
      </c>
      <c r="E7" s="64">
        <f xml:space="preserve"> IF( Planning!$C7 = 'Project Parameters'!$B$8, 'Project Parameters'!E$8 * 'Project Parameters'!E$15 * Planning!$F7, IF(Planning!$C7 = 'Project Parameters'!$B$9, 'Project Parameters'!E$9 * 'Project Parameters'!E$15 * Planning!$F7, IF(Planning!$C7 = 'Project Parameters'!$B$10, 'Project Parameters'!E$10 * 'Project Parameters'!E$15 * Planning!$F7, IF(Planning!$C7 = 'Project Parameters'!$B$11, 'Project Parameters'!E$11 * 'Project Parameters'!E$15 * Planning!$F7, IF(Planning!$C7 = 'Project Parameters'!$B$12, 'Project Parameters'!E$12 * 'Project Parameters'!E$15 * Planning!$F7, IF(Planning!$C7 = 'Project Parameters'!$B$13, 'Project Parameters'!E$13 * 'Project Parameters'!E$15 * Planning!$F7,error))))))</f>
        <v>32000</v>
      </c>
      <c r="F7" s="64">
        <f xml:space="preserve"> IF( Planning!$C7 = 'Project Parameters'!$B$8, 'Project Parameters'!F$8 * 'Project Parameters'!F$15 * Planning!$F7, IF(Planning!$C7 = 'Project Parameters'!$B$9, 'Project Parameters'!F$9 * 'Project Parameters'!F$15 * Planning!$F7, IF(Planning!$C7 = 'Project Parameters'!$B$10, 'Project Parameters'!F$10 * 'Project Parameters'!F$15 * Planning!$F7, IF(Planning!$C7 = 'Project Parameters'!$B$11, 'Project Parameters'!F$11 * 'Project Parameters'!F$15 * Planning!$F7, IF(Planning!$C7 = 'Project Parameters'!$B$12, 'Project Parameters'!F$12 * 'Project Parameters'!F$15 * Planning!$F7, IF(Planning!$C7 = 'Project Parameters'!$B$13, 'Project Parameters'!F$13 * 'Project Parameters'!F$15 * Planning!$F7,error))))))</f>
        <v>7000</v>
      </c>
      <c r="G7" s="64">
        <f xml:space="preserve"> IF( Planning!$C7 = 'Project Parameters'!$B$8, 'Project Parameters'!G$8 * 'Project Parameters'!G$15 * Planning!$F7, IF(Planning!$C7 = 'Project Parameters'!$B$9, 'Project Parameters'!G$9 * 'Project Parameters'!G$15 * Planning!$F7, IF(Planning!$C7 = 'Project Parameters'!$B$10, 'Project Parameters'!G$10 * 'Project Parameters'!G$15 * Planning!$F7, IF(Planning!$C7 = 'Project Parameters'!$B$11, 'Project Parameters'!G$11 * 'Project Parameters'!G$15 * Planning!$F7, IF(Planning!$C7 = 'Project Parameters'!$B$12, 'Project Parameters'!G$12 * 'Project Parameters'!G$15 * Planning!$F7, IF(Planning!$C7 = 'Project Parameters'!$B$13, 'Project Parameters'!G$13 * 'Project Parameters'!G$15 * Planning!$F7,error))))))</f>
        <v>6000</v>
      </c>
      <c r="H7" s="64">
        <f xml:space="preserve"> IF( Planning!$C7 = 'Project Parameters'!$B$8, 'Project Parameters'!H$8 * 'Project Parameters'!H$15 * Planning!$F7, IF(Planning!$C7 = 'Project Parameters'!$B$9, 'Project Parameters'!H$9 * 'Project Parameters'!H$15 * Planning!$F7, IF(Planning!$C7 = 'Project Parameters'!$B$10, 'Project Parameters'!H$10 * 'Project Parameters'!H$15 * Planning!$F7, IF(Planning!$C7 = 'Project Parameters'!$B$11, 'Project Parameters'!H$11 * 'Project Parameters'!H$15 * Planning!$F7, IF(Planning!$C7 = 'Project Parameters'!$B$12, 'Project Parameters'!H$12 * 'Project Parameters'!H$15 * Planning!$F7, IF(Planning!$C7 = 'Project Parameters'!$B$13, 'Project Parameters'!H$13 * 'Project Parameters'!H$15 * Planning!$F7,error))))))</f>
        <v>2000</v>
      </c>
      <c r="I7" s="74">
        <f t="shared" ref="I7:I27" si="0">SUM(C7:H7)</f>
        <v>75000</v>
      </c>
    </row>
    <row r="8" spans="2:9" x14ac:dyDescent="0.2">
      <c r="B8" s="84" t="str">
        <f>Planning!B8</f>
        <v>Alpine Ski House</v>
      </c>
      <c r="C8" s="69">
        <f xml:space="preserve"> IF( Planning!$C8 = 'Project Parameters'!$B$8, 'Project Parameters'!C$8 * 'Project Parameters'!C$15 * Planning!$F8, IF(Planning!$C8 = 'Project Parameters'!$B$9, 'Project Parameters'!C$9 * 'Project Parameters'!C$15 * Planning!$F8, IF(Planning!$C8 = 'Project Parameters'!$B$10, 'Project Parameters'!C$10 * 'Project Parameters'!C$15 * Planning!$F8, IF(Planning!$C8 = 'Project Parameters'!$B$11, 'Project Parameters'!C$11 * 'Project Parameters'!C$15 * Planning!$F8, IF(Planning!$C8 = 'Project Parameters'!$B$12, 'Project Parameters'!C$12 * 'Project Parameters'!C$15 * Planning!$F8, IF(Planning!$C8 = 'Project Parameters'!$B$13, 'Project Parameters'!C$13 * 'Project Parameters'!C$15 * Planning!$F8,error))))))</f>
        <v>12500</v>
      </c>
      <c r="D8" s="64">
        <f xml:space="preserve"> IF( Planning!$C8 = 'Project Parameters'!$B$8, 'Project Parameters'!D$8 * 'Project Parameters'!D$15 * Planning!$F8, IF(Planning!$C8 = 'Project Parameters'!$B$9, 'Project Parameters'!D$9 * 'Project Parameters'!D$15 * Planning!$F8, IF(Planning!$C8 = 'Project Parameters'!$B$10, 'Project Parameters'!D$10 * 'Project Parameters'!D$15 * Planning!$F8, IF(Planning!$C8 = 'Project Parameters'!$B$11, 'Project Parameters'!D$11 * 'Project Parameters'!D$15 * Planning!$F8, IF(Planning!$C8 = 'Project Parameters'!$B$12, 'Project Parameters'!D$12 * 'Project Parameters'!D$15 * Planning!$F8, IF(Planning!$C8 = 'Project Parameters'!$B$13, 'Project Parameters'!D$13 * 'Project Parameters'!D$15 * Planning!$F8,error))))))</f>
        <v>11250</v>
      </c>
      <c r="E8" s="64">
        <f xml:space="preserve"> IF( Planning!$C8 = 'Project Parameters'!$B$8, 'Project Parameters'!E$8 * 'Project Parameters'!E$15 * Planning!$F8, IF(Planning!$C8 = 'Project Parameters'!$B$9, 'Project Parameters'!E$9 * 'Project Parameters'!E$15 * Planning!$F8, IF(Planning!$C8 = 'Project Parameters'!$B$10, 'Project Parameters'!E$10 * 'Project Parameters'!E$15 * Planning!$F8, IF(Planning!$C8 = 'Project Parameters'!$B$11, 'Project Parameters'!E$11 * 'Project Parameters'!E$15 * Planning!$F8, IF(Planning!$C8 = 'Project Parameters'!$B$12, 'Project Parameters'!E$12 * 'Project Parameters'!E$15 * Planning!$F8, IF(Planning!$C8 = 'Project Parameters'!$B$13, 'Project Parameters'!E$13 * 'Project Parameters'!E$15 * Planning!$F8,error))))))</f>
        <v>10000</v>
      </c>
      <c r="F8" s="64">
        <f xml:space="preserve"> IF( Planning!$C8 = 'Project Parameters'!$B$8, 'Project Parameters'!F$8 * 'Project Parameters'!F$15 * Planning!$F8, IF(Planning!$C8 = 'Project Parameters'!$B$9, 'Project Parameters'!F$9 * 'Project Parameters'!F$15 * Planning!$F8, IF(Planning!$C8 = 'Project Parameters'!$B$10, 'Project Parameters'!F$10 * 'Project Parameters'!F$15 * Planning!$F8, IF(Planning!$C8 = 'Project Parameters'!$B$11, 'Project Parameters'!F$11 * 'Project Parameters'!F$15 * Planning!$F8, IF(Planning!$C8 = 'Project Parameters'!$B$12, 'Project Parameters'!F$12 * 'Project Parameters'!F$15 * Planning!$F8, IF(Planning!$C8 = 'Project Parameters'!$B$13, 'Project Parameters'!F$13 * 'Project Parameters'!F$15 * Planning!$F8,error))))))</f>
        <v>43750</v>
      </c>
      <c r="G8" s="64">
        <f xml:space="preserve"> IF( Planning!$C8 = 'Project Parameters'!$B$8, 'Project Parameters'!G$8 * 'Project Parameters'!G$15 * Planning!$F8, IF(Planning!$C8 = 'Project Parameters'!$B$9, 'Project Parameters'!G$9 * 'Project Parameters'!G$15 * Planning!$F8, IF(Planning!$C8 = 'Project Parameters'!$B$10, 'Project Parameters'!G$10 * 'Project Parameters'!G$15 * Planning!$F8, IF(Planning!$C8 = 'Project Parameters'!$B$11, 'Project Parameters'!G$11 * 'Project Parameters'!G$15 * Planning!$F8, IF(Planning!$C8 = 'Project Parameters'!$B$12, 'Project Parameters'!G$12 * 'Project Parameters'!G$15 * Planning!$F8, IF(Planning!$C8 = 'Project Parameters'!$B$13, 'Project Parameters'!G$13 * 'Project Parameters'!G$15 * Planning!$F8,error))))))</f>
        <v>7500</v>
      </c>
      <c r="H8" s="64">
        <f xml:space="preserve"> IF( Planning!$C8 = 'Project Parameters'!$B$8, 'Project Parameters'!H$8 * 'Project Parameters'!H$15 * Planning!$F8, IF(Planning!$C8 = 'Project Parameters'!$B$9, 'Project Parameters'!H$9 * 'Project Parameters'!H$15 * Planning!$F8, IF(Planning!$C8 = 'Project Parameters'!$B$10, 'Project Parameters'!H$10 * 'Project Parameters'!H$15 * Planning!$F8, IF(Planning!$C8 = 'Project Parameters'!$B$11, 'Project Parameters'!H$11 * 'Project Parameters'!H$15 * Planning!$F8, IF(Planning!$C8 = 'Project Parameters'!$B$12, 'Project Parameters'!H$12 * 'Project Parameters'!H$15 * Planning!$F8, IF(Planning!$C8 = 'Project Parameters'!$B$13, 'Project Parameters'!H$13 * 'Project Parameters'!H$15 * Planning!$F8,error))))))</f>
        <v>2500</v>
      </c>
      <c r="I8" s="74">
        <f t="shared" si="0"/>
        <v>87500</v>
      </c>
    </row>
    <row r="9" spans="2:9" x14ac:dyDescent="0.2">
      <c r="B9" s="84" t="str">
        <f>Planning!B9</f>
        <v>Baldwin Museum of Science</v>
      </c>
      <c r="C9" s="69">
        <f xml:space="preserve"> IF( Planning!$C9 = 'Project Parameters'!$B$8, 'Project Parameters'!C$8 * 'Project Parameters'!C$15 * Planning!$F9, IF(Planning!$C9 = 'Project Parameters'!$B$9, 'Project Parameters'!C$9 * 'Project Parameters'!C$15 * Planning!$F9, IF(Planning!$C9 = 'Project Parameters'!$B$10, 'Project Parameters'!C$10 * 'Project Parameters'!C$15 * Planning!$F9, IF(Planning!$C9 = 'Project Parameters'!$B$11, 'Project Parameters'!C$11 * 'Project Parameters'!C$15 * Planning!$F9, IF(Planning!$C9 = 'Project Parameters'!$B$12, 'Project Parameters'!C$12 * 'Project Parameters'!C$15 * Planning!$F9, IF(Planning!$C9 = 'Project Parameters'!$B$13, 'Project Parameters'!C$13 * 'Project Parameters'!C$15 * Planning!$F9,error))))))</f>
        <v>3750</v>
      </c>
      <c r="D9" s="64">
        <f xml:space="preserve"> IF( Planning!$C9 = 'Project Parameters'!$B$8, 'Project Parameters'!D$8 * 'Project Parameters'!D$15 * Planning!$F9, IF(Planning!$C9 = 'Project Parameters'!$B$9, 'Project Parameters'!D$9 * 'Project Parameters'!D$15 * Planning!$F9, IF(Planning!$C9 = 'Project Parameters'!$B$10, 'Project Parameters'!D$10 * 'Project Parameters'!D$15 * Planning!$F9, IF(Planning!$C9 = 'Project Parameters'!$B$11, 'Project Parameters'!D$11 * 'Project Parameters'!D$15 * Planning!$F9, IF(Planning!$C9 = 'Project Parameters'!$B$12, 'Project Parameters'!D$12 * 'Project Parameters'!D$15 * Planning!$F9, IF(Planning!$C9 = 'Project Parameters'!$B$13, 'Project Parameters'!D$13 * 'Project Parameters'!D$15 * Planning!$F9,error))))))</f>
        <v>3375</v>
      </c>
      <c r="E9" s="64">
        <f xml:space="preserve"> IF( Planning!$C9 = 'Project Parameters'!$B$8, 'Project Parameters'!E$8 * 'Project Parameters'!E$15 * Planning!$F9, IF(Planning!$C9 = 'Project Parameters'!$B$9, 'Project Parameters'!E$9 * 'Project Parameters'!E$15 * Planning!$F9, IF(Planning!$C9 = 'Project Parameters'!$B$10, 'Project Parameters'!E$10 * 'Project Parameters'!E$15 * Planning!$F9, IF(Planning!$C9 = 'Project Parameters'!$B$11, 'Project Parameters'!E$11 * 'Project Parameters'!E$15 * Planning!$F9, IF(Planning!$C9 = 'Project Parameters'!$B$12, 'Project Parameters'!E$12 * 'Project Parameters'!E$15 * Planning!$F9, IF(Planning!$C9 = 'Project Parameters'!$B$13, 'Project Parameters'!E$13 * 'Project Parameters'!E$15 * Planning!$F9,error))))))</f>
        <v>3000</v>
      </c>
      <c r="F9" s="64">
        <f xml:space="preserve"> IF( Planning!$C9 = 'Project Parameters'!$B$8, 'Project Parameters'!F$8 * 'Project Parameters'!F$15 * Planning!$F9, IF(Planning!$C9 = 'Project Parameters'!$B$9, 'Project Parameters'!F$9 * 'Project Parameters'!F$15 * Planning!$F9, IF(Planning!$C9 = 'Project Parameters'!$B$10, 'Project Parameters'!F$10 * 'Project Parameters'!F$15 * Planning!$F9, IF(Planning!$C9 = 'Project Parameters'!$B$11, 'Project Parameters'!F$11 * 'Project Parameters'!F$15 * Planning!$F9, IF(Planning!$C9 = 'Project Parameters'!$B$12, 'Project Parameters'!F$12 * 'Project Parameters'!F$15 * Planning!$F9, IF(Planning!$C9 = 'Project Parameters'!$B$13, 'Project Parameters'!F$13 * 'Project Parameters'!F$15 * Planning!$F9,error))))))</f>
        <v>13125</v>
      </c>
      <c r="G9" s="64">
        <f xml:space="preserve"> IF( Planning!$C9 = 'Project Parameters'!$B$8, 'Project Parameters'!G$8 * 'Project Parameters'!G$15 * Planning!$F9, IF(Planning!$C9 = 'Project Parameters'!$B$9, 'Project Parameters'!G$9 * 'Project Parameters'!G$15 * Planning!$F9, IF(Planning!$C9 = 'Project Parameters'!$B$10, 'Project Parameters'!G$10 * 'Project Parameters'!G$15 * Planning!$F9, IF(Planning!$C9 = 'Project Parameters'!$B$11, 'Project Parameters'!G$11 * 'Project Parameters'!G$15 * Planning!$F9, IF(Planning!$C9 = 'Project Parameters'!$B$12, 'Project Parameters'!G$12 * 'Project Parameters'!G$15 * Planning!$F9, IF(Planning!$C9 = 'Project Parameters'!$B$13, 'Project Parameters'!G$13 * 'Project Parameters'!G$15 * Planning!$F9,error))))))</f>
        <v>2250</v>
      </c>
      <c r="H9" s="64">
        <f xml:space="preserve"> IF( Planning!$C9 = 'Project Parameters'!$B$8, 'Project Parameters'!H$8 * 'Project Parameters'!H$15 * Planning!$F9, IF(Planning!$C9 = 'Project Parameters'!$B$9, 'Project Parameters'!H$9 * 'Project Parameters'!H$15 * Planning!$F9, IF(Planning!$C9 = 'Project Parameters'!$B$10, 'Project Parameters'!H$10 * 'Project Parameters'!H$15 * Planning!$F9, IF(Planning!$C9 = 'Project Parameters'!$B$11, 'Project Parameters'!H$11 * 'Project Parameters'!H$15 * Planning!$F9, IF(Planning!$C9 = 'Project Parameters'!$B$12, 'Project Parameters'!H$12 * 'Project Parameters'!H$15 * Planning!$F9, IF(Planning!$C9 = 'Project Parameters'!$B$13, 'Project Parameters'!H$13 * 'Project Parameters'!H$15 * Planning!$F9,error))))))</f>
        <v>750</v>
      </c>
      <c r="I9" s="74">
        <f t="shared" si="0"/>
        <v>26250</v>
      </c>
    </row>
    <row r="10" spans="2:9" x14ac:dyDescent="0.2">
      <c r="B10" s="84" t="str">
        <f>Planning!B10</f>
        <v>Blue Yonder Airlines</v>
      </c>
      <c r="C10" s="69">
        <f xml:space="preserve"> IF( Planning!$C10 = 'Project Parameters'!$B$8, 'Project Parameters'!C$8 * 'Project Parameters'!C$15 * Planning!$F10, IF(Planning!$C10 = 'Project Parameters'!$B$9, 'Project Parameters'!C$9 * 'Project Parameters'!C$15 * Planning!$F10, IF(Planning!$C10 = 'Project Parameters'!$B$10, 'Project Parameters'!C$10 * 'Project Parameters'!C$15 * Planning!$F10, IF(Planning!$C10 = 'Project Parameters'!$B$11, 'Project Parameters'!C$11 * 'Project Parameters'!C$15 * Planning!$F10, IF(Planning!$C10 = 'Project Parameters'!$B$12, 'Project Parameters'!C$12 * 'Project Parameters'!C$15 * Planning!$F10, IF(Planning!$C10 = 'Project Parameters'!$B$13, 'Project Parameters'!C$13 * 'Project Parameters'!C$15 * Planning!$F10,error))))))</f>
        <v>6250</v>
      </c>
      <c r="D10" s="64">
        <f xml:space="preserve"> IF( Planning!$C10 = 'Project Parameters'!$B$8, 'Project Parameters'!D$8 * 'Project Parameters'!D$15 * Planning!$F10, IF(Planning!$C10 = 'Project Parameters'!$B$9, 'Project Parameters'!D$9 * 'Project Parameters'!D$15 * Planning!$F10, IF(Planning!$C10 = 'Project Parameters'!$B$10, 'Project Parameters'!D$10 * 'Project Parameters'!D$15 * Planning!$F10, IF(Planning!$C10 = 'Project Parameters'!$B$11, 'Project Parameters'!D$11 * 'Project Parameters'!D$15 * Planning!$F10, IF(Planning!$C10 = 'Project Parameters'!$B$12, 'Project Parameters'!D$12 * 'Project Parameters'!D$15 * Planning!$F10, IF(Planning!$C10 = 'Project Parameters'!$B$13, 'Project Parameters'!D$13 * 'Project Parameters'!D$15 * Planning!$F10,error))))))</f>
        <v>11250</v>
      </c>
      <c r="E10" s="64">
        <f xml:space="preserve"> IF( Planning!$C10 = 'Project Parameters'!$B$8, 'Project Parameters'!E$8 * 'Project Parameters'!E$15 * Planning!$F10, IF(Planning!$C10 = 'Project Parameters'!$B$9, 'Project Parameters'!E$9 * 'Project Parameters'!E$15 * Planning!$F10, IF(Planning!$C10 = 'Project Parameters'!$B$10, 'Project Parameters'!E$10 * 'Project Parameters'!E$15 * Planning!$F10, IF(Planning!$C10 = 'Project Parameters'!$B$11, 'Project Parameters'!E$11 * 'Project Parameters'!E$15 * Planning!$F10, IF(Planning!$C10 = 'Project Parameters'!$B$12, 'Project Parameters'!E$12 * 'Project Parameters'!E$15 * Planning!$F10, IF(Planning!$C10 = 'Project Parameters'!$B$13, 'Project Parameters'!E$13 * 'Project Parameters'!E$15 * Planning!$F10,error))))))</f>
        <v>5000</v>
      </c>
      <c r="F10" s="64">
        <f xml:space="preserve"> IF( Planning!$C10 = 'Project Parameters'!$B$8, 'Project Parameters'!F$8 * 'Project Parameters'!F$15 * Planning!$F10, IF(Planning!$C10 = 'Project Parameters'!$B$9, 'Project Parameters'!F$9 * 'Project Parameters'!F$15 * Planning!$F10, IF(Planning!$C10 = 'Project Parameters'!$B$10, 'Project Parameters'!F$10 * 'Project Parameters'!F$15 * Planning!$F10, IF(Planning!$C10 = 'Project Parameters'!$B$11, 'Project Parameters'!F$11 * 'Project Parameters'!F$15 * Planning!$F10, IF(Planning!$C10 = 'Project Parameters'!$B$12, 'Project Parameters'!F$12 * 'Project Parameters'!F$15 * Planning!$F10, IF(Planning!$C10 = 'Project Parameters'!$B$13, 'Project Parameters'!F$13 * 'Project Parameters'!F$15 * Planning!$F10,error))))))</f>
        <v>8750</v>
      </c>
      <c r="G10" s="64">
        <f xml:space="preserve"> IF( Planning!$C10 = 'Project Parameters'!$B$8, 'Project Parameters'!G$8 * 'Project Parameters'!G$15 * Planning!$F10, IF(Planning!$C10 = 'Project Parameters'!$B$9, 'Project Parameters'!G$9 * 'Project Parameters'!G$15 * Planning!$F10, IF(Planning!$C10 = 'Project Parameters'!$B$10, 'Project Parameters'!G$10 * 'Project Parameters'!G$15 * Planning!$F10, IF(Planning!$C10 = 'Project Parameters'!$B$11, 'Project Parameters'!G$11 * 'Project Parameters'!G$15 * Planning!$F10, IF(Planning!$C10 = 'Project Parameters'!$B$12, 'Project Parameters'!G$12 * 'Project Parameters'!G$15 * Planning!$F10, IF(Planning!$C10 = 'Project Parameters'!$B$13, 'Project Parameters'!G$13 * 'Project Parameters'!G$15 * Planning!$F10,error))))))</f>
        <v>11250</v>
      </c>
      <c r="H10" s="64">
        <f xml:space="preserve"> IF( Planning!$C10 = 'Project Parameters'!$B$8, 'Project Parameters'!H$8 * 'Project Parameters'!H$15 * Planning!$F10, IF(Planning!$C10 = 'Project Parameters'!$B$9, 'Project Parameters'!H$9 * 'Project Parameters'!H$15 * Planning!$F10, IF(Planning!$C10 = 'Project Parameters'!$B$10, 'Project Parameters'!H$10 * 'Project Parameters'!H$15 * Planning!$F10, IF(Planning!$C10 = 'Project Parameters'!$B$11, 'Project Parameters'!H$11 * 'Project Parameters'!H$15 * Planning!$F10, IF(Planning!$C10 = 'Project Parameters'!$B$12, 'Project Parameters'!H$12 * 'Project Parameters'!H$15 * Planning!$F10, IF(Planning!$C10 = 'Project Parameters'!$B$13, 'Project Parameters'!H$13 * 'Project Parameters'!H$15 * Planning!$F10,error))))))</f>
        <v>1250</v>
      </c>
      <c r="I10" s="74">
        <f t="shared" si="0"/>
        <v>43750</v>
      </c>
    </row>
    <row r="11" spans="2:9" x14ac:dyDescent="0.2">
      <c r="B11" s="84" t="str">
        <f>Planning!B11</f>
        <v>City Power &amp; Light</v>
      </c>
      <c r="C11" s="69">
        <f xml:space="preserve"> IF( Planning!$C11 = 'Project Parameters'!$B$8, 'Project Parameters'!C$8 * 'Project Parameters'!C$15 * Planning!$F11, IF(Planning!$C11 = 'Project Parameters'!$B$9, 'Project Parameters'!C$9 * 'Project Parameters'!C$15 * Planning!$F11, IF(Planning!$C11 = 'Project Parameters'!$B$10, 'Project Parameters'!C$10 * 'Project Parameters'!C$15 * Planning!$F11, IF(Planning!$C11 = 'Project Parameters'!$B$11, 'Project Parameters'!C$11 * 'Project Parameters'!C$15 * Planning!$F11, IF(Planning!$C11 = 'Project Parameters'!$B$12, 'Project Parameters'!C$12 * 'Project Parameters'!C$15 * Planning!$F11, IF(Planning!$C11 = 'Project Parameters'!$B$13, 'Project Parameters'!C$13 * 'Project Parameters'!C$15 * Planning!$F11,error))))))</f>
        <v>7500</v>
      </c>
      <c r="D11" s="64">
        <f xml:space="preserve"> IF( Planning!$C11 = 'Project Parameters'!$B$8, 'Project Parameters'!D$8 * 'Project Parameters'!D$15 * Planning!$F11, IF(Planning!$C11 = 'Project Parameters'!$B$9, 'Project Parameters'!D$9 * 'Project Parameters'!D$15 * Planning!$F11, IF(Planning!$C11 = 'Project Parameters'!$B$10, 'Project Parameters'!D$10 * 'Project Parameters'!D$15 * Planning!$F11, IF(Planning!$C11 = 'Project Parameters'!$B$11, 'Project Parameters'!D$11 * 'Project Parameters'!D$15 * Planning!$F11, IF(Planning!$C11 = 'Project Parameters'!$B$12, 'Project Parameters'!D$12 * 'Project Parameters'!D$15 * Planning!$F11, IF(Planning!$C11 = 'Project Parameters'!$B$13, 'Project Parameters'!D$13 * 'Project Parameters'!D$15 * Planning!$F11,error))))))</f>
        <v>13500</v>
      </c>
      <c r="E11" s="64">
        <f xml:space="preserve"> IF( Planning!$C11 = 'Project Parameters'!$B$8, 'Project Parameters'!E$8 * 'Project Parameters'!E$15 * Planning!$F11, IF(Planning!$C11 = 'Project Parameters'!$B$9, 'Project Parameters'!E$9 * 'Project Parameters'!E$15 * Planning!$F11, IF(Planning!$C11 = 'Project Parameters'!$B$10, 'Project Parameters'!E$10 * 'Project Parameters'!E$15 * Planning!$F11, IF(Planning!$C11 = 'Project Parameters'!$B$11, 'Project Parameters'!E$11 * 'Project Parameters'!E$15 * Planning!$F11, IF(Planning!$C11 = 'Project Parameters'!$B$12, 'Project Parameters'!E$12 * 'Project Parameters'!E$15 * Planning!$F11, IF(Planning!$C11 = 'Project Parameters'!$B$13, 'Project Parameters'!E$13 * 'Project Parameters'!E$15 * Planning!$F11,error))))))</f>
        <v>6000</v>
      </c>
      <c r="F11" s="64">
        <f xml:space="preserve"> IF( Planning!$C11 = 'Project Parameters'!$B$8, 'Project Parameters'!F$8 * 'Project Parameters'!F$15 * Planning!$F11, IF(Planning!$C11 = 'Project Parameters'!$B$9, 'Project Parameters'!F$9 * 'Project Parameters'!F$15 * Planning!$F11, IF(Planning!$C11 = 'Project Parameters'!$B$10, 'Project Parameters'!F$10 * 'Project Parameters'!F$15 * Planning!$F11, IF(Planning!$C11 = 'Project Parameters'!$B$11, 'Project Parameters'!F$11 * 'Project Parameters'!F$15 * Planning!$F11, IF(Planning!$C11 = 'Project Parameters'!$B$12, 'Project Parameters'!F$12 * 'Project Parameters'!F$15 * Planning!$F11, IF(Planning!$C11 = 'Project Parameters'!$B$13, 'Project Parameters'!F$13 * 'Project Parameters'!F$15 * Planning!$F11,error))))))</f>
        <v>10500</v>
      </c>
      <c r="G11" s="64">
        <f xml:space="preserve"> IF( Planning!$C11 = 'Project Parameters'!$B$8, 'Project Parameters'!G$8 * 'Project Parameters'!G$15 * Planning!$F11, IF(Planning!$C11 = 'Project Parameters'!$B$9, 'Project Parameters'!G$9 * 'Project Parameters'!G$15 * Planning!$F11, IF(Planning!$C11 = 'Project Parameters'!$B$10, 'Project Parameters'!G$10 * 'Project Parameters'!G$15 * Planning!$F11, IF(Planning!$C11 = 'Project Parameters'!$B$11, 'Project Parameters'!G$11 * 'Project Parameters'!G$15 * Planning!$F11, IF(Planning!$C11 = 'Project Parameters'!$B$12, 'Project Parameters'!G$12 * 'Project Parameters'!G$15 * Planning!$F11, IF(Planning!$C11 = 'Project Parameters'!$B$13, 'Project Parameters'!G$13 * 'Project Parameters'!G$15 * Planning!$F11,error))))))</f>
        <v>13500</v>
      </c>
      <c r="H11" s="64">
        <f xml:space="preserve"> IF( Planning!$C11 = 'Project Parameters'!$B$8, 'Project Parameters'!H$8 * 'Project Parameters'!H$15 * Planning!$F11, IF(Planning!$C11 = 'Project Parameters'!$B$9, 'Project Parameters'!H$9 * 'Project Parameters'!H$15 * Planning!$F11, IF(Planning!$C11 = 'Project Parameters'!$B$10, 'Project Parameters'!H$10 * 'Project Parameters'!H$15 * Planning!$F11, IF(Planning!$C11 = 'Project Parameters'!$B$11, 'Project Parameters'!H$11 * 'Project Parameters'!H$15 * Planning!$F11, IF(Planning!$C11 = 'Project Parameters'!$B$12, 'Project Parameters'!H$12 * 'Project Parameters'!H$15 * Planning!$F11, IF(Planning!$C11 = 'Project Parameters'!$B$13, 'Project Parameters'!H$13 * 'Project Parameters'!H$15 * Planning!$F11,error))))))</f>
        <v>1500</v>
      </c>
      <c r="I11" s="74">
        <f t="shared" si="0"/>
        <v>52500</v>
      </c>
    </row>
    <row r="12" spans="2:9" x14ac:dyDescent="0.2">
      <c r="B12" s="84" t="str">
        <f>Planning!B12</f>
        <v>Coho Vineyard</v>
      </c>
      <c r="C12" s="69">
        <f xml:space="preserve"> IF( Planning!$C12 = 'Project Parameters'!$B$8, 'Project Parameters'!C$8 * 'Project Parameters'!C$15 * Planning!$F12, IF(Planning!$C12 = 'Project Parameters'!$B$9, 'Project Parameters'!C$9 * 'Project Parameters'!C$15 * Planning!$F12, IF(Planning!$C12 = 'Project Parameters'!$B$10, 'Project Parameters'!C$10 * 'Project Parameters'!C$15 * Planning!$F12, IF(Planning!$C12 = 'Project Parameters'!$B$11, 'Project Parameters'!C$11 * 'Project Parameters'!C$15 * Planning!$F12, IF(Planning!$C12 = 'Project Parameters'!$B$12, 'Project Parameters'!C$12 * 'Project Parameters'!C$15 * Planning!$F12, IF(Planning!$C12 = 'Project Parameters'!$B$13, 'Project Parameters'!C$13 * 'Project Parameters'!C$15 * Planning!$F12,error))))))</f>
        <v>12500</v>
      </c>
      <c r="D12" s="64">
        <f xml:space="preserve"> IF( Planning!$C12 = 'Project Parameters'!$B$8, 'Project Parameters'!D$8 * 'Project Parameters'!D$15 * Planning!$F12, IF(Planning!$C12 = 'Project Parameters'!$B$9, 'Project Parameters'!D$9 * 'Project Parameters'!D$15 * Planning!$F12, IF(Planning!$C12 = 'Project Parameters'!$B$10, 'Project Parameters'!D$10 * 'Project Parameters'!D$15 * Planning!$F12, IF(Planning!$C12 = 'Project Parameters'!$B$11, 'Project Parameters'!D$11 * 'Project Parameters'!D$15 * Planning!$F12, IF(Planning!$C12 = 'Project Parameters'!$B$12, 'Project Parameters'!D$12 * 'Project Parameters'!D$15 * Planning!$F12, IF(Planning!$C12 = 'Project Parameters'!$B$13, 'Project Parameters'!D$13 * 'Project Parameters'!D$15 * Planning!$F12,error))))))</f>
        <v>22500</v>
      </c>
      <c r="E12" s="64">
        <f xml:space="preserve"> IF( Planning!$C12 = 'Project Parameters'!$B$8, 'Project Parameters'!E$8 * 'Project Parameters'!E$15 * Planning!$F12, IF(Planning!$C12 = 'Project Parameters'!$B$9, 'Project Parameters'!E$9 * 'Project Parameters'!E$15 * Planning!$F12, IF(Planning!$C12 = 'Project Parameters'!$B$10, 'Project Parameters'!E$10 * 'Project Parameters'!E$15 * Planning!$F12, IF(Planning!$C12 = 'Project Parameters'!$B$11, 'Project Parameters'!E$11 * 'Project Parameters'!E$15 * Planning!$F12, IF(Planning!$C12 = 'Project Parameters'!$B$12, 'Project Parameters'!E$12 * 'Project Parameters'!E$15 * Planning!$F12, IF(Planning!$C12 = 'Project Parameters'!$B$13, 'Project Parameters'!E$13 * 'Project Parameters'!E$15 * Planning!$F12,error))))))</f>
        <v>10000</v>
      </c>
      <c r="F12" s="64">
        <f xml:space="preserve"> IF( Planning!$C12 = 'Project Parameters'!$B$8, 'Project Parameters'!F$8 * 'Project Parameters'!F$15 * Planning!$F12, IF(Planning!$C12 = 'Project Parameters'!$B$9, 'Project Parameters'!F$9 * 'Project Parameters'!F$15 * Planning!$F12, IF(Planning!$C12 = 'Project Parameters'!$B$10, 'Project Parameters'!F$10 * 'Project Parameters'!F$15 * Planning!$F12, IF(Planning!$C12 = 'Project Parameters'!$B$11, 'Project Parameters'!F$11 * 'Project Parameters'!F$15 * Planning!$F12, IF(Planning!$C12 = 'Project Parameters'!$B$12, 'Project Parameters'!F$12 * 'Project Parameters'!F$15 * Planning!$F12, IF(Planning!$C12 = 'Project Parameters'!$B$13, 'Project Parameters'!F$13 * 'Project Parameters'!F$15 * Planning!$F12,error))))))</f>
        <v>17500</v>
      </c>
      <c r="G12" s="64">
        <f xml:space="preserve"> IF( Planning!$C12 = 'Project Parameters'!$B$8, 'Project Parameters'!G$8 * 'Project Parameters'!G$15 * Planning!$F12, IF(Planning!$C12 = 'Project Parameters'!$B$9, 'Project Parameters'!G$9 * 'Project Parameters'!G$15 * Planning!$F12, IF(Planning!$C12 = 'Project Parameters'!$B$10, 'Project Parameters'!G$10 * 'Project Parameters'!G$15 * Planning!$F12, IF(Planning!$C12 = 'Project Parameters'!$B$11, 'Project Parameters'!G$11 * 'Project Parameters'!G$15 * Planning!$F12, IF(Planning!$C12 = 'Project Parameters'!$B$12, 'Project Parameters'!G$12 * 'Project Parameters'!G$15 * Planning!$F12, IF(Planning!$C12 = 'Project Parameters'!$B$13, 'Project Parameters'!G$13 * 'Project Parameters'!G$15 * Planning!$F12,error))))))</f>
        <v>22500</v>
      </c>
      <c r="H12" s="64">
        <f xml:space="preserve"> IF( Planning!$C12 = 'Project Parameters'!$B$8, 'Project Parameters'!H$8 * 'Project Parameters'!H$15 * Planning!$F12, IF(Planning!$C12 = 'Project Parameters'!$B$9, 'Project Parameters'!H$9 * 'Project Parameters'!H$15 * Planning!$F12, IF(Planning!$C12 = 'Project Parameters'!$B$10, 'Project Parameters'!H$10 * 'Project Parameters'!H$15 * Planning!$F12, IF(Planning!$C12 = 'Project Parameters'!$B$11, 'Project Parameters'!H$11 * 'Project Parameters'!H$15 * Planning!$F12, IF(Planning!$C12 = 'Project Parameters'!$B$12, 'Project Parameters'!H$12 * 'Project Parameters'!H$15 * Planning!$F12, IF(Planning!$C12 = 'Project Parameters'!$B$13, 'Project Parameters'!H$13 * 'Project Parameters'!H$15 * Planning!$F12,error))))))</f>
        <v>2500</v>
      </c>
      <c r="I12" s="74">
        <f t="shared" si="0"/>
        <v>87500</v>
      </c>
    </row>
    <row r="13" spans="2:9" x14ac:dyDescent="0.2">
      <c r="B13" s="84" t="str">
        <f>Planning!B13</f>
        <v>Coho Winery</v>
      </c>
      <c r="C13" s="69">
        <f xml:space="preserve"> IF( Planning!$C13 = 'Project Parameters'!$B$8, 'Project Parameters'!C$8 * 'Project Parameters'!C$15 * Planning!$F13, IF(Planning!$C13 = 'Project Parameters'!$B$9, 'Project Parameters'!C$9 * 'Project Parameters'!C$15 * Planning!$F13, IF(Planning!$C13 = 'Project Parameters'!$B$10, 'Project Parameters'!C$10 * 'Project Parameters'!C$15 * Planning!$F13, IF(Planning!$C13 = 'Project Parameters'!$B$11, 'Project Parameters'!C$11 * 'Project Parameters'!C$15 * Planning!$F13, IF(Planning!$C13 = 'Project Parameters'!$B$12, 'Project Parameters'!C$12 * 'Project Parameters'!C$15 * Planning!$F13, IF(Planning!$C13 = 'Project Parameters'!$B$13, 'Project Parameters'!C$13 * 'Project Parameters'!C$15 * Planning!$F13,error))))))</f>
        <v>18750</v>
      </c>
      <c r="D13" s="64">
        <f xml:space="preserve"> IF( Planning!$C13 = 'Project Parameters'!$B$8, 'Project Parameters'!D$8 * 'Project Parameters'!D$15 * Planning!$F13, IF(Planning!$C13 = 'Project Parameters'!$B$9, 'Project Parameters'!D$9 * 'Project Parameters'!D$15 * Planning!$F13, IF(Planning!$C13 = 'Project Parameters'!$B$10, 'Project Parameters'!D$10 * 'Project Parameters'!D$15 * Planning!$F13, IF(Planning!$C13 = 'Project Parameters'!$B$11, 'Project Parameters'!D$11 * 'Project Parameters'!D$15 * Planning!$F13, IF(Planning!$C13 = 'Project Parameters'!$B$12, 'Project Parameters'!D$12 * 'Project Parameters'!D$15 * Planning!$F13, IF(Planning!$C13 = 'Project Parameters'!$B$13, 'Project Parameters'!D$13 * 'Project Parameters'!D$15 * Planning!$F13,error))))))</f>
        <v>33750</v>
      </c>
      <c r="E13" s="64">
        <f xml:space="preserve"> IF( Planning!$C13 = 'Project Parameters'!$B$8, 'Project Parameters'!E$8 * 'Project Parameters'!E$15 * Planning!$F13, IF(Planning!$C13 = 'Project Parameters'!$B$9, 'Project Parameters'!E$9 * 'Project Parameters'!E$15 * Planning!$F13, IF(Planning!$C13 = 'Project Parameters'!$B$10, 'Project Parameters'!E$10 * 'Project Parameters'!E$15 * Planning!$F13, IF(Planning!$C13 = 'Project Parameters'!$B$11, 'Project Parameters'!E$11 * 'Project Parameters'!E$15 * Planning!$F13, IF(Planning!$C13 = 'Project Parameters'!$B$12, 'Project Parameters'!E$12 * 'Project Parameters'!E$15 * Planning!$F13, IF(Planning!$C13 = 'Project Parameters'!$B$13, 'Project Parameters'!E$13 * 'Project Parameters'!E$15 * Planning!$F13,error))))))</f>
        <v>15000</v>
      </c>
      <c r="F13" s="64">
        <f xml:space="preserve"> IF( Planning!$C13 = 'Project Parameters'!$B$8, 'Project Parameters'!F$8 * 'Project Parameters'!F$15 * Planning!$F13, IF(Planning!$C13 = 'Project Parameters'!$B$9, 'Project Parameters'!F$9 * 'Project Parameters'!F$15 * Planning!$F13, IF(Planning!$C13 = 'Project Parameters'!$B$10, 'Project Parameters'!F$10 * 'Project Parameters'!F$15 * Planning!$F13, IF(Planning!$C13 = 'Project Parameters'!$B$11, 'Project Parameters'!F$11 * 'Project Parameters'!F$15 * Planning!$F13, IF(Planning!$C13 = 'Project Parameters'!$B$12, 'Project Parameters'!F$12 * 'Project Parameters'!F$15 * Planning!$F13, IF(Planning!$C13 = 'Project Parameters'!$B$13, 'Project Parameters'!F$13 * 'Project Parameters'!F$15 * Planning!$F13,error))))))</f>
        <v>26250</v>
      </c>
      <c r="G13" s="64">
        <f xml:space="preserve"> IF( Planning!$C13 = 'Project Parameters'!$B$8, 'Project Parameters'!G$8 * 'Project Parameters'!G$15 * Planning!$F13, IF(Planning!$C13 = 'Project Parameters'!$B$9, 'Project Parameters'!G$9 * 'Project Parameters'!G$15 * Planning!$F13, IF(Planning!$C13 = 'Project Parameters'!$B$10, 'Project Parameters'!G$10 * 'Project Parameters'!G$15 * Planning!$F13, IF(Planning!$C13 = 'Project Parameters'!$B$11, 'Project Parameters'!G$11 * 'Project Parameters'!G$15 * Planning!$F13, IF(Planning!$C13 = 'Project Parameters'!$B$12, 'Project Parameters'!G$12 * 'Project Parameters'!G$15 * Planning!$F13, IF(Planning!$C13 = 'Project Parameters'!$B$13, 'Project Parameters'!G$13 * 'Project Parameters'!G$15 * Planning!$F13,error))))))</f>
        <v>33750</v>
      </c>
      <c r="H13" s="64">
        <f xml:space="preserve"> IF( Planning!$C13 = 'Project Parameters'!$B$8, 'Project Parameters'!H$8 * 'Project Parameters'!H$15 * Planning!$F13, IF(Planning!$C13 = 'Project Parameters'!$B$9, 'Project Parameters'!H$9 * 'Project Parameters'!H$15 * Planning!$F13, IF(Planning!$C13 = 'Project Parameters'!$B$10, 'Project Parameters'!H$10 * 'Project Parameters'!H$15 * Planning!$F13, IF(Planning!$C13 = 'Project Parameters'!$B$11, 'Project Parameters'!H$11 * 'Project Parameters'!H$15 * Planning!$F13, IF(Planning!$C13 = 'Project Parameters'!$B$12, 'Project Parameters'!H$12 * 'Project Parameters'!H$15 * Planning!$F13, IF(Planning!$C13 = 'Project Parameters'!$B$13, 'Project Parameters'!H$13 * 'Project Parameters'!H$15 * Planning!$F13,error))))))</f>
        <v>3750</v>
      </c>
      <c r="I13" s="74">
        <f t="shared" si="0"/>
        <v>131250</v>
      </c>
    </row>
    <row r="14" spans="2:9" x14ac:dyDescent="0.2">
      <c r="B14" s="84" t="str">
        <f>Planning!B14</f>
        <v>Coho Vineyard &amp; Winery</v>
      </c>
      <c r="C14" s="69">
        <f xml:space="preserve"> IF( Planning!$C14 = 'Project Parameters'!$B$8, 'Project Parameters'!C$8 * 'Project Parameters'!C$15 * Planning!$F14, IF(Planning!$C14 = 'Project Parameters'!$B$9, 'Project Parameters'!C$9 * 'Project Parameters'!C$15 * Planning!$F14, IF(Planning!$C14 = 'Project Parameters'!$B$10, 'Project Parameters'!C$10 * 'Project Parameters'!C$15 * Planning!$F14, IF(Planning!$C14 = 'Project Parameters'!$B$11, 'Project Parameters'!C$11 * 'Project Parameters'!C$15 * Planning!$F14, IF(Planning!$C14 = 'Project Parameters'!$B$12, 'Project Parameters'!C$12 * 'Project Parameters'!C$15 * Planning!$F14, IF(Planning!$C14 = 'Project Parameters'!$B$13, 'Project Parameters'!C$13 * 'Project Parameters'!C$15 * Planning!$F14,error))))))</f>
        <v>11250</v>
      </c>
      <c r="D14" s="64">
        <f xml:space="preserve"> IF( Planning!$C14 = 'Project Parameters'!$B$8, 'Project Parameters'!D$8 * 'Project Parameters'!D$15 * Planning!$F14, IF(Planning!$C14 = 'Project Parameters'!$B$9, 'Project Parameters'!D$9 * 'Project Parameters'!D$15 * Planning!$F14, IF(Planning!$C14 = 'Project Parameters'!$B$10, 'Project Parameters'!D$10 * 'Project Parameters'!D$15 * Planning!$F14, IF(Planning!$C14 = 'Project Parameters'!$B$11, 'Project Parameters'!D$11 * 'Project Parameters'!D$15 * Planning!$F14, IF(Planning!$C14 = 'Project Parameters'!$B$12, 'Project Parameters'!D$12 * 'Project Parameters'!D$15 * Planning!$F14, IF(Planning!$C14 = 'Project Parameters'!$B$13, 'Project Parameters'!D$13 * 'Project Parameters'!D$15 * Planning!$F14,error))))))</f>
        <v>20250</v>
      </c>
      <c r="E14" s="64">
        <f xml:space="preserve"> IF( Planning!$C14 = 'Project Parameters'!$B$8, 'Project Parameters'!E$8 * 'Project Parameters'!E$15 * Planning!$F14, IF(Planning!$C14 = 'Project Parameters'!$B$9, 'Project Parameters'!E$9 * 'Project Parameters'!E$15 * Planning!$F14, IF(Planning!$C14 = 'Project Parameters'!$B$10, 'Project Parameters'!E$10 * 'Project Parameters'!E$15 * Planning!$F14, IF(Planning!$C14 = 'Project Parameters'!$B$11, 'Project Parameters'!E$11 * 'Project Parameters'!E$15 * Planning!$F14, IF(Planning!$C14 = 'Project Parameters'!$B$12, 'Project Parameters'!E$12 * 'Project Parameters'!E$15 * Planning!$F14, IF(Planning!$C14 = 'Project Parameters'!$B$13, 'Project Parameters'!E$13 * 'Project Parameters'!E$15 * Planning!$F14,error))))))</f>
        <v>9000</v>
      </c>
      <c r="F14" s="64">
        <f xml:space="preserve"> IF( Planning!$C14 = 'Project Parameters'!$B$8, 'Project Parameters'!F$8 * 'Project Parameters'!F$15 * Planning!$F14, IF(Planning!$C14 = 'Project Parameters'!$B$9, 'Project Parameters'!F$9 * 'Project Parameters'!F$15 * Planning!$F14, IF(Planning!$C14 = 'Project Parameters'!$B$10, 'Project Parameters'!F$10 * 'Project Parameters'!F$15 * Planning!$F14, IF(Planning!$C14 = 'Project Parameters'!$B$11, 'Project Parameters'!F$11 * 'Project Parameters'!F$15 * Planning!$F14, IF(Planning!$C14 = 'Project Parameters'!$B$12, 'Project Parameters'!F$12 * 'Project Parameters'!F$15 * Planning!$F14, IF(Planning!$C14 = 'Project Parameters'!$B$13, 'Project Parameters'!F$13 * 'Project Parameters'!F$15 * Planning!$F14,error))))))</f>
        <v>15750</v>
      </c>
      <c r="G14" s="64">
        <f xml:space="preserve"> IF( Planning!$C14 = 'Project Parameters'!$B$8, 'Project Parameters'!G$8 * 'Project Parameters'!G$15 * Planning!$F14, IF(Planning!$C14 = 'Project Parameters'!$B$9, 'Project Parameters'!G$9 * 'Project Parameters'!G$15 * Planning!$F14, IF(Planning!$C14 = 'Project Parameters'!$B$10, 'Project Parameters'!G$10 * 'Project Parameters'!G$15 * Planning!$F14, IF(Planning!$C14 = 'Project Parameters'!$B$11, 'Project Parameters'!G$11 * 'Project Parameters'!G$15 * Planning!$F14, IF(Planning!$C14 = 'Project Parameters'!$B$12, 'Project Parameters'!G$12 * 'Project Parameters'!G$15 * Planning!$F14, IF(Planning!$C14 = 'Project Parameters'!$B$13, 'Project Parameters'!G$13 * 'Project Parameters'!G$15 * Planning!$F14,error))))))</f>
        <v>20250</v>
      </c>
      <c r="H14" s="64">
        <f xml:space="preserve"> IF( Planning!$C14 = 'Project Parameters'!$B$8, 'Project Parameters'!H$8 * 'Project Parameters'!H$15 * Planning!$F14, IF(Planning!$C14 = 'Project Parameters'!$B$9, 'Project Parameters'!H$9 * 'Project Parameters'!H$15 * Planning!$F14, IF(Planning!$C14 = 'Project Parameters'!$B$10, 'Project Parameters'!H$10 * 'Project Parameters'!H$15 * Planning!$F14, IF(Planning!$C14 = 'Project Parameters'!$B$11, 'Project Parameters'!H$11 * 'Project Parameters'!H$15 * Planning!$F14, IF(Planning!$C14 = 'Project Parameters'!$B$12, 'Project Parameters'!H$12 * 'Project Parameters'!H$15 * Planning!$F14, IF(Planning!$C14 = 'Project Parameters'!$B$13, 'Project Parameters'!H$13 * 'Project Parameters'!H$15 * Planning!$F14,error))))))</f>
        <v>2250</v>
      </c>
      <c r="I14" s="74">
        <f t="shared" si="0"/>
        <v>78750</v>
      </c>
    </row>
    <row r="15" spans="2:9" x14ac:dyDescent="0.2">
      <c r="B15" s="84" t="str">
        <f>Planning!B15</f>
        <v>Contoso, Ltd.</v>
      </c>
      <c r="C15" s="69">
        <f xml:space="preserve"> IF( Planning!$C15 = 'Project Parameters'!$B$8, 'Project Parameters'!C$8 * 'Project Parameters'!C$15 * Planning!$F15, IF(Planning!$C15 = 'Project Parameters'!$B$9, 'Project Parameters'!C$9 * 'Project Parameters'!C$15 * Planning!$F15, IF(Planning!$C15 = 'Project Parameters'!$B$10, 'Project Parameters'!C$10 * 'Project Parameters'!C$15 * Planning!$F15, IF(Planning!$C15 = 'Project Parameters'!$B$11, 'Project Parameters'!C$11 * 'Project Parameters'!C$15 * Planning!$F15, IF(Planning!$C15 = 'Project Parameters'!$B$12, 'Project Parameters'!C$12 * 'Project Parameters'!C$15 * Planning!$F15, IF(Planning!$C15 = 'Project Parameters'!$B$13, 'Project Parameters'!C$13 * 'Project Parameters'!C$15 * Planning!$F15,error))))))</f>
        <v>6250</v>
      </c>
      <c r="D15" s="64">
        <f xml:space="preserve"> IF( Planning!$C15 = 'Project Parameters'!$B$8, 'Project Parameters'!D$8 * 'Project Parameters'!D$15 * Planning!$F15, IF(Planning!$C15 = 'Project Parameters'!$B$9, 'Project Parameters'!D$9 * 'Project Parameters'!D$15 * Planning!$F15, IF(Planning!$C15 = 'Project Parameters'!$B$10, 'Project Parameters'!D$10 * 'Project Parameters'!D$15 * Planning!$F15, IF(Planning!$C15 = 'Project Parameters'!$B$11, 'Project Parameters'!D$11 * 'Project Parameters'!D$15 * Planning!$F15, IF(Planning!$C15 = 'Project Parameters'!$B$12, 'Project Parameters'!D$12 * 'Project Parameters'!D$15 * Planning!$F15, IF(Planning!$C15 = 'Project Parameters'!$B$13, 'Project Parameters'!D$13 * 'Project Parameters'!D$15 * Planning!$F15,error))))))</f>
        <v>11250</v>
      </c>
      <c r="E15" s="64">
        <f xml:space="preserve"> IF( Planning!$C15 = 'Project Parameters'!$B$8, 'Project Parameters'!E$8 * 'Project Parameters'!E$15 * Planning!$F15, IF(Planning!$C15 = 'Project Parameters'!$B$9, 'Project Parameters'!E$9 * 'Project Parameters'!E$15 * Planning!$F15, IF(Planning!$C15 = 'Project Parameters'!$B$10, 'Project Parameters'!E$10 * 'Project Parameters'!E$15 * Planning!$F15, IF(Planning!$C15 = 'Project Parameters'!$B$11, 'Project Parameters'!E$11 * 'Project Parameters'!E$15 * Planning!$F15, IF(Planning!$C15 = 'Project Parameters'!$B$12, 'Project Parameters'!E$12 * 'Project Parameters'!E$15 * Planning!$F15, IF(Planning!$C15 = 'Project Parameters'!$B$13, 'Project Parameters'!E$13 * 'Project Parameters'!E$15 * Planning!$F15,error))))))</f>
        <v>5000</v>
      </c>
      <c r="F15" s="64">
        <f xml:space="preserve"> IF( Planning!$C15 = 'Project Parameters'!$B$8, 'Project Parameters'!F$8 * 'Project Parameters'!F$15 * Planning!$F15, IF(Planning!$C15 = 'Project Parameters'!$B$9, 'Project Parameters'!F$9 * 'Project Parameters'!F$15 * Planning!$F15, IF(Planning!$C15 = 'Project Parameters'!$B$10, 'Project Parameters'!F$10 * 'Project Parameters'!F$15 * Planning!$F15, IF(Planning!$C15 = 'Project Parameters'!$B$11, 'Project Parameters'!F$11 * 'Project Parameters'!F$15 * Planning!$F15, IF(Planning!$C15 = 'Project Parameters'!$B$12, 'Project Parameters'!F$12 * 'Project Parameters'!F$15 * Planning!$F15, IF(Planning!$C15 = 'Project Parameters'!$B$13, 'Project Parameters'!F$13 * 'Project Parameters'!F$15 * Planning!$F15,error))))))</f>
        <v>8750</v>
      </c>
      <c r="G15" s="64">
        <f xml:space="preserve"> IF( Planning!$C15 = 'Project Parameters'!$B$8, 'Project Parameters'!G$8 * 'Project Parameters'!G$15 * Planning!$F15, IF(Planning!$C15 = 'Project Parameters'!$B$9, 'Project Parameters'!G$9 * 'Project Parameters'!G$15 * Planning!$F15, IF(Planning!$C15 = 'Project Parameters'!$B$10, 'Project Parameters'!G$10 * 'Project Parameters'!G$15 * Planning!$F15, IF(Planning!$C15 = 'Project Parameters'!$B$11, 'Project Parameters'!G$11 * 'Project Parameters'!G$15 * Planning!$F15, IF(Planning!$C15 = 'Project Parameters'!$B$12, 'Project Parameters'!G$12 * 'Project Parameters'!G$15 * Planning!$F15, IF(Planning!$C15 = 'Project Parameters'!$B$13, 'Project Parameters'!G$13 * 'Project Parameters'!G$15 * Planning!$F15,error))))))</f>
        <v>11250</v>
      </c>
      <c r="H15" s="64">
        <f xml:space="preserve"> IF( Planning!$C15 = 'Project Parameters'!$B$8, 'Project Parameters'!H$8 * 'Project Parameters'!H$15 * Planning!$F15, IF(Planning!$C15 = 'Project Parameters'!$B$9, 'Project Parameters'!H$9 * 'Project Parameters'!H$15 * Planning!$F15, IF(Planning!$C15 = 'Project Parameters'!$B$10, 'Project Parameters'!H$10 * 'Project Parameters'!H$15 * Planning!$F15, IF(Planning!$C15 = 'Project Parameters'!$B$11, 'Project Parameters'!H$11 * 'Project Parameters'!H$15 * Planning!$F15, IF(Planning!$C15 = 'Project Parameters'!$B$12, 'Project Parameters'!H$12 * 'Project Parameters'!H$15 * Planning!$F15, IF(Planning!$C15 = 'Project Parameters'!$B$13, 'Project Parameters'!H$13 * 'Project Parameters'!H$15 * Planning!$F15,error))))))</f>
        <v>1250</v>
      </c>
      <c r="I15" s="74">
        <f t="shared" si="0"/>
        <v>43750</v>
      </c>
    </row>
    <row r="16" spans="2:9" x14ac:dyDescent="0.2">
      <c r="B16" s="84" t="str">
        <f>Planning!B16</f>
        <v>Contoso Pharmaceuticals</v>
      </c>
      <c r="C16" s="69">
        <f xml:space="preserve"> IF( Planning!$C16 = 'Project Parameters'!$B$8, 'Project Parameters'!C$8 * 'Project Parameters'!C$15 * Planning!$F16, IF(Planning!$C16 = 'Project Parameters'!$B$9, 'Project Parameters'!C$9 * 'Project Parameters'!C$15 * Planning!$F16, IF(Planning!$C16 = 'Project Parameters'!$B$10, 'Project Parameters'!C$10 * 'Project Parameters'!C$15 * Planning!$F16, IF(Planning!$C16 = 'Project Parameters'!$B$11, 'Project Parameters'!C$11 * 'Project Parameters'!C$15 * Planning!$F16, IF(Planning!$C16 = 'Project Parameters'!$B$12, 'Project Parameters'!C$12 * 'Project Parameters'!C$15 * Planning!$F16, IF(Planning!$C16 = 'Project Parameters'!$B$13, 'Project Parameters'!C$13 * 'Project Parameters'!C$15 * Planning!$F16,error))))))</f>
        <v>5000</v>
      </c>
      <c r="D16" s="64">
        <f xml:space="preserve"> IF( Planning!$C16 = 'Project Parameters'!$B$8, 'Project Parameters'!D$8 * 'Project Parameters'!D$15 * Planning!$F16, IF(Planning!$C16 = 'Project Parameters'!$B$9, 'Project Parameters'!D$9 * 'Project Parameters'!D$15 * Planning!$F16, IF(Planning!$C16 = 'Project Parameters'!$B$10, 'Project Parameters'!D$10 * 'Project Parameters'!D$15 * Planning!$F16, IF(Planning!$C16 = 'Project Parameters'!$B$11, 'Project Parameters'!D$11 * 'Project Parameters'!D$15 * Planning!$F16, IF(Planning!$C16 = 'Project Parameters'!$B$12, 'Project Parameters'!D$12 * 'Project Parameters'!D$15 * Planning!$F16, IF(Planning!$C16 = 'Project Parameters'!$B$13, 'Project Parameters'!D$13 * 'Project Parameters'!D$15 * Planning!$F16,error))))))</f>
        <v>9000</v>
      </c>
      <c r="E16" s="64">
        <f xml:space="preserve"> IF( Planning!$C16 = 'Project Parameters'!$B$8, 'Project Parameters'!E$8 * 'Project Parameters'!E$15 * Planning!$F16, IF(Planning!$C16 = 'Project Parameters'!$B$9, 'Project Parameters'!E$9 * 'Project Parameters'!E$15 * Planning!$F16, IF(Planning!$C16 = 'Project Parameters'!$B$10, 'Project Parameters'!E$10 * 'Project Parameters'!E$15 * Planning!$F16, IF(Planning!$C16 = 'Project Parameters'!$B$11, 'Project Parameters'!E$11 * 'Project Parameters'!E$15 * Planning!$F16, IF(Planning!$C16 = 'Project Parameters'!$B$12, 'Project Parameters'!E$12 * 'Project Parameters'!E$15 * Planning!$F16, IF(Planning!$C16 = 'Project Parameters'!$B$13, 'Project Parameters'!E$13 * 'Project Parameters'!E$15 * Planning!$F16,error))))))</f>
        <v>4000</v>
      </c>
      <c r="F16" s="64">
        <f xml:space="preserve"> IF( Planning!$C16 = 'Project Parameters'!$B$8, 'Project Parameters'!F$8 * 'Project Parameters'!F$15 * Planning!$F16, IF(Planning!$C16 = 'Project Parameters'!$B$9, 'Project Parameters'!F$9 * 'Project Parameters'!F$15 * Planning!$F16, IF(Planning!$C16 = 'Project Parameters'!$B$10, 'Project Parameters'!F$10 * 'Project Parameters'!F$15 * Planning!$F16, IF(Planning!$C16 = 'Project Parameters'!$B$11, 'Project Parameters'!F$11 * 'Project Parameters'!F$15 * Planning!$F16, IF(Planning!$C16 = 'Project Parameters'!$B$12, 'Project Parameters'!F$12 * 'Project Parameters'!F$15 * Planning!$F16, IF(Planning!$C16 = 'Project Parameters'!$B$13, 'Project Parameters'!F$13 * 'Project Parameters'!F$15 * Planning!$F16,error))))))</f>
        <v>7000</v>
      </c>
      <c r="G16" s="64">
        <f xml:space="preserve"> IF( Planning!$C16 = 'Project Parameters'!$B$8, 'Project Parameters'!G$8 * 'Project Parameters'!G$15 * Planning!$F16, IF(Planning!$C16 = 'Project Parameters'!$B$9, 'Project Parameters'!G$9 * 'Project Parameters'!G$15 * Planning!$F16, IF(Planning!$C16 = 'Project Parameters'!$B$10, 'Project Parameters'!G$10 * 'Project Parameters'!G$15 * Planning!$F16, IF(Planning!$C16 = 'Project Parameters'!$B$11, 'Project Parameters'!G$11 * 'Project Parameters'!G$15 * Planning!$F16, IF(Planning!$C16 = 'Project Parameters'!$B$12, 'Project Parameters'!G$12 * 'Project Parameters'!G$15 * Planning!$F16, IF(Planning!$C16 = 'Project Parameters'!$B$13, 'Project Parameters'!G$13 * 'Project Parameters'!G$15 * Planning!$F16,error))))))</f>
        <v>9000</v>
      </c>
      <c r="H16" s="64">
        <f xml:space="preserve"> IF( Planning!$C16 = 'Project Parameters'!$B$8, 'Project Parameters'!H$8 * 'Project Parameters'!H$15 * Planning!$F16, IF(Planning!$C16 = 'Project Parameters'!$B$9, 'Project Parameters'!H$9 * 'Project Parameters'!H$15 * Planning!$F16, IF(Planning!$C16 = 'Project Parameters'!$B$10, 'Project Parameters'!H$10 * 'Project Parameters'!H$15 * Planning!$F16, IF(Planning!$C16 = 'Project Parameters'!$B$11, 'Project Parameters'!H$11 * 'Project Parameters'!H$15 * Planning!$F16, IF(Planning!$C16 = 'Project Parameters'!$B$12, 'Project Parameters'!H$12 * 'Project Parameters'!H$15 * Planning!$F16, IF(Planning!$C16 = 'Project Parameters'!$B$13, 'Project Parameters'!H$13 * 'Project Parameters'!H$15 * Planning!$F16,error))))))</f>
        <v>1000</v>
      </c>
      <c r="I16" s="74">
        <f t="shared" si="0"/>
        <v>35000</v>
      </c>
    </row>
    <row r="17" spans="2:9" x14ac:dyDescent="0.2">
      <c r="B17" s="84" t="str">
        <f>Planning!B17</f>
        <v>Consolidated Messenger</v>
      </c>
      <c r="C17" s="69">
        <f xml:space="preserve"> IF( Planning!$C17 = 'Project Parameters'!$B$8, 'Project Parameters'!C$8 * 'Project Parameters'!C$15 * Planning!$F17, IF(Planning!$C17 = 'Project Parameters'!$B$9, 'Project Parameters'!C$9 * 'Project Parameters'!C$15 * Planning!$F17, IF(Planning!$C17 = 'Project Parameters'!$B$10, 'Project Parameters'!C$10 * 'Project Parameters'!C$15 * Planning!$F17, IF(Planning!$C17 = 'Project Parameters'!$B$11, 'Project Parameters'!C$11 * 'Project Parameters'!C$15 * Planning!$F17, IF(Planning!$C17 = 'Project Parameters'!$B$12, 'Project Parameters'!C$12 * 'Project Parameters'!C$15 * Planning!$F17, IF(Planning!$C17 = 'Project Parameters'!$B$13, 'Project Parameters'!C$13 * 'Project Parameters'!C$15 * Planning!$F17,error))))))</f>
        <v>4500</v>
      </c>
      <c r="D17" s="64">
        <f xml:space="preserve"> IF( Planning!$C17 = 'Project Parameters'!$B$8, 'Project Parameters'!D$8 * 'Project Parameters'!D$15 * Planning!$F17, IF(Planning!$C17 = 'Project Parameters'!$B$9, 'Project Parameters'!D$9 * 'Project Parameters'!D$15 * Planning!$F17, IF(Planning!$C17 = 'Project Parameters'!$B$10, 'Project Parameters'!D$10 * 'Project Parameters'!D$15 * Planning!$F17, IF(Planning!$C17 = 'Project Parameters'!$B$11, 'Project Parameters'!D$11 * 'Project Parameters'!D$15 * Planning!$F17, IF(Planning!$C17 = 'Project Parameters'!$B$12, 'Project Parameters'!D$12 * 'Project Parameters'!D$15 * Planning!$F17, IF(Planning!$C17 = 'Project Parameters'!$B$13, 'Project Parameters'!D$13 * 'Project Parameters'!D$15 * Planning!$F17,error))))))</f>
        <v>8100</v>
      </c>
      <c r="E17" s="64">
        <f xml:space="preserve"> IF( Planning!$C17 = 'Project Parameters'!$B$8, 'Project Parameters'!E$8 * 'Project Parameters'!E$15 * Planning!$F17, IF(Planning!$C17 = 'Project Parameters'!$B$9, 'Project Parameters'!E$9 * 'Project Parameters'!E$15 * Planning!$F17, IF(Planning!$C17 = 'Project Parameters'!$B$10, 'Project Parameters'!E$10 * 'Project Parameters'!E$15 * Planning!$F17, IF(Planning!$C17 = 'Project Parameters'!$B$11, 'Project Parameters'!E$11 * 'Project Parameters'!E$15 * Planning!$F17, IF(Planning!$C17 = 'Project Parameters'!$B$12, 'Project Parameters'!E$12 * 'Project Parameters'!E$15 * Planning!$F17, IF(Planning!$C17 = 'Project Parameters'!$B$13, 'Project Parameters'!E$13 * 'Project Parameters'!E$15 * Planning!$F17,error))))))</f>
        <v>3600</v>
      </c>
      <c r="F17" s="64">
        <f xml:space="preserve"> IF( Planning!$C17 = 'Project Parameters'!$B$8, 'Project Parameters'!F$8 * 'Project Parameters'!F$15 * Planning!$F17, IF(Planning!$C17 = 'Project Parameters'!$B$9, 'Project Parameters'!F$9 * 'Project Parameters'!F$15 * Planning!$F17, IF(Planning!$C17 = 'Project Parameters'!$B$10, 'Project Parameters'!F$10 * 'Project Parameters'!F$15 * Planning!$F17, IF(Planning!$C17 = 'Project Parameters'!$B$11, 'Project Parameters'!F$11 * 'Project Parameters'!F$15 * Planning!$F17, IF(Planning!$C17 = 'Project Parameters'!$B$12, 'Project Parameters'!F$12 * 'Project Parameters'!F$15 * Planning!$F17, IF(Planning!$C17 = 'Project Parameters'!$B$13, 'Project Parameters'!F$13 * 'Project Parameters'!F$15 * Planning!$F17,error))))))</f>
        <v>6300</v>
      </c>
      <c r="G17" s="64">
        <f xml:space="preserve"> IF( Planning!$C17 = 'Project Parameters'!$B$8, 'Project Parameters'!G$8 * 'Project Parameters'!G$15 * Planning!$F17, IF(Planning!$C17 = 'Project Parameters'!$B$9, 'Project Parameters'!G$9 * 'Project Parameters'!G$15 * Planning!$F17, IF(Planning!$C17 = 'Project Parameters'!$B$10, 'Project Parameters'!G$10 * 'Project Parameters'!G$15 * Planning!$F17, IF(Planning!$C17 = 'Project Parameters'!$B$11, 'Project Parameters'!G$11 * 'Project Parameters'!G$15 * Planning!$F17, IF(Planning!$C17 = 'Project Parameters'!$B$12, 'Project Parameters'!G$12 * 'Project Parameters'!G$15 * Planning!$F17, IF(Planning!$C17 = 'Project Parameters'!$B$13, 'Project Parameters'!G$13 * 'Project Parameters'!G$15 * Planning!$F17,error))))))</f>
        <v>8100</v>
      </c>
      <c r="H17" s="64">
        <f xml:space="preserve"> IF( Planning!$C17 = 'Project Parameters'!$B$8, 'Project Parameters'!H$8 * 'Project Parameters'!H$15 * Planning!$F17, IF(Planning!$C17 = 'Project Parameters'!$B$9, 'Project Parameters'!H$9 * 'Project Parameters'!H$15 * Planning!$F17, IF(Planning!$C17 = 'Project Parameters'!$B$10, 'Project Parameters'!H$10 * 'Project Parameters'!H$15 * Planning!$F17, IF(Planning!$C17 = 'Project Parameters'!$B$11, 'Project Parameters'!H$11 * 'Project Parameters'!H$15 * Planning!$F17, IF(Planning!$C17 = 'Project Parameters'!$B$12, 'Project Parameters'!H$12 * 'Project Parameters'!H$15 * Planning!$F17, IF(Planning!$C17 = 'Project Parameters'!$B$13, 'Project Parameters'!H$13 * 'Project Parameters'!H$15 * Planning!$F17,error))))))</f>
        <v>900</v>
      </c>
      <c r="I17" s="74">
        <f t="shared" si="0"/>
        <v>31500</v>
      </c>
    </row>
    <row r="18" spans="2:9" x14ac:dyDescent="0.2">
      <c r="B18" s="84" t="str">
        <f>Planning!B18</f>
        <v>Fabrikam, Inc.</v>
      </c>
      <c r="C18" s="69">
        <f xml:space="preserve"> IF( Planning!$C18 = 'Project Parameters'!$B$8, 'Project Parameters'!C$8 * 'Project Parameters'!C$15 * Planning!$F18, IF(Planning!$C18 = 'Project Parameters'!$B$9, 'Project Parameters'!C$9 * 'Project Parameters'!C$15 * Planning!$F18, IF(Planning!$C18 = 'Project Parameters'!$B$10, 'Project Parameters'!C$10 * 'Project Parameters'!C$15 * Planning!$F18, IF(Planning!$C18 = 'Project Parameters'!$B$11, 'Project Parameters'!C$11 * 'Project Parameters'!C$15 * Planning!$F18, IF(Planning!$C18 = 'Project Parameters'!$B$12, 'Project Parameters'!C$12 * 'Project Parameters'!C$15 * Planning!$F18, IF(Planning!$C18 = 'Project Parameters'!$B$13, 'Project Parameters'!C$13 * 'Project Parameters'!C$15 * Planning!$F18,error))))))</f>
        <v>6250</v>
      </c>
      <c r="D18" s="64">
        <f xml:space="preserve"> IF( Planning!$C18 = 'Project Parameters'!$B$8, 'Project Parameters'!D$8 * 'Project Parameters'!D$15 * Planning!$F18, IF(Planning!$C18 = 'Project Parameters'!$B$9, 'Project Parameters'!D$9 * 'Project Parameters'!D$15 * Planning!$F18, IF(Planning!$C18 = 'Project Parameters'!$B$10, 'Project Parameters'!D$10 * 'Project Parameters'!D$15 * Planning!$F18, IF(Planning!$C18 = 'Project Parameters'!$B$11, 'Project Parameters'!D$11 * 'Project Parameters'!D$15 * Planning!$F18, IF(Planning!$C18 = 'Project Parameters'!$B$12, 'Project Parameters'!D$12 * 'Project Parameters'!D$15 * Planning!$F18, IF(Planning!$C18 = 'Project Parameters'!$B$13, 'Project Parameters'!D$13 * 'Project Parameters'!D$15 * Planning!$F18,error))))))</f>
        <v>11250</v>
      </c>
      <c r="E18" s="64">
        <f xml:space="preserve"> IF( Planning!$C18 = 'Project Parameters'!$B$8, 'Project Parameters'!E$8 * 'Project Parameters'!E$15 * Planning!$F18, IF(Planning!$C18 = 'Project Parameters'!$B$9, 'Project Parameters'!E$9 * 'Project Parameters'!E$15 * Planning!$F18, IF(Planning!$C18 = 'Project Parameters'!$B$10, 'Project Parameters'!E$10 * 'Project Parameters'!E$15 * Planning!$F18, IF(Planning!$C18 = 'Project Parameters'!$B$11, 'Project Parameters'!E$11 * 'Project Parameters'!E$15 * Planning!$F18, IF(Planning!$C18 = 'Project Parameters'!$B$12, 'Project Parameters'!E$12 * 'Project Parameters'!E$15 * Planning!$F18, IF(Planning!$C18 = 'Project Parameters'!$B$13, 'Project Parameters'!E$13 * 'Project Parameters'!E$15 * Planning!$F18,error))))))</f>
        <v>5000</v>
      </c>
      <c r="F18" s="64">
        <f xml:space="preserve"> IF( Planning!$C18 = 'Project Parameters'!$B$8, 'Project Parameters'!F$8 * 'Project Parameters'!F$15 * Planning!$F18, IF(Planning!$C18 = 'Project Parameters'!$B$9, 'Project Parameters'!F$9 * 'Project Parameters'!F$15 * Planning!$F18, IF(Planning!$C18 = 'Project Parameters'!$B$10, 'Project Parameters'!F$10 * 'Project Parameters'!F$15 * Planning!$F18, IF(Planning!$C18 = 'Project Parameters'!$B$11, 'Project Parameters'!F$11 * 'Project Parameters'!F$15 * Planning!$F18, IF(Planning!$C18 = 'Project Parameters'!$B$12, 'Project Parameters'!F$12 * 'Project Parameters'!F$15 * Planning!$F18, IF(Planning!$C18 = 'Project Parameters'!$B$13, 'Project Parameters'!F$13 * 'Project Parameters'!F$15 * Planning!$F18,error))))))</f>
        <v>17500</v>
      </c>
      <c r="G18" s="64">
        <f xml:space="preserve"> IF( Planning!$C18 = 'Project Parameters'!$B$8, 'Project Parameters'!G$8 * 'Project Parameters'!G$15 * Planning!$F18, IF(Planning!$C18 = 'Project Parameters'!$B$9, 'Project Parameters'!G$9 * 'Project Parameters'!G$15 * Planning!$F18, IF(Planning!$C18 = 'Project Parameters'!$B$10, 'Project Parameters'!G$10 * 'Project Parameters'!G$15 * Planning!$F18, IF(Planning!$C18 = 'Project Parameters'!$B$11, 'Project Parameters'!G$11 * 'Project Parameters'!G$15 * Planning!$F18, IF(Planning!$C18 = 'Project Parameters'!$B$12, 'Project Parameters'!G$12 * 'Project Parameters'!G$15 * Planning!$F18, IF(Planning!$C18 = 'Project Parameters'!$B$13, 'Project Parameters'!G$13 * 'Project Parameters'!G$15 * Planning!$F18,error))))))</f>
        <v>3750</v>
      </c>
      <c r="H18" s="64">
        <f xml:space="preserve"> IF( Planning!$C18 = 'Project Parameters'!$B$8, 'Project Parameters'!H$8 * 'Project Parameters'!H$15 * Planning!$F18, IF(Planning!$C18 = 'Project Parameters'!$B$9, 'Project Parameters'!H$9 * 'Project Parameters'!H$15 * Planning!$F18, IF(Planning!$C18 = 'Project Parameters'!$B$10, 'Project Parameters'!H$10 * 'Project Parameters'!H$15 * Planning!$F18, IF(Planning!$C18 = 'Project Parameters'!$B$11, 'Project Parameters'!H$11 * 'Project Parameters'!H$15 * Planning!$F18, IF(Planning!$C18 = 'Project Parameters'!$B$12, 'Project Parameters'!H$12 * 'Project Parameters'!H$15 * Planning!$F18, IF(Planning!$C18 = 'Project Parameters'!$B$13, 'Project Parameters'!H$13 * 'Project Parameters'!H$15 * Planning!$F18,error))))))</f>
        <v>1250</v>
      </c>
      <c r="I18" s="74">
        <f t="shared" si="0"/>
        <v>45000</v>
      </c>
    </row>
    <row r="19" spans="2:9" x14ac:dyDescent="0.2">
      <c r="B19" s="84" t="str">
        <f>Planning!B19</f>
        <v>Fourth Coffee</v>
      </c>
      <c r="C19" s="69">
        <f xml:space="preserve"> IF( Planning!$C19 = 'Project Parameters'!$B$8, 'Project Parameters'!C$8 * 'Project Parameters'!C$15 * Planning!$F19, IF(Planning!$C19 = 'Project Parameters'!$B$9, 'Project Parameters'!C$9 * 'Project Parameters'!C$15 * Planning!$F19, IF(Planning!$C19 = 'Project Parameters'!$B$10, 'Project Parameters'!C$10 * 'Project Parameters'!C$15 * Planning!$F19, IF(Planning!$C19 = 'Project Parameters'!$B$11, 'Project Parameters'!C$11 * 'Project Parameters'!C$15 * Planning!$F19, IF(Planning!$C19 = 'Project Parameters'!$B$12, 'Project Parameters'!C$12 * 'Project Parameters'!C$15 * Planning!$F19, IF(Planning!$C19 = 'Project Parameters'!$B$13, 'Project Parameters'!C$13 * 'Project Parameters'!C$15 * Planning!$F19,error))))))</f>
        <v>6000</v>
      </c>
      <c r="D19" s="64">
        <f xml:space="preserve"> IF( Planning!$C19 = 'Project Parameters'!$B$8, 'Project Parameters'!D$8 * 'Project Parameters'!D$15 * Planning!$F19, IF(Planning!$C19 = 'Project Parameters'!$B$9, 'Project Parameters'!D$9 * 'Project Parameters'!D$15 * Planning!$F19, IF(Planning!$C19 = 'Project Parameters'!$B$10, 'Project Parameters'!D$10 * 'Project Parameters'!D$15 * Planning!$F19, IF(Planning!$C19 = 'Project Parameters'!$B$11, 'Project Parameters'!D$11 * 'Project Parameters'!D$15 * Planning!$F19, IF(Planning!$C19 = 'Project Parameters'!$B$12, 'Project Parameters'!D$12 * 'Project Parameters'!D$15 * Planning!$F19, IF(Planning!$C19 = 'Project Parameters'!$B$13, 'Project Parameters'!D$13 * 'Project Parameters'!D$15 * Planning!$F19,error))))))</f>
        <v>10800</v>
      </c>
      <c r="E19" s="64">
        <f xml:space="preserve"> IF( Planning!$C19 = 'Project Parameters'!$B$8, 'Project Parameters'!E$8 * 'Project Parameters'!E$15 * Planning!$F19, IF(Planning!$C19 = 'Project Parameters'!$B$9, 'Project Parameters'!E$9 * 'Project Parameters'!E$15 * Planning!$F19, IF(Planning!$C19 = 'Project Parameters'!$B$10, 'Project Parameters'!E$10 * 'Project Parameters'!E$15 * Planning!$F19, IF(Planning!$C19 = 'Project Parameters'!$B$11, 'Project Parameters'!E$11 * 'Project Parameters'!E$15 * Planning!$F19, IF(Planning!$C19 = 'Project Parameters'!$B$12, 'Project Parameters'!E$12 * 'Project Parameters'!E$15 * Planning!$F19, IF(Planning!$C19 = 'Project Parameters'!$B$13, 'Project Parameters'!E$13 * 'Project Parameters'!E$15 * Planning!$F19,error))))))</f>
        <v>4800</v>
      </c>
      <c r="F19" s="64">
        <f xml:space="preserve"> IF( Planning!$C19 = 'Project Parameters'!$B$8, 'Project Parameters'!F$8 * 'Project Parameters'!F$15 * Planning!$F19, IF(Planning!$C19 = 'Project Parameters'!$B$9, 'Project Parameters'!F$9 * 'Project Parameters'!F$15 * Planning!$F19, IF(Planning!$C19 = 'Project Parameters'!$B$10, 'Project Parameters'!F$10 * 'Project Parameters'!F$15 * Planning!$F19, IF(Planning!$C19 = 'Project Parameters'!$B$11, 'Project Parameters'!F$11 * 'Project Parameters'!F$15 * Planning!$F19, IF(Planning!$C19 = 'Project Parameters'!$B$12, 'Project Parameters'!F$12 * 'Project Parameters'!F$15 * Planning!$F19, IF(Planning!$C19 = 'Project Parameters'!$B$13, 'Project Parameters'!F$13 * 'Project Parameters'!F$15 * Planning!$F19,error))))))</f>
        <v>16800</v>
      </c>
      <c r="G19" s="64">
        <f xml:space="preserve"> IF( Planning!$C19 = 'Project Parameters'!$B$8, 'Project Parameters'!G$8 * 'Project Parameters'!G$15 * Planning!$F19, IF(Planning!$C19 = 'Project Parameters'!$B$9, 'Project Parameters'!G$9 * 'Project Parameters'!G$15 * Planning!$F19, IF(Planning!$C19 = 'Project Parameters'!$B$10, 'Project Parameters'!G$10 * 'Project Parameters'!G$15 * Planning!$F19, IF(Planning!$C19 = 'Project Parameters'!$B$11, 'Project Parameters'!G$11 * 'Project Parameters'!G$15 * Planning!$F19, IF(Planning!$C19 = 'Project Parameters'!$B$12, 'Project Parameters'!G$12 * 'Project Parameters'!G$15 * Planning!$F19, IF(Planning!$C19 = 'Project Parameters'!$B$13, 'Project Parameters'!G$13 * 'Project Parameters'!G$15 * Planning!$F19,error))))))</f>
        <v>3600</v>
      </c>
      <c r="H19" s="64">
        <f xml:space="preserve"> IF( Planning!$C19 = 'Project Parameters'!$B$8, 'Project Parameters'!H$8 * 'Project Parameters'!H$15 * Planning!$F19, IF(Planning!$C19 = 'Project Parameters'!$B$9, 'Project Parameters'!H$9 * 'Project Parameters'!H$15 * Planning!$F19, IF(Planning!$C19 = 'Project Parameters'!$B$10, 'Project Parameters'!H$10 * 'Project Parameters'!H$15 * Planning!$F19, IF(Planning!$C19 = 'Project Parameters'!$B$11, 'Project Parameters'!H$11 * 'Project Parameters'!H$15 * Planning!$F19, IF(Planning!$C19 = 'Project Parameters'!$B$12, 'Project Parameters'!H$12 * 'Project Parameters'!H$15 * Planning!$F19, IF(Planning!$C19 = 'Project Parameters'!$B$13, 'Project Parameters'!H$13 * 'Project Parameters'!H$15 * Planning!$F19,error))))))</f>
        <v>1200</v>
      </c>
      <c r="I19" s="74">
        <f t="shared" si="0"/>
        <v>43200</v>
      </c>
    </row>
    <row r="20" spans="2:9" x14ac:dyDescent="0.2">
      <c r="B20" s="84" t="str">
        <f>Planning!B20</f>
        <v>Graphic Design Institute</v>
      </c>
      <c r="C20" s="69">
        <f xml:space="preserve"> IF( Planning!$C20 = 'Project Parameters'!$B$8, 'Project Parameters'!C$8 * 'Project Parameters'!C$15 * Planning!$F20, IF(Planning!$C20 = 'Project Parameters'!$B$9, 'Project Parameters'!C$9 * 'Project Parameters'!C$15 * Planning!$F20, IF(Planning!$C20 = 'Project Parameters'!$B$10, 'Project Parameters'!C$10 * 'Project Parameters'!C$15 * Planning!$F20, IF(Planning!$C20 = 'Project Parameters'!$B$11, 'Project Parameters'!C$11 * 'Project Parameters'!C$15 * Planning!$F20, IF(Planning!$C20 = 'Project Parameters'!$B$12, 'Project Parameters'!C$12 * 'Project Parameters'!C$15 * Planning!$F20, IF(Planning!$C20 = 'Project Parameters'!$B$13, 'Project Parameters'!C$13 * 'Project Parameters'!C$15 * Planning!$F20,error))))))</f>
        <v>8000</v>
      </c>
      <c r="D20" s="64">
        <f xml:space="preserve"> IF( Planning!$C20 = 'Project Parameters'!$B$8, 'Project Parameters'!D$8 * 'Project Parameters'!D$15 * Planning!$F20, IF(Planning!$C20 = 'Project Parameters'!$B$9, 'Project Parameters'!D$9 * 'Project Parameters'!D$15 * Planning!$F20, IF(Planning!$C20 = 'Project Parameters'!$B$10, 'Project Parameters'!D$10 * 'Project Parameters'!D$15 * Planning!$F20, IF(Planning!$C20 = 'Project Parameters'!$B$11, 'Project Parameters'!D$11 * 'Project Parameters'!D$15 * Planning!$F20, IF(Planning!$C20 = 'Project Parameters'!$B$12, 'Project Parameters'!D$12 * 'Project Parameters'!D$15 * Planning!$F20, IF(Planning!$C20 = 'Project Parameters'!$B$13, 'Project Parameters'!D$13 * 'Project Parameters'!D$15 * Planning!$F20,error))))))</f>
        <v>14400</v>
      </c>
      <c r="E20" s="64">
        <f xml:space="preserve"> IF( Planning!$C20 = 'Project Parameters'!$B$8, 'Project Parameters'!E$8 * 'Project Parameters'!E$15 * Planning!$F20, IF(Planning!$C20 = 'Project Parameters'!$B$9, 'Project Parameters'!E$9 * 'Project Parameters'!E$15 * Planning!$F20, IF(Planning!$C20 = 'Project Parameters'!$B$10, 'Project Parameters'!E$10 * 'Project Parameters'!E$15 * Planning!$F20, IF(Planning!$C20 = 'Project Parameters'!$B$11, 'Project Parameters'!E$11 * 'Project Parameters'!E$15 * Planning!$F20, IF(Planning!$C20 = 'Project Parameters'!$B$12, 'Project Parameters'!E$12 * 'Project Parameters'!E$15 * Planning!$F20, IF(Planning!$C20 = 'Project Parameters'!$B$13, 'Project Parameters'!E$13 * 'Project Parameters'!E$15 * Planning!$F20,error))))))</f>
        <v>6400</v>
      </c>
      <c r="F20" s="64">
        <f xml:space="preserve"> IF( Planning!$C20 = 'Project Parameters'!$B$8, 'Project Parameters'!F$8 * 'Project Parameters'!F$15 * Planning!$F20, IF(Planning!$C20 = 'Project Parameters'!$B$9, 'Project Parameters'!F$9 * 'Project Parameters'!F$15 * Planning!$F20, IF(Planning!$C20 = 'Project Parameters'!$B$10, 'Project Parameters'!F$10 * 'Project Parameters'!F$15 * Planning!$F20, IF(Planning!$C20 = 'Project Parameters'!$B$11, 'Project Parameters'!F$11 * 'Project Parameters'!F$15 * Planning!$F20, IF(Planning!$C20 = 'Project Parameters'!$B$12, 'Project Parameters'!F$12 * 'Project Parameters'!F$15 * Planning!$F20, IF(Planning!$C20 = 'Project Parameters'!$B$13, 'Project Parameters'!F$13 * 'Project Parameters'!F$15 * Planning!$F20,error))))))</f>
        <v>22400</v>
      </c>
      <c r="G20" s="64">
        <f xml:space="preserve"> IF( Planning!$C20 = 'Project Parameters'!$B$8, 'Project Parameters'!G$8 * 'Project Parameters'!G$15 * Planning!$F20, IF(Planning!$C20 = 'Project Parameters'!$B$9, 'Project Parameters'!G$9 * 'Project Parameters'!G$15 * Planning!$F20, IF(Planning!$C20 = 'Project Parameters'!$B$10, 'Project Parameters'!G$10 * 'Project Parameters'!G$15 * Planning!$F20, IF(Planning!$C20 = 'Project Parameters'!$B$11, 'Project Parameters'!G$11 * 'Project Parameters'!G$15 * Planning!$F20, IF(Planning!$C20 = 'Project Parameters'!$B$12, 'Project Parameters'!G$12 * 'Project Parameters'!G$15 * Planning!$F20, IF(Planning!$C20 = 'Project Parameters'!$B$13, 'Project Parameters'!G$13 * 'Project Parameters'!G$15 * Planning!$F20,error))))))</f>
        <v>4800</v>
      </c>
      <c r="H20" s="64">
        <f xml:space="preserve"> IF( Planning!$C20 = 'Project Parameters'!$B$8, 'Project Parameters'!H$8 * 'Project Parameters'!H$15 * Planning!$F20, IF(Planning!$C20 = 'Project Parameters'!$B$9, 'Project Parameters'!H$9 * 'Project Parameters'!H$15 * Planning!$F20, IF(Planning!$C20 = 'Project Parameters'!$B$10, 'Project Parameters'!H$10 * 'Project Parameters'!H$15 * Planning!$F20, IF(Planning!$C20 = 'Project Parameters'!$B$11, 'Project Parameters'!H$11 * 'Project Parameters'!H$15 * Planning!$F20, IF(Planning!$C20 = 'Project Parameters'!$B$12, 'Project Parameters'!H$12 * 'Project Parameters'!H$15 * Planning!$F20, IF(Planning!$C20 = 'Project Parameters'!$B$13, 'Project Parameters'!H$13 * 'Project Parameters'!H$15 * Planning!$F20,error))))))</f>
        <v>1600</v>
      </c>
      <c r="I20" s="74">
        <f t="shared" si="0"/>
        <v>57600</v>
      </c>
    </row>
    <row r="21" spans="2:9" x14ac:dyDescent="0.2">
      <c r="B21" s="84" t="str">
        <f>Planning!B21</f>
        <v>Humongous Insurance</v>
      </c>
      <c r="C21" s="69">
        <f xml:space="preserve"> IF( Planning!$C21 = 'Project Parameters'!$B$8, 'Project Parameters'!C$8 * 'Project Parameters'!C$15 * Planning!$F21, IF(Planning!$C21 = 'Project Parameters'!$B$9, 'Project Parameters'!C$9 * 'Project Parameters'!C$15 * Planning!$F21, IF(Planning!$C21 = 'Project Parameters'!$B$10, 'Project Parameters'!C$10 * 'Project Parameters'!C$15 * Planning!$F21, IF(Planning!$C21 = 'Project Parameters'!$B$11, 'Project Parameters'!C$11 * 'Project Parameters'!C$15 * Planning!$F21, IF(Planning!$C21 = 'Project Parameters'!$B$12, 'Project Parameters'!C$12 * 'Project Parameters'!C$15 * Planning!$F21, IF(Planning!$C21 = 'Project Parameters'!$B$13, 'Project Parameters'!C$13 * 'Project Parameters'!C$15 * Planning!$F21,error))))))</f>
        <v>13750</v>
      </c>
      <c r="D21" s="64">
        <f xml:space="preserve"> IF( Planning!$C21 = 'Project Parameters'!$B$8, 'Project Parameters'!D$8 * 'Project Parameters'!D$15 * Planning!$F21, IF(Planning!$C21 = 'Project Parameters'!$B$9, 'Project Parameters'!D$9 * 'Project Parameters'!D$15 * Planning!$F21, IF(Planning!$C21 = 'Project Parameters'!$B$10, 'Project Parameters'!D$10 * 'Project Parameters'!D$15 * Planning!$F21, IF(Planning!$C21 = 'Project Parameters'!$B$11, 'Project Parameters'!D$11 * 'Project Parameters'!D$15 * Planning!$F21, IF(Planning!$C21 = 'Project Parameters'!$B$12, 'Project Parameters'!D$12 * 'Project Parameters'!D$15 * Planning!$F21, IF(Planning!$C21 = 'Project Parameters'!$B$13, 'Project Parameters'!D$13 * 'Project Parameters'!D$15 * Planning!$F21,error))))))</f>
        <v>24750</v>
      </c>
      <c r="E21" s="64">
        <f xml:space="preserve"> IF( Planning!$C21 = 'Project Parameters'!$B$8, 'Project Parameters'!E$8 * 'Project Parameters'!E$15 * Planning!$F21, IF(Planning!$C21 = 'Project Parameters'!$B$9, 'Project Parameters'!E$9 * 'Project Parameters'!E$15 * Planning!$F21, IF(Planning!$C21 = 'Project Parameters'!$B$10, 'Project Parameters'!E$10 * 'Project Parameters'!E$15 * Planning!$F21, IF(Planning!$C21 = 'Project Parameters'!$B$11, 'Project Parameters'!E$11 * 'Project Parameters'!E$15 * Planning!$F21, IF(Planning!$C21 = 'Project Parameters'!$B$12, 'Project Parameters'!E$12 * 'Project Parameters'!E$15 * Planning!$F21, IF(Planning!$C21 = 'Project Parameters'!$B$13, 'Project Parameters'!E$13 * 'Project Parameters'!E$15 * Planning!$F21,error))))))</f>
        <v>22000</v>
      </c>
      <c r="F21" s="64">
        <f xml:space="preserve"> IF( Planning!$C21 = 'Project Parameters'!$B$8, 'Project Parameters'!F$8 * 'Project Parameters'!F$15 * Planning!$F21, IF(Planning!$C21 = 'Project Parameters'!$B$9, 'Project Parameters'!F$9 * 'Project Parameters'!F$15 * Planning!$F21, IF(Planning!$C21 = 'Project Parameters'!$B$10, 'Project Parameters'!F$10 * 'Project Parameters'!F$15 * Planning!$F21, IF(Planning!$C21 = 'Project Parameters'!$B$11, 'Project Parameters'!F$11 * 'Project Parameters'!F$15 * Planning!$F21, IF(Planning!$C21 = 'Project Parameters'!$B$12, 'Project Parameters'!F$12 * 'Project Parameters'!F$15 * Planning!$F21, IF(Planning!$C21 = 'Project Parameters'!$B$13, 'Project Parameters'!F$13 * 'Project Parameters'!F$15 * Planning!$F21,error))))))</f>
        <v>19250</v>
      </c>
      <c r="G21" s="64">
        <f xml:space="preserve"> IF( Planning!$C21 = 'Project Parameters'!$B$8, 'Project Parameters'!G$8 * 'Project Parameters'!G$15 * Planning!$F21, IF(Planning!$C21 = 'Project Parameters'!$B$9, 'Project Parameters'!G$9 * 'Project Parameters'!G$15 * Planning!$F21, IF(Planning!$C21 = 'Project Parameters'!$B$10, 'Project Parameters'!G$10 * 'Project Parameters'!G$15 * Planning!$F21, IF(Planning!$C21 = 'Project Parameters'!$B$11, 'Project Parameters'!G$11 * 'Project Parameters'!G$15 * Planning!$F21, IF(Planning!$C21 = 'Project Parameters'!$B$12, 'Project Parameters'!G$12 * 'Project Parameters'!G$15 * Planning!$F21, IF(Planning!$C21 = 'Project Parameters'!$B$13, 'Project Parameters'!G$13 * 'Project Parameters'!G$15 * Planning!$F21,error))))))</f>
        <v>16500</v>
      </c>
      <c r="H21" s="64">
        <f xml:space="preserve"> IF( Planning!$C21 = 'Project Parameters'!$B$8, 'Project Parameters'!H$8 * 'Project Parameters'!H$15 * Planning!$F21, IF(Planning!$C21 = 'Project Parameters'!$B$9, 'Project Parameters'!H$9 * 'Project Parameters'!H$15 * Planning!$F21, IF(Planning!$C21 = 'Project Parameters'!$B$10, 'Project Parameters'!H$10 * 'Project Parameters'!H$15 * Planning!$F21, IF(Planning!$C21 = 'Project Parameters'!$B$11, 'Project Parameters'!H$11 * 'Project Parameters'!H$15 * Planning!$F21, IF(Planning!$C21 = 'Project Parameters'!$B$12, 'Project Parameters'!H$12 * 'Project Parameters'!H$15 * Planning!$F21, IF(Planning!$C21 = 'Project Parameters'!$B$13, 'Project Parameters'!H$13 * 'Project Parameters'!H$15 * Planning!$F21,error))))))</f>
        <v>2750</v>
      </c>
      <c r="I21" s="74">
        <f t="shared" si="0"/>
        <v>99000</v>
      </c>
    </row>
    <row r="22" spans="2:9" x14ac:dyDescent="0.2">
      <c r="B22" s="84" t="str">
        <f>Planning!B22</f>
        <v>Litware, Inc.</v>
      </c>
      <c r="C22" s="69">
        <f xml:space="preserve"> IF( Planning!$C22 = 'Project Parameters'!$B$8, 'Project Parameters'!C$8 * 'Project Parameters'!C$15 * Planning!$F22, IF(Planning!$C22 = 'Project Parameters'!$B$9, 'Project Parameters'!C$9 * 'Project Parameters'!C$15 * Planning!$F22, IF(Planning!$C22 = 'Project Parameters'!$B$10, 'Project Parameters'!C$10 * 'Project Parameters'!C$15 * Planning!$F22, IF(Planning!$C22 = 'Project Parameters'!$B$11, 'Project Parameters'!C$11 * 'Project Parameters'!C$15 * Planning!$F22, IF(Planning!$C22 = 'Project Parameters'!$B$12, 'Project Parameters'!C$12 * 'Project Parameters'!C$15 * Planning!$F22, IF(Planning!$C22 = 'Project Parameters'!$B$13, 'Project Parameters'!C$13 * 'Project Parameters'!C$15 * Planning!$F22,error))))))</f>
        <v>8750</v>
      </c>
      <c r="D22" s="64">
        <f xml:space="preserve"> IF( Planning!$C22 = 'Project Parameters'!$B$8, 'Project Parameters'!D$8 * 'Project Parameters'!D$15 * Planning!$F22, IF(Planning!$C22 = 'Project Parameters'!$B$9, 'Project Parameters'!D$9 * 'Project Parameters'!D$15 * Planning!$F22, IF(Planning!$C22 = 'Project Parameters'!$B$10, 'Project Parameters'!D$10 * 'Project Parameters'!D$15 * Planning!$F22, IF(Planning!$C22 = 'Project Parameters'!$B$11, 'Project Parameters'!D$11 * 'Project Parameters'!D$15 * Planning!$F22, IF(Planning!$C22 = 'Project Parameters'!$B$12, 'Project Parameters'!D$12 * 'Project Parameters'!D$15 * Planning!$F22, IF(Planning!$C22 = 'Project Parameters'!$B$13, 'Project Parameters'!D$13 * 'Project Parameters'!D$15 * Planning!$F22,error))))))</f>
        <v>15750</v>
      </c>
      <c r="E22" s="64">
        <f xml:space="preserve"> IF( Planning!$C22 = 'Project Parameters'!$B$8, 'Project Parameters'!E$8 * 'Project Parameters'!E$15 * Planning!$F22, IF(Planning!$C22 = 'Project Parameters'!$B$9, 'Project Parameters'!E$9 * 'Project Parameters'!E$15 * Planning!$F22, IF(Planning!$C22 = 'Project Parameters'!$B$10, 'Project Parameters'!E$10 * 'Project Parameters'!E$15 * Planning!$F22, IF(Planning!$C22 = 'Project Parameters'!$B$11, 'Project Parameters'!E$11 * 'Project Parameters'!E$15 * Planning!$F22, IF(Planning!$C22 = 'Project Parameters'!$B$12, 'Project Parameters'!E$12 * 'Project Parameters'!E$15 * Planning!$F22, IF(Planning!$C22 = 'Project Parameters'!$B$13, 'Project Parameters'!E$13 * 'Project Parameters'!E$15 * Planning!$F22,error))))))</f>
        <v>14000</v>
      </c>
      <c r="F22" s="64">
        <f xml:space="preserve"> IF( Planning!$C22 = 'Project Parameters'!$B$8, 'Project Parameters'!F$8 * 'Project Parameters'!F$15 * Planning!$F22, IF(Planning!$C22 = 'Project Parameters'!$B$9, 'Project Parameters'!F$9 * 'Project Parameters'!F$15 * Planning!$F22, IF(Planning!$C22 = 'Project Parameters'!$B$10, 'Project Parameters'!F$10 * 'Project Parameters'!F$15 * Planning!$F22, IF(Planning!$C22 = 'Project Parameters'!$B$11, 'Project Parameters'!F$11 * 'Project Parameters'!F$15 * Planning!$F22, IF(Planning!$C22 = 'Project Parameters'!$B$12, 'Project Parameters'!F$12 * 'Project Parameters'!F$15 * Planning!$F22, IF(Planning!$C22 = 'Project Parameters'!$B$13, 'Project Parameters'!F$13 * 'Project Parameters'!F$15 * Planning!$F22,error))))))</f>
        <v>12250</v>
      </c>
      <c r="G22" s="64">
        <f xml:space="preserve"> IF( Planning!$C22 = 'Project Parameters'!$B$8, 'Project Parameters'!G$8 * 'Project Parameters'!G$15 * Planning!$F22, IF(Planning!$C22 = 'Project Parameters'!$B$9, 'Project Parameters'!G$9 * 'Project Parameters'!G$15 * Planning!$F22, IF(Planning!$C22 = 'Project Parameters'!$B$10, 'Project Parameters'!G$10 * 'Project Parameters'!G$15 * Planning!$F22, IF(Planning!$C22 = 'Project Parameters'!$B$11, 'Project Parameters'!G$11 * 'Project Parameters'!G$15 * Planning!$F22, IF(Planning!$C22 = 'Project Parameters'!$B$12, 'Project Parameters'!G$12 * 'Project Parameters'!G$15 * Planning!$F22, IF(Planning!$C22 = 'Project Parameters'!$B$13, 'Project Parameters'!G$13 * 'Project Parameters'!G$15 * Planning!$F22,error))))))</f>
        <v>10500</v>
      </c>
      <c r="H22" s="64">
        <f xml:space="preserve"> IF( Planning!$C22 = 'Project Parameters'!$B$8, 'Project Parameters'!H$8 * 'Project Parameters'!H$15 * Planning!$F22, IF(Planning!$C22 = 'Project Parameters'!$B$9, 'Project Parameters'!H$9 * 'Project Parameters'!H$15 * Planning!$F22, IF(Planning!$C22 = 'Project Parameters'!$B$10, 'Project Parameters'!H$10 * 'Project Parameters'!H$15 * Planning!$F22, IF(Planning!$C22 = 'Project Parameters'!$B$11, 'Project Parameters'!H$11 * 'Project Parameters'!H$15 * Planning!$F22, IF(Planning!$C22 = 'Project Parameters'!$B$12, 'Project Parameters'!H$12 * 'Project Parameters'!H$15 * Planning!$F22, IF(Planning!$C22 = 'Project Parameters'!$B$13, 'Project Parameters'!H$13 * 'Project Parameters'!H$15 * Planning!$F22,error))))))</f>
        <v>1750</v>
      </c>
      <c r="I22" s="74">
        <f t="shared" si="0"/>
        <v>63000</v>
      </c>
    </row>
    <row r="23" spans="2:9" x14ac:dyDescent="0.2">
      <c r="B23" s="84" t="str">
        <f>Planning!B23</f>
        <v>Lucerne Publishing</v>
      </c>
      <c r="C23" s="69">
        <f xml:space="preserve"> IF( Planning!$C23 = 'Project Parameters'!$B$8, 'Project Parameters'!C$8 * 'Project Parameters'!C$15 * Planning!$F23, IF(Planning!$C23 = 'Project Parameters'!$B$9, 'Project Parameters'!C$9 * 'Project Parameters'!C$15 * Planning!$F23, IF(Planning!$C23 = 'Project Parameters'!$B$10, 'Project Parameters'!C$10 * 'Project Parameters'!C$15 * Planning!$F23, IF(Planning!$C23 = 'Project Parameters'!$B$11, 'Project Parameters'!C$11 * 'Project Parameters'!C$15 * Planning!$F23, IF(Planning!$C23 = 'Project Parameters'!$B$12, 'Project Parameters'!C$12 * 'Project Parameters'!C$15 * Planning!$F23, IF(Planning!$C23 = 'Project Parameters'!$B$13, 'Project Parameters'!C$13 * 'Project Parameters'!C$15 * Planning!$F23,error))))))</f>
        <v>5000</v>
      </c>
      <c r="D23" s="64">
        <f xml:space="preserve"> IF( Planning!$C23 = 'Project Parameters'!$B$8, 'Project Parameters'!D$8 * 'Project Parameters'!D$15 * Planning!$F23, IF(Planning!$C23 = 'Project Parameters'!$B$9, 'Project Parameters'!D$9 * 'Project Parameters'!D$15 * Planning!$F23, IF(Planning!$C23 = 'Project Parameters'!$B$10, 'Project Parameters'!D$10 * 'Project Parameters'!D$15 * Planning!$F23, IF(Planning!$C23 = 'Project Parameters'!$B$11, 'Project Parameters'!D$11 * 'Project Parameters'!D$15 * Planning!$F23, IF(Planning!$C23 = 'Project Parameters'!$B$12, 'Project Parameters'!D$12 * 'Project Parameters'!D$15 * Planning!$F23, IF(Planning!$C23 = 'Project Parameters'!$B$13, 'Project Parameters'!D$13 * 'Project Parameters'!D$15 * Planning!$F23,error))))))</f>
        <v>9000</v>
      </c>
      <c r="E23" s="64">
        <f xml:space="preserve"> IF( Planning!$C23 = 'Project Parameters'!$B$8, 'Project Parameters'!E$8 * 'Project Parameters'!E$15 * Planning!$F23, IF(Planning!$C23 = 'Project Parameters'!$B$9, 'Project Parameters'!E$9 * 'Project Parameters'!E$15 * Planning!$F23, IF(Planning!$C23 = 'Project Parameters'!$B$10, 'Project Parameters'!E$10 * 'Project Parameters'!E$15 * Planning!$F23, IF(Planning!$C23 = 'Project Parameters'!$B$11, 'Project Parameters'!E$11 * 'Project Parameters'!E$15 * Planning!$F23, IF(Planning!$C23 = 'Project Parameters'!$B$12, 'Project Parameters'!E$12 * 'Project Parameters'!E$15 * Planning!$F23, IF(Planning!$C23 = 'Project Parameters'!$B$13, 'Project Parameters'!E$13 * 'Project Parameters'!E$15 * Planning!$F23,error))))))</f>
        <v>8000</v>
      </c>
      <c r="F23" s="64">
        <f xml:space="preserve"> IF( Planning!$C23 = 'Project Parameters'!$B$8, 'Project Parameters'!F$8 * 'Project Parameters'!F$15 * Planning!$F23, IF(Planning!$C23 = 'Project Parameters'!$B$9, 'Project Parameters'!F$9 * 'Project Parameters'!F$15 * Planning!$F23, IF(Planning!$C23 = 'Project Parameters'!$B$10, 'Project Parameters'!F$10 * 'Project Parameters'!F$15 * Planning!$F23, IF(Planning!$C23 = 'Project Parameters'!$B$11, 'Project Parameters'!F$11 * 'Project Parameters'!F$15 * Planning!$F23, IF(Planning!$C23 = 'Project Parameters'!$B$12, 'Project Parameters'!F$12 * 'Project Parameters'!F$15 * Planning!$F23, IF(Planning!$C23 = 'Project Parameters'!$B$13, 'Project Parameters'!F$13 * 'Project Parameters'!F$15 * Planning!$F23,error))))))</f>
        <v>7000</v>
      </c>
      <c r="G23" s="64">
        <f xml:space="preserve"> IF( Planning!$C23 = 'Project Parameters'!$B$8, 'Project Parameters'!G$8 * 'Project Parameters'!G$15 * Planning!$F23, IF(Planning!$C23 = 'Project Parameters'!$B$9, 'Project Parameters'!G$9 * 'Project Parameters'!G$15 * Planning!$F23, IF(Planning!$C23 = 'Project Parameters'!$B$10, 'Project Parameters'!G$10 * 'Project Parameters'!G$15 * Planning!$F23, IF(Planning!$C23 = 'Project Parameters'!$B$11, 'Project Parameters'!G$11 * 'Project Parameters'!G$15 * Planning!$F23, IF(Planning!$C23 = 'Project Parameters'!$B$12, 'Project Parameters'!G$12 * 'Project Parameters'!G$15 * Planning!$F23, IF(Planning!$C23 = 'Project Parameters'!$B$13, 'Project Parameters'!G$13 * 'Project Parameters'!G$15 * Planning!$F23,error))))))</f>
        <v>6000</v>
      </c>
      <c r="H23" s="64">
        <f xml:space="preserve"> IF( Planning!$C23 = 'Project Parameters'!$B$8, 'Project Parameters'!H$8 * 'Project Parameters'!H$15 * Planning!$F23, IF(Planning!$C23 = 'Project Parameters'!$B$9, 'Project Parameters'!H$9 * 'Project Parameters'!H$15 * Planning!$F23, IF(Planning!$C23 = 'Project Parameters'!$B$10, 'Project Parameters'!H$10 * 'Project Parameters'!H$15 * Planning!$F23, IF(Planning!$C23 = 'Project Parameters'!$B$11, 'Project Parameters'!H$11 * 'Project Parameters'!H$15 * Planning!$F23, IF(Planning!$C23 = 'Project Parameters'!$B$12, 'Project Parameters'!H$12 * 'Project Parameters'!H$15 * Planning!$F23, IF(Planning!$C23 = 'Project Parameters'!$B$13, 'Project Parameters'!H$13 * 'Project Parameters'!H$15 * Planning!$F23,error))))))</f>
        <v>1000</v>
      </c>
      <c r="I23" s="74">
        <f t="shared" si="0"/>
        <v>36000</v>
      </c>
    </row>
    <row r="24" spans="2:9" x14ac:dyDescent="0.2">
      <c r="B24" s="84" t="str">
        <f>Planning!B24</f>
        <v>Margie's Travel</v>
      </c>
      <c r="C24" s="69">
        <f xml:space="preserve"> IF( Planning!$C24 = 'Project Parameters'!$B$8, 'Project Parameters'!C$8 * 'Project Parameters'!C$15 * Planning!$F24, IF(Planning!$C24 = 'Project Parameters'!$B$9, 'Project Parameters'!C$9 * 'Project Parameters'!C$15 * Planning!$F24, IF(Planning!$C24 = 'Project Parameters'!$B$10, 'Project Parameters'!C$10 * 'Project Parameters'!C$15 * Planning!$F24, IF(Planning!$C24 = 'Project Parameters'!$B$11, 'Project Parameters'!C$11 * 'Project Parameters'!C$15 * Planning!$F24, IF(Planning!$C24 = 'Project Parameters'!$B$12, 'Project Parameters'!C$12 * 'Project Parameters'!C$15 * Planning!$F24, IF(Planning!$C24 = 'Project Parameters'!$B$13, 'Project Parameters'!C$13 * 'Project Parameters'!C$15 * Planning!$F24,error))))))</f>
        <v>5500</v>
      </c>
      <c r="D24" s="64">
        <f xml:space="preserve"> IF( Planning!$C24 = 'Project Parameters'!$B$8, 'Project Parameters'!D$8 * 'Project Parameters'!D$15 * Planning!$F24, IF(Planning!$C24 = 'Project Parameters'!$B$9, 'Project Parameters'!D$9 * 'Project Parameters'!D$15 * Planning!$F24, IF(Planning!$C24 = 'Project Parameters'!$B$10, 'Project Parameters'!D$10 * 'Project Parameters'!D$15 * Planning!$F24, IF(Planning!$C24 = 'Project Parameters'!$B$11, 'Project Parameters'!D$11 * 'Project Parameters'!D$15 * Planning!$F24, IF(Planning!$C24 = 'Project Parameters'!$B$12, 'Project Parameters'!D$12 * 'Project Parameters'!D$15 * Planning!$F24, IF(Planning!$C24 = 'Project Parameters'!$B$13, 'Project Parameters'!D$13 * 'Project Parameters'!D$15 * Planning!$F24,error))))))</f>
        <v>9900</v>
      </c>
      <c r="E24" s="64">
        <f xml:space="preserve"> IF( Planning!$C24 = 'Project Parameters'!$B$8, 'Project Parameters'!E$8 * 'Project Parameters'!E$15 * Planning!$F24, IF(Planning!$C24 = 'Project Parameters'!$B$9, 'Project Parameters'!E$9 * 'Project Parameters'!E$15 * Planning!$F24, IF(Planning!$C24 = 'Project Parameters'!$B$10, 'Project Parameters'!E$10 * 'Project Parameters'!E$15 * Planning!$F24, IF(Planning!$C24 = 'Project Parameters'!$B$11, 'Project Parameters'!E$11 * 'Project Parameters'!E$15 * Planning!$F24, IF(Planning!$C24 = 'Project Parameters'!$B$12, 'Project Parameters'!E$12 * 'Project Parameters'!E$15 * Planning!$F24, IF(Planning!$C24 = 'Project Parameters'!$B$13, 'Project Parameters'!E$13 * 'Project Parameters'!E$15 * Planning!$F24,error))))))</f>
        <v>8800</v>
      </c>
      <c r="F24" s="64">
        <f xml:space="preserve"> IF( Planning!$C24 = 'Project Parameters'!$B$8, 'Project Parameters'!F$8 * 'Project Parameters'!F$15 * Planning!$F24, IF(Planning!$C24 = 'Project Parameters'!$B$9, 'Project Parameters'!F$9 * 'Project Parameters'!F$15 * Planning!$F24, IF(Planning!$C24 = 'Project Parameters'!$B$10, 'Project Parameters'!F$10 * 'Project Parameters'!F$15 * Planning!$F24, IF(Planning!$C24 = 'Project Parameters'!$B$11, 'Project Parameters'!F$11 * 'Project Parameters'!F$15 * Planning!$F24, IF(Planning!$C24 = 'Project Parameters'!$B$12, 'Project Parameters'!F$12 * 'Project Parameters'!F$15 * Planning!$F24, IF(Planning!$C24 = 'Project Parameters'!$B$13, 'Project Parameters'!F$13 * 'Project Parameters'!F$15 * Planning!$F24,error))))))</f>
        <v>7700</v>
      </c>
      <c r="G24" s="64">
        <f xml:space="preserve"> IF( Planning!$C24 = 'Project Parameters'!$B$8, 'Project Parameters'!G$8 * 'Project Parameters'!G$15 * Planning!$F24, IF(Planning!$C24 = 'Project Parameters'!$B$9, 'Project Parameters'!G$9 * 'Project Parameters'!G$15 * Planning!$F24, IF(Planning!$C24 = 'Project Parameters'!$B$10, 'Project Parameters'!G$10 * 'Project Parameters'!G$15 * Planning!$F24, IF(Planning!$C24 = 'Project Parameters'!$B$11, 'Project Parameters'!G$11 * 'Project Parameters'!G$15 * Planning!$F24, IF(Planning!$C24 = 'Project Parameters'!$B$12, 'Project Parameters'!G$12 * 'Project Parameters'!G$15 * Planning!$F24, IF(Planning!$C24 = 'Project Parameters'!$B$13, 'Project Parameters'!G$13 * 'Project Parameters'!G$15 * Planning!$F24,error))))))</f>
        <v>6600</v>
      </c>
      <c r="H24" s="64">
        <f xml:space="preserve"> IF( Planning!$C24 = 'Project Parameters'!$B$8, 'Project Parameters'!H$8 * 'Project Parameters'!H$15 * Planning!$F24, IF(Planning!$C24 = 'Project Parameters'!$B$9, 'Project Parameters'!H$9 * 'Project Parameters'!H$15 * Planning!$F24, IF(Planning!$C24 = 'Project Parameters'!$B$10, 'Project Parameters'!H$10 * 'Project Parameters'!H$15 * Planning!$F24, IF(Planning!$C24 = 'Project Parameters'!$B$11, 'Project Parameters'!H$11 * 'Project Parameters'!H$15 * Planning!$F24, IF(Planning!$C24 = 'Project Parameters'!$B$12, 'Project Parameters'!H$12 * 'Project Parameters'!H$15 * Planning!$F24, IF(Planning!$C24 = 'Project Parameters'!$B$13, 'Project Parameters'!H$13 * 'Project Parameters'!H$15 * Planning!$F24,error))))))</f>
        <v>1100</v>
      </c>
      <c r="I24" s="74">
        <f t="shared" si="0"/>
        <v>39600</v>
      </c>
    </row>
    <row r="25" spans="2:9" x14ac:dyDescent="0.2">
      <c r="B25" s="84" t="str">
        <f>Planning!B25</f>
        <v>Northwind Traders</v>
      </c>
      <c r="C25" s="69">
        <f xml:space="preserve"> IF( Planning!$C25 = 'Project Parameters'!$B$8, 'Project Parameters'!C$8 * 'Project Parameters'!C$15 * Planning!$F25, IF(Planning!$C25 = 'Project Parameters'!$B$9, 'Project Parameters'!C$9 * 'Project Parameters'!C$15 * Planning!$F25, IF(Planning!$C25 = 'Project Parameters'!$B$10, 'Project Parameters'!C$10 * 'Project Parameters'!C$15 * Planning!$F25, IF(Planning!$C25 = 'Project Parameters'!$B$11, 'Project Parameters'!C$11 * 'Project Parameters'!C$15 * Planning!$F25, IF(Planning!$C25 = 'Project Parameters'!$B$12, 'Project Parameters'!C$12 * 'Project Parameters'!C$15 * Planning!$F25, IF(Planning!$C25 = 'Project Parameters'!$B$13, 'Project Parameters'!C$13 * 'Project Parameters'!C$15 * Planning!$F25,error))))))</f>
        <v>15000</v>
      </c>
      <c r="D25" s="64">
        <f xml:space="preserve"> IF( Planning!$C25 = 'Project Parameters'!$B$8, 'Project Parameters'!D$8 * 'Project Parameters'!D$15 * Planning!$F25, IF(Planning!$C25 = 'Project Parameters'!$B$9, 'Project Parameters'!D$9 * 'Project Parameters'!D$15 * Planning!$F25, IF(Planning!$C25 = 'Project Parameters'!$B$10, 'Project Parameters'!D$10 * 'Project Parameters'!D$15 * Planning!$F25, IF(Planning!$C25 = 'Project Parameters'!$B$11, 'Project Parameters'!D$11 * 'Project Parameters'!D$15 * Planning!$F25, IF(Planning!$C25 = 'Project Parameters'!$B$12, 'Project Parameters'!D$12 * 'Project Parameters'!D$15 * Planning!$F25, IF(Planning!$C25 = 'Project Parameters'!$B$13, 'Project Parameters'!D$13 * 'Project Parameters'!D$15 * Planning!$F25,error))))))</f>
        <v>27000</v>
      </c>
      <c r="E25" s="64">
        <f xml:space="preserve"> IF( Planning!$C25 = 'Project Parameters'!$B$8, 'Project Parameters'!E$8 * 'Project Parameters'!E$15 * Planning!$F25, IF(Planning!$C25 = 'Project Parameters'!$B$9, 'Project Parameters'!E$9 * 'Project Parameters'!E$15 * Planning!$F25, IF(Planning!$C25 = 'Project Parameters'!$B$10, 'Project Parameters'!E$10 * 'Project Parameters'!E$15 * Planning!$F25, IF(Planning!$C25 = 'Project Parameters'!$B$11, 'Project Parameters'!E$11 * 'Project Parameters'!E$15 * Planning!$F25, IF(Planning!$C25 = 'Project Parameters'!$B$12, 'Project Parameters'!E$12 * 'Project Parameters'!E$15 * Planning!$F25, IF(Planning!$C25 = 'Project Parameters'!$B$13, 'Project Parameters'!E$13 * 'Project Parameters'!E$15 * Planning!$F25,error))))))</f>
        <v>24000</v>
      </c>
      <c r="F25" s="64">
        <f xml:space="preserve"> IF( Planning!$C25 = 'Project Parameters'!$B$8, 'Project Parameters'!F$8 * 'Project Parameters'!F$15 * Planning!$F25, IF(Planning!$C25 = 'Project Parameters'!$B$9, 'Project Parameters'!F$9 * 'Project Parameters'!F$15 * Planning!$F25, IF(Planning!$C25 = 'Project Parameters'!$B$10, 'Project Parameters'!F$10 * 'Project Parameters'!F$15 * Planning!$F25, IF(Planning!$C25 = 'Project Parameters'!$B$11, 'Project Parameters'!F$11 * 'Project Parameters'!F$15 * Planning!$F25, IF(Planning!$C25 = 'Project Parameters'!$B$12, 'Project Parameters'!F$12 * 'Project Parameters'!F$15 * Planning!$F25, IF(Planning!$C25 = 'Project Parameters'!$B$13, 'Project Parameters'!F$13 * 'Project Parameters'!F$15 * Planning!$F25,error))))))</f>
        <v>21000</v>
      </c>
      <c r="G25" s="64">
        <f xml:space="preserve"> IF( Planning!$C25 = 'Project Parameters'!$B$8, 'Project Parameters'!G$8 * 'Project Parameters'!G$15 * Planning!$F25, IF(Planning!$C25 = 'Project Parameters'!$B$9, 'Project Parameters'!G$9 * 'Project Parameters'!G$15 * Planning!$F25, IF(Planning!$C25 = 'Project Parameters'!$B$10, 'Project Parameters'!G$10 * 'Project Parameters'!G$15 * Planning!$F25, IF(Planning!$C25 = 'Project Parameters'!$B$11, 'Project Parameters'!G$11 * 'Project Parameters'!G$15 * Planning!$F25, IF(Planning!$C25 = 'Project Parameters'!$B$12, 'Project Parameters'!G$12 * 'Project Parameters'!G$15 * Planning!$F25, IF(Planning!$C25 = 'Project Parameters'!$B$13, 'Project Parameters'!G$13 * 'Project Parameters'!G$15 * Planning!$F25,error))))))</f>
        <v>18000</v>
      </c>
      <c r="H25" s="64">
        <f xml:space="preserve"> IF( Planning!$C25 = 'Project Parameters'!$B$8, 'Project Parameters'!H$8 * 'Project Parameters'!H$15 * Planning!$F25, IF(Planning!$C25 = 'Project Parameters'!$B$9, 'Project Parameters'!H$9 * 'Project Parameters'!H$15 * Planning!$F25, IF(Planning!$C25 = 'Project Parameters'!$B$10, 'Project Parameters'!H$10 * 'Project Parameters'!H$15 * Planning!$F25, IF(Planning!$C25 = 'Project Parameters'!$B$11, 'Project Parameters'!H$11 * 'Project Parameters'!H$15 * Planning!$F25, IF(Planning!$C25 = 'Project Parameters'!$B$12, 'Project Parameters'!H$12 * 'Project Parameters'!H$15 * Planning!$F25, IF(Planning!$C25 = 'Project Parameters'!$B$13, 'Project Parameters'!H$13 * 'Project Parameters'!H$15 * Planning!$F25,error))))))</f>
        <v>3000</v>
      </c>
      <c r="I25" s="74">
        <f t="shared" si="0"/>
        <v>108000</v>
      </c>
    </row>
    <row r="26" spans="2:9" x14ac:dyDescent="0.2">
      <c r="B26" s="84" t="str">
        <f>Planning!B26</f>
        <v>Proseware, Inc.</v>
      </c>
      <c r="C26" s="69">
        <f xml:space="preserve"> IF( Planning!$C26 = 'Project Parameters'!$B$8, 'Project Parameters'!C$8 * 'Project Parameters'!C$15 * Planning!$F26, IF(Planning!$C26 = 'Project Parameters'!$B$9, 'Project Parameters'!C$9 * 'Project Parameters'!C$15 * Planning!$F26, IF(Planning!$C26 = 'Project Parameters'!$B$10, 'Project Parameters'!C$10 * 'Project Parameters'!C$15 * Planning!$F26, IF(Planning!$C26 = 'Project Parameters'!$B$11, 'Project Parameters'!C$11 * 'Project Parameters'!C$15 * Planning!$F26, IF(Planning!$C26 = 'Project Parameters'!$B$12, 'Project Parameters'!C$12 * 'Project Parameters'!C$15 * Planning!$F26, IF(Planning!$C26 = 'Project Parameters'!$B$13, 'Project Parameters'!C$13 * 'Project Parameters'!C$15 * Planning!$F26,error))))))</f>
        <v>13125</v>
      </c>
      <c r="D26" s="64">
        <f xml:space="preserve"> IF( Planning!$C26 = 'Project Parameters'!$B$8, 'Project Parameters'!D$8 * 'Project Parameters'!D$15 * Planning!$F26, IF(Planning!$C26 = 'Project Parameters'!$B$9, 'Project Parameters'!D$9 * 'Project Parameters'!D$15 * Planning!$F26, IF(Planning!$C26 = 'Project Parameters'!$B$10, 'Project Parameters'!D$10 * 'Project Parameters'!D$15 * Planning!$F26, IF(Planning!$C26 = 'Project Parameters'!$B$11, 'Project Parameters'!D$11 * 'Project Parameters'!D$15 * Planning!$F26, IF(Planning!$C26 = 'Project Parameters'!$B$12, 'Project Parameters'!D$12 * 'Project Parameters'!D$15 * Planning!$F26, IF(Planning!$C26 = 'Project Parameters'!$B$13, 'Project Parameters'!D$13 * 'Project Parameters'!D$15 * Planning!$F26,error))))))</f>
        <v>11812.5</v>
      </c>
      <c r="E26" s="64">
        <f xml:space="preserve"> IF( Planning!$C26 = 'Project Parameters'!$B$8, 'Project Parameters'!E$8 * 'Project Parameters'!E$15 * Planning!$F26, IF(Planning!$C26 = 'Project Parameters'!$B$9, 'Project Parameters'!E$9 * 'Project Parameters'!E$15 * Planning!$F26, IF(Planning!$C26 = 'Project Parameters'!$B$10, 'Project Parameters'!E$10 * 'Project Parameters'!E$15 * Planning!$F26, IF(Planning!$C26 = 'Project Parameters'!$B$11, 'Project Parameters'!E$11 * 'Project Parameters'!E$15 * Planning!$F26, IF(Planning!$C26 = 'Project Parameters'!$B$12, 'Project Parameters'!E$12 * 'Project Parameters'!E$15 * Planning!$F26, IF(Planning!$C26 = 'Project Parameters'!$B$13, 'Project Parameters'!E$13 * 'Project Parameters'!E$15 * Planning!$F26,error))))))</f>
        <v>52500</v>
      </c>
      <c r="F26" s="64">
        <f xml:space="preserve"> IF( Planning!$C26 = 'Project Parameters'!$B$8, 'Project Parameters'!F$8 * 'Project Parameters'!F$15 * Planning!$F26, IF(Planning!$C26 = 'Project Parameters'!$B$9, 'Project Parameters'!F$9 * 'Project Parameters'!F$15 * Planning!$F26, IF(Planning!$C26 = 'Project Parameters'!$B$10, 'Project Parameters'!F$10 * 'Project Parameters'!F$15 * Planning!$F26, IF(Planning!$C26 = 'Project Parameters'!$B$11, 'Project Parameters'!F$11 * 'Project Parameters'!F$15 * Planning!$F26, IF(Planning!$C26 = 'Project Parameters'!$B$12, 'Project Parameters'!F$12 * 'Project Parameters'!F$15 * Planning!$F26, IF(Planning!$C26 = 'Project Parameters'!$B$13, 'Project Parameters'!F$13 * 'Project Parameters'!F$15 * Planning!$F26,error))))))</f>
        <v>0</v>
      </c>
      <c r="G26" s="64">
        <f xml:space="preserve"> IF( Planning!$C26 = 'Project Parameters'!$B$8, 'Project Parameters'!G$8 * 'Project Parameters'!G$15 * Planning!$F26, IF(Planning!$C26 = 'Project Parameters'!$B$9, 'Project Parameters'!G$9 * 'Project Parameters'!G$15 * Planning!$F26, IF(Planning!$C26 = 'Project Parameters'!$B$10, 'Project Parameters'!G$10 * 'Project Parameters'!G$15 * Planning!$F26, IF(Planning!$C26 = 'Project Parameters'!$B$11, 'Project Parameters'!G$11 * 'Project Parameters'!G$15 * Planning!$F26, IF(Planning!$C26 = 'Project Parameters'!$B$12, 'Project Parameters'!G$12 * 'Project Parameters'!G$15 * Planning!$F26, IF(Planning!$C26 = 'Project Parameters'!$B$13, 'Project Parameters'!G$13 * 'Project Parameters'!G$15 * Planning!$F26,error))))))</f>
        <v>15750</v>
      </c>
      <c r="H26" s="64">
        <f xml:space="preserve"> IF( Planning!$C26 = 'Project Parameters'!$B$8, 'Project Parameters'!H$8 * 'Project Parameters'!H$15 * Planning!$F26, IF(Planning!$C26 = 'Project Parameters'!$B$9, 'Project Parameters'!H$9 * 'Project Parameters'!H$15 * Planning!$F26, IF(Planning!$C26 = 'Project Parameters'!$B$10, 'Project Parameters'!H$10 * 'Project Parameters'!H$15 * Planning!$F26, IF(Planning!$C26 = 'Project Parameters'!$B$11, 'Project Parameters'!H$11 * 'Project Parameters'!H$15 * Planning!$F26, IF(Planning!$C26 = 'Project Parameters'!$B$12, 'Project Parameters'!H$12 * 'Project Parameters'!H$15 * Planning!$F26, IF(Planning!$C26 = 'Project Parameters'!$B$13, 'Project Parameters'!H$13 * 'Project Parameters'!H$15 * Planning!$F26,error))))))</f>
        <v>2625</v>
      </c>
      <c r="I26" s="74">
        <f t="shared" si="0"/>
        <v>95812.5</v>
      </c>
    </row>
    <row r="27" spans="2:9" x14ac:dyDescent="0.2">
      <c r="B27" s="84" t="str">
        <f>Planning!B27</f>
        <v>School of Fine Art</v>
      </c>
      <c r="C27" s="69">
        <f xml:space="preserve"> IF( Planning!$C27 = 'Project Parameters'!$B$8, 'Project Parameters'!C$8 * 'Project Parameters'!C$15 * Planning!$F27, IF(Planning!$C27 = 'Project Parameters'!$B$9, 'Project Parameters'!C$9 * 'Project Parameters'!C$15 * Planning!$F27, IF(Planning!$C27 = 'Project Parameters'!$B$10, 'Project Parameters'!C$10 * 'Project Parameters'!C$15 * Planning!$F27, IF(Planning!$C27 = 'Project Parameters'!$B$11, 'Project Parameters'!C$11 * 'Project Parameters'!C$15 * Planning!$F27, IF(Planning!$C27 = 'Project Parameters'!$B$12, 'Project Parameters'!C$12 * 'Project Parameters'!C$15 * Planning!$F27, IF(Planning!$C27 = 'Project Parameters'!$B$13, 'Project Parameters'!C$13 * 'Project Parameters'!C$15 * Planning!$F27,error))))))</f>
        <v>4500</v>
      </c>
      <c r="D27" s="64">
        <f xml:space="preserve"> IF( Planning!$C27 = 'Project Parameters'!$B$8, 'Project Parameters'!D$8 * 'Project Parameters'!D$15 * Planning!$F27, IF(Planning!$C27 = 'Project Parameters'!$B$9, 'Project Parameters'!D$9 * 'Project Parameters'!D$15 * Planning!$F27, IF(Planning!$C27 = 'Project Parameters'!$B$10, 'Project Parameters'!D$10 * 'Project Parameters'!D$15 * Planning!$F27, IF(Planning!$C27 = 'Project Parameters'!$B$11, 'Project Parameters'!D$11 * 'Project Parameters'!D$15 * Planning!$F27, IF(Planning!$C27 = 'Project Parameters'!$B$12, 'Project Parameters'!D$12 * 'Project Parameters'!D$15 * Planning!$F27, IF(Planning!$C27 = 'Project Parameters'!$B$13, 'Project Parameters'!D$13 * 'Project Parameters'!D$15 * Planning!$F27,error))))))</f>
        <v>4050</v>
      </c>
      <c r="E27" s="64">
        <f xml:space="preserve"> IF( Planning!$C27 = 'Project Parameters'!$B$8, 'Project Parameters'!E$8 * 'Project Parameters'!E$15 * Planning!$F27, IF(Planning!$C27 = 'Project Parameters'!$B$9, 'Project Parameters'!E$9 * 'Project Parameters'!E$15 * Planning!$F27, IF(Planning!$C27 = 'Project Parameters'!$B$10, 'Project Parameters'!E$10 * 'Project Parameters'!E$15 * Planning!$F27, IF(Planning!$C27 = 'Project Parameters'!$B$11, 'Project Parameters'!E$11 * 'Project Parameters'!E$15 * Planning!$F27, IF(Planning!$C27 = 'Project Parameters'!$B$12, 'Project Parameters'!E$12 * 'Project Parameters'!E$15 * Planning!$F27, IF(Planning!$C27 = 'Project Parameters'!$B$13, 'Project Parameters'!E$13 * 'Project Parameters'!E$15 * Planning!$F27,error))))))</f>
        <v>18000</v>
      </c>
      <c r="F27" s="64">
        <f xml:space="preserve"> IF( Planning!$C27 = 'Project Parameters'!$B$8, 'Project Parameters'!F$8 * 'Project Parameters'!F$15 * Planning!$F27, IF(Planning!$C27 = 'Project Parameters'!$B$9, 'Project Parameters'!F$9 * 'Project Parameters'!F$15 * Planning!$F27, IF(Planning!$C27 = 'Project Parameters'!$B$10, 'Project Parameters'!F$10 * 'Project Parameters'!F$15 * Planning!$F27, IF(Planning!$C27 = 'Project Parameters'!$B$11, 'Project Parameters'!F$11 * 'Project Parameters'!F$15 * Planning!$F27, IF(Planning!$C27 = 'Project Parameters'!$B$12, 'Project Parameters'!F$12 * 'Project Parameters'!F$15 * Planning!$F27, IF(Planning!$C27 = 'Project Parameters'!$B$13, 'Project Parameters'!F$13 * 'Project Parameters'!F$15 * Planning!$F27,error))))))</f>
        <v>0</v>
      </c>
      <c r="G27" s="64">
        <f xml:space="preserve"> IF( Planning!$C27 = 'Project Parameters'!$B$8, 'Project Parameters'!G$8 * 'Project Parameters'!G$15 * Planning!$F27, IF(Planning!$C27 = 'Project Parameters'!$B$9, 'Project Parameters'!G$9 * 'Project Parameters'!G$15 * Planning!$F27, IF(Planning!$C27 = 'Project Parameters'!$B$10, 'Project Parameters'!G$10 * 'Project Parameters'!G$15 * Planning!$F27, IF(Planning!$C27 = 'Project Parameters'!$B$11, 'Project Parameters'!G$11 * 'Project Parameters'!G$15 * Planning!$F27, IF(Planning!$C27 = 'Project Parameters'!$B$12, 'Project Parameters'!G$12 * 'Project Parameters'!G$15 * Planning!$F27, IF(Planning!$C27 = 'Project Parameters'!$B$13, 'Project Parameters'!G$13 * 'Project Parameters'!G$15 * Planning!$F27,error))))))</f>
        <v>5400</v>
      </c>
      <c r="H27" s="64">
        <f xml:space="preserve"> IF( Planning!$C27 = 'Project Parameters'!$B$8, 'Project Parameters'!H$8 * 'Project Parameters'!H$15 * Planning!$F27, IF(Planning!$C27 = 'Project Parameters'!$B$9, 'Project Parameters'!H$9 * 'Project Parameters'!H$15 * Planning!$F27, IF(Planning!$C27 = 'Project Parameters'!$B$10, 'Project Parameters'!H$10 * 'Project Parameters'!H$15 * Planning!$F27, IF(Planning!$C27 = 'Project Parameters'!$B$11, 'Project Parameters'!H$11 * 'Project Parameters'!H$15 * Planning!$F27, IF(Planning!$C27 = 'Project Parameters'!$B$12, 'Project Parameters'!H$12 * 'Project Parameters'!H$15 * Planning!$F27, IF(Planning!$C27 = 'Project Parameters'!$B$13, 'Project Parameters'!H$13 * 'Project Parameters'!H$15 * Planning!$F27,error))))))</f>
        <v>900</v>
      </c>
      <c r="I27" s="74">
        <f t="shared" si="0"/>
        <v>32850</v>
      </c>
    </row>
    <row r="28" spans="2:9" x14ac:dyDescent="0.2">
      <c r="B28" s="72" t="s">
        <v>24</v>
      </c>
      <c r="C28" s="70">
        <f t="shared" ref="C28:I28" si="1">SUM(C6:C27)</f>
        <v>189125</v>
      </c>
      <c r="D28" s="65">
        <f t="shared" si="1"/>
        <v>309937.5</v>
      </c>
      <c r="E28" s="65">
        <f t="shared" si="1"/>
        <v>282100</v>
      </c>
      <c r="F28" s="65">
        <f t="shared" si="1"/>
        <v>292075</v>
      </c>
      <c r="G28" s="65">
        <f t="shared" si="1"/>
        <v>239250</v>
      </c>
      <c r="H28" s="65">
        <f t="shared" si="1"/>
        <v>37825</v>
      </c>
      <c r="I28" s="61">
        <f t="shared" si="1"/>
        <v>1350312.5</v>
      </c>
    </row>
    <row r="29" spans="2:9" x14ac:dyDescent="0.2">
      <c r="B29" s="72" t="s">
        <v>25</v>
      </c>
      <c r="C29" s="71">
        <f>C28 / 'Project Parameters'!C15</f>
        <v>756.5</v>
      </c>
      <c r="D29" s="67">
        <f>D28 / 'Project Parameters'!D15</f>
        <v>1377.5</v>
      </c>
      <c r="E29" s="67">
        <f>E28 / 'Project Parameters'!E15</f>
        <v>1410.5</v>
      </c>
      <c r="F29" s="67">
        <f>F28 / 'Project Parameters'!F15</f>
        <v>1669</v>
      </c>
      <c r="G29" s="67">
        <f>G28 / 'Project Parameters'!G15</f>
        <v>1595</v>
      </c>
      <c r="H29" s="67">
        <f>H28 / 'Project Parameters'!H15</f>
        <v>756.5</v>
      </c>
      <c r="I29" s="62">
        <f>SUM(C29:H29)</f>
        <v>7565</v>
      </c>
    </row>
  </sheetData>
  <phoneticPr fontId="6" type="noConversion"/>
  <pageMargins left="0.75" right="0.75" top="1" bottom="1" header="0.5" footer="0.5"/>
  <pageSetup scale="90" orientation="landscape" r:id="rId1"/>
  <headerFooter alignWithMargins="0"/>
  <ignoredErrors>
    <ignoredError sqref="C6:C27 D6:D26 D27:H27 E6:E26 F6:F26 G6:G26 H6:H26" unlockedFormula="1"/>
    <ignoredError sqref="I28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1"/>
    <pageSetUpPr fitToPage="1"/>
  </sheetPr>
  <dimension ref="B1:I29"/>
  <sheetViews>
    <sheetView showGridLines="0" showZeros="0" showOutlineSymbols="0" defaultGridColor="0" colorId="8" workbookViewId="0">
      <selection activeCell="B1" sqref="B1"/>
    </sheetView>
  </sheetViews>
  <sheetFormatPr defaultRowHeight="12.75" x14ac:dyDescent="0.2"/>
  <cols>
    <col min="1" max="1" width="3.28515625" customWidth="1"/>
    <col min="2" max="2" width="36.5703125" customWidth="1"/>
    <col min="3" max="5" width="13.42578125" customWidth="1"/>
    <col min="6" max="7" width="14.7109375" customWidth="1"/>
    <col min="8" max="8" width="16" customWidth="1"/>
    <col min="9" max="9" width="13.7109375" customWidth="1"/>
  </cols>
  <sheetData>
    <row r="1" spans="2:9" ht="15.75" x14ac:dyDescent="0.25">
      <c r="B1" s="83" t="str">
        <f>'Project Parameters'!B1</f>
        <v>[Company Name]</v>
      </c>
    </row>
    <row r="2" spans="2:9" ht="15.75" x14ac:dyDescent="0.25">
      <c r="B2" s="83" t="str">
        <f>'Project Parameters'!B2</f>
        <v>Project Report</v>
      </c>
    </row>
    <row r="3" spans="2:9" ht="15.75" x14ac:dyDescent="0.25">
      <c r="B3" s="8" t="s">
        <v>0</v>
      </c>
    </row>
    <row r="4" spans="2:9" ht="15" x14ac:dyDescent="0.3">
      <c r="B4" s="1"/>
      <c r="C4" s="4"/>
    </row>
    <row r="5" spans="2:9" s="9" customFormat="1" ht="33" customHeight="1" x14ac:dyDescent="0.2">
      <c r="B5" s="81" t="str">
        <f>Planning!B5</f>
        <v>Project name</v>
      </c>
      <c r="C5" s="81" t="str">
        <f>'Project Parameters'!C7</f>
        <v>Account manager</v>
      </c>
      <c r="D5" s="81" t="str">
        <f>'Project Parameters'!D7</f>
        <v>Project manager</v>
      </c>
      <c r="E5" s="81" t="str">
        <f>'Project Parameters'!E7</f>
        <v>Business analyst</v>
      </c>
      <c r="F5" s="81" t="str">
        <f>'Project Parameters'!F7</f>
        <v>Process specialist</v>
      </c>
      <c r="G5" s="81" t="str">
        <f>'Project Parameters'!G7</f>
        <v>Finance specialist</v>
      </c>
      <c r="H5" s="81" t="str">
        <f>'Project Parameters'!H7</f>
        <v>Administration staff</v>
      </c>
      <c r="I5" s="20" t="s">
        <v>23</v>
      </c>
    </row>
    <row r="6" spans="2:9" x14ac:dyDescent="0.2">
      <c r="B6" s="85" t="str">
        <f>Planning!B6</f>
        <v>A. Datum Corporation</v>
      </c>
      <c r="C6" s="68">
        <f xml:space="preserve"> IF( Planning!$C6 = 'Project Parameters'!$B$8, 'Project Parameters'!C$8 * 'Project Parameters'!C$15 * Tracking!$E6, IF(Planning!$C6 = 'Project Parameters'!$B$9, 'Project Parameters'!C$9 * 'Project Parameters'!C$15 * Tracking!$E6, IF(Planning!$C6 = 'Project Parameters'!$B$10, 'Project Parameters'!C$10 * 'Project Parameters'!C$15 * Tracking!$E6, IF(Planning!$C6 = 'Project Parameters'!$B$11, 'Project Parameters'!C$11 * 'Project Parameters'!C$15 * Tracking!$E6, IF(Planning!$C6 = 'Project Parameters'!$B$12, 'Project Parameters'!C$12 * 'Project Parameters'!C$15 * Tracking!$E6, IF(Planning!$C6 = 'Project Parameters'!$B$13, 'Project Parameters'!C$13 * 'Project Parameters'!C$15 * Tracking!$E6,error))))))</f>
        <v>5500</v>
      </c>
      <c r="D6" s="63">
        <f xml:space="preserve"> IF( Planning!$C6 = 'Project Parameters'!$B$8, 'Project Parameters'!D$8 * 'Project Parameters'!D$15 * Tracking!$E6, IF(Planning!$C6 = 'Project Parameters'!$B$9, 'Project Parameters'!D$9 * 'Project Parameters'!D$15 * Tracking!$E6, IF(Planning!$C6 = 'Project Parameters'!$B$10, 'Project Parameters'!D$10 * 'Project Parameters'!D$15 * Tracking!$E6, IF(Planning!$C6 = 'Project Parameters'!$B$11, 'Project Parameters'!D$11 * 'Project Parameters'!D$15 * Tracking!$E6, IF(Planning!$C6 = 'Project Parameters'!$B$12, 'Project Parameters'!D$12 * 'Project Parameters'!D$15 * Tracking!$E6, IF(Planning!$C6 = 'Project Parameters'!$B$13, 'Project Parameters'!D$13 * 'Project Parameters'!D$15 * Tracking!$E6,error))))))</f>
        <v>9900</v>
      </c>
      <c r="E6" s="63">
        <f xml:space="preserve"> IF( Planning!$C6 = 'Project Parameters'!$B$8, 'Project Parameters'!E$8 * 'Project Parameters'!E$15 * Tracking!$E6, IF(Planning!$C6 = 'Project Parameters'!$B$9, 'Project Parameters'!E$9 * 'Project Parameters'!E$15 * Tracking!$E6, IF(Planning!$C6 = 'Project Parameters'!$B$10, 'Project Parameters'!E$10 * 'Project Parameters'!E$15 * Tracking!$E6, IF(Planning!$C6 = 'Project Parameters'!$B$11, 'Project Parameters'!E$11 * 'Project Parameters'!E$15 * Tracking!$E6, IF(Planning!$C6 = 'Project Parameters'!$B$12, 'Project Parameters'!E$12 * 'Project Parameters'!E$15 * Tracking!$E6, IF(Planning!$C6 = 'Project Parameters'!$B$13, 'Project Parameters'!E$13 * 'Project Parameters'!E$15 * Tracking!$E6,error))))))</f>
        <v>17600</v>
      </c>
      <c r="F6" s="63">
        <f xml:space="preserve"> IF( Planning!$C6 = 'Project Parameters'!$B$8, 'Project Parameters'!F$8 * 'Project Parameters'!F$15 * Tracking!$E6, IF(Planning!$C6 = 'Project Parameters'!$B$9, 'Project Parameters'!F$9 * 'Project Parameters'!F$15 * Tracking!$E6, IF(Planning!$C6 = 'Project Parameters'!$B$10, 'Project Parameters'!F$10 * 'Project Parameters'!F$15 * Tracking!$E6, IF(Planning!$C6 = 'Project Parameters'!$B$11, 'Project Parameters'!F$11 * 'Project Parameters'!F$15 * Tracking!$E6, IF(Planning!$C6 = 'Project Parameters'!$B$12, 'Project Parameters'!F$12 * 'Project Parameters'!F$15 * Tracking!$E6, IF(Planning!$C6 = 'Project Parameters'!$B$13, 'Project Parameters'!F$13 * 'Project Parameters'!F$15 * Tracking!$E6,error))))))</f>
        <v>3850</v>
      </c>
      <c r="G6" s="63">
        <f xml:space="preserve"> IF( Planning!$C6 = 'Project Parameters'!$B$8, 'Project Parameters'!G$8 * 'Project Parameters'!G$15 * Tracking!$E6, IF(Planning!$C6 = 'Project Parameters'!$B$9, 'Project Parameters'!G$9 * 'Project Parameters'!G$15 * Tracking!$E6, IF(Planning!$C6 = 'Project Parameters'!$B$10, 'Project Parameters'!G$10 * 'Project Parameters'!G$15 * Tracking!$E6, IF(Planning!$C6 = 'Project Parameters'!$B$11, 'Project Parameters'!G$11 * 'Project Parameters'!G$15 * Tracking!$E6, IF(Planning!$C6 = 'Project Parameters'!$B$12, 'Project Parameters'!G$12 * 'Project Parameters'!G$15 * Tracking!$E6, IF(Planning!$C6 = 'Project Parameters'!$B$13, 'Project Parameters'!G$13 * 'Project Parameters'!G$15 * Tracking!$E6,error))))))</f>
        <v>3300</v>
      </c>
      <c r="H6" s="63">
        <f xml:space="preserve"> IF( Planning!$C6 = 'Project Parameters'!$B$8, 'Project Parameters'!H$8 * 'Project Parameters'!H$15 * Tracking!$E6, IF(Planning!$C6 = 'Project Parameters'!$B$9, 'Project Parameters'!H$9 * 'Project Parameters'!H$15 * Tracking!$E6, IF(Planning!$C6 = 'Project Parameters'!$B$10, 'Project Parameters'!H$10 * 'Project Parameters'!H$15 * Tracking!$E6, IF(Planning!$C6 = 'Project Parameters'!$B$11, 'Project Parameters'!H$11 * 'Project Parameters'!H$15 * Tracking!$E6, IF(Planning!$C6 = 'Project Parameters'!$B$12, 'Project Parameters'!H$12 * 'Project Parameters'!H$15 * Tracking!$E6, IF(Planning!$C6 = 'Project Parameters'!$B$13, 'Project Parameters'!H$13 * 'Project Parameters'!H$15 * Tracking!$E6,error))))))</f>
        <v>1100</v>
      </c>
      <c r="I6" s="58">
        <f>SUM(C6:H6)</f>
        <v>41250</v>
      </c>
    </row>
    <row r="7" spans="2:9" x14ac:dyDescent="0.2">
      <c r="B7" s="85" t="str">
        <f>Planning!B7</f>
        <v>Adventure Works</v>
      </c>
      <c r="C7" s="69">
        <f xml:space="preserve"> IF( Planning!$C7 = 'Project Parameters'!$B$8, 'Project Parameters'!C$8 * 'Project Parameters'!C$15 * Tracking!$E7, IF(Planning!$C7 = 'Project Parameters'!$B$9, 'Project Parameters'!C$9 * 'Project Parameters'!C$15 * Tracking!$E7, IF(Planning!$C7 = 'Project Parameters'!$B$10, 'Project Parameters'!C$10 * 'Project Parameters'!C$15 * Tracking!$E7, IF(Planning!$C7 = 'Project Parameters'!$B$11, 'Project Parameters'!C$11 * 'Project Parameters'!C$15 * Tracking!$E7, IF(Planning!$C7 = 'Project Parameters'!$B$12, 'Project Parameters'!C$12 * 'Project Parameters'!C$15 * Tracking!$E7, IF(Planning!$C7 = 'Project Parameters'!$B$13, 'Project Parameters'!C$13 * 'Project Parameters'!C$15 * Tracking!$E7,error))))))</f>
        <v>9750</v>
      </c>
      <c r="D7" s="64">
        <f xml:space="preserve"> IF( Planning!$C7 = 'Project Parameters'!$B$8, 'Project Parameters'!D$8 * 'Project Parameters'!D$15 * Tracking!$E7, IF(Planning!$C7 = 'Project Parameters'!$B$9, 'Project Parameters'!D$9 * 'Project Parameters'!D$15 * Tracking!$E7, IF(Planning!$C7 = 'Project Parameters'!$B$10, 'Project Parameters'!D$10 * 'Project Parameters'!D$15 * Tracking!$E7, IF(Planning!$C7 = 'Project Parameters'!$B$11, 'Project Parameters'!D$11 * 'Project Parameters'!D$15 * Tracking!$E7, IF(Planning!$C7 = 'Project Parameters'!$B$12, 'Project Parameters'!D$12 * 'Project Parameters'!D$15 * Tracking!$E7, IF(Planning!$C7 = 'Project Parameters'!$B$13, 'Project Parameters'!D$13 * 'Project Parameters'!D$15 * Tracking!$E7,error))))))</f>
        <v>17550</v>
      </c>
      <c r="E7" s="64">
        <f xml:space="preserve"> IF( Planning!$C7 = 'Project Parameters'!$B$8, 'Project Parameters'!E$8 * 'Project Parameters'!E$15 * Tracking!$E7, IF(Planning!$C7 = 'Project Parameters'!$B$9, 'Project Parameters'!E$9 * 'Project Parameters'!E$15 * Tracking!$E7, IF(Planning!$C7 = 'Project Parameters'!$B$10, 'Project Parameters'!E$10 * 'Project Parameters'!E$15 * Tracking!$E7, IF(Planning!$C7 = 'Project Parameters'!$B$11, 'Project Parameters'!E$11 * 'Project Parameters'!E$15 * Tracking!$E7, IF(Planning!$C7 = 'Project Parameters'!$B$12, 'Project Parameters'!E$12 * 'Project Parameters'!E$15 * Tracking!$E7, IF(Planning!$C7 = 'Project Parameters'!$B$13, 'Project Parameters'!E$13 * 'Project Parameters'!E$15 * Tracking!$E7,error))))))</f>
        <v>31200</v>
      </c>
      <c r="F7" s="64">
        <f xml:space="preserve"> IF( Planning!$C7 = 'Project Parameters'!$B$8, 'Project Parameters'!F$8 * 'Project Parameters'!F$15 * Tracking!$E7, IF(Planning!$C7 = 'Project Parameters'!$B$9, 'Project Parameters'!F$9 * 'Project Parameters'!F$15 * Tracking!$E7, IF(Planning!$C7 = 'Project Parameters'!$B$10, 'Project Parameters'!F$10 * 'Project Parameters'!F$15 * Tracking!$E7, IF(Planning!$C7 = 'Project Parameters'!$B$11, 'Project Parameters'!F$11 * 'Project Parameters'!F$15 * Tracking!$E7, IF(Planning!$C7 = 'Project Parameters'!$B$12, 'Project Parameters'!F$12 * 'Project Parameters'!F$15 * Tracking!$E7, IF(Planning!$C7 = 'Project Parameters'!$B$13, 'Project Parameters'!F$13 * 'Project Parameters'!F$15 * Tracking!$E7,error))))))</f>
        <v>6825</v>
      </c>
      <c r="G7" s="64">
        <f xml:space="preserve"> IF( Planning!$C7 = 'Project Parameters'!$B$8, 'Project Parameters'!G$8 * 'Project Parameters'!G$15 * Tracking!$E7, IF(Planning!$C7 = 'Project Parameters'!$B$9, 'Project Parameters'!G$9 * 'Project Parameters'!G$15 * Tracking!$E7, IF(Planning!$C7 = 'Project Parameters'!$B$10, 'Project Parameters'!G$10 * 'Project Parameters'!G$15 * Tracking!$E7, IF(Planning!$C7 = 'Project Parameters'!$B$11, 'Project Parameters'!G$11 * 'Project Parameters'!G$15 * Tracking!$E7, IF(Planning!$C7 = 'Project Parameters'!$B$12, 'Project Parameters'!G$12 * 'Project Parameters'!G$15 * Tracking!$E7, IF(Planning!$C7 = 'Project Parameters'!$B$13, 'Project Parameters'!G$13 * 'Project Parameters'!G$15 * Tracking!$E7,error))))))</f>
        <v>5850</v>
      </c>
      <c r="H7" s="64">
        <f xml:space="preserve"> IF( Planning!$C7 = 'Project Parameters'!$B$8, 'Project Parameters'!H$8 * 'Project Parameters'!H$15 * Tracking!$E7, IF(Planning!$C7 = 'Project Parameters'!$B$9, 'Project Parameters'!H$9 * 'Project Parameters'!H$15 * Tracking!$E7, IF(Planning!$C7 = 'Project Parameters'!$B$10, 'Project Parameters'!H$10 * 'Project Parameters'!H$15 * Tracking!$E7, IF(Planning!$C7 = 'Project Parameters'!$B$11, 'Project Parameters'!H$11 * 'Project Parameters'!H$15 * Tracking!$E7, IF(Planning!$C7 = 'Project Parameters'!$B$12, 'Project Parameters'!H$12 * 'Project Parameters'!H$15 * Tracking!$E7, IF(Planning!$C7 = 'Project Parameters'!$B$13, 'Project Parameters'!H$13 * 'Project Parameters'!H$15 * Tracking!$E7,error))))))</f>
        <v>1950</v>
      </c>
      <c r="I7" s="59">
        <f t="shared" ref="I7:I27" si="0">SUM(C7:H7)</f>
        <v>73125</v>
      </c>
    </row>
    <row r="8" spans="2:9" x14ac:dyDescent="0.2">
      <c r="B8" s="85" t="str">
        <f>Planning!B8</f>
        <v>Alpine Ski House</v>
      </c>
      <c r="C8" s="69">
        <f xml:space="preserve"> IF( Planning!$C8 = 'Project Parameters'!$B$8, 'Project Parameters'!C$8 * 'Project Parameters'!C$15 * Tracking!$E8, IF(Planning!$C8 = 'Project Parameters'!$B$9, 'Project Parameters'!C$9 * 'Project Parameters'!C$15 * Tracking!$E8, IF(Planning!$C8 = 'Project Parameters'!$B$10, 'Project Parameters'!C$10 * 'Project Parameters'!C$15 * Tracking!$E8, IF(Planning!$C8 = 'Project Parameters'!$B$11, 'Project Parameters'!C$11 * 'Project Parameters'!C$15 * Tracking!$E8, IF(Planning!$C8 = 'Project Parameters'!$B$12, 'Project Parameters'!C$12 * 'Project Parameters'!C$15 * Tracking!$E8, IF(Planning!$C8 = 'Project Parameters'!$B$13, 'Project Parameters'!C$13 * 'Project Parameters'!C$15 * Tracking!$E8,error))))))</f>
        <v>12500</v>
      </c>
      <c r="D8" s="64">
        <f xml:space="preserve"> IF( Planning!$C8 = 'Project Parameters'!$B$8, 'Project Parameters'!D$8 * 'Project Parameters'!D$15 * Tracking!$E8, IF(Planning!$C8 = 'Project Parameters'!$B$9, 'Project Parameters'!D$9 * 'Project Parameters'!D$15 * Tracking!$E8, IF(Planning!$C8 = 'Project Parameters'!$B$10, 'Project Parameters'!D$10 * 'Project Parameters'!D$15 * Tracking!$E8, IF(Planning!$C8 = 'Project Parameters'!$B$11, 'Project Parameters'!D$11 * 'Project Parameters'!D$15 * Tracking!$E8, IF(Planning!$C8 = 'Project Parameters'!$B$12, 'Project Parameters'!D$12 * 'Project Parameters'!D$15 * Tracking!$E8, IF(Planning!$C8 = 'Project Parameters'!$B$13, 'Project Parameters'!D$13 * 'Project Parameters'!D$15 * Tracking!$E8,error))))))</f>
        <v>11250</v>
      </c>
      <c r="E8" s="64">
        <f xml:space="preserve"> IF( Planning!$C8 = 'Project Parameters'!$B$8, 'Project Parameters'!E$8 * 'Project Parameters'!E$15 * Tracking!$E8, IF(Planning!$C8 = 'Project Parameters'!$B$9, 'Project Parameters'!E$9 * 'Project Parameters'!E$15 * Tracking!$E8, IF(Planning!$C8 = 'Project Parameters'!$B$10, 'Project Parameters'!E$10 * 'Project Parameters'!E$15 * Tracking!$E8, IF(Planning!$C8 = 'Project Parameters'!$B$11, 'Project Parameters'!E$11 * 'Project Parameters'!E$15 * Tracking!$E8, IF(Planning!$C8 = 'Project Parameters'!$B$12, 'Project Parameters'!E$12 * 'Project Parameters'!E$15 * Tracking!$E8, IF(Planning!$C8 = 'Project Parameters'!$B$13, 'Project Parameters'!E$13 * 'Project Parameters'!E$15 * Tracking!$E8,error))))))</f>
        <v>10000</v>
      </c>
      <c r="F8" s="64">
        <f xml:space="preserve"> IF( Planning!$C8 = 'Project Parameters'!$B$8, 'Project Parameters'!F$8 * 'Project Parameters'!F$15 * Tracking!$E8, IF(Planning!$C8 = 'Project Parameters'!$B$9, 'Project Parameters'!F$9 * 'Project Parameters'!F$15 * Tracking!$E8, IF(Planning!$C8 = 'Project Parameters'!$B$10, 'Project Parameters'!F$10 * 'Project Parameters'!F$15 * Tracking!$E8, IF(Planning!$C8 = 'Project Parameters'!$B$11, 'Project Parameters'!F$11 * 'Project Parameters'!F$15 * Tracking!$E8, IF(Planning!$C8 = 'Project Parameters'!$B$12, 'Project Parameters'!F$12 * 'Project Parameters'!F$15 * Tracking!$E8, IF(Planning!$C8 = 'Project Parameters'!$B$13, 'Project Parameters'!F$13 * 'Project Parameters'!F$15 * Tracking!$E8,error))))))</f>
        <v>43750</v>
      </c>
      <c r="G8" s="64">
        <f xml:space="preserve"> IF( Planning!$C8 = 'Project Parameters'!$B$8, 'Project Parameters'!G$8 * 'Project Parameters'!G$15 * Tracking!$E8, IF(Planning!$C8 = 'Project Parameters'!$B$9, 'Project Parameters'!G$9 * 'Project Parameters'!G$15 * Tracking!$E8, IF(Planning!$C8 = 'Project Parameters'!$B$10, 'Project Parameters'!G$10 * 'Project Parameters'!G$15 * Tracking!$E8, IF(Planning!$C8 = 'Project Parameters'!$B$11, 'Project Parameters'!G$11 * 'Project Parameters'!G$15 * Tracking!$E8, IF(Planning!$C8 = 'Project Parameters'!$B$12, 'Project Parameters'!G$12 * 'Project Parameters'!G$15 * Tracking!$E8, IF(Planning!$C8 = 'Project Parameters'!$B$13, 'Project Parameters'!G$13 * 'Project Parameters'!G$15 * Tracking!$E8,error))))))</f>
        <v>7500</v>
      </c>
      <c r="H8" s="64">
        <f xml:space="preserve"> IF( Planning!$C8 = 'Project Parameters'!$B$8, 'Project Parameters'!H$8 * 'Project Parameters'!H$15 * Tracking!$E8, IF(Planning!$C8 = 'Project Parameters'!$B$9, 'Project Parameters'!H$9 * 'Project Parameters'!H$15 * Tracking!$E8, IF(Planning!$C8 = 'Project Parameters'!$B$10, 'Project Parameters'!H$10 * 'Project Parameters'!H$15 * Tracking!$E8, IF(Planning!$C8 = 'Project Parameters'!$B$11, 'Project Parameters'!H$11 * 'Project Parameters'!H$15 * Tracking!$E8, IF(Planning!$C8 = 'Project Parameters'!$B$12, 'Project Parameters'!H$12 * 'Project Parameters'!H$15 * Tracking!$E8, IF(Planning!$C8 = 'Project Parameters'!$B$13, 'Project Parameters'!H$13 * 'Project Parameters'!H$15 * Tracking!$E8,error))))))</f>
        <v>2500</v>
      </c>
      <c r="I8" s="59">
        <f t="shared" si="0"/>
        <v>87500</v>
      </c>
    </row>
    <row r="9" spans="2:9" x14ac:dyDescent="0.2">
      <c r="B9" s="85" t="str">
        <f>Planning!B9</f>
        <v>Baldwin Museum of Science</v>
      </c>
      <c r="C9" s="69">
        <f xml:space="preserve"> IF( Planning!$C9 = 'Project Parameters'!$B$8, 'Project Parameters'!C$8 * 'Project Parameters'!C$15 * Tracking!$E9, IF(Planning!$C9 = 'Project Parameters'!$B$9, 'Project Parameters'!C$9 * 'Project Parameters'!C$15 * Tracking!$E9, IF(Planning!$C9 = 'Project Parameters'!$B$10, 'Project Parameters'!C$10 * 'Project Parameters'!C$15 * Tracking!$E9, IF(Planning!$C9 = 'Project Parameters'!$B$11, 'Project Parameters'!C$11 * 'Project Parameters'!C$15 * Tracking!$E9, IF(Planning!$C9 = 'Project Parameters'!$B$12, 'Project Parameters'!C$12 * 'Project Parameters'!C$15 * Tracking!$E9, IF(Planning!$C9 = 'Project Parameters'!$B$13, 'Project Parameters'!C$13 * 'Project Parameters'!C$15 * Tracking!$E9,error))))))</f>
        <v>3625</v>
      </c>
      <c r="D9" s="64">
        <f xml:space="preserve"> IF( Planning!$C9 = 'Project Parameters'!$B$8, 'Project Parameters'!D$8 * 'Project Parameters'!D$15 * Tracking!$E9, IF(Planning!$C9 = 'Project Parameters'!$B$9, 'Project Parameters'!D$9 * 'Project Parameters'!D$15 * Tracking!$E9, IF(Planning!$C9 = 'Project Parameters'!$B$10, 'Project Parameters'!D$10 * 'Project Parameters'!D$15 * Tracking!$E9, IF(Planning!$C9 = 'Project Parameters'!$B$11, 'Project Parameters'!D$11 * 'Project Parameters'!D$15 * Tracking!$E9, IF(Planning!$C9 = 'Project Parameters'!$B$12, 'Project Parameters'!D$12 * 'Project Parameters'!D$15 * Tracking!$E9, IF(Planning!$C9 = 'Project Parameters'!$B$13, 'Project Parameters'!D$13 * 'Project Parameters'!D$15 * Tracking!$E9,error))))))</f>
        <v>3262.5</v>
      </c>
      <c r="E9" s="64">
        <f xml:space="preserve"> IF( Planning!$C9 = 'Project Parameters'!$B$8, 'Project Parameters'!E$8 * 'Project Parameters'!E$15 * Tracking!$E9, IF(Planning!$C9 = 'Project Parameters'!$B$9, 'Project Parameters'!E$9 * 'Project Parameters'!E$15 * Tracking!$E9, IF(Planning!$C9 = 'Project Parameters'!$B$10, 'Project Parameters'!E$10 * 'Project Parameters'!E$15 * Tracking!$E9, IF(Planning!$C9 = 'Project Parameters'!$B$11, 'Project Parameters'!E$11 * 'Project Parameters'!E$15 * Tracking!$E9, IF(Planning!$C9 = 'Project Parameters'!$B$12, 'Project Parameters'!E$12 * 'Project Parameters'!E$15 * Tracking!$E9, IF(Planning!$C9 = 'Project Parameters'!$B$13, 'Project Parameters'!E$13 * 'Project Parameters'!E$15 * Tracking!$E9,error))))))</f>
        <v>2900</v>
      </c>
      <c r="F9" s="64">
        <f xml:space="preserve"> IF( Planning!$C9 = 'Project Parameters'!$B$8, 'Project Parameters'!F$8 * 'Project Parameters'!F$15 * Tracking!$E9, IF(Planning!$C9 = 'Project Parameters'!$B$9, 'Project Parameters'!F$9 * 'Project Parameters'!F$15 * Tracking!$E9, IF(Planning!$C9 = 'Project Parameters'!$B$10, 'Project Parameters'!F$10 * 'Project Parameters'!F$15 * Tracking!$E9, IF(Planning!$C9 = 'Project Parameters'!$B$11, 'Project Parameters'!F$11 * 'Project Parameters'!F$15 * Tracking!$E9, IF(Planning!$C9 = 'Project Parameters'!$B$12, 'Project Parameters'!F$12 * 'Project Parameters'!F$15 * Tracking!$E9, IF(Planning!$C9 = 'Project Parameters'!$B$13, 'Project Parameters'!F$13 * 'Project Parameters'!F$15 * Tracking!$E9,error))))))</f>
        <v>12687.5</v>
      </c>
      <c r="G9" s="64">
        <f xml:space="preserve"> IF( Planning!$C9 = 'Project Parameters'!$B$8, 'Project Parameters'!G$8 * 'Project Parameters'!G$15 * Tracking!$E9, IF(Planning!$C9 = 'Project Parameters'!$B$9, 'Project Parameters'!G$9 * 'Project Parameters'!G$15 * Tracking!$E9, IF(Planning!$C9 = 'Project Parameters'!$B$10, 'Project Parameters'!G$10 * 'Project Parameters'!G$15 * Tracking!$E9, IF(Planning!$C9 = 'Project Parameters'!$B$11, 'Project Parameters'!G$11 * 'Project Parameters'!G$15 * Tracking!$E9, IF(Planning!$C9 = 'Project Parameters'!$B$12, 'Project Parameters'!G$12 * 'Project Parameters'!G$15 * Tracking!$E9, IF(Planning!$C9 = 'Project Parameters'!$B$13, 'Project Parameters'!G$13 * 'Project Parameters'!G$15 * Tracking!$E9,error))))))</f>
        <v>2175</v>
      </c>
      <c r="H9" s="64">
        <f xml:space="preserve"> IF( Planning!$C9 = 'Project Parameters'!$B$8, 'Project Parameters'!H$8 * 'Project Parameters'!H$15 * Tracking!$E9, IF(Planning!$C9 = 'Project Parameters'!$B$9, 'Project Parameters'!H$9 * 'Project Parameters'!H$15 * Tracking!$E9, IF(Planning!$C9 = 'Project Parameters'!$B$10, 'Project Parameters'!H$10 * 'Project Parameters'!H$15 * Tracking!$E9, IF(Planning!$C9 = 'Project Parameters'!$B$11, 'Project Parameters'!H$11 * 'Project Parameters'!H$15 * Tracking!$E9, IF(Planning!$C9 = 'Project Parameters'!$B$12, 'Project Parameters'!H$12 * 'Project Parameters'!H$15 * Tracking!$E9, IF(Planning!$C9 = 'Project Parameters'!$B$13, 'Project Parameters'!H$13 * 'Project Parameters'!H$15 * Tracking!$E9,error))))))</f>
        <v>725</v>
      </c>
      <c r="I9" s="59">
        <f t="shared" si="0"/>
        <v>25375</v>
      </c>
    </row>
    <row r="10" spans="2:9" x14ac:dyDescent="0.2">
      <c r="B10" s="85" t="str">
        <f>Planning!B10</f>
        <v>Blue Yonder Airlines</v>
      </c>
      <c r="C10" s="69">
        <f xml:space="preserve"> IF( Planning!$C10 = 'Project Parameters'!$B$8, 'Project Parameters'!C$8 * 'Project Parameters'!C$15 * Tracking!$E10, IF(Planning!$C10 = 'Project Parameters'!$B$9, 'Project Parameters'!C$9 * 'Project Parameters'!C$15 * Tracking!$E10, IF(Planning!$C10 = 'Project Parameters'!$B$10, 'Project Parameters'!C$10 * 'Project Parameters'!C$15 * Tracking!$E10, IF(Planning!$C10 = 'Project Parameters'!$B$11, 'Project Parameters'!C$11 * 'Project Parameters'!C$15 * Tracking!$E10, IF(Planning!$C10 = 'Project Parameters'!$B$12, 'Project Parameters'!C$12 * 'Project Parameters'!C$15 * Tracking!$E10, IF(Planning!$C10 = 'Project Parameters'!$B$13, 'Project Parameters'!C$13 * 'Project Parameters'!C$15 * Tracking!$E10,error))))))</f>
        <v>6375</v>
      </c>
      <c r="D10" s="64">
        <f xml:space="preserve"> IF( Planning!$C10 = 'Project Parameters'!$B$8, 'Project Parameters'!D$8 * 'Project Parameters'!D$15 * Tracking!$E10, IF(Planning!$C10 = 'Project Parameters'!$B$9, 'Project Parameters'!D$9 * 'Project Parameters'!D$15 * Tracking!$E10, IF(Planning!$C10 = 'Project Parameters'!$B$10, 'Project Parameters'!D$10 * 'Project Parameters'!D$15 * Tracking!$E10, IF(Planning!$C10 = 'Project Parameters'!$B$11, 'Project Parameters'!D$11 * 'Project Parameters'!D$15 * Tracking!$E10, IF(Planning!$C10 = 'Project Parameters'!$B$12, 'Project Parameters'!D$12 * 'Project Parameters'!D$15 * Tracking!$E10, IF(Planning!$C10 = 'Project Parameters'!$B$13, 'Project Parameters'!D$13 * 'Project Parameters'!D$15 * Tracking!$E10,error))))))</f>
        <v>11475</v>
      </c>
      <c r="E10" s="64">
        <f xml:space="preserve"> IF( Planning!$C10 = 'Project Parameters'!$B$8, 'Project Parameters'!E$8 * 'Project Parameters'!E$15 * Tracking!$E10, IF(Planning!$C10 = 'Project Parameters'!$B$9, 'Project Parameters'!E$9 * 'Project Parameters'!E$15 * Tracking!$E10, IF(Planning!$C10 = 'Project Parameters'!$B$10, 'Project Parameters'!E$10 * 'Project Parameters'!E$15 * Tracking!$E10, IF(Planning!$C10 = 'Project Parameters'!$B$11, 'Project Parameters'!E$11 * 'Project Parameters'!E$15 * Tracking!$E10, IF(Planning!$C10 = 'Project Parameters'!$B$12, 'Project Parameters'!E$12 * 'Project Parameters'!E$15 * Tracking!$E10, IF(Planning!$C10 = 'Project Parameters'!$B$13, 'Project Parameters'!E$13 * 'Project Parameters'!E$15 * Tracking!$E10,error))))))</f>
        <v>5100</v>
      </c>
      <c r="F10" s="64">
        <f xml:space="preserve"> IF( Planning!$C10 = 'Project Parameters'!$B$8, 'Project Parameters'!F$8 * 'Project Parameters'!F$15 * Tracking!$E10, IF(Planning!$C10 = 'Project Parameters'!$B$9, 'Project Parameters'!F$9 * 'Project Parameters'!F$15 * Tracking!$E10, IF(Planning!$C10 = 'Project Parameters'!$B$10, 'Project Parameters'!F$10 * 'Project Parameters'!F$15 * Tracking!$E10, IF(Planning!$C10 = 'Project Parameters'!$B$11, 'Project Parameters'!F$11 * 'Project Parameters'!F$15 * Tracking!$E10, IF(Planning!$C10 = 'Project Parameters'!$B$12, 'Project Parameters'!F$12 * 'Project Parameters'!F$15 * Tracking!$E10, IF(Planning!$C10 = 'Project Parameters'!$B$13, 'Project Parameters'!F$13 * 'Project Parameters'!F$15 * Tracking!$E10,error))))))</f>
        <v>8925</v>
      </c>
      <c r="G10" s="64">
        <f xml:space="preserve"> IF( Planning!$C10 = 'Project Parameters'!$B$8, 'Project Parameters'!G$8 * 'Project Parameters'!G$15 * Tracking!$E10, IF(Planning!$C10 = 'Project Parameters'!$B$9, 'Project Parameters'!G$9 * 'Project Parameters'!G$15 * Tracking!$E10, IF(Planning!$C10 = 'Project Parameters'!$B$10, 'Project Parameters'!G$10 * 'Project Parameters'!G$15 * Tracking!$E10, IF(Planning!$C10 = 'Project Parameters'!$B$11, 'Project Parameters'!G$11 * 'Project Parameters'!G$15 * Tracking!$E10, IF(Planning!$C10 = 'Project Parameters'!$B$12, 'Project Parameters'!G$12 * 'Project Parameters'!G$15 * Tracking!$E10, IF(Planning!$C10 = 'Project Parameters'!$B$13, 'Project Parameters'!G$13 * 'Project Parameters'!G$15 * Tracking!$E10,error))))))</f>
        <v>11475</v>
      </c>
      <c r="H10" s="64">
        <f xml:space="preserve"> IF( Planning!$C10 = 'Project Parameters'!$B$8, 'Project Parameters'!H$8 * 'Project Parameters'!H$15 * Tracking!$E10, IF(Planning!$C10 = 'Project Parameters'!$B$9, 'Project Parameters'!H$9 * 'Project Parameters'!H$15 * Tracking!$E10, IF(Planning!$C10 = 'Project Parameters'!$B$10, 'Project Parameters'!H$10 * 'Project Parameters'!H$15 * Tracking!$E10, IF(Planning!$C10 = 'Project Parameters'!$B$11, 'Project Parameters'!H$11 * 'Project Parameters'!H$15 * Tracking!$E10, IF(Planning!$C10 = 'Project Parameters'!$B$12, 'Project Parameters'!H$12 * 'Project Parameters'!H$15 * Tracking!$E10, IF(Planning!$C10 = 'Project Parameters'!$B$13, 'Project Parameters'!H$13 * 'Project Parameters'!H$15 * Tracking!$E10,error))))))</f>
        <v>1275</v>
      </c>
      <c r="I10" s="59">
        <f t="shared" si="0"/>
        <v>44625</v>
      </c>
    </row>
    <row r="11" spans="2:9" x14ac:dyDescent="0.2">
      <c r="B11" s="85" t="str">
        <f>Planning!B11</f>
        <v>City Power &amp; Light</v>
      </c>
      <c r="C11" s="69">
        <f xml:space="preserve"> IF( Planning!$C11 = 'Project Parameters'!$B$8, 'Project Parameters'!C$8 * 'Project Parameters'!C$15 * Tracking!$E11, IF(Planning!$C11 = 'Project Parameters'!$B$9, 'Project Parameters'!C$9 * 'Project Parameters'!C$15 * Tracking!$E11, IF(Planning!$C11 = 'Project Parameters'!$B$10, 'Project Parameters'!C$10 * 'Project Parameters'!C$15 * Tracking!$E11, IF(Planning!$C11 = 'Project Parameters'!$B$11, 'Project Parameters'!C$11 * 'Project Parameters'!C$15 * Tracking!$E11, IF(Planning!$C11 = 'Project Parameters'!$B$12, 'Project Parameters'!C$12 * 'Project Parameters'!C$15 * Tracking!$E11, IF(Planning!$C11 = 'Project Parameters'!$B$13, 'Project Parameters'!C$13 * 'Project Parameters'!C$15 * Tracking!$E11,error))))))</f>
        <v>7750</v>
      </c>
      <c r="D11" s="64">
        <f xml:space="preserve"> IF( Planning!$C11 = 'Project Parameters'!$B$8, 'Project Parameters'!D$8 * 'Project Parameters'!D$15 * Tracking!$E11, IF(Planning!$C11 = 'Project Parameters'!$B$9, 'Project Parameters'!D$9 * 'Project Parameters'!D$15 * Tracking!$E11, IF(Planning!$C11 = 'Project Parameters'!$B$10, 'Project Parameters'!D$10 * 'Project Parameters'!D$15 * Tracking!$E11, IF(Planning!$C11 = 'Project Parameters'!$B$11, 'Project Parameters'!D$11 * 'Project Parameters'!D$15 * Tracking!$E11, IF(Planning!$C11 = 'Project Parameters'!$B$12, 'Project Parameters'!D$12 * 'Project Parameters'!D$15 * Tracking!$E11, IF(Planning!$C11 = 'Project Parameters'!$B$13, 'Project Parameters'!D$13 * 'Project Parameters'!D$15 * Tracking!$E11,error))))))</f>
        <v>13950</v>
      </c>
      <c r="E11" s="64">
        <f xml:space="preserve"> IF( Planning!$C11 = 'Project Parameters'!$B$8, 'Project Parameters'!E$8 * 'Project Parameters'!E$15 * Tracking!$E11, IF(Planning!$C11 = 'Project Parameters'!$B$9, 'Project Parameters'!E$9 * 'Project Parameters'!E$15 * Tracking!$E11, IF(Planning!$C11 = 'Project Parameters'!$B$10, 'Project Parameters'!E$10 * 'Project Parameters'!E$15 * Tracking!$E11, IF(Planning!$C11 = 'Project Parameters'!$B$11, 'Project Parameters'!E$11 * 'Project Parameters'!E$15 * Tracking!$E11, IF(Planning!$C11 = 'Project Parameters'!$B$12, 'Project Parameters'!E$12 * 'Project Parameters'!E$15 * Tracking!$E11, IF(Planning!$C11 = 'Project Parameters'!$B$13, 'Project Parameters'!E$13 * 'Project Parameters'!E$15 * Tracking!$E11,error))))))</f>
        <v>6200</v>
      </c>
      <c r="F11" s="64">
        <f xml:space="preserve"> IF( Planning!$C11 = 'Project Parameters'!$B$8, 'Project Parameters'!F$8 * 'Project Parameters'!F$15 * Tracking!$E11, IF(Planning!$C11 = 'Project Parameters'!$B$9, 'Project Parameters'!F$9 * 'Project Parameters'!F$15 * Tracking!$E11, IF(Planning!$C11 = 'Project Parameters'!$B$10, 'Project Parameters'!F$10 * 'Project Parameters'!F$15 * Tracking!$E11, IF(Planning!$C11 = 'Project Parameters'!$B$11, 'Project Parameters'!F$11 * 'Project Parameters'!F$15 * Tracking!$E11, IF(Planning!$C11 = 'Project Parameters'!$B$12, 'Project Parameters'!F$12 * 'Project Parameters'!F$15 * Tracking!$E11, IF(Planning!$C11 = 'Project Parameters'!$B$13, 'Project Parameters'!F$13 * 'Project Parameters'!F$15 * Tracking!$E11,error))))))</f>
        <v>10850</v>
      </c>
      <c r="G11" s="64">
        <f xml:space="preserve"> IF( Planning!$C11 = 'Project Parameters'!$B$8, 'Project Parameters'!G$8 * 'Project Parameters'!G$15 * Tracking!$E11, IF(Planning!$C11 = 'Project Parameters'!$B$9, 'Project Parameters'!G$9 * 'Project Parameters'!G$15 * Tracking!$E11, IF(Planning!$C11 = 'Project Parameters'!$B$10, 'Project Parameters'!G$10 * 'Project Parameters'!G$15 * Tracking!$E11, IF(Planning!$C11 = 'Project Parameters'!$B$11, 'Project Parameters'!G$11 * 'Project Parameters'!G$15 * Tracking!$E11, IF(Planning!$C11 = 'Project Parameters'!$B$12, 'Project Parameters'!G$12 * 'Project Parameters'!G$15 * Tracking!$E11, IF(Planning!$C11 = 'Project Parameters'!$B$13, 'Project Parameters'!G$13 * 'Project Parameters'!G$15 * Tracking!$E11,error))))))</f>
        <v>13950</v>
      </c>
      <c r="H11" s="64">
        <f xml:space="preserve"> IF( Planning!$C11 = 'Project Parameters'!$B$8, 'Project Parameters'!H$8 * 'Project Parameters'!H$15 * Tracking!$E11, IF(Planning!$C11 = 'Project Parameters'!$B$9, 'Project Parameters'!H$9 * 'Project Parameters'!H$15 * Tracking!$E11, IF(Planning!$C11 = 'Project Parameters'!$B$10, 'Project Parameters'!H$10 * 'Project Parameters'!H$15 * Tracking!$E11, IF(Planning!$C11 = 'Project Parameters'!$B$11, 'Project Parameters'!H$11 * 'Project Parameters'!H$15 * Tracking!$E11, IF(Planning!$C11 = 'Project Parameters'!$B$12, 'Project Parameters'!H$12 * 'Project Parameters'!H$15 * Tracking!$E11, IF(Planning!$C11 = 'Project Parameters'!$B$13, 'Project Parameters'!H$13 * 'Project Parameters'!H$15 * Tracking!$E11,error))))))</f>
        <v>1550</v>
      </c>
      <c r="I11" s="59">
        <f t="shared" si="0"/>
        <v>54250</v>
      </c>
    </row>
    <row r="12" spans="2:9" x14ac:dyDescent="0.2">
      <c r="B12" s="85" t="str">
        <f>Planning!B12</f>
        <v>Coho Vineyard</v>
      </c>
      <c r="C12" s="69">
        <f xml:space="preserve"> IF( Planning!$C12 = 'Project Parameters'!$B$8, 'Project Parameters'!C$8 * 'Project Parameters'!C$15 * Tracking!$E12, IF(Planning!$C12 = 'Project Parameters'!$B$9, 'Project Parameters'!C$9 * 'Project Parameters'!C$15 * Tracking!$E12, IF(Planning!$C12 = 'Project Parameters'!$B$10, 'Project Parameters'!C$10 * 'Project Parameters'!C$15 * Tracking!$E12, IF(Planning!$C12 = 'Project Parameters'!$B$11, 'Project Parameters'!C$11 * 'Project Parameters'!C$15 * Tracking!$E12, IF(Planning!$C12 = 'Project Parameters'!$B$12, 'Project Parameters'!C$12 * 'Project Parameters'!C$15 * Tracking!$E12, IF(Planning!$C12 = 'Project Parameters'!$B$13, 'Project Parameters'!C$13 * 'Project Parameters'!C$15 * Tracking!$E12,error))))))</f>
        <v>12750</v>
      </c>
      <c r="D12" s="64">
        <f xml:space="preserve"> IF( Planning!$C12 = 'Project Parameters'!$B$8, 'Project Parameters'!D$8 * 'Project Parameters'!D$15 * Tracking!$E12, IF(Planning!$C12 = 'Project Parameters'!$B$9, 'Project Parameters'!D$9 * 'Project Parameters'!D$15 * Tracking!$E12, IF(Planning!$C12 = 'Project Parameters'!$B$10, 'Project Parameters'!D$10 * 'Project Parameters'!D$15 * Tracking!$E12, IF(Planning!$C12 = 'Project Parameters'!$B$11, 'Project Parameters'!D$11 * 'Project Parameters'!D$15 * Tracking!$E12, IF(Planning!$C12 = 'Project Parameters'!$B$12, 'Project Parameters'!D$12 * 'Project Parameters'!D$15 * Tracking!$E12, IF(Planning!$C12 = 'Project Parameters'!$B$13, 'Project Parameters'!D$13 * 'Project Parameters'!D$15 * Tracking!$E12,error))))))</f>
        <v>22950</v>
      </c>
      <c r="E12" s="64">
        <f xml:space="preserve"> IF( Planning!$C12 = 'Project Parameters'!$B$8, 'Project Parameters'!E$8 * 'Project Parameters'!E$15 * Tracking!$E12, IF(Planning!$C12 = 'Project Parameters'!$B$9, 'Project Parameters'!E$9 * 'Project Parameters'!E$15 * Tracking!$E12, IF(Planning!$C12 = 'Project Parameters'!$B$10, 'Project Parameters'!E$10 * 'Project Parameters'!E$15 * Tracking!$E12, IF(Planning!$C12 = 'Project Parameters'!$B$11, 'Project Parameters'!E$11 * 'Project Parameters'!E$15 * Tracking!$E12, IF(Planning!$C12 = 'Project Parameters'!$B$12, 'Project Parameters'!E$12 * 'Project Parameters'!E$15 * Tracking!$E12, IF(Planning!$C12 = 'Project Parameters'!$B$13, 'Project Parameters'!E$13 * 'Project Parameters'!E$15 * Tracking!$E12,error))))))</f>
        <v>10200</v>
      </c>
      <c r="F12" s="64">
        <f xml:space="preserve"> IF( Planning!$C12 = 'Project Parameters'!$B$8, 'Project Parameters'!F$8 * 'Project Parameters'!F$15 * Tracking!$E12, IF(Planning!$C12 = 'Project Parameters'!$B$9, 'Project Parameters'!F$9 * 'Project Parameters'!F$15 * Tracking!$E12, IF(Planning!$C12 = 'Project Parameters'!$B$10, 'Project Parameters'!F$10 * 'Project Parameters'!F$15 * Tracking!$E12, IF(Planning!$C12 = 'Project Parameters'!$B$11, 'Project Parameters'!F$11 * 'Project Parameters'!F$15 * Tracking!$E12, IF(Planning!$C12 = 'Project Parameters'!$B$12, 'Project Parameters'!F$12 * 'Project Parameters'!F$15 * Tracking!$E12, IF(Planning!$C12 = 'Project Parameters'!$B$13, 'Project Parameters'!F$13 * 'Project Parameters'!F$15 * Tracking!$E12,error))))))</f>
        <v>17850</v>
      </c>
      <c r="G12" s="64">
        <f xml:space="preserve"> IF( Planning!$C12 = 'Project Parameters'!$B$8, 'Project Parameters'!G$8 * 'Project Parameters'!G$15 * Tracking!$E12, IF(Planning!$C12 = 'Project Parameters'!$B$9, 'Project Parameters'!G$9 * 'Project Parameters'!G$15 * Tracking!$E12, IF(Planning!$C12 = 'Project Parameters'!$B$10, 'Project Parameters'!G$10 * 'Project Parameters'!G$15 * Tracking!$E12, IF(Planning!$C12 = 'Project Parameters'!$B$11, 'Project Parameters'!G$11 * 'Project Parameters'!G$15 * Tracking!$E12, IF(Planning!$C12 = 'Project Parameters'!$B$12, 'Project Parameters'!G$12 * 'Project Parameters'!G$15 * Tracking!$E12, IF(Planning!$C12 = 'Project Parameters'!$B$13, 'Project Parameters'!G$13 * 'Project Parameters'!G$15 * Tracking!$E12,error))))))</f>
        <v>22950</v>
      </c>
      <c r="H12" s="64">
        <f xml:space="preserve"> IF( Planning!$C12 = 'Project Parameters'!$B$8, 'Project Parameters'!H$8 * 'Project Parameters'!H$15 * Tracking!$E12, IF(Planning!$C12 = 'Project Parameters'!$B$9, 'Project Parameters'!H$9 * 'Project Parameters'!H$15 * Tracking!$E12, IF(Planning!$C12 = 'Project Parameters'!$B$10, 'Project Parameters'!H$10 * 'Project Parameters'!H$15 * Tracking!$E12, IF(Planning!$C12 = 'Project Parameters'!$B$11, 'Project Parameters'!H$11 * 'Project Parameters'!H$15 * Tracking!$E12, IF(Planning!$C12 = 'Project Parameters'!$B$12, 'Project Parameters'!H$12 * 'Project Parameters'!H$15 * Tracking!$E12, IF(Planning!$C12 = 'Project Parameters'!$B$13, 'Project Parameters'!H$13 * 'Project Parameters'!H$15 * Tracking!$E12,error))))))</f>
        <v>2550</v>
      </c>
      <c r="I12" s="59">
        <f t="shared" si="0"/>
        <v>89250</v>
      </c>
    </row>
    <row r="13" spans="2:9" x14ac:dyDescent="0.2">
      <c r="B13" s="85" t="str">
        <f>Planning!B13</f>
        <v>Coho Winery</v>
      </c>
      <c r="C13" s="69">
        <f xml:space="preserve"> IF( Planning!$C13 = 'Project Parameters'!$B$8, 'Project Parameters'!C$8 * 'Project Parameters'!C$15 * Tracking!$E13, IF(Planning!$C13 = 'Project Parameters'!$B$9, 'Project Parameters'!C$9 * 'Project Parameters'!C$15 * Tracking!$E13, IF(Planning!$C13 = 'Project Parameters'!$B$10, 'Project Parameters'!C$10 * 'Project Parameters'!C$15 * Tracking!$E13, IF(Planning!$C13 = 'Project Parameters'!$B$11, 'Project Parameters'!C$11 * 'Project Parameters'!C$15 * Tracking!$E13, IF(Planning!$C13 = 'Project Parameters'!$B$12, 'Project Parameters'!C$12 * 'Project Parameters'!C$15 * Tracking!$E13, IF(Planning!$C13 = 'Project Parameters'!$B$13, 'Project Parameters'!C$13 * 'Project Parameters'!C$15 * Tracking!$E13,error))))))</f>
        <v>19750</v>
      </c>
      <c r="D13" s="64">
        <f xml:space="preserve"> IF( Planning!$C13 = 'Project Parameters'!$B$8, 'Project Parameters'!D$8 * 'Project Parameters'!D$15 * Tracking!$E13, IF(Planning!$C13 = 'Project Parameters'!$B$9, 'Project Parameters'!D$9 * 'Project Parameters'!D$15 * Tracking!$E13, IF(Planning!$C13 = 'Project Parameters'!$B$10, 'Project Parameters'!D$10 * 'Project Parameters'!D$15 * Tracking!$E13, IF(Planning!$C13 = 'Project Parameters'!$B$11, 'Project Parameters'!D$11 * 'Project Parameters'!D$15 * Tracking!$E13, IF(Planning!$C13 = 'Project Parameters'!$B$12, 'Project Parameters'!D$12 * 'Project Parameters'!D$15 * Tracking!$E13, IF(Planning!$C13 = 'Project Parameters'!$B$13, 'Project Parameters'!D$13 * 'Project Parameters'!D$15 * Tracking!$E13,error))))))</f>
        <v>35550</v>
      </c>
      <c r="E13" s="64">
        <f xml:space="preserve"> IF( Planning!$C13 = 'Project Parameters'!$B$8, 'Project Parameters'!E$8 * 'Project Parameters'!E$15 * Tracking!$E13, IF(Planning!$C13 = 'Project Parameters'!$B$9, 'Project Parameters'!E$9 * 'Project Parameters'!E$15 * Tracking!$E13, IF(Planning!$C13 = 'Project Parameters'!$B$10, 'Project Parameters'!E$10 * 'Project Parameters'!E$15 * Tracking!$E13, IF(Planning!$C13 = 'Project Parameters'!$B$11, 'Project Parameters'!E$11 * 'Project Parameters'!E$15 * Tracking!$E13, IF(Planning!$C13 = 'Project Parameters'!$B$12, 'Project Parameters'!E$12 * 'Project Parameters'!E$15 * Tracking!$E13, IF(Planning!$C13 = 'Project Parameters'!$B$13, 'Project Parameters'!E$13 * 'Project Parameters'!E$15 * Tracking!$E13,error))))))</f>
        <v>15800</v>
      </c>
      <c r="F13" s="64">
        <f xml:space="preserve"> IF( Planning!$C13 = 'Project Parameters'!$B$8, 'Project Parameters'!F$8 * 'Project Parameters'!F$15 * Tracking!$E13, IF(Planning!$C13 = 'Project Parameters'!$B$9, 'Project Parameters'!F$9 * 'Project Parameters'!F$15 * Tracking!$E13, IF(Planning!$C13 = 'Project Parameters'!$B$10, 'Project Parameters'!F$10 * 'Project Parameters'!F$15 * Tracking!$E13, IF(Planning!$C13 = 'Project Parameters'!$B$11, 'Project Parameters'!F$11 * 'Project Parameters'!F$15 * Tracking!$E13, IF(Planning!$C13 = 'Project Parameters'!$B$12, 'Project Parameters'!F$12 * 'Project Parameters'!F$15 * Tracking!$E13, IF(Planning!$C13 = 'Project Parameters'!$B$13, 'Project Parameters'!F$13 * 'Project Parameters'!F$15 * Tracking!$E13,error))))))</f>
        <v>27650</v>
      </c>
      <c r="G13" s="66">
        <f xml:space="preserve"> IF( Planning!$C13 = 'Project Parameters'!$B$8, 'Project Parameters'!G$8 * 'Project Parameters'!G$15 * Tracking!$E13, IF(Planning!$C13 = 'Project Parameters'!$B$9, 'Project Parameters'!G$9 * 'Project Parameters'!G$15 * Tracking!$E13, IF(Planning!$C13 = 'Project Parameters'!$B$10, 'Project Parameters'!G$10 * 'Project Parameters'!G$15 * Tracking!$E13, IF(Planning!$C13 = 'Project Parameters'!$B$11, 'Project Parameters'!G$11 * 'Project Parameters'!G$15 * Tracking!$E13, IF(Planning!$C13 = 'Project Parameters'!$B$12, 'Project Parameters'!G$12 * 'Project Parameters'!G$15 * Tracking!$E13, IF(Planning!$C13 = 'Project Parameters'!$B$13, 'Project Parameters'!G$13 * 'Project Parameters'!G$15 * Tracking!$E13,error))))))</f>
        <v>35550</v>
      </c>
      <c r="H13" s="64">
        <f xml:space="preserve"> IF( Planning!$C13 = 'Project Parameters'!$B$8, 'Project Parameters'!H$8 * 'Project Parameters'!H$15 * Tracking!$E13, IF(Planning!$C13 = 'Project Parameters'!$B$9, 'Project Parameters'!H$9 * 'Project Parameters'!H$15 * Tracking!$E13, IF(Planning!$C13 = 'Project Parameters'!$B$10, 'Project Parameters'!H$10 * 'Project Parameters'!H$15 * Tracking!$E13, IF(Planning!$C13 = 'Project Parameters'!$B$11, 'Project Parameters'!H$11 * 'Project Parameters'!H$15 * Tracking!$E13, IF(Planning!$C13 = 'Project Parameters'!$B$12, 'Project Parameters'!H$12 * 'Project Parameters'!H$15 * Tracking!$E13, IF(Planning!$C13 = 'Project Parameters'!$B$13, 'Project Parameters'!H$13 * 'Project Parameters'!H$15 * Tracking!$E13,error))))))</f>
        <v>3950</v>
      </c>
      <c r="I13" s="59">
        <f t="shared" si="0"/>
        <v>138250</v>
      </c>
    </row>
    <row r="14" spans="2:9" x14ac:dyDescent="0.2">
      <c r="B14" s="85" t="str">
        <f>Planning!B14</f>
        <v>Coho Vineyard &amp; Winery</v>
      </c>
      <c r="C14" s="69">
        <f xml:space="preserve"> IF( Planning!$C14 = 'Project Parameters'!$B$8, 'Project Parameters'!C$8 * 'Project Parameters'!C$15 * Tracking!$E14, IF(Planning!$C14 = 'Project Parameters'!$B$9, 'Project Parameters'!C$9 * 'Project Parameters'!C$15 * Tracking!$E14, IF(Planning!$C14 = 'Project Parameters'!$B$10, 'Project Parameters'!C$10 * 'Project Parameters'!C$15 * Tracking!$E14, IF(Planning!$C14 = 'Project Parameters'!$B$11, 'Project Parameters'!C$11 * 'Project Parameters'!C$15 * Tracking!$E14, IF(Planning!$C14 = 'Project Parameters'!$B$12, 'Project Parameters'!C$12 * 'Project Parameters'!C$15 * Tracking!$E14, IF(Planning!$C14 = 'Project Parameters'!$B$13, 'Project Parameters'!C$13 * 'Project Parameters'!C$15 * Tracking!$E14,error))))))</f>
        <v>10750</v>
      </c>
      <c r="D14" s="64">
        <f xml:space="preserve"> IF( Planning!$C14 = 'Project Parameters'!$B$8, 'Project Parameters'!D$8 * 'Project Parameters'!D$15 * Tracking!$E14, IF(Planning!$C14 = 'Project Parameters'!$B$9, 'Project Parameters'!D$9 * 'Project Parameters'!D$15 * Tracking!$E14, IF(Planning!$C14 = 'Project Parameters'!$B$10, 'Project Parameters'!D$10 * 'Project Parameters'!D$15 * Tracking!$E14, IF(Planning!$C14 = 'Project Parameters'!$B$11, 'Project Parameters'!D$11 * 'Project Parameters'!D$15 * Tracking!$E14, IF(Planning!$C14 = 'Project Parameters'!$B$12, 'Project Parameters'!D$12 * 'Project Parameters'!D$15 * Tracking!$E14, IF(Planning!$C14 = 'Project Parameters'!$B$13, 'Project Parameters'!D$13 * 'Project Parameters'!D$15 * Tracking!$E14,error))))))</f>
        <v>19350</v>
      </c>
      <c r="E14" s="64">
        <f xml:space="preserve"> IF( Planning!$C14 = 'Project Parameters'!$B$8, 'Project Parameters'!E$8 * 'Project Parameters'!E$15 * Tracking!$E14, IF(Planning!$C14 = 'Project Parameters'!$B$9, 'Project Parameters'!E$9 * 'Project Parameters'!E$15 * Tracking!$E14, IF(Planning!$C14 = 'Project Parameters'!$B$10, 'Project Parameters'!E$10 * 'Project Parameters'!E$15 * Tracking!$E14, IF(Planning!$C14 = 'Project Parameters'!$B$11, 'Project Parameters'!E$11 * 'Project Parameters'!E$15 * Tracking!$E14, IF(Planning!$C14 = 'Project Parameters'!$B$12, 'Project Parameters'!E$12 * 'Project Parameters'!E$15 * Tracking!$E14, IF(Planning!$C14 = 'Project Parameters'!$B$13, 'Project Parameters'!E$13 * 'Project Parameters'!E$15 * Tracking!$E14,error))))))</f>
        <v>8600</v>
      </c>
      <c r="F14" s="64">
        <f xml:space="preserve"> IF( Planning!$C14 = 'Project Parameters'!$B$8, 'Project Parameters'!F$8 * 'Project Parameters'!F$15 * Tracking!$E14, IF(Planning!$C14 = 'Project Parameters'!$B$9, 'Project Parameters'!F$9 * 'Project Parameters'!F$15 * Tracking!$E14, IF(Planning!$C14 = 'Project Parameters'!$B$10, 'Project Parameters'!F$10 * 'Project Parameters'!F$15 * Tracking!$E14, IF(Planning!$C14 = 'Project Parameters'!$B$11, 'Project Parameters'!F$11 * 'Project Parameters'!F$15 * Tracking!$E14, IF(Planning!$C14 = 'Project Parameters'!$B$12, 'Project Parameters'!F$12 * 'Project Parameters'!F$15 * Tracking!$E14, IF(Planning!$C14 = 'Project Parameters'!$B$13, 'Project Parameters'!F$13 * 'Project Parameters'!F$15 * Tracking!$E14,error))))))</f>
        <v>15050</v>
      </c>
      <c r="G14" s="64">
        <f xml:space="preserve"> IF( Planning!$C14 = 'Project Parameters'!$B$8, 'Project Parameters'!G$8 * 'Project Parameters'!G$15 * Tracking!$E14, IF(Planning!$C14 = 'Project Parameters'!$B$9, 'Project Parameters'!G$9 * 'Project Parameters'!G$15 * Tracking!$E14, IF(Planning!$C14 = 'Project Parameters'!$B$10, 'Project Parameters'!G$10 * 'Project Parameters'!G$15 * Tracking!$E14, IF(Planning!$C14 = 'Project Parameters'!$B$11, 'Project Parameters'!G$11 * 'Project Parameters'!G$15 * Tracking!$E14, IF(Planning!$C14 = 'Project Parameters'!$B$12, 'Project Parameters'!G$12 * 'Project Parameters'!G$15 * Tracking!$E14, IF(Planning!$C14 = 'Project Parameters'!$B$13, 'Project Parameters'!G$13 * 'Project Parameters'!G$15 * Tracking!$E14,error))))))</f>
        <v>19350</v>
      </c>
      <c r="H14" s="64">
        <f xml:space="preserve"> IF( Planning!$C14 = 'Project Parameters'!$B$8, 'Project Parameters'!H$8 * 'Project Parameters'!H$15 * Tracking!$E14, IF(Planning!$C14 = 'Project Parameters'!$B$9, 'Project Parameters'!H$9 * 'Project Parameters'!H$15 * Tracking!$E14, IF(Planning!$C14 = 'Project Parameters'!$B$10, 'Project Parameters'!H$10 * 'Project Parameters'!H$15 * Tracking!$E14, IF(Planning!$C14 = 'Project Parameters'!$B$11, 'Project Parameters'!H$11 * 'Project Parameters'!H$15 * Tracking!$E14, IF(Planning!$C14 = 'Project Parameters'!$B$12, 'Project Parameters'!H$12 * 'Project Parameters'!H$15 * Tracking!$E14, IF(Planning!$C14 = 'Project Parameters'!$B$13, 'Project Parameters'!H$13 * 'Project Parameters'!H$15 * Tracking!$E14,error))))))</f>
        <v>2150</v>
      </c>
      <c r="I14" s="59">
        <f t="shared" si="0"/>
        <v>75250</v>
      </c>
    </row>
    <row r="15" spans="2:9" x14ac:dyDescent="0.2">
      <c r="B15" s="85" t="str">
        <f>Planning!B15</f>
        <v>Contoso, Ltd.</v>
      </c>
      <c r="C15" s="69">
        <f xml:space="preserve"> IF( Planning!$C15 = 'Project Parameters'!$B$8, 'Project Parameters'!C$8 * 'Project Parameters'!C$15 * Tracking!$E15, IF(Planning!$C15 = 'Project Parameters'!$B$9, 'Project Parameters'!C$9 * 'Project Parameters'!C$15 * Tracking!$E15, IF(Planning!$C15 = 'Project Parameters'!$B$10, 'Project Parameters'!C$10 * 'Project Parameters'!C$15 * Tracking!$E15, IF(Planning!$C15 = 'Project Parameters'!$B$11, 'Project Parameters'!C$11 * 'Project Parameters'!C$15 * Tracking!$E15, IF(Planning!$C15 = 'Project Parameters'!$B$12, 'Project Parameters'!C$12 * 'Project Parameters'!C$15 * Tracking!$E15, IF(Planning!$C15 = 'Project Parameters'!$B$13, 'Project Parameters'!C$13 * 'Project Parameters'!C$15 * Tracking!$E15,error))))))</f>
        <v>5875</v>
      </c>
      <c r="D15" s="64">
        <f xml:space="preserve"> IF( Planning!$C15 = 'Project Parameters'!$B$8, 'Project Parameters'!D$8 * 'Project Parameters'!D$15 * Tracking!$E15, IF(Planning!$C15 = 'Project Parameters'!$B$9, 'Project Parameters'!D$9 * 'Project Parameters'!D$15 * Tracking!$E15, IF(Planning!$C15 = 'Project Parameters'!$B$10, 'Project Parameters'!D$10 * 'Project Parameters'!D$15 * Tracking!$E15, IF(Planning!$C15 = 'Project Parameters'!$B$11, 'Project Parameters'!D$11 * 'Project Parameters'!D$15 * Tracking!$E15, IF(Planning!$C15 = 'Project Parameters'!$B$12, 'Project Parameters'!D$12 * 'Project Parameters'!D$15 * Tracking!$E15, IF(Planning!$C15 = 'Project Parameters'!$B$13, 'Project Parameters'!D$13 * 'Project Parameters'!D$15 * Tracking!$E15,error))))))</f>
        <v>10575</v>
      </c>
      <c r="E15" s="64">
        <f xml:space="preserve"> IF( Planning!$C15 = 'Project Parameters'!$B$8, 'Project Parameters'!E$8 * 'Project Parameters'!E$15 * Tracking!$E15, IF(Planning!$C15 = 'Project Parameters'!$B$9, 'Project Parameters'!E$9 * 'Project Parameters'!E$15 * Tracking!$E15, IF(Planning!$C15 = 'Project Parameters'!$B$10, 'Project Parameters'!E$10 * 'Project Parameters'!E$15 * Tracking!$E15, IF(Planning!$C15 = 'Project Parameters'!$B$11, 'Project Parameters'!E$11 * 'Project Parameters'!E$15 * Tracking!$E15, IF(Planning!$C15 = 'Project Parameters'!$B$12, 'Project Parameters'!E$12 * 'Project Parameters'!E$15 * Tracking!$E15, IF(Planning!$C15 = 'Project Parameters'!$B$13, 'Project Parameters'!E$13 * 'Project Parameters'!E$15 * Tracking!$E15,error))))))</f>
        <v>4700</v>
      </c>
      <c r="F15" s="64">
        <f xml:space="preserve"> IF( Planning!$C15 = 'Project Parameters'!$B$8, 'Project Parameters'!F$8 * 'Project Parameters'!F$15 * Tracking!$E15, IF(Planning!$C15 = 'Project Parameters'!$B$9, 'Project Parameters'!F$9 * 'Project Parameters'!F$15 * Tracking!$E15, IF(Planning!$C15 = 'Project Parameters'!$B$10, 'Project Parameters'!F$10 * 'Project Parameters'!F$15 * Tracking!$E15, IF(Planning!$C15 = 'Project Parameters'!$B$11, 'Project Parameters'!F$11 * 'Project Parameters'!F$15 * Tracking!$E15, IF(Planning!$C15 = 'Project Parameters'!$B$12, 'Project Parameters'!F$12 * 'Project Parameters'!F$15 * Tracking!$E15, IF(Planning!$C15 = 'Project Parameters'!$B$13, 'Project Parameters'!F$13 * 'Project Parameters'!F$15 * Tracking!$E15,error))))))</f>
        <v>8225</v>
      </c>
      <c r="G15" s="64">
        <f xml:space="preserve"> IF( Planning!$C15 = 'Project Parameters'!$B$8, 'Project Parameters'!G$8 * 'Project Parameters'!G$15 * Tracking!$E15, IF(Planning!$C15 = 'Project Parameters'!$B$9, 'Project Parameters'!G$9 * 'Project Parameters'!G$15 * Tracking!$E15, IF(Planning!$C15 = 'Project Parameters'!$B$10, 'Project Parameters'!G$10 * 'Project Parameters'!G$15 * Tracking!$E15, IF(Planning!$C15 = 'Project Parameters'!$B$11, 'Project Parameters'!G$11 * 'Project Parameters'!G$15 * Tracking!$E15, IF(Planning!$C15 = 'Project Parameters'!$B$12, 'Project Parameters'!G$12 * 'Project Parameters'!G$15 * Tracking!$E15, IF(Planning!$C15 = 'Project Parameters'!$B$13, 'Project Parameters'!G$13 * 'Project Parameters'!G$15 * Tracking!$E15,error))))))</f>
        <v>10575</v>
      </c>
      <c r="H15" s="64">
        <f xml:space="preserve"> IF( Planning!$C15 = 'Project Parameters'!$B$8, 'Project Parameters'!H$8 * 'Project Parameters'!H$15 * Tracking!$E15, IF(Planning!$C15 = 'Project Parameters'!$B$9, 'Project Parameters'!H$9 * 'Project Parameters'!H$15 * Tracking!$E15, IF(Planning!$C15 = 'Project Parameters'!$B$10, 'Project Parameters'!H$10 * 'Project Parameters'!H$15 * Tracking!$E15, IF(Planning!$C15 = 'Project Parameters'!$B$11, 'Project Parameters'!H$11 * 'Project Parameters'!H$15 * Tracking!$E15, IF(Planning!$C15 = 'Project Parameters'!$B$12, 'Project Parameters'!H$12 * 'Project Parameters'!H$15 * Tracking!$E15, IF(Planning!$C15 = 'Project Parameters'!$B$13, 'Project Parameters'!H$13 * 'Project Parameters'!H$15 * Tracking!$E15,error))))))</f>
        <v>1175</v>
      </c>
      <c r="I15" s="59">
        <f t="shared" si="0"/>
        <v>41125</v>
      </c>
    </row>
    <row r="16" spans="2:9" x14ac:dyDescent="0.2">
      <c r="B16" s="85" t="str">
        <f>Planning!B16</f>
        <v>Contoso Pharmaceuticals</v>
      </c>
      <c r="C16" s="69">
        <f xml:space="preserve"> IF( Planning!$C16 = 'Project Parameters'!$B$8, 'Project Parameters'!C$8 * 'Project Parameters'!C$15 * Tracking!$E16, IF(Planning!$C16 = 'Project Parameters'!$B$9, 'Project Parameters'!C$9 * 'Project Parameters'!C$15 * Tracking!$E16, IF(Planning!$C16 = 'Project Parameters'!$B$10, 'Project Parameters'!C$10 * 'Project Parameters'!C$15 * Tracking!$E16, IF(Planning!$C16 = 'Project Parameters'!$B$11, 'Project Parameters'!C$11 * 'Project Parameters'!C$15 * Tracking!$E16, IF(Planning!$C16 = 'Project Parameters'!$B$12, 'Project Parameters'!C$12 * 'Project Parameters'!C$15 * Tracking!$E16, IF(Planning!$C16 = 'Project Parameters'!$B$13, 'Project Parameters'!C$13 * 'Project Parameters'!C$15 * Tracking!$E16,error))))))</f>
        <v>5875</v>
      </c>
      <c r="D16" s="64">
        <f xml:space="preserve"> IF( Planning!$C16 = 'Project Parameters'!$B$8, 'Project Parameters'!D$8 * 'Project Parameters'!D$15 * Tracking!$E16, IF(Planning!$C16 = 'Project Parameters'!$B$9, 'Project Parameters'!D$9 * 'Project Parameters'!D$15 * Tracking!$E16, IF(Planning!$C16 = 'Project Parameters'!$B$10, 'Project Parameters'!D$10 * 'Project Parameters'!D$15 * Tracking!$E16, IF(Planning!$C16 = 'Project Parameters'!$B$11, 'Project Parameters'!D$11 * 'Project Parameters'!D$15 * Tracking!$E16, IF(Planning!$C16 = 'Project Parameters'!$B$12, 'Project Parameters'!D$12 * 'Project Parameters'!D$15 * Tracking!$E16, IF(Planning!$C16 = 'Project Parameters'!$B$13, 'Project Parameters'!D$13 * 'Project Parameters'!D$15 * Tracking!$E16,error))))))</f>
        <v>10575</v>
      </c>
      <c r="E16" s="64">
        <f xml:space="preserve"> IF( Planning!$C16 = 'Project Parameters'!$B$8, 'Project Parameters'!E$8 * 'Project Parameters'!E$15 * Tracking!$E16, IF(Planning!$C16 = 'Project Parameters'!$B$9, 'Project Parameters'!E$9 * 'Project Parameters'!E$15 * Tracking!$E16, IF(Planning!$C16 = 'Project Parameters'!$B$10, 'Project Parameters'!E$10 * 'Project Parameters'!E$15 * Tracking!$E16, IF(Planning!$C16 = 'Project Parameters'!$B$11, 'Project Parameters'!E$11 * 'Project Parameters'!E$15 * Tracking!$E16, IF(Planning!$C16 = 'Project Parameters'!$B$12, 'Project Parameters'!E$12 * 'Project Parameters'!E$15 * Tracking!$E16, IF(Planning!$C16 = 'Project Parameters'!$B$13, 'Project Parameters'!E$13 * 'Project Parameters'!E$15 * Tracking!$E16,error))))))</f>
        <v>4700</v>
      </c>
      <c r="F16" s="64">
        <f xml:space="preserve"> IF( Planning!$C16 = 'Project Parameters'!$B$8, 'Project Parameters'!F$8 * 'Project Parameters'!F$15 * Tracking!$E16, IF(Planning!$C16 = 'Project Parameters'!$B$9, 'Project Parameters'!F$9 * 'Project Parameters'!F$15 * Tracking!$E16, IF(Planning!$C16 = 'Project Parameters'!$B$10, 'Project Parameters'!F$10 * 'Project Parameters'!F$15 * Tracking!$E16, IF(Planning!$C16 = 'Project Parameters'!$B$11, 'Project Parameters'!F$11 * 'Project Parameters'!F$15 * Tracking!$E16, IF(Planning!$C16 = 'Project Parameters'!$B$12, 'Project Parameters'!F$12 * 'Project Parameters'!F$15 * Tracking!$E16, IF(Planning!$C16 = 'Project Parameters'!$B$13, 'Project Parameters'!F$13 * 'Project Parameters'!F$15 * Tracking!$E16,error))))))</f>
        <v>8225</v>
      </c>
      <c r="G16" s="64">
        <f xml:space="preserve"> IF( Planning!$C16 = 'Project Parameters'!$B$8, 'Project Parameters'!G$8 * 'Project Parameters'!G$15 * Tracking!$E16, IF(Planning!$C16 = 'Project Parameters'!$B$9, 'Project Parameters'!G$9 * 'Project Parameters'!G$15 * Tracking!$E16, IF(Planning!$C16 = 'Project Parameters'!$B$10, 'Project Parameters'!G$10 * 'Project Parameters'!G$15 * Tracking!$E16, IF(Planning!$C16 = 'Project Parameters'!$B$11, 'Project Parameters'!G$11 * 'Project Parameters'!G$15 * Tracking!$E16, IF(Planning!$C16 = 'Project Parameters'!$B$12, 'Project Parameters'!G$12 * 'Project Parameters'!G$15 * Tracking!$E16, IF(Planning!$C16 = 'Project Parameters'!$B$13, 'Project Parameters'!G$13 * 'Project Parameters'!G$15 * Tracking!$E16,error))))))</f>
        <v>10575</v>
      </c>
      <c r="H16" s="64">
        <f xml:space="preserve"> IF( Planning!$C16 = 'Project Parameters'!$B$8, 'Project Parameters'!H$8 * 'Project Parameters'!H$15 * Tracking!$E16, IF(Planning!$C16 = 'Project Parameters'!$B$9, 'Project Parameters'!H$9 * 'Project Parameters'!H$15 * Tracking!$E16, IF(Planning!$C16 = 'Project Parameters'!$B$10, 'Project Parameters'!H$10 * 'Project Parameters'!H$15 * Tracking!$E16, IF(Planning!$C16 = 'Project Parameters'!$B$11, 'Project Parameters'!H$11 * 'Project Parameters'!H$15 * Tracking!$E16, IF(Planning!$C16 = 'Project Parameters'!$B$12, 'Project Parameters'!H$12 * 'Project Parameters'!H$15 * Tracking!$E16, IF(Planning!$C16 = 'Project Parameters'!$B$13, 'Project Parameters'!H$13 * 'Project Parameters'!H$15 * Tracking!$E16,error))))))</f>
        <v>1175</v>
      </c>
      <c r="I16" s="59">
        <f t="shared" si="0"/>
        <v>41125</v>
      </c>
    </row>
    <row r="17" spans="2:9" x14ac:dyDescent="0.2">
      <c r="B17" s="85" t="str">
        <f>Planning!B17</f>
        <v>Consolidated Messenger</v>
      </c>
      <c r="C17" s="69">
        <f xml:space="preserve"> IF( Planning!$C17 = 'Project Parameters'!$B$8, 'Project Parameters'!C$8 * 'Project Parameters'!C$15 * Tracking!$E17, IF(Planning!$C17 = 'Project Parameters'!$B$9, 'Project Parameters'!C$9 * 'Project Parameters'!C$15 * Tracking!$E17, IF(Planning!$C17 = 'Project Parameters'!$B$10, 'Project Parameters'!C$10 * 'Project Parameters'!C$15 * Tracking!$E17, IF(Planning!$C17 = 'Project Parameters'!$B$11, 'Project Parameters'!C$11 * 'Project Parameters'!C$15 * Tracking!$E17, IF(Planning!$C17 = 'Project Parameters'!$B$12, 'Project Parameters'!C$12 * 'Project Parameters'!C$15 * Tracking!$E17, IF(Planning!$C17 = 'Project Parameters'!$B$13, 'Project Parameters'!C$13 * 'Project Parameters'!C$15 * Tracking!$E17,error))))))</f>
        <v>4750</v>
      </c>
      <c r="D17" s="64">
        <f xml:space="preserve"> IF( Planning!$C17 = 'Project Parameters'!$B$8, 'Project Parameters'!D$8 * 'Project Parameters'!D$15 * Tracking!$E17, IF(Planning!$C17 = 'Project Parameters'!$B$9, 'Project Parameters'!D$9 * 'Project Parameters'!D$15 * Tracking!$E17, IF(Planning!$C17 = 'Project Parameters'!$B$10, 'Project Parameters'!D$10 * 'Project Parameters'!D$15 * Tracking!$E17, IF(Planning!$C17 = 'Project Parameters'!$B$11, 'Project Parameters'!D$11 * 'Project Parameters'!D$15 * Tracking!$E17, IF(Planning!$C17 = 'Project Parameters'!$B$12, 'Project Parameters'!D$12 * 'Project Parameters'!D$15 * Tracking!$E17, IF(Planning!$C17 = 'Project Parameters'!$B$13, 'Project Parameters'!D$13 * 'Project Parameters'!D$15 * Tracking!$E17,error))))))</f>
        <v>8550</v>
      </c>
      <c r="E17" s="64">
        <f xml:space="preserve"> IF( Planning!$C17 = 'Project Parameters'!$B$8, 'Project Parameters'!E$8 * 'Project Parameters'!E$15 * Tracking!$E17, IF(Planning!$C17 = 'Project Parameters'!$B$9, 'Project Parameters'!E$9 * 'Project Parameters'!E$15 * Tracking!$E17, IF(Planning!$C17 = 'Project Parameters'!$B$10, 'Project Parameters'!E$10 * 'Project Parameters'!E$15 * Tracking!$E17, IF(Planning!$C17 = 'Project Parameters'!$B$11, 'Project Parameters'!E$11 * 'Project Parameters'!E$15 * Tracking!$E17, IF(Planning!$C17 = 'Project Parameters'!$B$12, 'Project Parameters'!E$12 * 'Project Parameters'!E$15 * Tracking!$E17, IF(Planning!$C17 = 'Project Parameters'!$B$13, 'Project Parameters'!E$13 * 'Project Parameters'!E$15 * Tracking!$E17,error))))))</f>
        <v>3800</v>
      </c>
      <c r="F17" s="64">
        <f xml:space="preserve"> IF( Planning!$C17 = 'Project Parameters'!$B$8, 'Project Parameters'!F$8 * 'Project Parameters'!F$15 * Tracking!$E17, IF(Planning!$C17 = 'Project Parameters'!$B$9, 'Project Parameters'!F$9 * 'Project Parameters'!F$15 * Tracking!$E17, IF(Planning!$C17 = 'Project Parameters'!$B$10, 'Project Parameters'!F$10 * 'Project Parameters'!F$15 * Tracking!$E17, IF(Planning!$C17 = 'Project Parameters'!$B$11, 'Project Parameters'!F$11 * 'Project Parameters'!F$15 * Tracking!$E17, IF(Planning!$C17 = 'Project Parameters'!$B$12, 'Project Parameters'!F$12 * 'Project Parameters'!F$15 * Tracking!$E17, IF(Planning!$C17 = 'Project Parameters'!$B$13, 'Project Parameters'!F$13 * 'Project Parameters'!F$15 * Tracking!$E17,error))))))</f>
        <v>6650</v>
      </c>
      <c r="G17" s="64">
        <f xml:space="preserve"> IF( Planning!$C17 = 'Project Parameters'!$B$8, 'Project Parameters'!G$8 * 'Project Parameters'!G$15 * Tracking!$E17, IF(Planning!$C17 = 'Project Parameters'!$B$9, 'Project Parameters'!G$9 * 'Project Parameters'!G$15 * Tracking!$E17, IF(Planning!$C17 = 'Project Parameters'!$B$10, 'Project Parameters'!G$10 * 'Project Parameters'!G$15 * Tracking!$E17, IF(Planning!$C17 = 'Project Parameters'!$B$11, 'Project Parameters'!G$11 * 'Project Parameters'!G$15 * Tracking!$E17, IF(Planning!$C17 = 'Project Parameters'!$B$12, 'Project Parameters'!G$12 * 'Project Parameters'!G$15 * Tracking!$E17, IF(Planning!$C17 = 'Project Parameters'!$B$13, 'Project Parameters'!G$13 * 'Project Parameters'!G$15 * Tracking!$E17,error))))))</f>
        <v>8550</v>
      </c>
      <c r="H17" s="64">
        <f xml:space="preserve"> IF( Planning!$C17 = 'Project Parameters'!$B$8, 'Project Parameters'!H$8 * 'Project Parameters'!H$15 * Tracking!$E17, IF(Planning!$C17 = 'Project Parameters'!$B$9, 'Project Parameters'!H$9 * 'Project Parameters'!H$15 * Tracking!$E17, IF(Planning!$C17 = 'Project Parameters'!$B$10, 'Project Parameters'!H$10 * 'Project Parameters'!H$15 * Tracking!$E17, IF(Planning!$C17 = 'Project Parameters'!$B$11, 'Project Parameters'!H$11 * 'Project Parameters'!H$15 * Tracking!$E17, IF(Planning!$C17 = 'Project Parameters'!$B$12, 'Project Parameters'!H$12 * 'Project Parameters'!H$15 * Tracking!$E17, IF(Planning!$C17 = 'Project Parameters'!$B$13, 'Project Parameters'!H$13 * 'Project Parameters'!H$15 * Tracking!$E17,error))))))</f>
        <v>950</v>
      </c>
      <c r="I17" s="59">
        <f t="shared" si="0"/>
        <v>33250</v>
      </c>
    </row>
    <row r="18" spans="2:9" x14ac:dyDescent="0.2">
      <c r="B18" s="85" t="str">
        <f>Planning!B18</f>
        <v>Fabrikam, Inc.</v>
      </c>
      <c r="C18" s="69">
        <f xml:space="preserve"> IF( Planning!$C18 = 'Project Parameters'!$B$8, 'Project Parameters'!C$8 * 'Project Parameters'!C$15 * Tracking!$E18, IF(Planning!$C18 = 'Project Parameters'!$B$9, 'Project Parameters'!C$9 * 'Project Parameters'!C$15 * Tracking!$E18, IF(Planning!$C18 = 'Project Parameters'!$B$10, 'Project Parameters'!C$10 * 'Project Parameters'!C$15 * Tracking!$E18, IF(Planning!$C18 = 'Project Parameters'!$B$11, 'Project Parameters'!C$11 * 'Project Parameters'!C$15 * Tracking!$E18, IF(Planning!$C18 = 'Project Parameters'!$B$12, 'Project Parameters'!C$12 * 'Project Parameters'!C$15 * Tracking!$E18, IF(Planning!$C18 = 'Project Parameters'!$B$13, 'Project Parameters'!C$13 * 'Project Parameters'!C$15 * Tracking!$E18,error))))))</f>
        <v>5750</v>
      </c>
      <c r="D18" s="64">
        <f xml:space="preserve"> IF( Planning!$C18 = 'Project Parameters'!$B$8, 'Project Parameters'!D$8 * 'Project Parameters'!D$15 * Tracking!$E18, IF(Planning!$C18 = 'Project Parameters'!$B$9, 'Project Parameters'!D$9 * 'Project Parameters'!D$15 * Tracking!$E18, IF(Planning!$C18 = 'Project Parameters'!$B$10, 'Project Parameters'!D$10 * 'Project Parameters'!D$15 * Tracking!$E18, IF(Planning!$C18 = 'Project Parameters'!$B$11, 'Project Parameters'!D$11 * 'Project Parameters'!D$15 * Tracking!$E18, IF(Planning!$C18 = 'Project Parameters'!$B$12, 'Project Parameters'!D$12 * 'Project Parameters'!D$15 * Tracking!$E18, IF(Planning!$C18 = 'Project Parameters'!$B$13, 'Project Parameters'!D$13 * 'Project Parameters'!D$15 * Tracking!$E18,error))))))</f>
        <v>10350</v>
      </c>
      <c r="E18" s="64">
        <f xml:space="preserve"> IF( Planning!$C18 = 'Project Parameters'!$B$8, 'Project Parameters'!E$8 * 'Project Parameters'!E$15 * Tracking!$E18, IF(Planning!$C18 = 'Project Parameters'!$B$9, 'Project Parameters'!E$9 * 'Project Parameters'!E$15 * Tracking!$E18, IF(Planning!$C18 = 'Project Parameters'!$B$10, 'Project Parameters'!E$10 * 'Project Parameters'!E$15 * Tracking!$E18, IF(Planning!$C18 = 'Project Parameters'!$B$11, 'Project Parameters'!E$11 * 'Project Parameters'!E$15 * Tracking!$E18, IF(Planning!$C18 = 'Project Parameters'!$B$12, 'Project Parameters'!E$12 * 'Project Parameters'!E$15 * Tracking!$E18, IF(Planning!$C18 = 'Project Parameters'!$B$13, 'Project Parameters'!E$13 * 'Project Parameters'!E$15 * Tracking!$E18,error))))))</f>
        <v>4600</v>
      </c>
      <c r="F18" s="64">
        <f xml:space="preserve"> IF( Planning!$C18 = 'Project Parameters'!$B$8, 'Project Parameters'!F$8 * 'Project Parameters'!F$15 * Tracking!$E18, IF(Planning!$C18 = 'Project Parameters'!$B$9, 'Project Parameters'!F$9 * 'Project Parameters'!F$15 * Tracking!$E18, IF(Planning!$C18 = 'Project Parameters'!$B$10, 'Project Parameters'!F$10 * 'Project Parameters'!F$15 * Tracking!$E18, IF(Planning!$C18 = 'Project Parameters'!$B$11, 'Project Parameters'!F$11 * 'Project Parameters'!F$15 * Tracking!$E18, IF(Planning!$C18 = 'Project Parameters'!$B$12, 'Project Parameters'!F$12 * 'Project Parameters'!F$15 * Tracking!$E18, IF(Planning!$C18 = 'Project Parameters'!$B$13, 'Project Parameters'!F$13 * 'Project Parameters'!F$15 * Tracking!$E18,error))))))</f>
        <v>16100</v>
      </c>
      <c r="G18" s="64">
        <f xml:space="preserve"> IF( Planning!$C18 = 'Project Parameters'!$B$8, 'Project Parameters'!G$8 * 'Project Parameters'!G$15 * Tracking!$E18, IF(Planning!$C18 = 'Project Parameters'!$B$9, 'Project Parameters'!G$9 * 'Project Parameters'!G$15 * Tracking!$E18, IF(Planning!$C18 = 'Project Parameters'!$B$10, 'Project Parameters'!G$10 * 'Project Parameters'!G$15 * Tracking!$E18, IF(Planning!$C18 = 'Project Parameters'!$B$11, 'Project Parameters'!G$11 * 'Project Parameters'!G$15 * Tracking!$E18, IF(Planning!$C18 = 'Project Parameters'!$B$12, 'Project Parameters'!G$12 * 'Project Parameters'!G$15 * Tracking!$E18, IF(Planning!$C18 = 'Project Parameters'!$B$13, 'Project Parameters'!G$13 * 'Project Parameters'!G$15 * Tracking!$E18,error))))))</f>
        <v>3450</v>
      </c>
      <c r="H18" s="64">
        <f xml:space="preserve"> IF( Planning!$C18 = 'Project Parameters'!$B$8, 'Project Parameters'!H$8 * 'Project Parameters'!H$15 * Tracking!$E18, IF(Planning!$C18 = 'Project Parameters'!$B$9, 'Project Parameters'!H$9 * 'Project Parameters'!H$15 * Tracking!$E18, IF(Planning!$C18 = 'Project Parameters'!$B$10, 'Project Parameters'!H$10 * 'Project Parameters'!H$15 * Tracking!$E18, IF(Planning!$C18 = 'Project Parameters'!$B$11, 'Project Parameters'!H$11 * 'Project Parameters'!H$15 * Tracking!$E18, IF(Planning!$C18 = 'Project Parameters'!$B$12, 'Project Parameters'!H$12 * 'Project Parameters'!H$15 * Tracking!$E18, IF(Planning!$C18 = 'Project Parameters'!$B$13, 'Project Parameters'!H$13 * 'Project Parameters'!H$15 * Tracking!$E18,error))))))</f>
        <v>1150</v>
      </c>
      <c r="I18" s="59">
        <f t="shared" si="0"/>
        <v>41400</v>
      </c>
    </row>
    <row r="19" spans="2:9" x14ac:dyDescent="0.2">
      <c r="B19" s="85" t="str">
        <f>Planning!B19</f>
        <v>Fourth Coffee</v>
      </c>
      <c r="C19" s="69">
        <f xml:space="preserve"> IF( Planning!$C19 = 'Project Parameters'!$B$8, 'Project Parameters'!C$8 * 'Project Parameters'!C$15 * Tracking!$E19, IF(Planning!$C19 = 'Project Parameters'!$B$9, 'Project Parameters'!C$9 * 'Project Parameters'!C$15 * Tracking!$E19, IF(Planning!$C19 = 'Project Parameters'!$B$10, 'Project Parameters'!C$10 * 'Project Parameters'!C$15 * Tracking!$E19, IF(Planning!$C19 = 'Project Parameters'!$B$11, 'Project Parameters'!C$11 * 'Project Parameters'!C$15 * Tracking!$E19, IF(Planning!$C19 = 'Project Parameters'!$B$12, 'Project Parameters'!C$12 * 'Project Parameters'!C$15 * Tracking!$E19, IF(Planning!$C19 = 'Project Parameters'!$B$13, 'Project Parameters'!C$13 * 'Project Parameters'!C$15 * Tracking!$E19,error))))))</f>
        <v>5625</v>
      </c>
      <c r="D19" s="64">
        <f xml:space="preserve"> IF( Planning!$C19 = 'Project Parameters'!$B$8, 'Project Parameters'!D$8 * 'Project Parameters'!D$15 * Tracking!$E19, IF(Planning!$C19 = 'Project Parameters'!$B$9, 'Project Parameters'!D$9 * 'Project Parameters'!D$15 * Tracking!$E19, IF(Planning!$C19 = 'Project Parameters'!$B$10, 'Project Parameters'!D$10 * 'Project Parameters'!D$15 * Tracking!$E19, IF(Planning!$C19 = 'Project Parameters'!$B$11, 'Project Parameters'!D$11 * 'Project Parameters'!D$15 * Tracking!$E19, IF(Planning!$C19 = 'Project Parameters'!$B$12, 'Project Parameters'!D$12 * 'Project Parameters'!D$15 * Tracking!$E19, IF(Planning!$C19 = 'Project Parameters'!$B$13, 'Project Parameters'!D$13 * 'Project Parameters'!D$15 * Tracking!$E19,error))))))</f>
        <v>10125</v>
      </c>
      <c r="E19" s="66">
        <f xml:space="preserve"> IF( Planning!$C19 = 'Project Parameters'!$B$8, 'Project Parameters'!E$8 * 'Project Parameters'!E$15 * Tracking!$E19, IF(Planning!$C19 = 'Project Parameters'!$B$9, 'Project Parameters'!E$9 * 'Project Parameters'!E$15 * Tracking!$E19, IF(Planning!$C19 = 'Project Parameters'!$B$10, 'Project Parameters'!E$10 * 'Project Parameters'!E$15 * Tracking!$E19, IF(Planning!$C19 = 'Project Parameters'!$B$11, 'Project Parameters'!E$11 * 'Project Parameters'!E$15 * Tracking!$E19, IF(Planning!$C19 = 'Project Parameters'!$B$12, 'Project Parameters'!E$12 * 'Project Parameters'!E$15 * Tracking!$E19, IF(Planning!$C19 = 'Project Parameters'!$B$13, 'Project Parameters'!E$13 * 'Project Parameters'!E$15 * Tracking!$E19,error))))))</f>
        <v>4500</v>
      </c>
      <c r="F19" s="64">
        <f xml:space="preserve"> IF( Planning!$C19 = 'Project Parameters'!$B$8, 'Project Parameters'!F$8 * 'Project Parameters'!F$15 * Tracking!$E19, IF(Planning!$C19 = 'Project Parameters'!$B$9, 'Project Parameters'!F$9 * 'Project Parameters'!F$15 * Tracking!$E19, IF(Planning!$C19 = 'Project Parameters'!$B$10, 'Project Parameters'!F$10 * 'Project Parameters'!F$15 * Tracking!$E19, IF(Planning!$C19 = 'Project Parameters'!$B$11, 'Project Parameters'!F$11 * 'Project Parameters'!F$15 * Tracking!$E19, IF(Planning!$C19 = 'Project Parameters'!$B$12, 'Project Parameters'!F$12 * 'Project Parameters'!F$15 * Tracking!$E19, IF(Planning!$C19 = 'Project Parameters'!$B$13, 'Project Parameters'!F$13 * 'Project Parameters'!F$15 * Tracking!$E19,error))))))</f>
        <v>15750</v>
      </c>
      <c r="G19" s="64">
        <f xml:space="preserve"> IF( Planning!$C19 = 'Project Parameters'!$B$8, 'Project Parameters'!G$8 * 'Project Parameters'!G$15 * Tracking!$E19, IF(Planning!$C19 = 'Project Parameters'!$B$9, 'Project Parameters'!G$9 * 'Project Parameters'!G$15 * Tracking!$E19, IF(Planning!$C19 = 'Project Parameters'!$B$10, 'Project Parameters'!G$10 * 'Project Parameters'!G$15 * Tracking!$E19, IF(Planning!$C19 = 'Project Parameters'!$B$11, 'Project Parameters'!G$11 * 'Project Parameters'!G$15 * Tracking!$E19, IF(Planning!$C19 = 'Project Parameters'!$B$12, 'Project Parameters'!G$12 * 'Project Parameters'!G$15 * Tracking!$E19, IF(Planning!$C19 = 'Project Parameters'!$B$13, 'Project Parameters'!G$13 * 'Project Parameters'!G$15 * Tracking!$E19,error))))))</f>
        <v>3375</v>
      </c>
      <c r="H19" s="64">
        <f xml:space="preserve"> IF( Planning!$C19 = 'Project Parameters'!$B$8, 'Project Parameters'!H$8 * 'Project Parameters'!H$15 * Tracking!$E19, IF(Planning!$C19 = 'Project Parameters'!$B$9, 'Project Parameters'!H$9 * 'Project Parameters'!H$15 * Tracking!$E19, IF(Planning!$C19 = 'Project Parameters'!$B$10, 'Project Parameters'!H$10 * 'Project Parameters'!H$15 * Tracking!$E19, IF(Planning!$C19 = 'Project Parameters'!$B$11, 'Project Parameters'!H$11 * 'Project Parameters'!H$15 * Tracking!$E19, IF(Planning!$C19 = 'Project Parameters'!$B$12, 'Project Parameters'!H$12 * 'Project Parameters'!H$15 * Tracking!$E19, IF(Planning!$C19 = 'Project Parameters'!$B$13, 'Project Parameters'!H$13 * 'Project Parameters'!H$15 * Tracking!$E19,error))))))</f>
        <v>1125</v>
      </c>
      <c r="I19" s="59">
        <f t="shared" si="0"/>
        <v>40500</v>
      </c>
    </row>
    <row r="20" spans="2:9" x14ac:dyDescent="0.2">
      <c r="B20" s="85" t="str">
        <f>Planning!B20</f>
        <v>Graphic Design Institute</v>
      </c>
      <c r="C20" s="69">
        <f xml:space="preserve"> IF( Planning!$C20 = 'Project Parameters'!$B$8, 'Project Parameters'!C$8 * 'Project Parameters'!C$15 * Tracking!$E20, IF(Planning!$C20 = 'Project Parameters'!$B$9, 'Project Parameters'!C$9 * 'Project Parameters'!C$15 * Tracking!$E20, IF(Planning!$C20 = 'Project Parameters'!$B$10, 'Project Parameters'!C$10 * 'Project Parameters'!C$15 * Tracking!$E20, IF(Planning!$C20 = 'Project Parameters'!$B$11, 'Project Parameters'!C$11 * 'Project Parameters'!C$15 * Tracking!$E20, IF(Planning!$C20 = 'Project Parameters'!$B$12, 'Project Parameters'!C$12 * 'Project Parameters'!C$15 * Tracking!$E20, IF(Planning!$C20 = 'Project Parameters'!$B$13, 'Project Parameters'!C$13 * 'Project Parameters'!C$15 * Tracking!$E20,error))))))</f>
        <v>7625</v>
      </c>
      <c r="D20" s="64">
        <f xml:space="preserve"> IF( Planning!$C20 = 'Project Parameters'!$B$8, 'Project Parameters'!D$8 * 'Project Parameters'!D$15 * Tracking!$E20, IF(Planning!$C20 = 'Project Parameters'!$B$9, 'Project Parameters'!D$9 * 'Project Parameters'!D$15 * Tracking!$E20, IF(Planning!$C20 = 'Project Parameters'!$B$10, 'Project Parameters'!D$10 * 'Project Parameters'!D$15 * Tracking!$E20, IF(Planning!$C20 = 'Project Parameters'!$B$11, 'Project Parameters'!D$11 * 'Project Parameters'!D$15 * Tracking!$E20, IF(Planning!$C20 = 'Project Parameters'!$B$12, 'Project Parameters'!D$12 * 'Project Parameters'!D$15 * Tracking!$E20, IF(Planning!$C20 = 'Project Parameters'!$B$13, 'Project Parameters'!D$13 * 'Project Parameters'!D$15 * Tracking!$E20,error))))))</f>
        <v>13725</v>
      </c>
      <c r="E20" s="64">
        <f xml:space="preserve"> IF( Planning!$C20 = 'Project Parameters'!$B$8, 'Project Parameters'!E$8 * 'Project Parameters'!E$15 * Tracking!$E20, IF(Planning!$C20 = 'Project Parameters'!$B$9, 'Project Parameters'!E$9 * 'Project Parameters'!E$15 * Tracking!$E20, IF(Planning!$C20 = 'Project Parameters'!$B$10, 'Project Parameters'!E$10 * 'Project Parameters'!E$15 * Tracking!$E20, IF(Planning!$C20 = 'Project Parameters'!$B$11, 'Project Parameters'!E$11 * 'Project Parameters'!E$15 * Tracking!$E20, IF(Planning!$C20 = 'Project Parameters'!$B$12, 'Project Parameters'!E$12 * 'Project Parameters'!E$15 * Tracking!$E20, IF(Planning!$C20 = 'Project Parameters'!$B$13, 'Project Parameters'!E$13 * 'Project Parameters'!E$15 * Tracking!$E20,error))))))</f>
        <v>6100</v>
      </c>
      <c r="F20" s="64">
        <f xml:space="preserve"> IF( Planning!$C20 = 'Project Parameters'!$B$8, 'Project Parameters'!F$8 * 'Project Parameters'!F$15 * Tracking!$E20, IF(Planning!$C20 = 'Project Parameters'!$B$9, 'Project Parameters'!F$9 * 'Project Parameters'!F$15 * Tracking!$E20, IF(Planning!$C20 = 'Project Parameters'!$B$10, 'Project Parameters'!F$10 * 'Project Parameters'!F$15 * Tracking!$E20, IF(Planning!$C20 = 'Project Parameters'!$B$11, 'Project Parameters'!F$11 * 'Project Parameters'!F$15 * Tracking!$E20, IF(Planning!$C20 = 'Project Parameters'!$B$12, 'Project Parameters'!F$12 * 'Project Parameters'!F$15 * Tracking!$E20, IF(Planning!$C20 = 'Project Parameters'!$B$13, 'Project Parameters'!F$13 * 'Project Parameters'!F$15 * Tracking!$E20,error))))))</f>
        <v>21350</v>
      </c>
      <c r="G20" s="64">
        <f xml:space="preserve"> IF( Planning!$C20 = 'Project Parameters'!$B$8, 'Project Parameters'!G$8 * 'Project Parameters'!G$15 * Tracking!$E20, IF(Planning!$C20 = 'Project Parameters'!$B$9, 'Project Parameters'!G$9 * 'Project Parameters'!G$15 * Tracking!$E20, IF(Planning!$C20 = 'Project Parameters'!$B$10, 'Project Parameters'!G$10 * 'Project Parameters'!G$15 * Tracking!$E20, IF(Planning!$C20 = 'Project Parameters'!$B$11, 'Project Parameters'!G$11 * 'Project Parameters'!G$15 * Tracking!$E20, IF(Planning!$C20 = 'Project Parameters'!$B$12, 'Project Parameters'!G$12 * 'Project Parameters'!G$15 * Tracking!$E20, IF(Planning!$C20 = 'Project Parameters'!$B$13, 'Project Parameters'!G$13 * 'Project Parameters'!G$15 * Tracking!$E20,error))))))</f>
        <v>4575</v>
      </c>
      <c r="H20" s="64">
        <f xml:space="preserve"> IF( Planning!$C20 = 'Project Parameters'!$B$8, 'Project Parameters'!H$8 * 'Project Parameters'!H$15 * Tracking!$E20, IF(Planning!$C20 = 'Project Parameters'!$B$9, 'Project Parameters'!H$9 * 'Project Parameters'!H$15 * Tracking!$E20, IF(Planning!$C20 = 'Project Parameters'!$B$10, 'Project Parameters'!H$10 * 'Project Parameters'!H$15 * Tracking!$E20, IF(Planning!$C20 = 'Project Parameters'!$B$11, 'Project Parameters'!H$11 * 'Project Parameters'!H$15 * Tracking!$E20, IF(Planning!$C20 = 'Project Parameters'!$B$12, 'Project Parameters'!H$12 * 'Project Parameters'!H$15 * Tracking!$E20, IF(Planning!$C20 = 'Project Parameters'!$B$13, 'Project Parameters'!H$13 * 'Project Parameters'!H$15 * Tracking!$E20,error))))))</f>
        <v>1525</v>
      </c>
      <c r="I20" s="59">
        <f t="shared" si="0"/>
        <v>54900</v>
      </c>
    </row>
    <row r="21" spans="2:9" x14ac:dyDescent="0.2">
      <c r="B21" s="85" t="str">
        <f>Planning!B21</f>
        <v>Humongous Insurance</v>
      </c>
      <c r="C21" s="69">
        <f xml:space="preserve"> IF( Planning!$C21 = 'Project Parameters'!$B$8, 'Project Parameters'!C$8 * 'Project Parameters'!C$15 * Tracking!$E21, IF(Planning!$C21 = 'Project Parameters'!$B$9, 'Project Parameters'!C$9 * 'Project Parameters'!C$15 * Tracking!$E21, IF(Planning!$C21 = 'Project Parameters'!$B$10, 'Project Parameters'!C$10 * 'Project Parameters'!C$15 * Tracking!$E21, IF(Planning!$C21 = 'Project Parameters'!$B$11, 'Project Parameters'!C$11 * 'Project Parameters'!C$15 * Tracking!$E21, IF(Planning!$C21 = 'Project Parameters'!$B$12, 'Project Parameters'!C$12 * 'Project Parameters'!C$15 * Tracking!$E21, IF(Planning!$C21 = 'Project Parameters'!$B$13, 'Project Parameters'!C$13 * 'Project Parameters'!C$15 * Tracking!$E21,error))))))</f>
        <v>14125</v>
      </c>
      <c r="D21" s="64">
        <f xml:space="preserve"> IF( Planning!$C21 = 'Project Parameters'!$B$8, 'Project Parameters'!D$8 * 'Project Parameters'!D$15 * Tracking!$E21, IF(Planning!$C21 = 'Project Parameters'!$B$9, 'Project Parameters'!D$9 * 'Project Parameters'!D$15 * Tracking!$E21, IF(Planning!$C21 = 'Project Parameters'!$B$10, 'Project Parameters'!D$10 * 'Project Parameters'!D$15 * Tracking!$E21, IF(Planning!$C21 = 'Project Parameters'!$B$11, 'Project Parameters'!D$11 * 'Project Parameters'!D$15 * Tracking!$E21, IF(Planning!$C21 = 'Project Parameters'!$B$12, 'Project Parameters'!D$12 * 'Project Parameters'!D$15 * Tracking!$E21, IF(Planning!$C21 = 'Project Parameters'!$B$13, 'Project Parameters'!D$13 * 'Project Parameters'!D$15 * Tracking!$E21,error))))))</f>
        <v>25425</v>
      </c>
      <c r="E21" s="64">
        <f xml:space="preserve"> IF( Planning!$C21 = 'Project Parameters'!$B$8, 'Project Parameters'!E$8 * 'Project Parameters'!E$15 * Tracking!$E21, IF(Planning!$C21 = 'Project Parameters'!$B$9, 'Project Parameters'!E$9 * 'Project Parameters'!E$15 * Tracking!$E21, IF(Planning!$C21 = 'Project Parameters'!$B$10, 'Project Parameters'!E$10 * 'Project Parameters'!E$15 * Tracking!$E21, IF(Planning!$C21 = 'Project Parameters'!$B$11, 'Project Parameters'!E$11 * 'Project Parameters'!E$15 * Tracking!$E21, IF(Planning!$C21 = 'Project Parameters'!$B$12, 'Project Parameters'!E$12 * 'Project Parameters'!E$15 * Tracking!$E21, IF(Planning!$C21 = 'Project Parameters'!$B$13, 'Project Parameters'!E$13 * 'Project Parameters'!E$15 * Tracking!$E21,error))))))</f>
        <v>22600</v>
      </c>
      <c r="F21" s="64">
        <f xml:space="preserve"> IF( Planning!$C21 = 'Project Parameters'!$B$8, 'Project Parameters'!F$8 * 'Project Parameters'!F$15 * Tracking!$E21, IF(Planning!$C21 = 'Project Parameters'!$B$9, 'Project Parameters'!F$9 * 'Project Parameters'!F$15 * Tracking!$E21, IF(Planning!$C21 = 'Project Parameters'!$B$10, 'Project Parameters'!F$10 * 'Project Parameters'!F$15 * Tracking!$E21, IF(Planning!$C21 = 'Project Parameters'!$B$11, 'Project Parameters'!F$11 * 'Project Parameters'!F$15 * Tracking!$E21, IF(Planning!$C21 = 'Project Parameters'!$B$12, 'Project Parameters'!F$12 * 'Project Parameters'!F$15 * Tracking!$E21, IF(Planning!$C21 = 'Project Parameters'!$B$13, 'Project Parameters'!F$13 * 'Project Parameters'!F$15 * Tracking!$E21,error))))))</f>
        <v>19775</v>
      </c>
      <c r="G21" s="64">
        <f xml:space="preserve"> IF( Planning!$C21 = 'Project Parameters'!$B$8, 'Project Parameters'!G$8 * 'Project Parameters'!G$15 * Tracking!$E21, IF(Planning!$C21 = 'Project Parameters'!$B$9, 'Project Parameters'!G$9 * 'Project Parameters'!G$15 * Tracking!$E21, IF(Planning!$C21 = 'Project Parameters'!$B$10, 'Project Parameters'!G$10 * 'Project Parameters'!G$15 * Tracking!$E21, IF(Planning!$C21 = 'Project Parameters'!$B$11, 'Project Parameters'!G$11 * 'Project Parameters'!G$15 * Tracking!$E21, IF(Planning!$C21 = 'Project Parameters'!$B$12, 'Project Parameters'!G$12 * 'Project Parameters'!G$15 * Tracking!$E21, IF(Planning!$C21 = 'Project Parameters'!$B$13, 'Project Parameters'!G$13 * 'Project Parameters'!G$15 * Tracking!$E21,error))))))</f>
        <v>16950</v>
      </c>
      <c r="H21" s="64">
        <f xml:space="preserve"> IF( Planning!$C21 = 'Project Parameters'!$B$8, 'Project Parameters'!H$8 * 'Project Parameters'!H$15 * Tracking!$E21, IF(Planning!$C21 = 'Project Parameters'!$B$9, 'Project Parameters'!H$9 * 'Project Parameters'!H$15 * Tracking!$E21, IF(Planning!$C21 = 'Project Parameters'!$B$10, 'Project Parameters'!H$10 * 'Project Parameters'!H$15 * Tracking!$E21, IF(Planning!$C21 = 'Project Parameters'!$B$11, 'Project Parameters'!H$11 * 'Project Parameters'!H$15 * Tracking!$E21, IF(Planning!$C21 = 'Project Parameters'!$B$12, 'Project Parameters'!H$12 * 'Project Parameters'!H$15 * Tracking!$E21, IF(Planning!$C21 = 'Project Parameters'!$B$13, 'Project Parameters'!H$13 * 'Project Parameters'!H$15 * Tracking!$E21,error))))))</f>
        <v>2825</v>
      </c>
      <c r="I21" s="59">
        <f t="shared" si="0"/>
        <v>101700</v>
      </c>
    </row>
    <row r="22" spans="2:9" x14ac:dyDescent="0.2">
      <c r="B22" s="85" t="str">
        <f>Planning!B22</f>
        <v>Litware, Inc.</v>
      </c>
      <c r="C22" s="69">
        <f xml:space="preserve"> IF( Planning!$C22 = 'Project Parameters'!$B$8, 'Project Parameters'!C$8 * 'Project Parameters'!C$15 * Tracking!$E22, IF(Planning!$C22 = 'Project Parameters'!$B$9, 'Project Parameters'!C$9 * 'Project Parameters'!C$15 * Tracking!$E22, IF(Planning!$C22 = 'Project Parameters'!$B$10, 'Project Parameters'!C$10 * 'Project Parameters'!C$15 * Tracking!$E22, IF(Planning!$C22 = 'Project Parameters'!$B$11, 'Project Parameters'!C$11 * 'Project Parameters'!C$15 * Tracking!$E22, IF(Planning!$C22 = 'Project Parameters'!$B$12, 'Project Parameters'!C$12 * 'Project Parameters'!C$15 * Tracking!$E22, IF(Planning!$C22 = 'Project Parameters'!$B$13, 'Project Parameters'!C$13 * 'Project Parameters'!C$15 * Tracking!$E22,error))))))</f>
        <v>8750</v>
      </c>
      <c r="D22" s="64">
        <f xml:space="preserve"> IF( Planning!$C22 = 'Project Parameters'!$B$8, 'Project Parameters'!D$8 * 'Project Parameters'!D$15 * Tracking!$E22, IF(Planning!$C22 = 'Project Parameters'!$B$9, 'Project Parameters'!D$9 * 'Project Parameters'!D$15 * Tracking!$E22, IF(Planning!$C22 = 'Project Parameters'!$B$10, 'Project Parameters'!D$10 * 'Project Parameters'!D$15 * Tracking!$E22, IF(Planning!$C22 = 'Project Parameters'!$B$11, 'Project Parameters'!D$11 * 'Project Parameters'!D$15 * Tracking!$E22, IF(Planning!$C22 = 'Project Parameters'!$B$12, 'Project Parameters'!D$12 * 'Project Parameters'!D$15 * Tracking!$E22, IF(Planning!$C22 = 'Project Parameters'!$B$13, 'Project Parameters'!D$13 * 'Project Parameters'!D$15 * Tracking!$E22,error))))))</f>
        <v>15750</v>
      </c>
      <c r="E22" s="64">
        <f xml:space="preserve"> IF( Planning!$C22 = 'Project Parameters'!$B$8, 'Project Parameters'!E$8 * 'Project Parameters'!E$15 * Tracking!$E22, IF(Planning!$C22 = 'Project Parameters'!$B$9, 'Project Parameters'!E$9 * 'Project Parameters'!E$15 * Tracking!$E22, IF(Planning!$C22 = 'Project Parameters'!$B$10, 'Project Parameters'!E$10 * 'Project Parameters'!E$15 * Tracking!$E22, IF(Planning!$C22 = 'Project Parameters'!$B$11, 'Project Parameters'!E$11 * 'Project Parameters'!E$15 * Tracking!$E22, IF(Planning!$C22 = 'Project Parameters'!$B$12, 'Project Parameters'!E$12 * 'Project Parameters'!E$15 * Tracking!$E22, IF(Planning!$C22 = 'Project Parameters'!$B$13, 'Project Parameters'!E$13 * 'Project Parameters'!E$15 * Tracking!$E22,error))))))</f>
        <v>14000</v>
      </c>
      <c r="F22" s="64">
        <f xml:space="preserve"> IF( Planning!$C22 = 'Project Parameters'!$B$8, 'Project Parameters'!F$8 * 'Project Parameters'!F$15 * Tracking!$E22, IF(Planning!$C22 = 'Project Parameters'!$B$9, 'Project Parameters'!F$9 * 'Project Parameters'!F$15 * Tracking!$E22, IF(Planning!$C22 = 'Project Parameters'!$B$10, 'Project Parameters'!F$10 * 'Project Parameters'!F$15 * Tracking!$E22, IF(Planning!$C22 = 'Project Parameters'!$B$11, 'Project Parameters'!F$11 * 'Project Parameters'!F$15 * Tracking!$E22, IF(Planning!$C22 = 'Project Parameters'!$B$12, 'Project Parameters'!F$12 * 'Project Parameters'!F$15 * Tracking!$E22, IF(Planning!$C22 = 'Project Parameters'!$B$13, 'Project Parameters'!F$13 * 'Project Parameters'!F$15 * Tracking!$E22,error))))))</f>
        <v>12250</v>
      </c>
      <c r="G22" s="64">
        <f xml:space="preserve"> IF( Planning!$C22 = 'Project Parameters'!$B$8, 'Project Parameters'!G$8 * 'Project Parameters'!G$15 * Tracking!$E22, IF(Planning!$C22 = 'Project Parameters'!$B$9, 'Project Parameters'!G$9 * 'Project Parameters'!G$15 * Tracking!$E22, IF(Planning!$C22 = 'Project Parameters'!$B$10, 'Project Parameters'!G$10 * 'Project Parameters'!G$15 * Tracking!$E22, IF(Planning!$C22 = 'Project Parameters'!$B$11, 'Project Parameters'!G$11 * 'Project Parameters'!G$15 * Tracking!$E22, IF(Planning!$C22 = 'Project Parameters'!$B$12, 'Project Parameters'!G$12 * 'Project Parameters'!G$15 * Tracking!$E22, IF(Planning!$C22 = 'Project Parameters'!$B$13, 'Project Parameters'!G$13 * 'Project Parameters'!G$15 * Tracking!$E22,error))))))</f>
        <v>10500</v>
      </c>
      <c r="H22" s="64">
        <f xml:space="preserve"> IF( Planning!$C22 = 'Project Parameters'!$B$8, 'Project Parameters'!H$8 * 'Project Parameters'!H$15 * Tracking!$E22, IF(Planning!$C22 = 'Project Parameters'!$B$9, 'Project Parameters'!H$9 * 'Project Parameters'!H$15 * Tracking!$E22, IF(Planning!$C22 = 'Project Parameters'!$B$10, 'Project Parameters'!H$10 * 'Project Parameters'!H$15 * Tracking!$E22, IF(Planning!$C22 = 'Project Parameters'!$B$11, 'Project Parameters'!H$11 * 'Project Parameters'!H$15 * Tracking!$E22, IF(Planning!$C22 = 'Project Parameters'!$B$12, 'Project Parameters'!H$12 * 'Project Parameters'!H$15 * Tracking!$E22, IF(Planning!$C22 = 'Project Parameters'!$B$13, 'Project Parameters'!H$13 * 'Project Parameters'!H$15 * Tracking!$E22,error))))))</f>
        <v>1750</v>
      </c>
      <c r="I22" s="59">
        <f t="shared" si="0"/>
        <v>63000</v>
      </c>
    </row>
    <row r="23" spans="2:9" x14ac:dyDescent="0.2">
      <c r="B23" s="85" t="str">
        <f>Planning!B23</f>
        <v>Lucerne Publishing</v>
      </c>
      <c r="C23" s="69">
        <f xml:space="preserve"> IF( Planning!$C23 = 'Project Parameters'!$B$8, 'Project Parameters'!C$8 * 'Project Parameters'!C$15 * Tracking!$E23, IF(Planning!$C23 = 'Project Parameters'!$B$9, 'Project Parameters'!C$9 * 'Project Parameters'!C$15 * Tracking!$E23, IF(Planning!$C23 = 'Project Parameters'!$B$10, 'Project Parameters'!C$10 * 'Project Parameters'!C$15 * Tracking!$E23, IF(Planning!$C23 = 'Project Parameters'!$B$11, 'Project Parameters'!C$11 * 'Project Parameters'!C$15 * Tracking!$E23, IF(Planning!$C23 = 'Project Parameters'!$B$12, 'Project Parameters'!C$12 * 'Project Parameters'!C$15 * Tracking!$E23, IF(Planning!$C23 = 'Project Parameters'!$B$13, 'Project Parameters'!C$13 * 'Project Parameters'!C$15 * Tracking!$E23,error))))))</f>
        <v>5125</v>
      </c>
      <c r="D23" s="64">
        <f xml:space="preserve"> IF( Planning!$C23 = 'Project Parameters'!$B$8, 'Project Parameters'!D$8 * 'Project Parameters'!D$15 * Tracking!$E23, IF(Planning!$C23 = 'Project Parameters'!$B$9, 'Project Parameters'!D$9 * 'Project Parameters'!D$15 * Tracking!$E23, IF(Planning!$C23 = 'Project Parameters'!$B$10, 'Project Parameters'!D$10 * 'Project Parameters'!D$15 * Tracking!$E23, IF(Planning!$C23 = 'Project Parameters'!$B$11, 'Project Parameters'!D$11 * 'Project Parameters'!D$15 * Tracking!$E23, IF(Planning!$C23 = 'Project Parameters'!$B$12, 'Project Parameters'!D$12 * 'Project Parameters'!D$15 * Tracking!$E23, IF(Planning!$C23 = 'Project Parameters'!$B$13, 'Project Parameters'!D$13 * 'Project Parameters'!D$15 * Tracking!$E23,error))))))</f>
        <v>9225</v>
      </c>
      <c r="E23" s="64">
        <f xml:space="preserve"> IF( Planning!$C23 = 'Project Parameters'!$B$8, 'Project Parameters'!E$8 * 'Project Parameters'!E$15 * Tracking!$E23, IF(Planning!$C23 = 'Project Parameters'!$B$9, 'Project Parameters'!E$9 * 'Project Parameters'!E$15 * Tracking!$E23, IF(Planning!$C23 = 'Project Parameters'!$B$10, 'Project Parameters'!E$10 * 'Project Parameters'!E$15 * Tracking!$E23, IF(Planning!$C23 = 'Project Parameters'!$B$11, 'Project Parameters'!E$11 * 'Project Parameters'!E$15 * Tracking!$E23, IF(Planning!$C23 = 'Project Parameters'!$B$12, 'Project Parameters'!E$12 * 'Project Parameters'!E$15 * Tracking!$E23, IF(Planning!$C23 = 'Project Parameters'!$B$13, 'Project Parameters'!E$13 * 'Project Parameters'!E$15 * Tracking!$E23,error))))))</f>
        <v>8200</v>
      </c>
      <c r="F23" s="64">
        <f xml:space="preserve"> IF( Planning!$C23 = 'Project Parameters'!$B$8, 'Project Parameters'!F$8 * 'Project Parameters'!F$15 * Tracking!$E23, IF(Planning!$C23 = 'Project Parameters'!$B$9, 'Project Parameters'!F$9 * 'Project Parameters'!F$15 * Tracking!$E23, IF(Planning!$C23 = 'Project Parameters'!$B$10, 'Project Parameters'!F$10 * 'Project Parameters'!F$15 * Tracking!$E23, IF(Planning!$C23 = 'Project Parameters'!$B$11, 'Project Parameters'!F$11 * 'Project Parameters'!F$15 * Tracking!$E23, IF(Planning!$C23 = 'Project Parameters'!$B$12, 'Project Parameters'!F$12 * 'Project Parameters'!F$15 * Tracking!$E23, IF(Planning!$C23 = 'Project Parameters'!$B$13, 'Project Parameters'!F$13 * 'Project Parameters'!F$15 * Tracking!$E23,error))))))</f>
        <v>7175</v>
      </c>
      <c r="G23" s="64">
        <f xml:space="preserve"> IF( Planning!$C23 = 'Project Parameters'!$B$8, 'Project Parameters'!G$8 * 'Project Parameters'!G$15 * Tracking!$E23, IF(Planning!$C23 = 'Project Parameters'!$B$9, 'Project Parameters'!G$9 * 'Project Parameters'!G$15 * Tracking!$E23, IF(Planning!$C23 = 'Project Parameters'!$B$10, 'Project Parameters'!G$10 * 'Project Parameters'!G$15 * Tracking!$E23, IF(Planning!$C23 = 'Project Parameters'!$B$11, 'Project Parameters'!G$11 * 'Project Parameters'!G$15 * Tracking!$E23, IF(Planning!$C23 = 'Project Parameters'!$B$12, 'Project Parameters'!G$12 * 'Project Parameters'!G$15 * Tracking!$E23, IF(Planning!$C23 = 'Project Parameters'!$B$13, 'Project Parameters'!G$13 * 'Project Parameters'!G$15 * Tracking!$E23,error))))))</f>
        <v>6150</v>
      </c>
      <c r="H23" s="64">
        <f xml:space="preserve"> IF( Planning!$C23 = 'Project Parameters'!$B$8, 'Project Parameters'!H$8 * 'Project Parameters'!H$15 * Tracking!$E23, IF(Planning!$C23 = 'Project Parameters'!$B$9, 'Project Parameters'!H$9 * 'Project Parameters'!H$15 * Tracking!$E23, IF(Planning!$C23 = 'Project Parameters'!$B$10, 'Project Parameters'!H$10 * 'Project Parameters'!H$15 * Tracking!$E23, IF(Planning!$C23 = 'Project Parameters'!$B$11, 'Project Parameters'!H$11 * 'Project Parameters'!H$15 * Tracking!$E23, IF(Planning!$C23 = 'Project Parameters'!$B$12, 'Project Parameters'!H$12 * 'Project Parameters'!H$15 * Tracking!$E23, IF(Planning!$C23 = 'Project Parameters'!$B$13, 'Project Parameters'!H$13 * 'Project Parameters'!H$15 * Tracking!$E23,error))))))</f>
        <v>1025</v>
      </c>
      <c r="I23" s="59">
        <f t="shared" si="0"/>
        <v>36900</v>
      </c>
    </row>
    <row r="24" spans="2:9" x14ac:dyDescent="0.2">
      <c r="B24" s="85" t="str">
        <f>Planning!B24</f>
        <v>Margie's Travel</v>
      </c>
      <c r="C24" s="69">
        <f xml:space="preserve"> IF( Planning!$C24 = 'Project Parameters'!$B$8, 'Project Parameters'!C$8 * 'Project Parameters'!C$15 * Tracking!$E24, IF(Planning!$C24 = 'Project Parameters'!$B$9, 'Project Parameters'!C$9 * 'Project Parameters'!C$15 * Tracking!$E24, IF(Planning!$C24 = 'Project Parameters'!$B$10, 'Project Parameters'!C$10 * 'Project Parameters'!C$15 * Tracking!$E24, IF(Planning!$C24 = 'Project Parameters'!$B$11, 'Project Parameters'!C$11 * 'Project Parameters'!C$15 * Tracking!$E24, IF(Planning!$C24 = 'Project Parameters'!$B$12, 'Project Parameters'!C$12 * 'Project Parameters'!C$15 * Tracking!$E24, IF(Planning!$C24 = 'Project Parameters'!$B$13, 'Project Parameters'!C$13 * 'Project Parameters'!C$15 * Tracking!$E24,error))))))</f>
        <v>5750</v>
      </c>
      <c r="D24" s="64">
        <f xml:space="preserve"> IF( Planning!$C24 = 'Project Parameters'!$B$8, 'Project Parameters'!D$8 * 'Project Parameters'!D$15 * Tracking!$E24, IF(Planning!$C24 = 'Project Parameters'!$B$9, 'Project Parameters'!D$9 * 'Project Parameters'!D$15 * Tracking!$E24, IF(Planning!$C24 = 'Project Parameters'!$B$10, 'Project Parameters'!D$10 * 'Project Parameters'!D$15 * Tracking!$E24, IF(Planning!$C24 = 'Project Parameters'!$B$11, 'Project Parameters'!D$11 * 'Project Parameters'!D$15 * Tracking!$E24, IF(Planning!$C24 = 'Project Parameters'!$B$12, 'Project Parameters'!D$12 * 'Project Parameters'!D$15 * Tracking!$E24, IF(Planning!$C24 = 'Project Parameters'!$B$13, 'Project Parameters'!D$13 * 'Project Parameters'!D$15 * Tracking!$E24,error))))))</f>
        <v>10350</v>
      </c>
      <c r="E24" s="64">
        <f xml:space="preserve"> IF( Planning!$C24 = 'Project Parameters'!$B$8, 'Project Parameters'!E$8 * 'Project Parameters'!E$15 * Tracking!$E24, IF(Planning!$C24 = 'Project Parameters'!$B$9, 'Project Parameters'!E$9 * 'Project Parameters'!E$15 * Tracking!$E24, IF(Planning!$C24 = 'Project Parameters'!$B$10, 'Project Parameters'!E$10 * 'Project Parameters'!E$15 * Tracking!$E24, IF(Planning!$C24 = 'Project Parameters'!$B$11, 'Project Parameters'!E$11 * 'Project Parameters'!E$15 * Tracking!$E24, IF(Planning!$C24 = 'Project Parameters'!$B$12, 'Project Parameters'!E$12 * 'Project Parameters'!E$15 * Tracking!$E24, IF(Planning!$C24 = 'Project Parameters'!$B$13, 'Project Parameters'!E$13 * 'Project Parameters'!E$15 * Tracking!$E24,error))))))</f>
        <v>9200</v>
      </c>
      <c r="F24" s="64">
        <f xml:space="preserve"> IF( Planning!$C24 = 'Project Parameters'!$B$8, 'Project Parameters'!F$8 * 'Project Parameters'!F$15 * Tracking!$E24, IF(Planning!$C24 = 'Project Parameters'!$B$9, 'Project Parameters'!F$9 * 'Project Parameters'!F$15 * Tracking!$E24, IF(Planning!$C24 = 'Project Parameters'!$B$10, 'Project Parameters'!F$10 * 'Project Parameters'!F$15 * Tracking!$E24, IF(Planning!$C24 = 'Project Parameters'!$B$11, 'Project Parameters'!F$11 * 'Project Parameters'!F$15 * Tracking!$E24, IF(Planning!$C24 = 'Project Parameters'!$B$12, 'Project Parameters'!F$12 * 'Project Parameters'!F$15 * Tracking!$E24, IF(Planning!$C24 = 'Project Parameters'!$B$13, 'Project Parameters'!F$13 * 'Project Parameters'!F$15 * Tracking!$E24,error))))))</f>
        <v>8050</v>
      </c>
      <c r="G24" s="64">
        <f xml:space="preserve"> IF( Planning!$C24 = 'Project Parameters'!$B$8, 'Project Parameters'!G$8 * 'Project Parameters'!G$15 * Tracking!$E24, IF(Planning!$C24 = 'Project Parameters'!$B$9, 'Project Parameters'!G$9 * 'Project Parameters'!G$15 * Tracking!$E24, IF(Planning!$C24 = 'Project Parameters'!$B$10, 'Project Parameters'!G$10 * 'Project Parameters'!G$15 * Tracking!$E24, IF(Planning!$C24 = 'Project Parameters'!$B$11, 'Project Parameters'!G$11 * 'Project Parameters'!G$15 * Tracking!$E24, IF(Planning!$C24 = 'Project Parameters'!$B$12, 'Project Parameters'!G$12 * 'Project Parameters'!G$15 * Tracking!$E24, IF(Planning!$C24 = 'Project Parameters'!$B$13, 'Project Parameters'!G$13 * 'Project Parameters'!G$15 * Tracking!$E24,error))))))</f>
        <v>6900</v>
      </c>
      <c r="H24" s="64">
        <f xml:space="preserve"> IF( Planning!$C24 = 'Project Parameters'!$B$8, 'Project Parameters'!H$8 * 'Project Parameters'!H$15 * Tracking!$E24, IF(Planning!$C24 = 'Project Parameters'!$B$9, 'Project Parameters'!H$9 * 'Project Parameters'!H$15 * Tracking!$E24, IF(Planning!$C24 = 'Project Parameters'!$B$10, 'Project Parameters'!H$10 * 'Project Parameters'!H$15 * Tracking!$E24, IF(Planning!$C24 = 'Project Parameters'!$B$11, 'Project Parameters'!H$11 * 'Project Parameters'!H$15 * Tracking!$E24, IF(Planning!$C24 = 'Project Parameters'!$B$12, 'Project Parameters'!H$12 * 'Project Parameters'!H$15 * Tracking!$E24, IF(Planning!$C24 = 'Project Parameters'!$B$13, 'Project Parameters'!H$13 * 'Project Parameters'!H$15 * Tracking!$E24,error))))))</f>
        <v>1150</v>
      </c>
      <c r="I24" s="60">
        <f t="shared" si="0"/>
        <v>41400</v>
      </c>
    </row>
    <row r="25" spans="2:9" x14ac:dyDescent="0.2">
      <c r="B25" s="85" t="str">
        <f>Planning!B25</f>
        <v>Northwind Traders</v>
      </c>
      <c r="C25" s="69">
        <f xml:space="preserve"> IF( Planning!$C25 = 'Project Parameters'!$B$8, 'Project Parameters'!C$8 * 'Project Parameters'!C$15 * Tracking!$E25, IF(Planning!$C25 = 'Project Parameters'!$B$9, 'Project Parameters'!C$9 * 'Project Parameters'!C$15 * Tracking!$E25, IF(Planning!$C25 = 'Project Parameters'!$B$10, 'Project Parameters'!C$10 * 'Project Parameters'!C$15 * Tracking!$E25, IF(Planning!$C25 = 'Project Parameters'!$B$11, 'Project Parameters'!C$11 * 'Project Parameters'!C$15 * Tracking!$E25, IF(Planning!$C25 = 'Project Parameters'!$B$12, 'Project Parameters'!C$12 * 'Project Parameters'!C$15 * Tracking!$E25, IF(Planning!$C25 = 'Project Parameters'!$B$13, 'Project Parameters'!C$13 * 'Project Parameters'!C$15 * Tracking!$E25,error))))))</f>
        <v>14000</v>
      </c>
      <c r="D25" s="64">
        <f xml:space="preserve"> IF( Planning!$C25 = 'Project Parameters'!$B$8, 'Project Parameters'!D$8 * 'Project Parameters'!D$15 * Tracking!$E25, IF(Planning!$C25 = 'Project Parameters'!$B$9, 'Project Parameters'!D$9 * 'Project Parameters'!D$15 * Tracking!$E25, IF(Planning!$C25 = 'Project Parameters'!$B$10, 'Project Parameters'!D$10 * 'Project Parameters'!D$15 * Tracking!$E25, IF(Planning!$C25 = 'Project Parameters'!$B$11, 'Project Parameters'!D$11 * 'Project Parameters'!D$15 * Tracking!$E25, IF(Planning!$C25 = 'Project Parameters'!$B$12, 'Project Parameters'!D$12 * 'Project Parameters'!D$15 * Tracking!$E25, IF(Planning!$C25 = 'Project Parameters'!$B$13, 'Project Parameters'!D$13 * 'Project Parameters'!D$15 * Tracking!$E25,error))))))</f>
        <v>25200</v>
      </c>
      <c r="E25" s="64">
        <f xml:space="preserve"> IF( Planning!$C25 = 'Project Parameters'!$B$8, 'Project Parameters'!E$8 * 'Project Parameters'!E$15 * Tracking!$E25, IF(Planning!$C25 = 'Project Parameters'!$B$9, 'Project Parameters'!E$9 * 'Project Parameters'!E$15 * Tracking!$E25, IF(Planning!$C25 = 'Project Parameters'!$B$10, 'Project Parameters'!E$10 * 'Project Parameters'!E$15 * Tracking!$E25, IF(Planning!$C25 = 'Project Parameters'!$B$11, 'Project Parameters'!E$11 * 'Project Parameters'!E$15 * Tracking!$E25, IF(Planning!$C25 = 'Project Parameters'!$B$12, 'Project Parameters'!E$12 * 'Project Parameters'!E$15 * Tracking!$E25, IF(Planning!$C25 = 'Project Parameters'!$B$13, 'Project Parameters'!E$13 * 'Project Parameters'!E$15 * Tracking!$E25,error))))))</f>
        <v>22400</v>
      </c>
      <c r="F25" s="64">
        <f xml:space="preserve"> IF( Planning!$C25 = 'Project Parameters'!$B$8, 'Project Parameters'!F$8 * 'Project Parameters'!F$15 * Tracking!$E25, IF(Planning!$C25 = 'Project Parameters'!$B$9, 'Project Parameters'!F$9 * 'Project Parameters'!F$15 * Tracking!$E25, IF(Planning!$C25 = 'Project Parameters'!$B$10, 'Project Parameters'!F$10 * 'Project Parameters'!F$15 * Tracking!$E25, IF(Planning!$C25 = 'Project Parameters'!$B$11, 'Project Parameters'!F$11 * 'Project Parameters'!F$15 * Tracking!$E25, IF(Planning!$C25 = 'Project Parameters'!$B$12, 'Project Parameters'!F$12 * 'Project Parameters'!F$15 * Tracking!$E25, IF(Planning!$C25 = 'Project Parameters'!$B$13, 'Project Parameters'!F$13 * 'Project Parameters'!F$15 * Tracking!$E25,error))))))</f>
        <v>19600</v>
      </c>
      <c r="G25" s="64">
        <f xml:space="preserve"> IF( Planning!$C25 = 'Project Parameters'!$B$8, 'Project Parameters'!G$8 * 'Project Parameters'!G$15 * Tracking!$E25, IF(Planning!$C25 = 'Project Parameters'!$B$9, 'Project Parameters'!G$9 * 'Project Parameters'!G$15 * Tracking!$E25, IF(Planning!$C25 = 'Project Parameters'!$B$10, 'Project Parameters'!G$10 * 'Project Parameters'!G$15 * Tracking!$E25, IF(Planning!$C25 = 'Project Parameters'!$B$11, 'Project Parameters'!G$11 * 'Project Parameters'!G$15 * Tracking!$E25, IF(Planning!$C25 = 'Project Parameters'!$B$12, 'Project Parameters'!G$12 * 'Project Parameters'!G$15 * Tracking!$E25, IF(Planning!$C25 = 'Project Parameters'!$B$13, 'Project Parameters'!G$13 * 'Project Parameters'!G$15 * Tracking!$E25,error))))))</f>
        <v>16800</v>
      </c>
      <c r="H25" s="64">
        <f xml:space="preserve"> IF( Planning!$C25 = 'Project Parameters'!$B$8, 'Project Parameters'!H$8 * 'Project Parameters'!H$15 * Tracking!$E25, IF(Planning!$C25 = 'Project Parameters'!$B$9, 'Project Parameters'!H$9 * 'Project Parameters'!H$15 * Tracking!$E25, IF(Planning!$C25 = 'Project Parameters'!$B$10, 'Project Parameters'!H$10 * 'Project Parameters'!H$15 * Tracking!$E25, IF(Planning!$C25 = 'Project Parameters'!$B$11, 'Project Parameters'!H$11 * 'Project Parameters'!H$15 * Tracking!$E25, IF(Planning!$C25 = 'Project Parameters'!$B$12, 'Project Parameters'!H$12 * 'Project Parameters'!H$15 * Tracking!$E25, IF(Planning!$C25 = 'Project Parameters'!$B$13, 'Project Parameters'!H$13 * 'Project Parameters'!H$15 * Tracking!$E25,error))))))</f>
        <v>2800</v>
      </c>
      <c r="I25" s="59">
        <f t="shared" si="0"/>
        <v>100800</v>
      </c>
    </row>
    <row r="26" spans="2:9" x14ac:dyDescent="0.2">
      <c r="B26" s="85" t="str">
        <f>Planning!B26</f>
        <v>Proseware, Inc.</v>
      </c>
      <c r="C26" s="69">
        <f xml:space="preserve"> IF( Planning!$C26 = 'Project Parameters'!$B$8, 'Project Parameters'!C$8 * 'Project Parameters'!C$15 * Tracking!$E26, IF(Planning!$C26 = 'Project Parameters'!$B$9, 'Project Parameters'!C$9 * 'Project Parameters'!C$15 * Tracking!$E26, IF(Planning!$C26 = 'Project Parameters'!$B$10, 'Project Parameters'!C$10 * 'Project Parameters'!C$15 * Tracking!$E26, IF(Planning!$C26 = 'Project Parameters'!$B$11, 'Project Parameters'!C$11 * 'Project Parameters'!C$15 * Tracking!$E26, IF(Planning!$C26 = 'Project Parameters'!$B$12, 'Project Parameters'!C$12 * 'Project Parameters'!C$15 * Tracking!$E26, IF(Planning!$C26 = 'Project Parameters'!$B$13, 'Project Parameters'!C$13 * 'Project Parameters'!C$15 * Tracking!$E26,error))))))</f>
        <v>13500</v>
      </c>
      <c r="D26" s="64">
        <f xml:space="preserve"> IF( Planning!$C26 = 'Project Parameters'!$B$8, 'Project Parameters'!D$8 * 'Project Parameters'!D$15 * Tracking!$E26, IF(Planning!$C26 = 'Project Parameters'!$B$9, 'Project Parameters'!D$9 * 'Project Parameters'!D$15 * Tracking!$E26, IF(Planning!$C26 = 'Project Parameters'!$B$10, 'Project Parameters'!D$10 * 'Project Parameters'!D$15 * Tracking!$E26, IF(Planning!$C26 = 'Project Parameters'!$B$11, 'Project Parameters'!D$11 * 'Project Parameters'!D$15 * Tracking!$E26, IF(Planning!$C26 = 'Project Parameters'!$B$12, 'Project Parameters'!D$12 * 'Project Parameters'!D$15 * Tracking!$E26, IF(Planning!$C26 = 'Project Parameters'!$B$13, 'Project Parameters'!D$13 * 'Project Parameters'!D$15 * Tracking!$E26,error))))))</f>
        <v>12150</v>
      </c>
      <c r="E26" s="64">
        <f xml:space="preserve"> IF( Planning!$C26 = 'Project Parameters'!$B$8, 'Project Parameters'!E$8 * 'Project Parameters'!E$15 * Tracking!$E26, IF(Planning!$C26 = 'Project Parameters'!$B$9, 'Project Parameters'!E$9 * 'Project Parameters'!E$15 * Tracking!$E26, IF(Planning!$C26 = 'Project Parameters'!$B$10, 'Project Parameters'!E$10 * 'Project Parameters'!E$15 * Tracking!$E26, IF(Planning!$C26 = 'Project Parameters'!$B$11, 'Project Parameters'!E$11 * 'Project Parameters'!E$15 * Tracking!$E26, IF(Planning!$C26 = 'Project Parameters'!$B$12, 'Project Parameters'!E$12 * 'Project Parameters'!E$15 * Tracking!$E26, IF(Planning!$C26 = 'Project Parameters'!$B$13, 'Project Parameters'!E$13 * 'Project Parameters'!E$15 * Tracking!$E26,error))))))</f>
        <v>54000</v>
      </c>
      <c r="F26" s="64">
        <f xml:space="preserve"> IF( Planning!$C26 = 'Project Parameters'!$B$8, 'Project Parameters'!F$8 * 'Project Parameters'!F$15 * Tracking!$E26, IF(Planning!$C26 = 'Project Parameters'!$B$9, 'Project Parameters'!F$9 * 'Project Parameters'!F$15 * Tracking!$E26, IF(Planning!$C26 = 'Project Parameters'!$B$10, 'Project Parameters'!F$10 * 'Project Parameters'!F$15 * Tracking!$E26, IF(Planning!$C26 = 'Project Parameters'!$B$11, 'Project Parameters'!F$11 * 'Project Parameters'!F$15 * Tracking!$E26, IF(Planning!$C26 = 'Project Parameters'!$B$12, 'Project Parameters'!F$12 * 'Project Parameters'!F$15 * Tracking!$E26, IF(Planning!$C26 = 'Project Parameters'!$B$13, 'Project Parameters'!F$13 * 'Project Parameters'!F$15 * Tracking!$E26,error))))))</f>
        <v>0</v>
      </c>
      <c r="G26" s="64">
        <f xml:space="preserve"> IF( Planning!$C26 = 'Project Parameters'!$B$8, 'Project Parameters'!G$8 * 'Project Parameters'!G$15 * Tracking!$E26, IF(Planning!$C26 = 'Project Parameters'!$B$9, 'Project Parameters'!G$9 * 'Project Parameters'!G$15 * Tracking!$E26, IF(Planning!$C26 = 'Project Parameters'!$B$10, 'Project Parameters'!G$10 * 'Project Parameters'!G$15 * Tracking!$E26, IF(Planning!$C26 = 'Project Parameters'!$B$11, 'Project Parameters'!G$11 * 'Project Parameters'!G$15 * Tracking!$E26, IF(Planning!$C26 = 'Project Parameters'!$B$12, 'Project Parameters'!G$12 * 'Project Parameters'!G$15 * Tracking!$E26, IF(Planning!$C26 = 'Project Parameters'!$B$13, 'Project Parameters'!G$13 * 'Project Parameters'!G$15 * Tracking!$E26,error))))))</f>
        <v>16200</v>
      </c>
      <c r="H26" s="64">
        <f xml:space="preserve"> IF( Planning!$C26 = 'Project Parameters'!$B$8, 'Project Parameters'!H$8 * 'Project Parameters'!H$15 * Tracking!$E26, IF(Planning!$C26 = 'Project Parameters'!$B$9, 'Project Parameters'!H$9 * 'Project Parameters'!H$15 * Tracking!$E26, IF(Planning!$C26 = 'Project Parameters'!$B$10, 'Project Parameters'!H$10 * 'Project Parameters'!H$15 * Tracking!$E26, IF(Planning!$C26 = 'Project Parameters'!$B$11, 'Project Parameters'!H$11 * 'Project Parameters'!H$15 * Tracking!$E26, IF(Planning!$C26 = 'Project Parameters'!$B$12, 'Project Parameters'!H$12 * 'Project Parameters'!H$15 * Tracking!$E26, IF(Planning!$C26 = 'Project Parameters'!$B$13, 'Project Parameters'!H$13 * 'Project Parameters'!H$15 * Tracking!$E26,error))))))</f>
        <v>2700</v>
      </c>
      <c r="I26" s="59">
        <f t="shared" si="0"/>
        <v>98550</v>
      </c>
    </row>
    <row r="27" spans="2:9" x14ac:dyDescent="0.2">
      <c r="B27" s="85" t="str">
        <f>Planning!B27</f>
        <v>School of Fine Art</v>
      </c>
      <c r="C27" s="69">
        <f xml:space="preserve"> IF( Planning!$C27 = 'Project Parameters'!$B$8, 'Project Parameters'!C$8 * 'Project Parameters'!C$15 * Tracking!$E27, IF(Planning!$C27 = 'Project Parameters'!$B$9, 'Project Parameters'!C$9 * 'Project Parameters'!C$15 * Tracking!$E27, IF(Planning!$C27 = 'Project Parameters'!$B$10, 'Project Parameters'!C$10 * 'Project Parameters'!C$15 * Tracking!$E27, IF(Planning!$C27 = 'Project Parameters'!$B$11, 'Project Parameters'!C$11 * 'Project Parameters'!C$15 * Tracking!$E27, IF(Planning!$C27 = 'Project Parameters'!$B$12, 'Project Parameters'!C$12 * 'Project Parameters'!C$15 * Tracking!$E27, IF(Planning!$C27 = 'Project Parameters'!$B$13, 'Project Parameters'!C$13 * 'Project Parameters'!C$15 * Tracking!$E27,error))))))</f>
        <v>4750</v>
      </c>
      <c r="D27" s="64">
        <f xml:space="preserve"> IF( Planning!$C27 = 'Project Parameters'!$B$8, 'Project Parameters'!D$8 * 'Project Parameters'!D$15 * Tracking!$E27, IF(Planning!$C27 = 'Project Parameters'!$B$9, 'Project Parameters'!D$9 * 'Project Parameters'!D$15 * Tracking!$E27, IF(Planning!$C27 = 'Project Parameters'!$B$10, 'Project Parameters'!D$10 * 'Project Parameters'!D$15 * Tracking!$E27, IF(Planning!$C27 = 'Project Parameters'!$B$11, 'Project Parameters'!D$11 * 'Project Parameters'!D$15 * Tracking!$E27, IF(Planning!$C27 = 'Project Parameters'!$B$12, 'Project Parameters'!D$12 * 'Project Parameters'!D$15 * Tracking!$E27, IF(Planning!$C27 = 'Project Parameters'!$B$13, 'Project Parameters'!D$13 * 'Project Parameters'!D$15 * Tracking!$E27,error))))))</f>
        <v>4275</v>
      </c>
      <c r="E27" s="64">
        <f xml:space="preserve"> IF( Planning!$C27 = 'Project Parameters'!$B$8, 'Project Parameters'!E$8 * 'Project Parameters'!E$15 * Tracking!$E27, IF(Planning!$C27 = 'Project Parameters'!$B$9, 'Project Parameters'!E$9 * 'Project Parameters'!E$15 * Tracking!$E27, IF(Planning!$C27 = 'Project Parameters'!$B$10, 'Project Parameters'!E$10 * 'Project Parameters'!E$15 * Tracking!$E27, IF(Planning!$C27 = 'Project Parameters'!$B$11, 'Project Parameters'!E$11 * 'Project Parameters'!E$15 * Tracking!$E27, IF(Planning!$C27 = 'Project Parameters'!$B$12, 'Project Parameters'!E$12 * 'Project Parameters'!E$15 * Tracking!$E27, IF(Planning!$C27 = 'Project Parameters'!$B$13, 'Project Parameters'!E$13 * 'Project Parameters'!E$15 * Tracking!$E27,error))))))</f>
        <v>19000</v>
      </c>
      <c r="F27" s="64">
        <f xml:space="preserve"> IF( Planning!$C27 = 'Project Parameters'!$B$8, 'Project Parameters'!F$8 * 'Project Parameters'!F$15 * Tracking!$E27, IF(Planning!$C27 = 'Project Parameters'!$B$9, 'Project Parameters'!F$9 * 'Project Parameters'!F$15 * Tracking!$E27, IF(Planning!$C27 = 'Project Parameters'!$B$10, 'Project Parameters'!F$10 * 'Project Parameters'!F$15 * Tracking!$E27, IF(Planning!$C27 = 'Project Parameters'!$B$11, 'Project Parameters'!F$11 * 'Project Parameters'!F$15 * Tracking!$E27, IF(Planning!$C27 = 'Project Parameters'!$B$12, 'Project Parameters'!F$12 * 'Project Parameters'!F$15 * Tracking!$E27, IF(Planning!$C27 = 'Project Parameters'!$B$13, 'Project Parameters'!F$13 * 'Project Parameters'!F$15 * Tracking!$E27,error))))))</f>
        <v>0</v>
      </c>
      <c r="G27" s="64">
        <f xml:space="preserve"> IF( Planning!$C27 = 'Project Parameters'!$B$8, 'Project Parameters'!G$8 * 'Project Parameters'!G$15 * Tracking!$E27, IF(Planning!$C27 = 'Project Parameters'!$B$9, 'Project Parameters'!G$9 * 'Project Parameters'!G$15 * Tracking!$E27, IF(Planning!$C27 = 'Project Parameters'!$B$10, 'Project Parameters'!G$10 * 'Project Parameters'!G$15 * Tracking!$E27, IF(Planning!$C27 = 'Project Parameters'!$B$11, 'Project Parameters'!G$11 * 'Project Parameters'!G$15 * Tracking!$E27, IF(Planning!$C27 = 'Project Parameters'!$B$12, 'Project Parameters'!G$12 * 'Project Parameters'!G$15 * Tracking!$E27, IF(Planning!$C27 = 'Project Parameters'!$B$13, 'Project Parameters'!G$13 * 'Project Parameters'!G$15 * Tracking!$E27,error))))))</f>
        <v>5700</v>
      </c>
      <c r="H27" s="64">
        <f xml:space="preserve"> IF( Planning!$C27 = 'Project Parameters'!$B$8, 'Project Parameters'!H$8 * 'Project Parameters'!H$15 * Tracking!$E27, IF(Planning!$C27 = 'Project Parameters'!$B$9, 'Project Parameters'!H$9 * 'Project Parameters'!H$15 * Tracking!$E27, IF(Planning!$C27 = 'Project Parameters'!$B$10, 'Project Parameters'!H$10 * 'Project Parameters'!H$15 * Tracking!$E27, IF(Planning!$C27 = 'Project Parameters'!$B$11, 'Project Parameters'!H$11 * 'Project Parameters'!H$15 * Tracking!$E27, IF(Planning!$C27 = 'Project Parameters'!$B$12, 'Project Parameters'!H$12 * 'Project Parameters'!H$15 * Tracking!$E27, IF(Planning!$C27 = 'Project Parameters'!$B$13, 'Project Parameters'!H$13 * 'Project Parameters'!H$15 * Tracking!$E27,error))))))</f>
        <v>950</v>
      </c>
      <c r="I27" s="59">
        <f t="shared" si="0"/>
        <v>34675</v>
      </c>
    </row>
    <row r="28" spans="2:9" x14ac:dyDescent="0.2">
      <c r="B28" s="72" t="s">
        <v>24</v>
      </c>
      <c r="C28" s="70">
        <f t="shared" ref="C28:I28" si="1">SUM(C6:C27)</f>
        <v>190250</v>
      </c>
      <c r="D28" s="65">
        <f t="shared" si="1"/>
        <v>311512.5</v>
      </c>
      <c r="E28" s="65">
        <f t="shared" si="1"/>
        <v>285400</v>
      </c>
      <c r="F28" s="65">
        <f t="shared" si="1"/>
        <v>290587.5</v>
      </c>
      <c r="G28" s="65">
        <f t="shared" si="1"/>
        <v>242400</v>
      </c>
      <c r="H28" s="65">
        <f t="shared" si="1"/>
        <v>38050</v>
      </c>
      <c r="I28" s="61">
        <f t="shared" si="1"/>
        <v>1358200</v>
      </c>
    </row>
    <row r="29" spans="2:9" x14ac:dyDescent="0.2">
      <c r="B29" s="72" t="s">
        <v>25</v>
      </c>
      <c r="C29" s="71">
        <f>C28 / 'Project Parameters'!C15</f>
        <v>761</v>
      </c>
      <c r="D29" s="67">
        <f>D28 / 'Project Parameters'!D15</f>
        <v>1384.5</v>
      </c>
      <c r="E29" s="67">
        <f>E28 / 'Project Parameters'!E15</f>
        <v>1427</v>
      </c>
      <c r="F29" s="67">
        <f>F28 / 'Project Parameters'!F15</f>
        <v>1660.5</v>
      </c>
      <c r="G29" s="67">
        <f>G28 / 'Project Parameters'!G15</f>
        <v>1616</v>
      </c>
      <c r="H29" s="52">
        <f>H28 / 'Project Parameters'!H15</f>
        <v>761</v>
      </c>
      <c r="I29" s="62">
        <f>SUM(C29:H29)</f>
        <v>7610</v>
      </c>
    </row>
  </sheetData>
  <phoneticPr fontId="6" type="noConversion"/>
  <pageMargins left="0.75" right="0.75" top="1" bottom="1" header="0.5" footer="0.5"/>
  <pageSetup scale="90" orientation="landscape" r:id="rId1"/>
  <headerFooter alignWithMargins="0"/>
  <ignoredErrors>
    <ignoredError sqref="C6:C27 D6:D27 E6:E18 E20:E27 F6:F27 G6:G12 G14:G27 H6:H27 I6:I23 I25:I27" unlockedFormula="1"/>
    <ignoredError sqref="I28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Project Parameters</vt:lpstr>
      <vt:lpstr>Planning</vt:lpstr>
      <vt:lpstr>Tracking</vt:lpstr>
      <vt:lpstr>Planned Totals</vt:lpstr>
      <vt:lpstr>Actual Totals</vt:lpstr>
      <vt:lpstr>Hours Chart</vt:lpstr>
      <vt:lpstr>Billing Chart</vt:lpstr>
      <vt:lpstr>Project_name</vt:lpstr>
      <vt:lpstr>Project_type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cp:lastPrinted>2004-05-08T04:36:56Z</cp:lastPrinted>
  <dcterms:created xsi:type="dcterms:W3CDTF">2004-04-21T08:51:46Z</dcterms:created>
  <dcterms:modified xsi:type="dcterms:W3CDTF">2012-05-28T13:34:14Z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TC011887501033</vt:lpwstr>
  </property>
</Properties>
</file>