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<sst xmlns="http://schemas.openxmlformats.org/spreadsheetml/2006/main" count="63" uniqueCount="44">
  <si>
    <t>Event Name:</t>
  </si>
  <si>
    <t>Purpose of project:</t>
  </si>
  <si>
    <t xml:space="preserve">Teaching students concepts of breadboarding, object-oriented programming, and writing functions </t>
  </si>
  <si>
    <t>Resources and Links:</t>
  </si>
  <si>
    <t>How many people:</t>
  </si>
  <si>
    <t>How many Kits:</t>
  </si>
  <si>
    <t>20 per session for 3 sessions</t>
  </si>
  <si>
    <t>Expenses:</t>
  </si>
  <si>
    <t>Single Kit</t>
  </si>
  <si>
    <t>Part Link:</t>
  </si>
  <si>
    <r>
      <rPr>
        <rFont val="Calibri, Arial"/>
        <b/>
        <color theme="1"/>
        <sz val="11.0"/>
        <u/>
      </rPr>
      <t>Name</t>
    </r>
    <r>
      <rPr>
        <rFont val="Calibri, Arial"/>
        <b/>
        <color theme="1"/>
        <sz val="11.0"/>
        <u/>
      </rPr>
      <t>:</t>
    </r>
  </si>
  <si>
    <t>Units per Kit:</t>
  </si>
  <si>
    <t>Total Units Needed:</t>
  </si>
  <si>
    <t>Units per Order:</t>
  </si>
  <si>
    <t>Multiple of Order:</t>
  </si>
  <si>
    <t>Unit Price:</t>
  </si>
  <si>
    <t>Projected Amount:</t>
  </si>
  <si>
    <t>Vendor:</t>
  </si>
  <si>
    <t>Price</t>
  </si>
  <si>
    <t>Original Link?</t>
  </si>
  <si>
    <t>Arduino Pro Micro</t>
  </si>
  <si>
    <t>1</t>
  </si>
  <si>
    <t>Already Have</t>
  </si>
  <si>
    <t>https://www.amazon.com/WGCD-KY-040-Degree-Encoder-Arduino/dp/B07B68H6R8/ref=sr_1_2_sspa?crid=3J2OS0H1PK22J&amp;keywords=rotary+encoder&amp;qid=1655087948&amp;sprefix=rotary+encode%2Caps%2C96&amp;sr=8-2-spons&amp;psc=1&amp;spLa=ZW5jcnlwdGVkUXVhbGlmaWVyPUEzS1RaMFdUTEQ1R0JZJmVuY3J5cHRlZElkPUEwMDI1MTc3MjFMSVY0WEpEUDlPRyZlbmNyeXB0ZWRBZElkPUEwODEwNzAzM09ZNDdNU1M3Nzc3OCZ3aWRnZXROYW1lPXNwX2F0ZiZhY3Rpb249Y2xpY2tSZWRpcmVjdCZkb05vdExvZ0NsaWNrPXRydWU=</t>
  </si>
  <si>
    <t>Rotary Encoder</t>
  </si>
  <si>
    <t>Amazon</t>
  </si>
  <si>
    <t>https://www.amazon.com/WGCD-Joystick-Breakout-Controller-Arduino/dp/B01N59MK0U/ref=sr_1_2_sspa?crid=J8JJT9OEV4LK&amp;keywords=joystick+module+arduino&amp;qid=1655087850&amp;sprefix=joystick+module+arduino%2Caps%2C76&amp;sr=8-2-spons&amp;psc=1&amp;spLa=ZW5jcnlwdGVkUXVhbGlmaWVyPUExRVBCVE1NNjQ4WUk5JmVuY3J5cHRlZElkPUEwNTYwNzYwVEtYNlVJNzVNSk0mZW5jcnlwdGVkQWRJZD1BMDU1MTk3NjNDMUJORzJWWFkxN0Imd2lkZ2V0TmFtZT1zcF9hdGYmYWN0aW9uPWNsaWNrUmVkaXJlY3QmZG9Ob3RMb2dDbGljaz10cnVl</t>
  </si>
  <si>
    <t>Joystick Module</t>
  </si>
  <si>
    <t>https://www.amazon.com/Matrix-Membrane-Switch-Keyboard-Arduino/dp/B07THCLGCZ/ref=sr_1_3?crid=1BD6B65W1BRS7&amp;keywords=membrane+keypad&amp;qid=1665368689&amp;qu=eyJxc2MiOiI0LjAxIiwicXNhIjoiMy4zNyIsInFzcCI6IjIuOTQifQ%3D%3D&amp;sprefix=membrane+keypad%2Caps%2C129&amp;sr=8-3</t>
  </si>
  <si>
    <t>Membrane Keypad</t>
  </si>
  <si>
    <t>Breadboard</t>
  </si>
  <si>
    <t>Pushbuttons</t>
  </si>
  <si>
    <t>2</t>
  </si>
  <si>
    <t>https://www.amazon.com/QMseller-2-54mm-Female-Straight-Connector/dp/B07Y5TJMQY/ref=sr_1_3?crid=2OAZ4F85170AZ&amp;keywords=male+to+male+pin+header+strip&amp;qid=1665369045&amp;sprefix=male+to+male+pin+header+strip%2Caps%2C87&amp;sr=8-3</t>
  </si>
  <si>
    <t>Pin Headers</t>
  </si>
  <si>
    <t>8</t>
  </si>
  <si>
    <t>https://www.amazon.com/EDGELEC-Breadboard-1pin-1pin-Connector-Multicolored/dp/B07GD2869Z/ref=sr_1_1_sspa?crid=1S7DSWRPUOFX4&amp;keywords=arduino+male+to+female+wires&amp;qid=1665423339&amp;qu=eyJxc2MiOiIxLjkwIiwicXNhIjoiMS43OCIsInFzcCI6IjEuNzgifQ%3D%3D&amp;sprefix=arduino+male+to+female+wires%2Caps%2C135&amp;sr=8-1-spons&amp;psc=1</t>
  </si>
  <si>
    <t>Male to female wires</t>
  </si>
  <si>
    <t>5</t>
  </si>
  <si>
    <t>https://www.amazon.com/dp/B07TX6BX47?ref=ppx_yo2ov_dt_b_product_details&amp;tag=discord0a4-20&amp;th=1</t>
  </si>
  <si>
    <t>Male to male wires</t>
  </si>
  <si>
    <t>11</t>
  </si>
  <si>
    <t>Micro USB to USB cable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</si>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</sst>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0.0"/>
      <color rgb="FF000000"/>
      <name val="Arial"/>
      <scheme val="minor"/>
    </font>
    <font>
      <b/>
      <u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u/>
      <color theme="1"/>
      <name val="Arial"/>
    </font>
    <font>
      <b/>
      <u/>
      <color theme="1"/>
      <name val="Arial"/>
    </font>
    <font>
      <u/>
      <color rgb="FF1155CC"/>
      <name val="Arial"/>
    </font>
    <font>
      <b/>
      <u/>
      <color theme="1"/>
      <name val="Arial"/>
    </font>
    <font>
      <b/>
      <u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color theme="1"/>
      <name val="Arial"/>
    </font>
    <font>
      <u/>
      <color rgb="FF1155CC"/>
      <name val="Arial"/>
    </font>
    <font>
      <sz val="11.0"/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3" numFmtId="0" xfId="0" applyFill="1" applyFont="1"/>
    <xf borderId="0" fillId="0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2" fontId="7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2" fontId="9" numFmtId="0" xfId="0" applyAlignment="1" applyBorder="1" applyFont="1">
      <alignment vertical="bottom"/>
    </xf>
    <xf borderId="2" fillId="2" fontId="10" numFmtId="0" xfId="0" applyAlignment="1" applyBorder="1" applyFont="1">
      <alignment vertical="bottom"/>
    </xf>
    <xf borderId="2" fillId="0" fontId="11" numFmtId="0" xfId="0" applyAlignment="1" applyBorder="1" applyFont="1">
      <alignment vertical="bottom"/>
    </xf>
    <xf borderId="3" fillId="2" fontId="12" numFmtId="0" xfId="0" applyAlignment="1" applyBorder="1" applyFont="1">
      <alignment vertical="bottom"/>
    </xf>
    <xf borderId="3" fillId="0" fontId="13" numFmtId="0" xfId="0" applyAlignment="1" applyBorder="1" applyFont="1">
      <alignment readingOrder="0" vertical="bottom"/>
    </xf>
    <xf borderId="3" fillId="2" fontId="2" numFmtId="49" xfId="0" applyAlignment="1" applyBorder="1" applyFont="1" applyNumberFormat="1">
      <alignment horizontal="right" readingOrder="0" vertical="bottom"/>
    </xf>
    <xf borderId="3" fillId="2" fontId="2" numFmtId="0" xfId="0" applyAlignment="1" applyBorder="1" applyFont="1">
      <alignment horizontal="right" vertical="bottom"/>
    </xf>
    <xf borderId="3" fillId="2" fontId="2" numFmtId="0" xfId="0" applyAlignment="1" applyBorder="1" applyFont="1">
      <alignment horizontal="right" readingOrder="0" vertical="bottom"/>
    </xf>
    <xf borderId="3" fillId="2" fontId="2" numFmtId="4" xfId="0" applyAlignment="1" applyBorder="1" applyFont="1" applyNumberFormat="1">
      <alignment horizontal="right" vertical="bottom"/>
    </xf>
    <xf borderId="3" fillId="2" fontId="2" numFmtId="164" xfId="0" applyAlignment="1" applyBorder="1" applyFont="1" applyNumberFormat="1">
      <alignment horizontal="right" readingOrder="0" vertical="bottom"/>
    </xf>
    <xf borderId="3" fillId="2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vertical="bottom"/>
    </xf>
    <xf borderId="3" fillId="2" fontId="14" numFmtId="0" xfId="0" applyAlignment="1" applyBorder="1" applyFont="1">
      <alignment readingOrder="0" vertical="bottom"/>
    </xf>
    <xf borderId="3" fillId="2" fontId="2" numFmtId="49" xfId="0" applyAlignment="1" applyBorder="1" applyFont="1" applyNumberFormat="1">
      <alignment horizontal="right" vertical="bottom"/>
    </xf>
    <xf borderId="3" fillId="2" fontId="2" numFmtId="0" xfId="0" applyAlignment="1" applyBorder="1" applyFont="1">
      <alignment readingOrder="0" vertical="bottom"/>
    </xf>
    <xf borderId="3" fillId="2" fontId="15" numFmtId="0" xfId="0" applyAlignment="1" applyBorder="1" applyFont="1">
      <alignment readingOrder="0" vertical="bottom"/>
    </xf>
    <xf borderId="3" fillId="2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3" fillId="0" fontId="2" numFmtId="49" xfId="0" applyAlignment="1" applyBorder="1" applyFont="1" applyNumberFormat="1">
      <alignment horizontal="right" readingOrder="0" vertical="bottom"/>
    </xf>
    <xf borderId="3" fillId="0" fontId="2" numFmtId="49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horizontal="right" readingOrder="0" vertical="bottom"/>
    </xf>
    <xf borderId="3" fillId="2" fontId="16" numFmtId="0" xfId="0" applyAlignment="1" applyBorder="1" applyFont="1">
      <alignment readingOrder="0"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WGCD-KY-040-Degree-Encoder-Arduino/dp/B07B68H6R8/ref=sr_1_2_sspa?crid=3J2OS0H1PK22J&amp;keywords=rotary+encoder&amp;qid=1655087948&amp;sprefix=rotary+encode%2Caps%2C96&amp;sr=8-2-spons&amp;psc=1&amp;spLa=ZW5jcnlwdGVkUXVhbGlmaWVyPUEzS1RaMFdUTEQ1R0JZJmVuY3J5cHRlZElkPUEwMDI1MTc3MjFMSVY0WEpEUDlPRyZlbmNyeXB0ZWRBZElkPUEwODEwNzAzM09ZNDdNU1M3Nzc3OCZ3aWRnZXROYW1lPXNwX2F0ZiZhY3Rpb249Y2xpY2tSZWRpcmVjdCZkb05vdExvZ0NsaWNrPXRydWU=" TargetMode="External"/><Relationship Id="rId2" Type="http://schemas.openxmlformats.org/officeDocument/2006/relationships/hyperlink" Target="https://www.amazon.com/WGCD-KY-040-Degree-Encoder-Arduino/dp/B07B68H6R8/ref=sr_1_2_sspa?crid=3J2OS0H1PK22J&amp;keywords=rotary+encoder&amp;qid=1655087948&amp;sprefix=rotary+encode%2Caps%2C96&amp;sr=8-2-spons&amp;psc=1&amp;spLa=ZW5jcnlwdGVkUXVhbGlmaWVyPUEzS1RaMFdUTEQ1R0JZJmVuY3J5cHRlZElkPUEwMDI1MTc3MjFMSVY0WEpEUDlPRyZlbmNyeXB0ZWRBZElkPUEwODEwNzAzM09ZNDdNU1M3Nzc3OCZ3aWRnZXROYW1lPXNwX2F0ZiZhY3Rpb249Y2xpY2tSZWRpcmVjdCZkb05vdExvZ0NsaWNrPXRydWU=" TargetMode="External"/><Relationship Id="rId3" Type="http://schemas.openxmlformats.org/officeDocument/2006/relationships/hyperlink" Target="https://www.amazon.com/WGCD-Joystick-Breakout-Controller-Arduino/dp/B01N59MK0U/ref=sr_1_2_sspa?crid=J8JJT9OEV4LK&amp;keywords=joystick+module+arduino&amp;qid=1655087850&amp;sprefix=joystick+module+arduino%2Caps%2C76&amp;sr=8-2-spons&amp;psc=1&amp;spLa=ZW5jcnlwdGVkUXVhbGlmaWVyPUExRVBCVE1NNjQ4WUk5JmVuY3J5cHRlZElkPUEwNTYwNzYwVEtYNlVJNzVNSk0mZW5jcnlwdGVkQWRJZD1BMDU1MTk3NjNDMUJORzJWWFkxN0Imd2lkZ2V0TmFtZT1zcF9hdGYmYWN0aW9uPWNsaWNrUmVkaXJlY3QmZG9Ob3RMb2dDbGljaz10cnVl" TargetMode="External"/><Relationship Id="rId4" Type="http://schemas.openxmlformats.org/officeDocument/2006/relationships/hyperlink" Target="https://www.amazon.com/WGCD-Joystick-Breakout-Controller-Arduino/dp/B01N59MK0U/ref=sr_1_2_sspa?crid=J8JJT9OEV4LK&amp;keywords=joystick+module+arduino&amp;qid=1655087850&amp;sprefix=joystick+module+arduino%2Caps%2C76&amp;sr=8-2-spons&amp;psc=1&amp;spLa=ZW5jcnlwdGVkUXVhbGlmaWVyPUExRVBCVE1NNjQ4WUk5JmVuY3J5cHRlZElkPUEwNTYwNzYwVEtYNlVJNzVNSk0mZW5jcnlwdGVkQWRJZD1BMDU1MTk3NjNDMUJORzJWWFkxN0Imd2lkZ2V0TmFtZT1zcF9hdGYmYWN0aW9uPWNsaWNrUmVkaXJlY3QmZG9Ob3RMb2dDbGljaz10cnV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mazon.com/dp/B07TX6BX47?ref=ppx_yo2ov_dt_b_product_details&amp;tag=discord0a4-20&amp;th=1" TargetMode="External"/><Relationship Id="rId9" Type="http://schemas.openxmlformats.org/officeDocument/2006/relationships/hyperlink" Target="https://www.amazon.com/EDGELEC-Breadboard-1pin-1pin-Connector-Multicolored/dp/B07GD2869Z/ref=sr_1_1_sspa?crid=1S7DSWRPUOFX4&amp;keywords=arduino+male+to+female+wires&amp;qid=1665423339&amp;qu=eyJxc2MiOiIxLjkwIiwicXNhIjoiMS43OCIsInFzcCI6IjEuNzgifQ%3D%3D&amp;sprefix=arduino+male+to+female+wires%2Caps%2C135&amp;sr=8-1-spons&amp;psc=1" TargetMode="External"/><Relationship Id="rId5" Type="http://schemas.openxmlformats.org/officeDocument/2006/relationships/hyperlink" Target="https://www.amazon.com/Matrix-Membrane-Switch-Keyboard-Arduino/dp/B07THCLGCZ/ref=sr_1_3?crid=1BD6B65W1BRS7&amp;keywords=membrane+keypad&amp;qid=1665368689&amp;qu=eyJxc2MiOiI0LjAxIiwicXNhIjoiMy4zNyIsInFzcCI6IjIuOTQifQ%3D%3D&amp;sprefix=membrane+keypad%2Caps%2C129&amp;sr=8-3" TargetMode="External"/><Relationship Id="rId6" Type="http://schemas.openxmlformats.org/officeDocument/2006/relationships/hyperlink" Target="https://www.amazon.com/Matrix-Membrane-Switch-Keyboard-Arduino/dp/B07THCLGCZ/ref=sr_1_3?crid=1BD6B65W1BRS7&amp;keywords=membrane+keypad&amp;qid=1665368689&amp;qu=eyJxc2MiOiI0LjAxIiwicXNhIjoiMy4zNyIsInFzcCI6IjIuOTQifQ%3D%3D&amp;sprefix=membrane+keypad%2Caps%2C129&amp;sr=8-3" TargetMode="External"/><Relationship Id="rId7" Type="http://schemas.openxmlformats.org/officeDocument/2006/relationships/hyperlink" Target="https://www.amazon.com/QMseller-2-54mm-Female-Straight-Connector/dp/B07Y5TJMQY/ref=sr_1_3?crid=2OAZ4F85170AZ&amp;keywords=male+to+male+pin+header+strip&amp;qid=1665369045&amp;sprefix=male+to+male+pin+header+strip%2Caps%2C87&amp;sr=8-3" TargetMode="External"/><Relationship Id="rId8" Type="http://schemas.openxmlformats.org/officeDocument/2006/relationships/hyperlink" Target="https://www.amazon.com/QMseller-2-54mm-Female-Straight-Connector/dp/B07Y5TJMQY/ref=sr_1_3?crid=2OAZ4F85170AZ&amp;keywords=male+to+male+pin+header+strip&amp;qid=1665369045&amp;sprefix=male+to+male+pin+header+strip%2Caps%2C87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9.13"/>
    <col customWidth="1" min="3" max="3" width="11.0"/>
    <col customWidth="1" min="4" max="4" width="16.0"/>
    <col customWidth="1" min="5" max="5" width="13.38"/>
    <col customWidth="1" min="6" max="6" width="14.75"/>
    <col customWidth="1" min="7" max="7" width="9.0"/>
    <col customWidth="1" min="8" max="8" width="15.38"/>
    <col customWidth="1" min="9" max="9" width="7.0"/>
  </cols>
  <sheetData>
    <row r="1">
      <c r="A1" s="1" t="s">
        <v>0</v>
      </c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 t="s">
        <v>1</v>
      </c>
      <c r="C3" s="2"/>
      <c r="D3" s="2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6" t="s">
        <v>2</v>
      </c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7" t="s">
        <v>3</v>
      </c>
      <c r="C5" s="2"/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/>
      <c r="B6" s="8"/>
      <c r="C6" s="2"/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 t="s">
        <v>4</v>
      </c>
      <c r="B7" s="7" t="s">
        <v>5</v>
      </c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6</v>
      </c>
      <c r="B8" s="9">
        <v>20.0</v>
      </c>
      <c r="C8" s="2"/>
      <c r="D8" s="2"/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0" t="s">
        <v>7</v>
      </c>
      <c r="B9" s="11"/>
      <c r="C9" s="11"/>
      <c r="D9" s="11"/>
      <c r="E9" s="11"/>
      <c r="F9" s="11"/>
      <c r="G9" s="11"/>
      <c r="H9" s="11"/>
      <c r="I9" s="11"/>
      <c r="J9" s="3"/>
      <c r="K9" s="12" t="s">
        <v>8</v>
      </c>
      <c r="L9" s="13"/>
      <c r="M9" s="1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4" t="s">
        <v>9</v>
      </c>
      <c r="B10" s="15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3"/>
      <c r="K10" s="16" t="s">
        <v>9</v>
      </c>
      <c r="L10" s="16" t="s">
        <v>18</v>
      </c>
      <c r="M10" s="16" t="s">
        <v>19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7"/>
      <c r="B11" s="18" t="s">
        <v>20</v>
      </c>
      <c r="C11" s="19" t="s">
        <v>21</v>
      </c>
      <c r="D11" s="20">
        <f>C11*B8</f>
        <v>20</v>
      </c>
      <c r="E11" s="21">
        <v>1.0</v>
      </c>
      <c r="F11" s="22">
        <f t="shared" ref="F11:F20" si="1">CEILING(D11/E11,1)</f>
        <v>20</v>
      </c>
      <c r="G11" s="23">
        <v>0.0</v>
      </c>
      <c r="H11" s="24">
        <f t="shared" ref="H11:H20" si="2">F11*G11</f>
        <v>0</v>
      </c>
      <c r="I11" s="25" t="s">
        <v>22</v>
      </c>
      <c r="J11" s="3"/>
      <c r="K11" s="17"/>
      <c r="L11" s="24"/>
      <c r="M11" s="2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27" t="s">
        <v>23</v>
      </c>
      <c r="B12" s="18" t="s">
        <v>24</v>
      </c>
      <c r="C12" s="19" t="s">
        <v>21</v>
      </c>
      <c r="D12" s="28">
        <f>C12*B8</f>
        <v>20</v>
      </c>
      <c r="E12" s="21">
        <v>8.0</v>
      </c>
      <c r="F12" s="22">
        <f t="shared" si="1"/>
        <v>3</v>
      </c>
      <c r="G12" s="23">
        <v>11.99</v>
      </c>
      <c r="H12" s="24">
        <f t="shared" si="2"/>
        <v>35.97</v>
      </c>
      <c r="I12" s="25" t="s">
        <v>25</v>
      </c>
      <c r="J12" s="3"/>
      <c r="K12" s="27" t="s">
        <v>23</v>
      </c>
      <c r="L12" s="24"/>
      <c r="M12" s="2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27" t="s">
        <v>26</v>
      </c>
      <c r="B13" s="29" t="s">
        <v>27</v>
      </c>
      <c r="C13" s="19" t="s">
        <v>21</v>
      </c>
      <c r="D13" s="28">
        <f>C13*B8</f>
        <v>20</v>
      </c>
      <c r="E13" s="21">
        <v>10.0</v>
      </c>
      <c r="F13" s="22">
        <f t="shared" si="1"/>
        <v>2</v>
      </c>
      <c r="G13" s="23">
        <v>11.99</v>
      </c>
      <c r="H13" s="24">
        <f t="shared" si="2"/>
        <v>23.98</v>
      </c>
      <c r="I13" s="25" t="s">
        <v>25</v>
      </c>
      <c r="J13" s="3"/>
      <c r="K13" s="27" t="s">
        <v>26</v>
      </c>
      <c r="L13" s="24"/>
      <c r="M13" s="2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0" t="s">
        <v>28</v>
      </c>
      <c r="B14" s="29" t="s">
        <v>29</v>
      </c>
      <c r="C14" s="19" t="s">
        <v>21</v>
      </c>
      <c r="D14" s="28">
        <f>C14*B8</f>
        <v>20</v>
      </c>
      <c r="E14" s="21">
        <v>5.0</v>
      </c>
      <c r="F14" s="22">
        <f t="shared" si="1"/>
        <v>4</v>
      </c>
      <c r="G14" s="23">
        <v>7.99</v>
      </c>
      <c r="H14" s="24">
        <f t="shared" si="2"/>
        <v>31.96</v>
      </c>
      <c r="I14" s="25" t="s">
        <v>25</v>
      </c>
      <c r="J14" s="3"/>
      <c r="K14" s="30" t="s">
        <v>28</v>
      </c>
      <c r="L14" s="24"/>
      <c r="M14" s="2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/>
      <c r="B15" s="29" t="s">
        <v>30</v>
      </c>
      <c r="C15" s="19" t="s">
        <v>21</v>
      </c>
      <c r="D15" s="28">
        <f>C15*B8</f>
        <v>20</v>
      </c>
      <c r="E15" s="21">
        <v>1.0</v>
      </c>
      <c r="F15" s="22">
        <f t="shared" si="1"/>
        <v>20</v>
      </c>
      <c r="G15" s="23">
        <v>0.0</v>
      </c>
      <c r="H15" s="24">
        <f t="shared" si="2"/>
        <v>0</v>
      </c>
      <c r="I15" s="25" t="s">
        <v>22</v>
      </c>
      <c r="J15" s="3"/>
      <c r="K15" s="17"/>
      <c r="L15" s="24"/>
      <c r="M15" s="2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7"/>
      <c r="B16" s="29" t="s">
        <v>31</v>
      </c>
      <c r="C16" s="19" t="s">
        <v>32</v>
      </c>
      <c r="D16" s="28">
        <f>C16*B8</f>
        <v>40</v>
      </c>
      <c r="E16" s="21">
        <v>1.0</v>
      </c>
      <c r="F16" s="22">
        <f t="shared" si="1"/>
        <v>40</v>
      </c>
      <c r="G16" s="23">
        <v>0.0</v>
      </c>
      <c r="H16" s="24">
        <f t="shared" si="2"/>
        <v>0</v>
      </c>
      <c r="I16" s="25" t="s">
        <v>22</v>
      </c>
      <c r="J16" s="3"/>
      <c r="K16" s="31"/>
      <c r="L16" s="32"/>
      <c r="M16" s="3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0" t="s">
        <v>33</v>
      </c>
      <c r="B17" s="29" t="s">
        <v>34</v>
      </c>
      <c r="C17" s="34" t="s">
        <v>35</v>
      </c>
      <c r="D17" s="35">
        <f>C17*B8</f>
        <v>160</v>
      </c>
      <c r="E17" s="36">
        <v>400.0</v>
      </c>
      <c r="F17" s="22">
        <f t="shared" si="1"/>
        <v>1</v>
      </c>
      <c r="G17" s="23">
        <v>8.69</v>
      </c>
      <c r="H17" s="24">
        <f t="shared" si="2"/>
        <v>8.69</v>
      </c>
      <c r="I17" s="25" t="s">
        <v>25</v>
      </c>
      <c r="J17" s="3"/>
      <c r="K17" s="30" t="s">
        <v>33</v>
      </c>
      <c r="L17" s="32"/>
      <c r="M17" s="3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7" t="s">
        <v>36</v>
      </c>
      <c r="B18" s="29" t="s">
        <v>37</v>
      </c>
      <c r="C18" s="19" t="s">
        <v>38</v>
      </c>
      <c r="D18" s="28">
        <f>C18*B8</f>
        <v>100</v>
      </c>
      <c r="E18" s="21">
        <v>120.0</v>
      </c>
      <c r="F18" s="22">
        <f t="shared" si="1"/>
        <v>1</v>
      </c>
      <c r="G18" s="23">
        <v>7.49</v>
      </c>
      <c r="H18" s="24">
        <f t="shared" si="2"/>
        <v>7.49</v>
      </c>
      <c r="I18" s="25" t="s">
        <v>25</v>
      </c>
      <c r="J18" s="3"/>
      <c r="K18" s="31"/>
      <c r="L18" s="32"/>
      <c r="M18" s="3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0" t="s">
        <v>39</v>
      </c>
      <c r="B19" s="29" t="s">
        <v>40</v>
      </c>
      <c r="C19" s="19" t="s">
        <v>41</v>
      </c>
      <c r="D19" s="28">
        <f>C19*B8</f>
        <v>220</v>
      </c>
      <c r="E19" s="21">
        <v>110.0</v>
      </c>
      <c r="F19" s="22">
        <f t="shared" si="1"/>
        <v>2</v>
      </c>
      <c r="G19" s="23">
        <v>14.99</v>
      </c>
      <c r="H19" s="24">
        <f t="shared" si="2"/>
        <v>29.98</v>
      </c>
      <c r="I19" s="25" t="s">
        <v>25</v>
      </c>
      <c r="J19" s="3"/>
      <c r="K19" s="31"/>
      <c r="L19" s="32"/>
      <c r="M19" s="3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7"/>
      <c r="B20" s="29" t="s">
        <v>42</v>
      </c>
      <c r="C20" s="19" t="s">
        <v>21</v>
      </c>
      <c r="D20" s="28">
        <f>C20*B8</f>
        <v>20</v>
      </c>
      <c r="E20" s="21">
        <v>1.0</v>
      </c>
      <c r="F20" s="22">
        <f t="shared" si="1"/>
        <v>20</v>
      </c>
      <c r="G20" s="23">
        <v>0.0</v>
      </c>
      <c r="H20" s="24">
        <f t="shared" si="2"/>
        <v>0</v>
      </c>
      <c r="I20" s="25" t="s">
        <v>22</v>
      </c>
      <c r="J20" s="3"/>
      <c r="K20" s="33"/>
      <c r="L20" s="32"/>
      <c r="M20" s="3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2"/>
      <c r="B21" s="2"/>
      <c r="C21" s="2"/>
      <c r="D21" s="2"/>
      <c r="E21" s="2"/>
      <c r="F21" s="38"/>
      <c r="G21" s="39"/>
      <c r="H21" s="39">
        <f>SUM(H11:H20)</f>
        <v>138.07</v>
      </c>
      <c r="I21" s="2"/>
      <c r="J21" s="3"/>
      <c r="K21" s="4"/>
      <c r="L21" s="40">
        <f>SUM(L11:L20)</f>
        <v>0</v>
      </c>
      <c r="M21" s="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/>
      <c r="B22" s="4"/>
      <c r="C22" s="4"/>
      <c r="D22" s="4"/>
      <c r="E22" s="4"/>
      <c r="F22" s="4"/>
      <c r="G22" s="41"/>
      <c r="H22" s="41" t="s">
        <v>43</v>
      </c>
      <c r="I22" s="4"/>
      <c r="J22" s="3"/>
      <c r="K22" s="4"/>
      <c r="L22" s="41" t="s">
        <v>43</v>
      </c>
      <c r="M22" s="4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</sheetData>
  <mergeCells count="5">
    <mergeCell ref="A1:B1"/>
    <mergeCell ref="A2:B2"/>
    <mergeCell ref="A3:B3"/>
    <mergeCell ref="A4:F4"/>
    <mergeCell ref="A5:B5"/>
  </mergeCells>
  <hyperlinks>
    <hyperlink r:id="rId1" ref="A12"/>
    <hyperlink r:id="rId2" ref="K12"/>
    <hyperlink r:id="rId3" ref="A13"/>
    <hyperlink r:id="rId4" ref="K13"/>
    <hyperlink r:id="rId5" ref="A14"/>
    <hyperlink r:id="rId6" ref="K14"/>
    <hyperlink r:id="rId7" ref="A17"/>
    <hyperlink r:id="rId8" ref="K17"/>
    <hyperlink r:id="rId9" ref="A18"/>
    <hyperlink r:id="rId10" ref="A19"/>
  </hyperlinks>
  <drawing r:id="rId11"/>
</worksheet>
</file>