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<sst xmlns="http://schemas.openxmlformats.org/spreadsheetml/2006/main" count="63" uniqueCount="55">
  <si>
    <t xml:space="preserve">Name of event: </t>
  </si>
  <si>
    <t>Event Date:</t>
  </si>
  <si>
    <t>Event Location:</t>
  </si>
  <si>
    <t>Estimated Attenance:</t>
  </si>
  <si>
    <t>Number of kits needed:</t>
  </si>
  <si>
    <t>Estimated Shipping:</t>
  </si>
  <si>
    <t>Estimated aditional cost:</t>
  </si>
  <si>
    <t>Estimated Tax:</t>
  </si>
  <si>
    <t>Subtotal:</t>
  </si>
  <si>
    <t>Total Cost:</t>
  </si>
  <si>
    <t>Individual Kit cost:</t>
  </si>
  <si>
    <t>Total Cost Without Tax</t>
  </si>
  <si>
    <t>Audio Equalizer Workshop</t>
  </si>
  <si>
    <t>TBA</t>
  </si>
  <si>
    <t>Total Cost Requested</t>
  </si>
  <si>
    <t>Explanation of workshop:</t>
  </si>
  <si>
    <t>We are going to be showing participants how to create an Audio Equalizer in order to get them familiarized with circuits and soldering. Since soldering is an important skill to have for electrical/computer engineers, this workshop would be a great introduction to soldering. Additionally, after the workshop these kits can be taken home for the attendee's personal use.</t>
  </si>
  <si>
    <t>Item Name</t>
  </si>
  <si>
    <t>Units per Kit</t>
  </si>
  <si>
    <t>Total Units Needed (attendance +2)</t>
  </si>
  <si>
    <t>Units per order</t>
  </si>
  <si>
    <t>Total orderes needed</t>
  </si>
  <si>
    <t>Unit Price</t>
  </si>
  <si>
    <t>Cost per indivudal item</t>
  </si>
  <si>
    <t>Projected Cost</t>
  </si>
  <si>
    <t>Indivitual unit shipping cost</t>
  </si>
  <si>
    <t>Aditional cost</t>
  </si>
  <si>
    <t>Do we have it?</t>
  </si>
  <si>
    <t>Vendor</t>
  </si>
  <si>
    <t>Link to order</t>
  </si>
  <si>
    <t>10uF Capacitor</t>
  </si>
  <si>
    <t>DigiKey</t>
  </si>
  <si>
    <t>https://www.digikey.com/en/products/detail/kemet/ESS106M063AE2EA/9448276</t>
  </si>
  <si>
    <t>0.47uF Capacitor</t>
  </si>
  <si>
    <t>https://www.digikey.com/en/products/detail/kemet/ESL474M063AC3AA/13176123</t>
  </si>
  <si>
    <t>100 Ohm Resistor</t>
  </si>
  <si>
    <t>https://www.digikey.com/en/products/detail/vishay-dale/CMF55100R00FHEB/1553910</t>
  </si>
  <si>
    <t>220 Ohm Resistor</t>
  </si>
  <si>
    <t>https://www.digikey.com/en/products/detail/vishay-dale/CMF55220R00FHEK/3622026</t>
  </si>
  <si>
    <t>100K Ohm Resistor</t>
  </si>
  <si>
    <t>https://www.digikey.com/en/products/detail/vishay-dale/CMF55100K00FHEB/1554199</t>
  </si>
  <si>
    <t>10K Potentiometer</t>
  </si>
  <si>
    <t>https://www.digikey.com/en/products/detail/tt-electronics-bi/P120PK-Y25BR10K/5957454</t>
  </si>
  <si>
    <t>3.5 mm jack (mono)</t>
  </si>
  <si>
    <t>https://www.digikey.com/en/products/detail/cui-devices/MJ-3502/281321</t>
  </si>
  <si>
    <t>Speaker</t>
  </si>
  <si>
    <t>https://www.digikey.com/en/products/detail/cui-devices/CMS-402811-28SP/10821307</t>
  </si>
  <si>
    <t>Prototype Board (optional)</t>
  </si>
  <si>
    <t>https://www.digikey.com/en/products/detail/digi-key-electronics/DKS-SOLDERBREAD-01/21274484</t>
  </si>
  <si>
    <t>Plywood</t>
  </si>
  <si>
    <t>HomeDepot</t>
  </si>
  <si>
    <t>https://www.homedepot.com/p/1-4-in-x-2-ft-x-4-ft-B-C-Sanded-Plywood-Project-Panel-00102/205748601</t>
  </si>
  <si>
    <t>Total shipping cost (Projection)</t>
  </si>
  <si>
    <t>https://www.digikey.com/en/products/detail/digikey/DKS-SOLDERBREAD-02/15970925</t>
  </si>
  <si>
    <t>Actual Total Shipping Cost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</si>
</sst>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m/dd/yyyy"/>
    <numFmt numFmtId="166" formatCode="&quot;$&quot;#,##0"/>
  </numFmts>
  <fonts count="10">
    <font>
      <sz val="10.0"/>
      <color rgb="FF000000"/>
      <name val="Arial"/>
      <scheme val="minor"/>
    </font>
    <font>
      <color theme="1"/>
      <name val="Arial"/>
    </font>
    <font>
      <sz val="9.0"/>
      <color rgb="FF000000"/>
      <name val="Arial"/>
    </font>
    <font>
      <sz val="10.0"/>
      <color theme="1"/>
      <name val="Arial"/>
    </font>
    <font>
      <u/>
      <color rgb="FF0000FF"/>
      <name val="Arial"/>
    </font>
    <font>
      <u/>
      <color rgb="FF1155CC"/>
      <name val="Arial"/>
    </font>
    <font>
      <u/>
      <color rgb="FF0000FF"/>
      <name val="Arial"/>
    </font>
    <font>
      <u/>
      <color rgb="FF1155CC"/>
      <name val="Arial"/>
    </font>
    <font>
      <u/>
      <color rgb="FF0000FF"/>
      <name val="Arial"/>
    </font>
    <font>
      <sz val="9.0"/>
      <color theme="1"/>
      <name val="Arial"/>
    </font>
  </fonts>
  <fills count="14">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CCCCCC"/>
        <bgColor rgb="FFCCCC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vertical="bottom"/>
    </xf>
    <xf borderId="0" fillId="0" fontId="1" numFmtId="0" xfId="0" applyAlignment="1" applyFont="1">
      <alignment horizontal="left" readingOrder="0" vertical="bottom"/>
    </xf>
    <xf borderId="0" fillId="0" fontId="1" numFmtId="164" xfId="0" applyAlignment="1" applyFont="1" applyNumberFormat="1">
      <alignment horizontal="left" readingOrder="0" vertical="bottom"/>
    </xf>
    <xf borderId="0" fillId="0" fontId="1" numFmtId="164" xfId="0" applyAlignment="1" applyFont="1" applyNumberFormat="1">
      <alignment horizontal="left" vertical="bottom"/>
    </xf>
    <xf borderId="0" fillId="0" fontId="1" numFmtId="0" xfId="0" applyAlignment="1" applyFont="1">
      <alignment horizontal="left" vertical="bottom"/>
    </xf>
    <xf borderId="0" fillId="2" fontId="0" numFmtId="0" xfId="0" applyAlignment="1" applyFill="1" applyFont="1">
      <alignment readingOrder="0"/>
    </xf>
    <xf borderId="0" fillId="3" fontId="1" numFmtId="0" xfId="0" applyAlignment="1" applyFill="1" applyFont="1">
      <alignment horizontal="left" readingOrder="0" vertical="bottom"/>
    </xf>
    <xf borderId="0" fillId="4" fontId="1" numFmtId="165" xfId="0" applyAlignment="1" applyFill="1" applyFont="1" applyNumberFormat="1">
      <alignment horizontal="left" readingOrder="0" vertical="bottom"/>
    </xf>
    <xf borderId="0" fillId="5" fontId="1" numFmtId="0" xfId="0" applyAlignment="1" applyFill="1" applyFont="1">
      <alignment horizontal="left" readingOrder="0" vertical="bottom"/>
    </xf>
    <xf borderId="0" fillId="6" fontId="1" numFmtId="0" xfId="0" applyAlignment="1" applyFill="1" applyFont="1">
      <alignment horizontal="left" readingOrder="0" vertical="bottom"/>
    </xf>
    <xf borderId="0" fillId="7" fontId="1" numFmtId="0" xfId="0" applyAlignment="1" applyFill="1" applyFont="1">
      <alignment horizontal="left" readingOrder="0" vertical="bottom"/>
    </xf>
    <xf borderId="0" fillId="8" fontId="1" numFmtId="164" xfId="0" applyAlignment="1" applyFill="1" applyFont="1" applyNumberFormat="1">
      <alignment horizontal="left" readingOrder="0" vertical="bottom"/>
    </xf>
    <xf borderId="0" fillId="9" fontId="1" numFmtId="9" xfId="0" applyAlignment="1" applyFill="1" applyFont="1" applyNumberFormat="1">
      <alignment horizontal="left" readingOrder="0" vertical="bottom"/>
    </xf>
    <xf borderId="0" fillId="10" fontId="1" numFmtId="164" xfId="0" applyAlignment="1" applyFill="1" applyFont="1" applyNumberFormat="1">
      <alignment horizontal="left" vertical="bottom"/>
    </xf>
    <xf borderId="0" fillId="11" fontId="2" numFmtId="164" xfId="0" applyAlignment="1" applyFill="1" applyFont="1" applyNumberFormat="1">
      <alignment horizontal="left"/>
    </xf>
    <xf borderId="0" fillId="12" fontId="1" numFmtId="0" xfId="0" applyAlignment="1" applyFill="1" applyFont="1">
      <alignment horizontal="left" readingOrder="0" vertical="bottom"/>
    </xf>
    <xf borderId="0" fillId="0" fontId="1" numFmtId="0" xfId="0" applyAlignment="1" applyFont="1">
      <alignment readingOrder="0" vertical="bottom"/>
    </xf>
    <xf borderId="0" fillId="0" fontId="1" numFmtId="0" xfId="0" applyAlignment="1" applyFont="1">
      <alignment vertical="bottom"/>
    </xf>
    <xf borderId="0" fillId="0" fontId="1" numFmtId="164" xfId="0" applyAlignment="1" applyFont="1" applyNumberFormat="1">
      <alignment vertical="bottom"/>
    </xf>
    <xf borderId="0" fillId="3" fontId="1" numFmtId="166" xfId="0" applyAlignment="1" applyFont="1" applyNumberFormat="1">
      <alignment horizontal="left" readingOrder="0" vertical="bottom"/>
    </xf>
    <xf borderId="0" fillId="0" fontId="1" numFmtId="0" xfId="0" applyAlignment="1" applyFont="1">
      <alignment readingOrder="0" shrinkToFit="0" vertical="bottom" wrapText="1"/>
    </xf>
    <xf borderId="0" fillId="0" fontId="1" numFmtId="0" xfId="0" applyAlignment="1" applyFont="1">
      <alignment vertical="bottom"/>
    </xf>
    <xf borderId="0" fillId="0" fontId="3" numFmtId="0" xfId="0" applyAlignment="1" applyFont="1">
      <alignment horizontal="left" readingOrder="0" vertical="bottom"/>
    </xf>
    <xf borderId="0" fillId="0" fontId="3" numFmtId="0" xfId="0" applyAlignment="1" applyFont="1">
      <alignment horizontal="left" vertical="bottom"/>
    </xf>
    <xf borderId="0" fillId="2" fontId="3" numFmtId="0" xfId="0" applyAlignment="1" applyFont="1">
      <alignment horizontal="left" vertical="bottom"/>
    </xf>
    <xf borderId="0" fillId="0" fontId="3" numFmtId="164" xfId="0" applyAlignment="1" applyFont="1" applyNumberFormat="1">
      <alignment horizontal="left" readingOrder="0" vertical="bottom"/>
    </xf>
    <xf borderId="0" fillId="0" fontId="3" numFmtId="164" xfId="0" applyAlignment="1" applyFont="1" applyNumberFormat="1">
      <alignment horizontal="left" vertical="bottom"/>
    </xf>
    <xf borderId="0" fillId="2" fontId="3" numFmtId="164" xfId="0" applyAlignment="1" applyFont="1" applyNumberFormat="1">
      <alignment horizontal="left" vertical="bottom"/>
    </xf>
    <xf borderId="0" fillId="0" fontId="1" numFmtId="0" xfId="0" applyAlignment="1" applyFont="1">
      <alignment horizontal="left"/>
    </xf>
    <xf borderId="0" fillId="13" fontId="1" numFmtId="0" xfId="0" applyAlignment="1" applyFill="1" applyFont="1">
      <alignment horizontal="left" readingOrder="0" vertical="bottom"/>
    </xf>
    <xf borderId="0" fillId="13" fontId="4" numFmtId="0" xfId="0" applyAlignment="1" applyFont="1">
      <alignment horizontal="left" readingOrder="0" shrinkToFit="0" vertical="bottom" wrapText="0"/>
    </xf>
    <xf borderId="0" fillId="2" fontId="3" numFmtId="164" xfId="0" applyAlignment="1" applyFont="1" applyNumberFormat="1">
      <alignment horizontal="left" readingOrder="0" vertical="bottom"/>
    </xf>
    <xf borderId="0" fillId="0" fontId="1" numFmtId="0" xfId="0" applyAlignment="1" applyFont="1">
      <alignment horizontal="left"/>
    </xf>
    <xf borderId="0" fillId="13" fontId="5" numFmtId="0" xfId="0" applyAlignment="1" applyFont="1">
      <alignment horizontal="left" readingOrder="0" shrinkToFit="0" vertical="bottom" wrapText="0"/>
    </xf>
    <xf borderId="0" fillId="0" fontId="1" numFmtId="0" xfId="0" applyAlignment="1" applyFont="1">
      <alignment horizontal="left" readingOrder="0"/>
    </xf>
    <xf borderId="0" fillId="2" fontId="3" numFmtId="0" xfId="0" applyAlignment="1" applyFont="1">
      <alignment horizontal="left" readingOrder="0" vertical="bottom"/>
    </xf>
    <xf borderId="0" fillId="13" fontId="6" numFmtId="0" xfId="0" applyAlignment="1" applyFont="1">
      <alignment horizontal="left" readingOrder="0" vertical="bottom"/>
    </xf>
    <xf borderId="0" fillId="0" fontId="3" numFmtId="0" xfId="0" applyAlignment="1" applyFont="1">
      <alignment vertical="bottom"/>
    </xf>
    <xf borderId="0" fillId="13" fontId="1" numFmtId="0" xfId="0" applyAlignment="1" applyFont="1">
      <alignment vertical="bottom"/>
    </xf>
    <xf borderId="0" fillId="13" fontId="7" numFmtId="0" xfId="0" applyAlignment="1" applyFont="1">
      <alignment shrinkToFit="0" vertical="bottom" wrapText="0"/>
    </xf>
    <xf borderId="0" fillId="0" fontId="3" numFmtId="164" xfId="0" applyAlignment="1" applyFont="1" applyNumberFormat="1">
      <alignment horizontal="left" readingOrder="0" vertical="bottom"/>
    </xf>
    <xf borderId="0" fillId="13" fontId="8" numFmtId="0" xfId="0" applyAlignment="1" applyFont="1">
      <alignment horizontal="left" readingOrder="0" vertical="bottom"/>
    </xf>
    <xf borderId="0" fillId="2" fontId="9" numFmtId="0" xfId="0" applyAlignment="1" applyFont="1">
      <alignment horizontal="left" vertical="bottom"/>
    </xf>
    <xf borderId="0" fillId="13" fontId="1" numFmtId="0" xfId="0" applyAlignment="1" applyFont="1">
      <alignment horizontal="left" vertical="bottom"/>
    </xf>
    <xf borderId="0" fillId="0" fontId="1" numFmtId="164" xfId="0" applyAlignment="1" applyFont="1" applyNumberForma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1257300</xdr:colOff>
      <xdr:row>17</xdr:row>
      <xdr:rowOff>133350</xdr:rowOff>
    </xdr:from>
    <xdr:ext cx="3429000" cy="2181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igikey.com/en/products/detail/kemet/ESS106M063AE2EA/9448276" TargetMode="External"/><Relationship Id="rId2" Type="http://schemas.openxmlformats.org/officeDocument/2006/relationships/hyperlink" Target="https://www.digikey.com/en/products/detail/kemet/ESL474M063AC3AA/13176123" TargetMode="External"/><Relationship Id="rId3" Type="http://schemas.openxmlformats.org/officeDocument/2006/relationships/hyperlink" Target="https://www.digikey.com/en/products/detail/vishay-dale/CMF55100R00FHEB/1553910" TargetMode="External"/><Relationship Id="rId4" Type="http://schemas.openxmlformats.org/officeDocument/2006/relationships/hyperlink" Target="https://www.digikey.com/en/products/detail/vishay-dale/CMF55220R00FHEK/3622026" TargetMode="External"/><Relationship Id="rId11" Type="http://schemas.openxmlformats.org/officeDocument/2006/relationships/hyperlink" Target="https://www.digikey.com/en/products/detail/digikey/DKS-SOLDERBREAD-02/15970925" TargetMode="External"/><Relationship Id="rId10" Type="http://schemas.openxmlformats.org/officeDocument/2006/relationships/hyperlink" Target="https://www.homedepot.com/p/1-4-in-x-2-ft-x-4-ft-B-C-Sanded-Plywood-Project-Panel-00102/205748601" TargetMode="External"/><Relationship Id="rId12" Type="http://schemas.openxmlformats.org/officeDocument/2006/relationships/drawing" Target="../drawings/drawing1.xml"/><Relationship Id="rId9" Type="http://schemas.openxmlformats.org/officeDocument/2006/relationships/hyperlink" Target="https://www.digikey.com/en/products/detail/digi-key-electronics/DKS-SOLDERBREAD-01/21274484" TargetMode="External"/><Relationship Id="rId5" Type="http://schemas.openxmlformats.org/officeDocument/2006/relationships/hyperlink" Target="https://www.digikey.com/en/products/detail/vishay-dale/CMF55100K00FHEB/1554199" TargetMode="External"/><Relationship Id="rId6" Type="http://schemas.openxmlformats.org/officeDocument/2006/relationships/hyperlink" Target="https://www.digikey.com/en/products/detail/tt-electronics-bi/P120PK-Y25BR10K/5957454" TargetMode="External"/><Relationship Id="rId7" Type="http://schemas.openxmlformats.org/officeDocument/2006/relationships/hyperlink" Target="https://www.digikey.com/en/products/detail/cui-devices/MJ-3502/281321" TargetMode="External"/><Relationship Id="rId8" Type="http://schemas.openxmlformats.org/officeDocument/2006/relationships/hyperlink" Target="https://www.digikey.com/en/products/detail/cui-devices/CMS-402811-28SP/1082130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75"/>
    <col customWidth="1" min="2" max="2" width="10.13"/>
    <col customWidth="1" min="3" max="3" width="27.25"/>
    <col customWidth="1" min="4" max="4" width="16.88"/>
    <col customWidth="1" min="5" max="5" width="18.25"/>
    <col customWidth="1" min="6" max="6" width="15.88"/>
    <col customWidth="1" min="7" max="7" width="19.88"/>
    <col customWidth="1" min="8" max="8" width="14.0"/>
    <col customWidth="1" min="9" max="9" width="23.75"/>
    <col customWidth="1" min="10" max="10" width="20.88"/>
    <col customWidth="1" min="11" max="11" width="16.38"/>
    <col customWidth="1" min="12" max="12" width="11.25"/>
    <col customWidth="1" min="13" max="13" width="82.88"/>
  </cols>
  <sheetData>
    <row r="1">
      <c r="A1" s="1" t="s">
        <v>0</v>
      </c>
      <c r="B1" s="1" t="s">
        <v>1</v>
      </c>
      <c r="C1" s="1" t="s">
        <v>2</v>
      </c>
      <c r="D1" s="1" t="s">
        <v>3</v>
      </c>
      <c r="E1" s="1" t="s">
        <v>4</v>
      </c>
      <c r="F1" s="1" t="s">
        <v>5</v>
      </c>
      <c r="G1" s="2" t="s">
        <v>6</v>
      </c>
      <c r="H1" s="1" t="s">
        <v>7</v>
      </c>
      <c r="I1" s="3" t="s">
        <v>8</v>
      </c>
      <c r="J1" s="3" t="s">
        <v>9</v>
      </c>
      <c r="K1" s="4" t="s">
        <v>10</v>
      </c>
      <c r="L1" s="5"/>
      <c r="M1" s="6" t="s">
        <v>11</v>
      </c>
      <c r="N1" s="5"/>
      <c r="O1" s="5"/>
      <c r="P1" s="5"/>
      <c r="Q1" s="5"/>
      <c r="R1" s="5"/>
      <c r="S1" s="5"/>
      <c r="T1" s="5"/>
      <c r="U1" s="5"/>
      <c r="V1" s="5"/>
      <c r="W1" s="5"/>
      <c r="X1" s="5"/>
      <c r="Y1" s="5"/>
      <c r="Z1" s="5"/>
      <c r="AA1" s="5"/>
      <c r="AB1" s="5"/>
      <c r="AC1" s="5"/>
    </row>
    <row r="2">
      <c r="A2" s="7" t="s">
        <v>12</v>
      </c>
      <c r="B2" s="8">
        <v>45315.0</v>
      </c>
      <c r="C2" s="9" t="s">
        <v>13</v>
      </c>
      <c r="D2" s="10">
        <v>24.0</v>
      </c>
      <c r="E2" s="11">
        <v>26.0</v>
      </c>
      <c r="F2" s="12">
        <f>sum(I32:I33)</f>
        <v>15.98</v>
      </c>
      <c r="G2" s="12">
        <f>sum(J8:J16)</f>
        <v>15.21208</v>
      </c>
      <c r="H2" s="13">
        <v>0.07</v>
      </c>
      <c r="I2" s="14">
        <f>sum(H8:H17)</f>
        <v>308.7844</v>
      </c>
      <c r="J2" s="14">
        <f>(SUM(F2,G2,H8:H17))*(1+H2)</f>
        <v>363.7748336</v>
      </c>
      <c r="K2" s="15">
        <f>J2/E2</f>
        <v>13.99133975</v>
      </c>
      <c r="L2" s="5"/>
      <c r="M2" s="16">
        <f>6.71+5.52+13.02+11.84+22.17+89.77+35.62+67.36+16.38+71.63</f>
        <v>340.02</v>
      </c>
      <c r="N2" s="5"/>
      <c r="O2" s="5"/>
      <c r="P2" s="5"/>
      <c r="Q2" s="5"/>
      <c r="R2" s="5"/>
      <c r="S2" s="5"/>
      <c r="T2" s="5"/>
      <c r="U2" s="5"/>
      <c r="V2" s="5"/>
      <c r="W2" s="5"/>
      <c r="X2" s="5"/>
      <c r="Y2" s="5"/>
      <c r="Z2" s="5"/>
      <c r="AA2" s="5"/>
      <c r="AB2" s="5"/>
      <c r="AC2" s="5"/>
    </row>
    <row r="3">
      <c r="A3" s="5"/>
      <c r="B3" s="5"/>
      <c r="C3" s="5"/>
      <c r="D3" s="5"/>
      <c r="E3" s="5"/>
      <c r="F3" s="5"/>
      <c r="G3" s="5"/>
      <c r="H3" s="4"/>
      <c r="I3" s="5"/>
      <c r="J3" s="5"/>
      <c r="K3" s="5"/>
      <c r="L3" s="5"/>
      <c r="M3" s="2" t="s">
        <v>14</v>
      </c>
      <c r="N3" s="5"/>
      <c r="O3" s="5"/>
      <c r="P3" s="5"/>
      <c r="Q3" s="5"/>
      <c r="R3" s="5"/>
      <c r="S3" s="5"/>
      <c r="T3" s="5"/>
      <c r="U3" s="5"/>
      <c r="V3" s="5"/>
      <c r="W3" s="5"/>
      <c r="X3" s="5"/>
      <c r="Y3" s="5"/>
      <c r="Z3" s="5"/>
      <c r="AA3" s="5"/>
      <c r="AB3" s="5"/>
      <c r="AC3" s="5"/>
    </row>
    <row r="4">
      <c r="A4" s="17" t="s">
        <v>15</v>
      </c>
      <c r="C4" s="18"/>
      <c r="D4" s="18"/>
      <c r="E4" s="18"/>
      <c r="F4" s="18"/>
      <c r="G4" s="18"/>
      <c r="H4" s="19"/>
      <c r="I4" s="18"/>
      <c r="J4" s="18"/>
      <c r="K4" s="18"/>
      <c r="L4" s="18"/>
      <c r="M4" s="20">
        <v>360.0</v>
      </c>
      <c r="N4" s="18"/>
      <c r="O4" s="18"/>
      <c r="P4" s="18"/>
      <c r="Q4" s="18"/>
      <c r="R4" s="18"/>
      <c r="S4" s="18"/>
      <c r="T4" s="18"/>
      <c r="U4" s="18"/>
      <c r="V4" s="18"/>
      <c r="W4" s="18"/>
      <c r="X4" s="18"/>
      <c r="Y4" s="18"/>
      <c r="Z4" s="18"/>
      <c r="AA4" s="18"/>
      <c r="AB4" s="18"/>
      <c r="AC4" s="18"/>
    </row>
    <row r="5">
      <c r="A5" s="21" t="s">
        <v>16</v>
      </c>
      <c r="G5" s="18"/>
      <c r="H5" s="19"/>
      <c r="I5" s="18"/>
      <c r="J5" s="18"/>
      <c r="K5" s="18"/>
      <c r="L5" s="18"/>
      <c r="M5" s="18"/>
      <c r="N5" s="18"/>
      <c r="O5" s="18"/>
      <c r="P5" s="18"/>
      <c r="Q5" s="18"/>
      <c r="R5" s="18"/>
      <c r="S5" s="18"/>
      <c r="T5" s="18"/>
      <c r="U5" s="18"/>
      <c r="V5" s="18"/>
      <c r="W5" s="18"/>
      <c r="X5" s="18"/>
      <c r="Y5" s="18"/>
      <c r="Z5" s="18"/>
      <c r="AA5" s="18"/>
      <c r="AB5" s="18"/>
      <c r="AC5" s="18"/>
    </row>
    <row r="6">
      <c r="A6" s="5"/>
      <c r="G6" s="18"/>
      <c r="H6" s="19"/>
      <c r="I6" s="22"/>
      <c r="J6" s="22"/>
      <c r="K6" s="18"/>
      <c r="L6" s="18"/>
      <c r="M6" s="18"/>
      <c r="N6" s="18"/>
      <c r="O6" s="18"/>
      <c r="P6" s="18"/>
      <c r="Q6" s="18"/>
      <c r="R6" s="18"/>
      <c r="S6" s="18"/>
      <c r="T6" s="18"/>
      <c r="U6" s="18"/>
      <c r="V6" s="18"/>
      <c r="W6" s="18"/>
      <c r="X6" s="18"/>
      <c r="Y6" s="18"/>
      <c r="Z6" s="18"/>
      <c r="AA6" s="18"/>
      <c r="AB6" s="18"/>
      <c r="AC6" s="18"/>
    </row>
    <row r="7">
      <c r="A7" s="1" t="s">
        <v>17</v>
      </c>
      <c r="B7" s="1" t="s">
        <v>18</v>
      </c>
      <c r="C7" s="2" t="s">
        <v>19</v>
      </c>
      <c r="D7" s="1" t="s">
        <v>20</v>
      </c>
      <c r="E7" s="1" t="s">
        <v>21</v>
      </c>
      <c r="F7" s="1" t="s">
        <v>22</v>
      </c>
      <c r="G7" s="1" t="s">
        <v>23</v>
      </c>
      <c r="H7" s="4" t="s">
        <v>24</v>
      </c>
      <c r="I7" s="1" t="s">
        <v>25</v>
      </c>
      <c r="J7" s="2" t="s">
        <v>26</v>
      </c>
      <c r="K7" s="1" t="s">
        <v>27</v>
      </c>
      <c r="L7" s="1" t="s">
        <v>28</v>
      </c>
      <c r="M7" s="1" t="s">
        <v>29</v>
      </c>
      <c r="N7" s="5"/>
      <c r="O7" s="5"/>
      <c r="P7" s="5"/>
      <c r="Q7" s="5"/>
      <c r="R7" s="5"/>
      <c r="S7" s="5"/>
      <c r="T7" s="5"/>
      <c r="U7" s="5"/>
      <c r="V7" s="5"/>
      <c r="W7" s="5"/>
      <c r="X7" s="5"/>
      <c r="Y7" s="5"/>
      <c r="Z7" s="5"/>
      <c r="AA7" s="5"/>
      <c r="AB7" s="5"/>
      <c r="AC7" s="5"/>
    </row>
    <row r="8">
      <c r="A8" s="23" t="s">
        <v>30</v>
      </c>
      <c r="B8" s="23">
        <v>2.0</v>
      </c>
      <c r="C8" s="24">
        <f t="shared" ref="C8:C16" si="1">(B8*$E$2)</f>
        <v>52</v>
      </c>
      <c r="D8" s="23">
        <v>1.0</v>
      </c>
      <c r="E8" s="25">
        <f t="shared" ref="E8:E12" si="2">CEILING(C8/D8,1)</f>
        <v>52</v>
      </c>
      <c r="F8" s="26">
        <v>0.1036</v>
      </c>
      <c r="G8" s="27">
        <f t="shared" ref="G8:G16" si="3">(F8/D8)</f>
        <v>0.1036</v>
      </c>
      <c r="H8" s="27">
        <f t="shared" ref="H8:H16" si="4">E8*F8</f>
        <v>5.3872</v>
      </c>
      <c r="I8" s="28">
        <f t="shared" ref="I8:I16" si="5">(6.99/SUM($E$8:$E$16)*D8)</f>
        <v>0.01574324324</v>
      </c>
      <c r="J8" s="28">
        <f t="shared" ref="J8:J9" si="6">H8*0.1</f>
        <v>0.53872</v>
      </c>
      <c r="K8" s="29" t="b">
        <v>0</v>
      </c>
      <c r="L8" s="30" t="s">
        <v>31</v>
      </c>
      <c r="M8" s="31" t="s">
        <v>32</v>
      </c>
      <c r="N8" s="5"/>
      <c r="O8" s="5"/>
      <c r="P8" s="5"/>
      <c r="Q8" s="5"/>
      <c r="R8" s="5"/>
      <c r="S8" s="5"/>
      <c r="T8" s="5"/>
      <c r="U8" s="5"/>
      <c r="V8" s="5"/>
      <c r="W8" s="5"/>
      <c r="X8" s="5"/>
      <c r="Y8" s="5"/>
      <c r="Z8" s="5"/>
      <c r="AA8" s="5"/>
      <c r="AB8" s="5"/>
      <c r="AC8" s="5"/>
    </row>
    <row r="9">
      <c r="A9" s="23" t="s">
        <v>33</v>
      </c>
      <c r="B9" s="23">
        <v>2.0</v>
      </c>
      <c r="C9" s="24">
        <f t="shared" si="1"/>
        <v>52</v>
      </c>
      <c r="D9" s="23">
        <v>1.0</v>
      </c>
      <c r="E9" s="25">
        <f t="shared" si="2"/>
        <v>52</v>
      </c>
      <c r="F9" s="32">
        <v>0.0828</v>
      </c>
      <c r="G9" s="27">
        <f t="shared" si="3"/>
        <v>0.0828</v>
      </c>
      <c r="H9" s="27">
        <f t="shared" si="4"/>
        <v>4.3056</v>
      </c>
      <c r="I9" s="28">
        <f t="shared" si="5"/>
        <v>0.01574324324</v>
      </c>
      <c r="J9" s="28">
        <f t="shared" si="6"/>
        <v>0.43056</v>
      </c>
      <c r="K9" s="33" t="b">
        <v>0</v>
      </c>
      <c r="L9" s="30" t="s">
        <v>31</v>
      </c>
      <c r="M9" s="34" t="s">
        <v>34</v>
      </c>
      <c r="N9" s="5"/>
      <c r="O9" s="5"/>
      <c r="P9" s="5"/>
      <c r="Q9" s="5"/>
      <c r="R9" s="5"/>
      <c r="S9" s="5"/>
      <c r="T9" s="5"/>
      <c r="U9" s="5"/>
      <c r="V9" s="5"/>
      <c r="W9" s="5"/>
      <c r="X9" s="5"/>
      <c r="Y9" s="5"/>
      <c r="Z9" s="5"/>
      <c r="AA9" s="5"/>
      <c r="AB9" s="5"/>
      <c r="AC9" s="5"/>
    </row>
    <row r="10">
      <c r="A10" s="23" t="s">
        <v>35</v>
      </c>
      <c r="B10" s="23">
        <v>2.0</v>
      </c>
      <c r="C10" s="24">
        <f t="shared" si="1"/>
        <v>52</v>
      </c>
      <c r="D10" s="23">
        <v>1.0</v>
      </c>
      <c r="E10" s="25">
        <f t="shared" si="2"/>
        <v>52</v>
      </c>
      <c r="F10" s="32">
        <v>0.2354</v>
      </c>
      <c r="G10" s="27">
        <f t="shared" si="3"/>
        <v>0.2354</v>
      </c>
      <c r="H10" s="27">
        <f t="shared" si="4"/>
        <v>12.2408</v>
      </c>
      <c r="I10" s="28">
        <f t="shared" si="5"/>
        <v>0.01574324324</v>
      </c>
      <c r="J10" s="28">
        <f t="shared" ref="J10:J12" si="7">0</f>
        <v>0</v>
      </c>
      <c r="K10" s="33" t="b">
        <v>0</v>
      </c>
      <c r="L10" s="30" t="s">
        <v>31</v>
      </c>
      <c r="M10" s="34" t="s">
        <v>36</v>
      </c>
      <c r="N10" s="5"/>
      <c r="O10" s="5"/>
      <c r="P10" s="5"/>
      <c r="Q10" s="5"/>
      <c r="R10" s="5"/>
      <c r="S10" s="5"/>
      <c r="T10" s="5"/>
      <c r="U10" s="5"/>
      <c r="V10" s="5"/>
      <c r="W10" s="5"/>
      <c r="X10" s="5"/>
      <c r="Y10" s="5"/>
      <c r="Z10" s="5"/>
      <c r="AA10" s="5"/>
      <c r="AB10" s="5"/>
      <c r="AC10" s="5"/>
    </row>
    <row r="11">
      <c r="A11" s="23" t="s">
        <v>37</v>
      </c>
      <c r="B11" s="23">
        <v>2.0</v>
      </c>
      <c r="C11" s="24">
        <f t="shared" si="1"/>
        <v>52</v>
      </c>
      <c r="D11" s="23">
        <v>1.0</v>
      </c>
      <c r="E11" s="25">
        <f t="shared" si="2"/>
        <v>52</v>
      </c>
      <c r="F11" s="32">
        <v>0.2126</v>
      </c>
      <c r="G11" s="27">
        <f t="shared" si="3"/>
        <v>0.2126</v>
      </c>
      <c r="H11" s="27">
        <f t="shared" si="4"/>
        <v>11.0552</v>
      </c>
      <c r="I11" s="28">
        <f t="shared" si="5"/>
        <v>0.01574324324</v>
      </c>
      <c r="J11" s="28">
        <f t="shared" si="7"/>
        <v>0</v>
      </c>
      <c r="K11" s="35" t="b">
        <v>0</v>
      </c>
      <c r="L11" s="30" t="s">
        <v>31</v>
      </c>
      <c r="M11" s="34" t="s">
        <v>38</v>
      </c>
      <c r="N11" s="5"/>
      <c r="O11" s="5"/>
      <c r="P11" s="5"/>
      <c r="Q11" s="5"/>
      <c r="R11" s="5"/>
      <c r="S11" s="5"/>
      <c r="T11" s="5"/>
      <c r="U11" s="5"/>
      <c r="V11" s="5"/>
      <c r="W11" s="5"/>
      <c r="X11" s="5"/>
      <c r="Y11" s="5"/>
      <c r="Z11" s="5"/>
      <c r="AA11" s="5"/>
      <c r="AB11" s="5"/>
      <c r="AC11" s="5"/>
    </row>
    <row r="12">
      <c r="A12" s="23" t="s">
        <v>39</v>
      </c>
      <c r="B12" s="23">
        <v>3.0</v>
      </c>
      <c r="C12" s="24">
        <f t="shared" si="1"/>
        <v>78</v>
      </c>
      <c r="D12" s="23">
        <v>1.0</v>
      </c>
      <c r="E12" s="25">
        <f t="shared" si="2"/>
        <v>78</v>
      </c>
      <c r="F12" s="32">
        <v>0.2742</v>
      </c>
      <c r="G12" s="27">
        <f t="shared" si="3"/>
        <v>0.2742</v>
      </c>
      <c r="H12" s="27">
        <f t="shared" si="4"/>
        <v>21.3876</v>
      </c>
      <c r="I12" s="28">
        <f t="shared" si="5"/>
        <v>0.01574324324</v>
      </c>
      <c r="J12" s="28">
        <f t="shared" si="7"/>
        <v>0</v>
      </c>
      <c r="K12" s="33" t="b">
        <v>0</v>
      </c>
      <c r="L12" s="30" t="s">
        <v>31</v>
      </c>
      <c r="M12" s="34" t="s">
        <v>40</v>
      </c>
      <c r="N12" s="5"/>
      <c r="O12" s="5"/>
      <c r="P12" s="5"/>
      <c r="Q12" s="5"/>
      <c r="R12" s="5"/>
      <c r="S12" s="5"/>
      <c r="T12" s="5"/>
      <c r="U12" s="5"/>
      <c r="V12" s="5"/>
      <c r="W12" s="5"/>
      <c r="X12" s="5"/>
      <c r="Y12" s="5"/>
      <c r="Z12" s="5"/>
      <c r="AA12" s="5"/>
      <c r="AB12" s="5"/>
      <c r="AC12" s="5"/>
    </row>
    <row r="13">
      <c r="A13" s="23" t="s">
        <v>41</v>
      </c>
      <c r="B13" s="23">
        <v>3.0</v>
      </c>
      <c r="C13" s="24">
        <f t="shared" si="1"/>
        <v>78</v>
      </c>
      <c r="D13" s="23">
        <v>1.0</v>
      </c>
      <c r="E13" s="36">
        <v>80.0</v>
      </c>
      <c r="F13" s="26">
        <v>1.01</v>
      </c>
      <c r="G13" s="27">
        <f t="shared" si="3"/>
        <v>1.01</v>
      </c>
      <c r="H13" s="27">
        <f t="shared" si="4"/>
        <v>80.8</v>
      </c>
      <c r="I13" s="28">
        <f t="shared" si="5"/>
        <v>0.01574324324</v>
      </c>
      <c r="J13" s="28">
        <f>8.19</f>
        <v>8.19</v>
      </c>
      <c r="K13" s="33" t="b">
        <v>0</v>
      </c>
      <c r="L13" s="30" t="s">
        <v>31</v>
      </c>
      <c r="M13" s="31" t="s">
        <v>42</v>
      </c>
      <c r="N13" s="5"/>
      <c r="O13" s="5"/>
      <c r="P13" s="5"/>
      <c r="Q13" s="5"/>
      <c r="R13" s="5"/>
      <c r="S13" s="5"/>
      <c r="T13" s="5"/>
      <c r="U13" s="5"/>
      <c r="V13" s="5"/>
      <c r="W13" s="5"/>
      <c r="X13" s="5"/>
      <c r="Y13" s="5"/>
      <c r="Z13" s="5"/>
      <c r="AA13" s="5"/>
      <c r="AB13" s="5"/>
      <c r="AC13" s="5"/>
    </row>
    <row r="14">
      <c r="A14" s="23" t="s">
        <v>43</v>
      </c>
      <c r="B14" s="23">
        <v>1.0</v>
      </c>
      <c r="C14" s="24">
        <f t="shared" si="1"/>
        <v>26</v>
      </c>
      <c r="D14" s="23">
        <v>1.0</v>
      </c>
      <c r="E14" s="25">
        <f t="shared" ref="E14:E16" si="8">CEILING(C14/D14,1)</f>
        <v>26</v>
      </c>
      <c r="F14" s="26">
        <v>1.34</v>
      </c>
      <c r="G14" s="27">
        <f t="shared" si="3"/>
        <v>1.34</v>
      </c>
      <c r="H14" s="27">
        <f t="shared" si="4"/>
        <v>34.84</v>
      </c>
      <c r="I14" s="28">
        <f t="shared" si="5"/>
        <v>0.01574324324</v>
      </c>
      <c r="J14" s="28">
        <f>0</f>
        <v>0</v>
      </c>
      <c r="K14" s="5"/>
      <c r="L14" s="30" t="s">
        <v>31</v>
      </c>
      <c r="M14" s="37" t="s">
        <v>44</v>
      </c>
      <c r="N14" s="5"/>
      <c r="O14" s="5"/>
      <c r="P14" s="5"/>
      <c r="Q14" s="5"/>
      <c r="R14" s="5"/>
      <c r="S14" s="5"/>
      <c r="T14" s="5"/>
      <c r="U14" s="5"/>
      <c r="V14" s="5"/>
      <c r="W14" s="5"/>
      <c r="X14" s="5"/>
      <c r="Y14" s="5"/>
      <c r="Z14" s="5"/>
      <c r="AA14" s="5"/>
      <c r="AB14" s="5"/>
      <c r="AC14" s="5"/>
    </row>
    <row r="15">
      <c r="A15" s="23" t="s">
        <v>45</v>
      </c>
      <c r="B15" s="23">
        <v>1.0</v>
      </c>
      <c r="C15" s="24">
        <f t="shared" si="1"/>
        <v>26</v>
      </c>
      <c r="D15" s="23">
        <v>1.0</v>
      </c>
      <c r="E15" s="25">
        <f t="shared" si="8"/>
        <v>26</v>
      </c>
      <c r="F15" s="26">
        <v>2.328</v>
      </c>
      <c r="G15" s="27">
        <f t="shared" si="3"/>
        <v>2.328</v>
      </c>
      <c r="H15" s="27">
        <f t="shared" si="4"/>
        <v>60.528</v>
      </c>
      <c r="I15" s="28">
        <f t="shared" si="5"/>
        <v>0.01574324324</v>
      </c>
      <c r="J15" s="28">
        <f>H15*0.1</f>
        <v>6.0528</v>
      </c>
      <c r="K15" s="5"/>
      <c r="L15" s="30" t="s">
        <v>31</v>
      </c>
      <c r="M15" s="37" t="s">
        <v>46</v>
      </c>
      <c r="N15" s="5"/>
      <c r="O15" s="5"/>
      <c r="P15" s="5"/>
      <c r="Q15" s="5"/>
      <c r="R15" s="5"/>
      <c r="S15" s="5"/>
      <c r="T15" s="5"/>
      <c r="U15" s="5"/>
      <c r="V15" s="5"/>
      <c r="W15" s="5"/>
      <c r="X15" s="5"/>
      <c r="Y15" s="5"/>
      <c r="Z15" s="5"/>
      <c r="AA15" s="5"/>
      <c r="AB15" s="5"/>
      <c r="AC15" s="5"/>
    </row>
    <row r="16">
      <c r="A16" s="38" t="s">
        <v>47</v>
      </c>
      <c r="B16" s="23">
        <v>1.0</v>
      </c>
      <c r="C16" s="24">
        <f t="shared" si="1"/>
        <v>26</v>
      </c>
      <c r="D16" s="23">
        <v>1.0</v>
      </c>
      <c r="E16" s="25">
        <f t="shared" si="8"/>
        <v>26</v>
      </c>
      <c r="F16" s="26">
        <v>0.6</v>
      </c>
      <c r="G16" s="27">
        <f t="shared" si="3"/>
        <v>0.6</v>
      </c>
      <c r="H16" s="27">
        <f t="shared" si="4"/>
        <v>15.6</v>
      </c>
      <c r="I16" s="28">
        <f t="shared" si="5"/>
        <v>0.01574324324</v>
      </c>
      <c r="J16" s="28">
        <f>0</f>
        <v>0</v>
      </c>
      <c r="K16" s="5"/>
      <c r="L16" s="39" t="s">
        <v>31</v>
      </c>
      <c r="M16" s="40" t="s">
        <v>48</v>
      </c>
      <c r="N16" s="18"/>
      <c r="O16" s="18"/>
      <c r="P16" s="18"/>
      <c r="Q16" s="18"/>
      <c r="R16" s="18"/>
      <c r="S16" s="18"/>
      <c r="T16" s="18"/>
      <c r="U16" s="18"/>
      <c r="V16" s="18"/>
      <c r="W16" s="18"/>
      <c r="X16" s="18"/>
      <c r="Y16" s="18"/>
      <c r="Z16" s="18"/>
      <c r="AA16" s="18"/>
      <c r="AB16" s="18"/>
      <c r="AC16" s="18"/>
    </row>
    <row r="17">
      <c r="A17" s="23" t="s">
        <v>49</v>
      </c>
      <c r="B17" s="23">
        <v>0.15</v>
      </c>
      <c r="C17" s="23">
        <v>4.0</v>
      </c>
      <c r="D17" s="23">
        <v>4.0</v>
      </c>
      <c r="E17" s="36">
        <v>1.0</v>
      </c>
      <c r="F17" s="26">
        <v>15.66</v>
      </c>
      <c r="G17" s="26">
        <v>15.66</v>
      </c>
      <c r="H17" s="26">
        <v>62.64</v>
      </c>
      <c r="I17" s="41">
        <v>2.25</v>
      </c>
      <c r="J17" s="41">
        <v>0.0</v>
      </c>
      <c r="K17" s="5" t="b">
        <v>0</v>
      </c>
      <c r="L17" s="30" t="s">
        <v>50</v>
      </c>
      <c r="M17" s="42" t="s">
        <v>51</v>
      </c>
      <c r="N17" s="5"/>
      <c r="O17" s="5"/>
      <c r="P17" s="5"/>
      <c r="Q17" s="5"/>
      <c r="R17" s="5"/>
      <c r="S17" s="5"/>
      <c r="T17" s="5"/>
      <c r="U17" s="5"/>
      <c r="V17" s="5"/>
      <c r="W17" s="5"/>
      <c r="X17" s="5"/>
      <c r="Y17" s="5"/>
      <c r="Z17" s="5"/>
      <c r="AA17" s="5"/>
      <c r="AB17" s="5"/>
      <c r="AC17" s="5"/>
    </row>
    <row r="18">
      <c r="A18" s="5"/>
      <c r="B18" s="5"/>
      <c r="C18" s="5"/>
      <c r="D18" s="5"/>
      <c r="E18" s="43"/>
      <c r="F18" s="4"/>
      <c r="G18" s="4"/>
      <c r="H18" s="4"/>
      <c r="I18" s="5"/>
      <c r="J18" s="5"/>
      <c r="K18" s="5"/>
      <c r="L18" s="44"/>
      <c r="M18" s="44"/>
      <c r="N18" s="5"/>
      <c r="O18" s="5"/>
      <c r="P18" s="5"/>
      <c r="Q18" s="5"/>
      <c r="R18" s="5"/>
      <c r="S18" s="5"/>
      <c r="T18" s="5"/>
      <c r="U18" s="5"/>
      <c r="V18" s="5"/>
      <c r="W18" s="5"/>
      <c r="X18" s="5"/>
      <c r="Y18" s="5"/>
      <c r="Z18" s="5"/>
      <c r="AA18" s="5"/>
      <c r="AB18" s="5"/>
      <c r="AC18" s="5"/>
    </row>
    <row r="19">
      <c r="A19" s="5"/>
      <c r="B19" s="5"/>
      <c r="C19" s="5"/>
      <c r="D19" s="5"/>
      <c r="E19" s="43"/>
      <c r="F19" s="4"/>
      <c r="G19" s="4"/>
      <c r="H19" s="4"/>
      <c r="I19" s="2" t="s">
        <v>52</v>
      </c>
      <c r="J19" s="5"/>
      <c r="K19" s="5"/>
      <c r="L19" s="44"/>
      <c r="M19" s="42" t="s">
        <v>53</v>
      </c>
      <c r="N19" s="5"/>
      <c r="O19" s="5"/>
      <c r="P19" s="5"/>
      <c r="Q19" s="5"/>
      <c r="R19" s="5"/>
      <c r="S19" s="5"/>
      <c r="T19" s="5"/>
      <c r="U19" s="5"/>
      <c r="V19" s="5"/>
      <c r="W19" s="5"/>
      <c r="X19" s="5"/>
      <c r="Y19" s="5"/>
      <c r="Z19" s="5"/>
      <c r="AA19" s="5"/>
      <c r="AB19" s="5"/>
      <c r="AC19" s="5"/>
    </row>
    <row r="20">
      <c r="A20" s="5"/>
      <c r="B20" s="5"/>
      <c r="C20" s="5"/>
      <c r="D20" s="5"/>
      <c r="E20" s="43"/>
      <c r="F20" s="4"/>
      <c r="G20" s="4"/>
      <c r="H20" s="4"/>
      <c r="I20" s="4">
        <f t="shared" ref="I20:I29" si="9">PRODUCT(I8,C8)</f>
        <v>0.8186486486</v>
      </c>
      <c r="J20" s="5"/>
      <c r="K20" s="5"/>
      <c r="L20" s="44"/>
      <c r="M20" s="44"/>
      <c r="N20" s="5"/>
      <c r="O20" s="5"/>
      <c r="P20" s="5"/>
      <c r="Q20" s="5"/>
      <c r="R20" s="5"/>
      <c r="S20" s="5"/>
      <c r="T20" s="5"/>
      <c r="U20" s="5"/>
      <c r="V20" s="5"/>
      <c r="W20" s="5"/>
      <c r="X20" s="5"/>
      <c r="Y20" s="5"/>
      <c r="Z20" s="5"/>
      <c r="AA20" s="5"/>
      <c r="AB20" s="5"/>
      <c r="AC20" s="5"/>
    </row>
    <row r="21">
      <c r="A21" s="5"/>
      <c r="B21" s="5"/>
      <c r="C21" s="5"/>
      <c r="D21" s="5"/>
      <c r="E21" s="43"/>
      <c r="F21" s="4"/>
      <c r="G21" s="4"/>
      <c r="H21" s="4"/>
      <c r="I21" s="4">
        <f t="shared" si="9"/>
        <v>0.8186486486</v>
      </c>
      <c r="J21" s="5"/>
      <c r="K21" s="5"/>
      <c r="L21" s="44"/>
      <c r="M21" s="44"/>
      <c r="N21" s="5"/>
      <c r="O21" s="5"/>
      <c r="P21" s="5"/>
      <c r="Q21" s="5"/>
      <c r="R21" s="5"/>
      <c r="S21" s="5"/>
      <c r="T21" s="5"/>
      <c r="U21" s="5"/>
      <c r="V21" s="5"/>
      <c r="W21" s="5"/>
      <c r="X21" s="5"/>
      <c r="Y21" s="5"/>
      <c r="Z21" s="5"/>
      <c r="AA21" s="5"/>
      <c r="AB21" s="5"/>
      <c r="AC21" s="5"/>
    </row>
    <row r="22">
      <c r="A22" s="5"/>
      <c r="B22" s="5"/>
      <c r="C22" s="5"/>
      <c r="D22" s="5"/>
      <c r="E22" s="43"/>
      <c r="F22" s="4"/>
      <c r="G22" s="4"/>
      <c r="H22" s="4"/>
      <c r="I22" s="4">
        <f t="shared" si="9"/>
        <v>0.8186486486</v>
      </c>
      <c r="J22" s="5"/>
      <c r="K22" s="5"/>
      <c r="L22" s="44"/>
      <c r="M22" s="44"/>
      <c r="N22" s="5"/>
      <c r="O22" s="5"/>
      <c r="P22" s="5"/>
      <c r="Q22" s="5"/>
      <c r="R22" s="5"/>
      <c r="S22" s="5"/>
      <c r="T22" s="5"/>
      <c r="U22" s="5"/>
      <c r="V22" s="5"/>
      <c r="W22" s="5"/>
      <c r="X22" s="5"/>
      <c r="Y22" s="5"/>
      <c r="Z22" s="5"/>
      <c r="AA22" s="5"/>
      <c r="AB22" s="5"/>
      <c r="AC22" s="5"/>
    </row>
    <row r="23">
      <c r="A23" s="5"/>
      <c r="B23" s="5"/>
      <c r="C23" s="5"/>
      <c r="D23" s="5"/>
      <c r="E23" s="43"/>
      <c r="F23" s="4"/>
      <c r="G23" s="4"/>
      <c r="H23" s="4"/>
      <c r="I23" s="4">
        <f t="shared" si="9"/>
        <v>0.8186486486</v>
      </c>
      <c r="J23" s="5"/>
      <c r="K23" s="5"/>
      <c r="L23" s="44"/>
      <c r="M23" s="44"/>
      <c r="N23" s="5"/>
      <c r="O23" s="5"/>
      <c r="P23" s="5"/>
      <c r="Q23" s="5"/>
      <c r="R23" s="5"/>
      <c r="S23" s="5"/>
      <c r="T23" s="5"/>
      <c r="U23" s="5"/>
      <c r="V23" s="5"/>
      <c r="W23" s="5"/>
      <c r="X23" s="5"/>
      <c r="Y23" s="5"/>
      <c r="Z23" s="5"/>
      <c r="AA23" s="5"/>
      <c r="AB23" s="5"/>
      <c r="AC23" s="5"/>
    </row>
    <row r="24">
      <c r="A24" s="5"/>
      <c r="B24" s="5"/>
      <c r="C24" s="5"/>
      <c r="D24" s="5"/>
      <c r="E24" s="43"/>
      <c r="F24" s="4"/>
      <c r="G24" s="4"/>
      <c r="H24" s="4"/>
      <c r="I24" s="4">
        <f t="shared" si="9"/>
        <v>1.227972973</v>
      </c>
      <c r="J24" s="5"/>
      <c r="K24" s="5"/>
      <c r="L24" s="44"/>
      <c r="M24" s="44"/>
      <c r="N24" s="5"/>
      <c r="O24" s="5"/>
      <c r="P24" s="5"/>
      <c r="Q24" s="5"/>
      <c r="R24" s="5"/>
      <c r="S24" s="5"/>
      <c r="T24" s="5"/>
      <c r="U24" s="5"/>
      <c r="V24" s="5"/>
      <c r="W24" s="5"/>
      <c r="X24" s="5"/>
      <c r="Y24" s="5"/>
      <c r="Z24" s="5"/>
      <c r="AA24" s="5"/>
      <c r="AB24" s="5"/>
      <c r="AC24" s="5"/>
    </row>
    <row r="25">
      <c r="A25" s="5"/>
      <c r="B25" s="5"/>
      <c r="C25" s="5"/>
      <c r="D25" s="5"/>
      <c r="E25" s="43"/>
      <c r="F25" s="4"/>
      <c r="G25" s="4"/>
      <c r="H25" s="4"/>
      <c r="I25" s="4">
        <f t="shared" si="9"/>
        <v>1.227972973</v>
      </c>
      <c r="J25" s="5"/>
      <c r="K25" s="5"/>
      <c r="L25" s="44"/>
      <c r="M25" s="44"/>
      <c r="N25" s="5"/>
      <c r="O25" s="5"/>
      <c r="P25" s="5"/>
      <c r="Q25" s="5"/>
      <c r="R25" s="5"/>
      <c r="S25" s="5"/>
      <c r="T25" s="5"/>
      <c r="U25" s="5"/>
      <c r="V25" s="5"/>
      <c r="W25" s="5"/>
      <c r="X25" s="5"/>
      <c r="Y25" s="5"/>
      <c r="Z25" s="5"/>
      <c r="AA25" s="5"/>
      <c r="AB25" s="5"/>
      <c r="AC25" s="5"/>
    </row>
    <row r="26">
      <c r="A26" s="5"/>
      <c r="B26" s="5"/>
      <c r="C26" s="5"/>
      <c r="D26" s="5"/>
      <c r="E26" s="43"/>
      <c r="F26" s="4"/>
      <c r="G26" s="4"/>
      <c r="H26" s="4"/>
      <c r="I26" s="4">
        <f t="shared" si="9"/>
        <v>0.4093243243</v>
      </c>
      <c r="J26" s="5"/>
      <c r="K26" s="5"/>
      <c r="L26" s="44"/>
      <c r="M26" s="44"/>
      <c r="N26" s="5"/>
      <c r="O26" s="5"/>
      <c r="P26" s="5"/>
      <c r="Q26" s="5"/>
      <c r="R26" s="5"/>
      <c r="S26" s="5"/>
      <c r="T26" s="5"/>
      <c r="U26" s="5"/>
      <c r="V26" s="5"/>
      <c r="W26" s="5"/>
      <c r="X26" s="5"/>
      <c r="Y26" s="5"/>
      <c r="Z26" s="5"/>
      <c r="AA26" s="5"/>
      <c r="AB26" s="5"/>
      <c r="AC26" s="5"/>
    </row>
    <row r="27">
      <c r="A27" s="5"/>
      <c r="B27" s="5"/>
      <c r="C27" s="5"/>
      <c r="D27" s="5"/>
      <c r="E27" s="43"/>
      <c r="F27" s="4"/>
      <c r="G27" s="4"/>
      <c r="H27" s="4"/>
      <c r="I27" s="4">
        <f t="shared" si="9"/>
        <v>0.4093243243</v>
      </c>
      <c r="J27" s="5"/>
      <c r="K27" s="5"/>
      <c r="L27" s="44"/>
      <c r="M27" s="44"/>
      <c r="N27" s="5"/>
      <c r="O27" s="5"/>
      <c r="P27" s="5"/>
      <c r="Q27" s="5"/>
      <c r="R27" s="5"/>
      <c r="S27" s="5"/>
      <c r="T27" s="5"/>
      <c r="U27" s="5"/>
      <c r="V27" s="5"/>
      <c r="W27" s="5"/>
      <c r="X27" s="5"/>
      <c r="Y27" s="5"/>
      <c r="Z27" s="5"/>
      <c r="AA27" s="5"/>
      <c r="AB27" s="5"/>
      <c r="AC27" s="5"/>
    </row>
    <row r="28">
      <c r="A28" s="5"/>
      <c r="B28" s="5"/>
      <c r="C28" s="5"/>
      <c r="D28" s="5"/>
      <c r="E28" s="43"/>
      <c r="F28" s="4"/>
      <c r="G28" s="4"/>
      <c r="H28" s="4"/>
      <c r="I28" s="4">
        <f t="shared" si="9"/>
        <v>0.4093243243</v>
      </c>
      <c r="J28" s="5"/>
      <c r="K28" s="5"/>
      <c r="L28" s="44"/>
      <c r="M28" s="44"/>
      <c r="N28" s="5"/>
      <c r="O28" s="5"/>
      <c r="P28" s="5"/>
      <c r="Q28" s="5"/>
      <c r="R28" s="5"/>
      <c r="S28" s="5"/>
      <c r="T28" s="5"/>
      <c r="U28" s="5"/>
      <c r="V28" s="5"/>
      <c r="W28" s="5"/>
      <c r="X28" s="5"/>
      <c r="Y28" s="5"/>
      <c r="Z28" s="5"/>
      <c r="AA28" s="5"/>
      <c r="AB28" s="5"/>
      <c r="AC28" s="5"/>
    </row>
    <row r="29">
      <c r="A29" s="5"/>
      <c r="B29" s="5"/>
      <c r="C29" s="5"/>
      <c r="D29" s="5"/>
      <c r="E29" s="43"/>
      <c r="F29" s="4"/>
      <c r="G29" s="4"/>
      <c r="H29" s="4"/>
      <c r="I29" s="4">
        <f t="shared" si="9"/>
        <v>9</v>
      </c>
      <c r="J29" s="5"/>
      <c r="K29" s="5"/>
      <c r="L29" s="44"/>
      <c r="M29" s="44"/>
      <c r="N29" s="5"/>
      <c r="O29" s="5"/>
      <c r="P29" s="5"/>
      <c r="Q29" s="5"/>
      <c r="R29" s="5"/>
      <c r="S29" s="5"/>
      <c r="T29" s="5"/>
      <c r="U29" s="5"/>
      <c r="V29" s="5"/>
      <c r="W29" s="5"/>
      <c r="X29" s="5"/>
      <c r="Y29" s="5"/>
      <c r="Z29" s="5"/>
      <c r="AA29" s="5"/>
      <c r="AB29" s="5"/>
      <c r="AC29" s="5"/>
    </row>
    <row r="30">
      <c r="A30" s="5"/>
      <c r="B30" s="5"/>
      <c r="C30" s="5"/>
      <c r="D30" s="5"/>
      <c r="E30" s="43"/>
      <c r="F30" s="4"/>
      <c r="G30" s="4"/>
      <c r="H30" s="4"/>
      <c r="I30" s="5"/>
      <c r="J30" s="5"/>
      <c r="K30" s="5"/>
      <c r="L30" s="44"/>
      <c r="M30" s="44"/>
      <c r="N30" s="5"/>
      <c r="O30" s="5"/>
      <c r="P30" s="5"/>
      <c r="Q30" s="5"/>
      <c r="R30" s="5"/>
      <c r="S30" s="5"/>
      <c r="T30" s="5"/>
      <c r="U30" s="5"/>
      <c r="V30" s="5"/>
      <c r="W30" s="5"/>
      <c r="X30" s="5"/>
      <c r="Y30" s="5"/>
      <c r="Z30" s="5"/>
      <c r="AA30" s="5"/>
      <c r="AB30" s="5"/>
      <c r="AC30" s="5"/>
    </row>
    <row r="31">
      <c r="A31" s="5"/>
      <c r="B31" s="5"/>
      <c r="C31" s="5"/>
      <c r="D31" s="5"/>
      <c r="E31" s="43"/>
      <c r="F31" s="4"/>
      <c r="G31" s="4"/>
      <c r="H31" s="4"/>
      <c r="I31" s="2" t="s">
        <v>54</v>
      </c>
      <c r="J31" s="5"/>
      <c r="K31" s="5"/>
      <c r="L31" s="44"/>
      <c r="M31" s="44"/>
      <c r="N31" s="5"/>
      <c r="O31" s="5"/>
      <c r="P31" s="5"/>
      <c r="Q31" s="5"/>
      <c r="R31" s="5"/>
      <c r="S31" s="5"/>
      <c r="T31" s="5"/>
      <c r="U31" s="5"/>
      <c r="V31" s="5"/>
      <c r="W31" s="5"/>
      <c r="X31" s="5"/>
      <c r="Y31" s="5"/>
      <c r="Z31" s="5"/>
      <c r="AA31" s="5"/>
      <c r="AB31" s="5"/>
      <c r="AC31" s="5"/>
    </row>
    <row r="32">
      <c r="A32" s="5"/>
      <c r="B32" s="5"/>
      <c r="C32" s="5"/>
      <c r="D32" s="5"/>
      <c r="E32" s="43"/>
      <c r="F32" s="4"/>
      <c r="G32" s="4"/>
      <c r="H32" s="4"/>
      <c r="I32" s="45">
        <v>6.99</v>
      </c>
      <c r="J32" s="5"/>
      <c r="K32" s="5"/>
      <c r="L32" s="44"/>
      <c r="M32" s="44"/>
      <c r="N32" s="5"/>
      <c r="O32" s="5"/>
      <c r="P32" s="5"/>
      <c r="Q32" s="5"/>
      <c r="R32" s="5"/>
      <c r="S32" s="5"/>
      <c r="T32" s="5"/>
      <c r="U32" s="5"/>
      <c r="V32" s="5"/>
      <c r="W32" s="5"/>
      <c r="X32" s="5"/>
      <c r="Y32" s="5"/>
      <c r="Z32" s="5"/>
      <c r="AA32" s="5"/>
      <c r="AB32" s="5"/>
      <c r="AC32" s="5"/>
    </row>
    <row r="33">
      <c r="A33" s="5"/>
      <c r="B33" s="5"/>
      <c r="C33" s="5"/>
      <c r="D33" s="5"/>
      <c r="E33" s="43"/>
      <c r="F33" s="4"/>
      <c r="G33" s="4"/>
      <c r="H33" s="4"/>
      <c r="I33" s="45">
        <v>8.99</v>
      </c>
      <c r="J33" s="5"/>
      <c r="K33" s="5"/>
      <c r="L33" s="44"/>
      <c r="M33" s="44"/>
      <c r="N33" s="5"/>
      <c r="O33" s="5"/>
      <c r="P33" s="5"/>
      <c r="Q33" s="5"/>
      <c r="R33" s="5"/>
      <c r="S33" s="5"/>
      <c r="T33" s="5"/>
      <c r="U33" s="5"/>
      <c r="V33" s="5"/>
      <c r="W33" s="5"/>
      <c r="X33" s="5"/>
      <c r="Y33" s="5"/>
      <c r="Z33" s="5"/>
      <c r="AA33" s="5"/>
      <c r="AB33" s="5"/>
      <c r="AC33" s="5"/>
    </row>
    <row r="34">
      <c r="A34" s="5"/>
      <c r="B34" s="5"/>
      <c r="C34" s="5"/>
      <c r="D34" s="5"/>
      <c r="E34" s="43"/>
      <c r="F34" s="4"/>
      <c r="G34" s="4"/>
      <c r="H34" s="4"/>
      <c r="I34" s="5"/>
      <c r="J34" s="5"/>
      <c r="K34" s="5"/>
      <c r="L34" s="44"/>
      <c r="M34" s="44"/>
      <c r="N34" s="5"/>
      <c r="O34" s="5"/>
      <c r="P34" s="5"/>
      <c r="Q34" s="5"/>
      <c r="R34" s="5"/>
      <c r="S34" s="5"/>
      <c r="T34" s="5"/>
      <c r="U34" s="5"/>
      <c r="V34" s="5"/>
      <c r="W34" s="5"/>
      <c r="X34" s="5"/>
      <c r="Y34" s="5"/>
      <c r="Z34" s="5"/>
      <c r="AA34" s="5"/>
      <c r="AB34" s="5"/>
      <c r="AC34" s="5"/>
    </row>
    <row r="35">
      <c r="A35" s="5"/>
      <c r="B35" s="5"/>
      <c r="C35" s="5"/>
      <c r="D35" s="5"/>
      <c r="E35" s="43"/>
      <c r="F35" s="4"/>
      <c r="G35" s="4"/>
      <c r="H35" s="4"/>
      <c r="I35" s="5"/>
      <c r="J35" s="5"/>
      <c r="K35" s="5"/>
      <c r="L35" s="44"/>
      <c r="M35" s="44"/>
      <c r="N35" s="5"/>
      <c r="O35" s="5"/>
      <c r="P35" s="5"/>
      <c r="Q35" s="5"/>
      <c r="R35" s="5"/>
      <c r="S35" s="5"/>
      <c r="T35" s="5"/>
      <c r="U35" s="5"/>
      <c r="V35" s="5"/>
      <c r="W35" s="5"/>
      <c r="X35" s="5"/>
      <c r="Y35" s="5"/>
      <c r="Z35" s="5"/>
      <c r="AA35" s="5"/>
      <c r="AB35" s="5"/>
      <c r="AC35" s="5"/>
    </row>
    <row r="36">
      <c r="A36" s="5"/>
      <c r="B36" s="5"/>
      <c r="C36" s="5"/>
      <c r="D36" s="5"/>
      <c r="E36" s="43"/>
      <c r="F36" s="4"/>
      <c r="G36" s="4"/>
      <c r="H36" s="4"/>
      <c r="I36" s="5"/>
      <c r="J36" s="5"/>
      <c r="K36" s="5"/>
      <c r="L36" s="44"/>
      <c r="M36" s="44"/>
      <c r="N36" s="5"/>
      <c r="O36" s="5"/>
      <c r="P36" s="5"/>
      <c r="Q36" s="5"/>
      <c r="R36" s="5"/>
      <c r="S36" s="5"/>
      <c r="T36" s="5"/>
      <c r="U36" s="5"/>
      <c r="V36" s="5"/>
      <c r="W36" s="5"/>
      <c r="X36" s="5"/>
      <c r="Y36" s="5"/>
      <c r="Z36" s="5"/>
      <c r="AA36" s="5"/>
      <c r="AB36" s="5"/>
      <c r="AC36" s="5"/>
    </row>
    <row r="37">
      <c r="A37" s="5"/>
      <c r="B37" s="5"/>
      <c r="C37" s="5"/>
      <c r="D37" s="5"/>
      <c r="E37" s="43"/>
      <c r="F37" s="4"/>
      <c r="G37" s="4"/>
      <c r="H37" s="4"/>
      <c r="I37" s="5"/>
      <c r="J37" s="5"/>
      <c r="K37" s="5"/>
      <c r="L37" s="44"/>
      <c r="M37" s="44"/>
      <c r="N37" s="5"/>
      <c r="O37" s="5"/>
      <c r="P37" s="5"/>
      <c r="Q37" s="5"/>
      <c r="R37" s="5"/>
      <c r="S37" s="5"/>
      <c r="T37" s="5"/>
      <c r="U37" s="5"/>
      <c r="V37" s="5"/>
      <c r="W37" s="5"/>
      <c r="X37" s="5"/>
      <c r="Y37" s="5"/>
      <c r="Z37" s="5"/>
      <c r="AA37" s="5"/>
      <c r="AB37" s="5"/>
      <c r="AC37" s="5"/>
    </row>
    <row r="38">
      <c r="A38" s="5"/>
      <c r="B38" s="5"/>
      <c r="C38" s="5"/>
      <c r="D38" s="5"/>
      <c r="E38" s="43"/>
      <c r="F38" s="4"/>
      <c r="G38" s="4"/>
      <c r="H38" s="4"/>
      <c r="I38" s="5"/>
      <c r="J38" s="5"/>
      <c r="K38" s="5"/>
      <c r="L38" s="44"/>
      <c r="M38" s="44"/>
      <c r="N38" s="5"/>
      <c r="O38" s="5"/>
      <c r="P38" s="5"/>
      <c r="Q38" s="5"/>
      <c r="R38" s="5"/>
      <c r="S38" s="5"/>
      <c r="T38" s="5"/>
      <c r="U38" s="5"/>
      <c r="V38" s="5"/>
      <c r="W38" s="5"/>
      <c r="X38" s="5"/>
      <c r="Y38" s="5"/>
      <c r="Z38" s="5"/>
      <c r="AA38" s="5"/>
      <c r="AB38" s="5"/>
      <c r="AC38" s="5"/>
    </row>
    <row r="39">
      <c r="A39" s="5"/>
      <c r="B39" s="5"/>
      <c r="C39" s="5"/>
      <c r="D39" s="5"/>
      <c r="E39" s="43"/>
      <c r="F39" s="4"/>
      <c r="G39" s="4"/>
      <c r="H39" s="4"/>
      <c r="I39" s="5"/>
      <c r="J39" s="5"/>
      <c r="K39" s="5"/>
      <c r="L39" s="44"/>
      <c r="M39" s="44"/>
      <c r="N39" s="5"/>
      <c r="O39" s="5"/>
      <c r="P39" s="5"/>
      <c r="Q39" s="5"/>
      <c r="R39" s="5"/>
      <c r="S39" s="5"/>
      <c r="T39" s="5"/>
      <c r="U39" s="5"/>
      <c r="V39" s="5"/>
      <c r="W39" s="5"/>
      <c r="X39" s="5"/>
      <c r="Y39" s="5"/>
      <c r="Z39" s="5"/>
      <c r="AA39" s="5"/>
      <c r="AB39" s="5"/>
      <c r="AC39" s="5"/>
    </row>
    <row r="40">
      <c r="A40" s="5"/>
      <c r="B40" s="5"/>
      <c r="C40" s="5"/>
      <c r="D40" s="5"/>
      <c r="E40" s="43"/>
      <c r="F40" s="4"/>
      <c r="G40" s="4"/>
      <c r="H40" s="4"/>
      <c r="I40" s="5"/>
      <c r="J40" s="5"/>
      <c r="K40" s="5"/>
      <c r="L40" s="44"/>
      <c r="M40" s="44"/>
      <c r="N40" s="5"/>
      <c r="O40" s="5"/>
      <c r="P40" s="5"/>
      <c r="Q40" s="5"/>
      <c r="R40" s="5"/>
      <c r="S40" s="5"/>
      <c r="T40" s="5"/>
      <c r="U40" s="5"/>
      <c r="V40" s="5"/>
      <c r="W40" s="5"/>
      <c r="X40" s="5"/>
      <c r="Y40" s="5"/>
      <c r="Z40" s="5"/>
      <c r="AA40" s="5"/>
      <c r="AB40" s="5"/>
      <c r="AC40" s="5"/>
    </row>
    <row r="41">
      <c r="A41" s="5"/>
      <c r="B41" s="5"/>
      <c r="C41" s="5"/>
      <c r="D41" s="5"/>
      <c r="E41" s="43"/>
      <c r="F41" s="4"/>
      <c r="G41" s="4"/>
      <c r="H41" s="4"/>
      <c r="I41" s="5"/>
      <c r="J41" s="5"/>
      <c r="K41" s="5"/>
      <c r="L41" s="44"/>
      <c r="M41" s="44"/>
      <c r="N41" s="5"/>
      <c r="O41" s="5"/>
      <c r="P41" s="5"/>
      <c r="Q41" s="5"/>
      <c r="R41" s="5"/>
      <c r="S41" s="5"/>
      <c r="T41" s="5"/>
      <c r="U41" s="5"/>
      <c r="V41" s="5"/>
      <c r="W41" s="5"/>
      <c r="X41" s="5"/>
      <c r="Y41" s="5"/>
      <c r="Z41" s="5"/>
      <c r="AA41" s="5"/>
      <c r="AB41" s="5"/>
      <c r="AC41" s="5"/>
    </row>
    <row r="42">
      <c r="A42" s="5"/>
      <c r="B42" s="5"/>
      <c r="C42" s="5"/>
      <c r="D42" s="5"/>
      <c r="E42" s="43"/>
      <c r="F42" s="4"/>
      <c r="G42" s="4"/>
      <c r="H42" s="4"/>
      <c r="I42" s="5"/>
      <c r="J42" s="5"/>
      <c r="K42" s="5"/>
      <c r="L42" s="44"/>
      <c r="M42" s="44"/>
      <c r="N42" s="5"/>
      <c r="O42" s="5"/>
      <c r="P42" s="5"/>
      <c r="Q42" s="5"/>
      <c r="R42" s="5"/>
      <c r="S42" s="5"/>
      <c r="T42" s="5"/>
      <c r="U42" s="5"/>
      <c r="V42" s="5"/>
      <c r="W42" s="5"/>
      <c r="X42" s="5"/>
      <c r="Y42" s="5"/>
      <c r="Z42" s="5"/>
      <c r="AA42" s="5"/>
      <c r="AB42" s="5"/>
      <c r="AC42" s="5"/>
    </row>
    <row r="43">
      <c r="A43" s="5"/>
      <c r="B43" s="5"/>
      <c r="C43" s="5"/>
      <c r="D43" s="5"/>
      <c r="E43" s="43"/>
      <c r="F43" s="4"/>
      <c r="G43" s="4"/>
      <c r="H43" s="4"/>
      <c r="I43" s="5"/>
      <c r="J43" s="5"/>
      <c r="K43" s="5"/>
      <c r="L43" s="44"/>
      <c r="M43" s="44"/>
      <c r="N43" s="5"/>
      <c r="O43" s="5"/>
      <c r="P43" s="5"/>
      <c r="Q43" s="5"/>
      <c r="R43" s="5"/>
      <c r="S43" s="5"/>
      <c r="T43" s="5"/>
      <c r="U43" s="5"/>
      <c r="V43" s="5"/>
      <c r="W43" s="5"/>
      <c r="X43" s="5"/>
      <c r="Y43" s="5"/>
      <c r="Z43" s="5"/>
      <c r="AA43" s="5"/>
      <c r="AB43" s="5"/>
      <c r="AC43" s="5"/>
    </row>
    <row r="44">
      <c r="A44" s="5"/>
      <c r="B44" s="5"/>
      <c r="C44" s="5"/>
      <c r="D44" s="5"/>
      <c r="E44" s="43"/>
      <c r="F44" s="4"/>
      <c r="G44" s="4"/>
      <c r="H44" s="4"/>
      <c r="I44" s="5"/>
      <c r="J44" s="5"/>
      <c r="K44" s="5"/>
      <c r="L44" s="44"/>
      <c r="M44" s="44"/>
      <c r="N44" s="5"/>
      <c r="O44" s="5"/>
      <c r="P44" s="5"/>
      <c r="Q44" s="5"/>
      <c r="R44" s="5"/>
      <c r="S44" s="5"/>
      <c r="T44" s="5"/>
      <c r="U44" s="5"/>
      <c r="V44" s="5"/>
      <c r="W44" s="5"/>
      <c r="X44" s="5"/>
      <c r="Y44" s="5"/>
      <c r="Z44" s="5"/>
      <c r="AA44" s="5"/>
      <c r="AB44" s="5"/>
      <c r="AC44" s="5"/>
    </row>
    <row r="45">
      <c r="A45" s="5"/>
      <c r="B45" s="5"/>
      <c r="C45" s="5"/>
      <c r="D45" s="5"/>
      <c r="E45" s="5"/>
      <c r="F45" s="5"/>
      <c r="G45" s="5"/>
      <c r="H45" s="4"/>
      <c r="I45" s="5"/>
      <c r="J45" s="5"/>
      <c r="K45" s="5"/>
      <c r="L45" s="5"/>
      <c r="M45" s="5"/>
      <c r="N45" s="5"/>
      <c r="O45" s="5"/>
      <c r="P45" s="5"/>
      <c r="Q45" s="5"/>
      <c r="R45" s="5"/>
      <c r="S45" s="5"/>
      <c r="T45" s="5"/>
      <c r="U45" s="5"/>
      <c r="V45" s="5"/>
      <c r="W45" s="5"/>
      <c r="X45" s="5"/>
      <c r="Y45" s="5"/>
      <c r="Z45" s="5"/>
      <c r="AA45" s="5"/>
      <c r="AB45" s="5"/>
      <c r="AC45" s="5"/>
    </row>
    <row r="46">
      <c r="A46" s="5"/>
      <c r="B46" s="5"/>
      <c r="C46" s="5"/>
      <c r="D46" s="5"/>
      <c r="E46" s="5"/>
      <c r="F46" s="5"/>
      <c r="G46" s="5"/>
      <c r="H46" s="4"/>
      <c r="I46" s="5"/>
      <c r="J46" s="5"/>
      <c r="K46" s="5"/>
      <c r="L46" s="5"/>
      <c r="M46" s="5"/>
      <c r="N46" s="5"/>
      <c r="O46" s="5"/>
      <c r="P46" s="5"/>
      <c r="Q46" s="5"/>
      <c r="R46" s="5"/>
      <c r="S46" s="5"/>
      <c r="T46" s="5"/>
      <c r="U46" s="5"/>
      <c r="V46" s="5"/>
      <c r="W46" s="5"/>
      <c r="X46" s="5"/>
      <c r="Y46" s="5"/>
      <c r="Z46" s="5"/>
      <c r="AA46" s="5"/>
      <c r="AB46" s="5"/>
      <c r="AC46" s="5"/>
    </row>
    <row r="47">
      <c r="A47" s="5"/>
      <c r="B47" s="5"/>
      <c r="C47" s="5"/>
      <c r="D47" s="5"/>
      <c r="E47" s="5"/>
      <c r="F47" s="5"/>
      <c r="G47" s="5"/>
      <c r="H47" s="4"/>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4"/>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4"/>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4"/>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4"/>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4"/>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4"/>
      <c r="I53" s="5"/>
      <c r="J53" s="5"/>
      <c r="K53" s="5"/>
      <c r="L53" s="5"/>
      <c r="M53" s="5"/>
      <c r="N53" s="5"/>
      <c r="O53" s="5"/>
      <c r="P53" s="5"/>
      <c r="Q53" s="5"/>
      <c r="R53" s="5"/>
      <c r="S53" s="5"/>
      <c r="T53" s="5"/>
      <c r="U53" s="5"/>
      <c r="V53" s="5"/>
      <c r="W53" s="5"/>
      <c r="X53" s="5"/>
      <c r="Y53" s="5"/>
      <c r="Z53" s="5"/>
      <c r="AA53" s="5"/>
      <c r="AB53" s="5"/>
      <c r="AC53" s="5"/>
    </row>
    <row r="54">
      <c r="A54" s="5"/>
      <c r="B54" s="5"/>
      <c r="C54" s="5"/>
      <c r="D54" s="5"/>
      <c r="E54" s="5"/>
      <c r="F54" s="5"/>
      <c r="G54" s="5"/>
      <c r="H54" s="4"/>
      <c r="I54" s="5"/>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4"/>
      <c r="I55" s="5"/>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4"/>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4"/>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4"/>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4"/>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4"/>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4"/>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4"/>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4"/>
      <c r="I63" s="5"/>
      <c r="J63" s="5"/>
      <c r="K63" s="5"/>
      <c r="L63" s="5"/>
      <c r="M63" s="5"/>
      <c r="N63" s="5"/>
      <c r="O63" s="5"/>
      <c r="P63" s="5"/>
      <c r="Q63" s="5"/>
      <c r="R63" s="5"/>
      <c r="S63" s="5"/>
      <c r="T63" s="5"/>
      <c r="U63" s="5"/>
      <c r="V63" s="5"/>
      <c r="W63" s="5"/>
      <c r="X63" s="5"/>
      <c r="Y63" s="5"/>
      <c r="Z63" s="5"/>
      <c r="AA63" s="5"/>
      <c r="AB63" s="5"/>
      <c r="AC63" s="5"/>
    </row>
    <row r="64">
      <c r="A64" s="5"/>
      <c r="B64" s="5"/>
      <c r="C64" s="5"/>
      <c r="D64" s="5"/>
      <c r="E64" s="5"/>
      <c r="F64" s="5"/>
      <c r="G64" s="5"/>
      <c r="H64" s="4"/>
      <c r="I64" s="5"/>
      <c r="J64" s="5"/>
      <c r="K64" s="5"/>
      <c r="L64" s="5"/>
      <c r="M64" s="5"/>
      <c r="N64" s="5"/>
      <c r="O64" s="5"/>
      <c r="P64" s="5"/>
      <c r="Q64" s="5"/>
      <c r="R64" s="5"/>
      <c r="S64" s="5"/>
      <c r="T64" s="5"/>
      <c r="U64" s="5"/>
      <c r="V64" s="5"/>
      <c r="W64" s="5"/>
      <c r="X64" s="5"/>
      <c r="Y64" s="5"/>
      <c r="Z64" s="5"/>
      <c r="AA64" s="5"/>
      <c r="AB64" s="5"/>
      <c r="AC64" s="5"/>
    </row>
    <row r="65">
      <c r="A65" s="5"/>
      <c r="B65" s="5"/>
      <c r="C65" s="5"/>
      <c r="D65" s="5"/>
      <c r="E65" s="5"/>
      <c r="F65" s="5"/>
      <c r="G65" s="5"/>
      <c r="H65" s="4"/>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4"/>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4"/>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4"/>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4"/>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4"/>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4"/>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4"/>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4"/>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4"/>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4"/>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4"/>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4"/>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4"/>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4"/>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4"/>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4"/>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4"/>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4"/>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4"/>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4"/>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4"/>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4"/>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4"/>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4"/>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4"/>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4"/>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4"/>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4"/>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4"/>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4"/>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4"/>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4"/>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4"/>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4"/>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4"/>
      <c r="I100" s="5"/>
      <c r="J100" s="5"/>
      <c r="K100" s="5"/>
      <c r="L100" s="5"/>
      <c r="M100" s="5"/>
      <c r="N100" s="5"/>
      <c r="O100" s="5"/>
      <c r="P100" s="5"/>
      <c r="Q100" s="5"/>
      <c r="R100" s="5"/>
      <c r="S100" s="5"/>
      <c r="T100" s="5"/>
      <c r="U100" s="5"/>
      <c r="V100" s="5"/>
      <c r="W100" s="5"/>
      <c r="X100" s="5"/>
      <c r="Y100" s="5"/>
      <c r="Z100" s="5"/>
      <c r="AA100" s="5"/>
      <c r="AB100" s="5"/>
      <c r="AC100" s="5"/>
    </row>
    <row r="101">
      <c r="A101" s="5"/>
      <c r="B101" s="5"/>
      <c r="C101" s="5"/>
      <c r="D101" s="5"/>
      <c r="E101" s="5"/>
      <c r="F101" s="5"/>
      <c r="G101" s="5"/>
      <c r="H101" s="4"/>
      <c r="I101" s="5"/>
      <c r="J101" s="5"/>
      <c r="K101" s="5"/>
      <c r="L101" s="5"/>
      <c r="M101" s="5"/>
      <c r="N101" s="5"/>
      <c r="O101" s="5"/>
      <c r="P101" s="5"/>
      <c r="Q101" s="5"/>
      <c r="R101" s="5"/>
      <c r="S101" s="5"/>
      <c r="T101" s="5"/>
      <c r="U101" s="5"/>
      <c r="V101" s="5"/>
      <c r="W101" s="5"/>
      <c r="X101" s="5"/>
      <c r="Y101" s="5"/>
      <c r="Z101" s="5"/>
      <c r="AA101" s="5"/>
      <c r="AB101" s="5"/>
      <c r="AC101" s="5"/>
    </row>
    <row r="102">
      <c r="A102" s="5"/>
      <c r="B102" s="5"/>
      <c r="C102" s="5"/>
      <c r="D102" s="5"/>
      <c r="E102" s="5"/>
      <c r="F102" s="5"/>
      <c r="G102" s="5"/>
      <c r="H102" s="4"/>
      <c r="I102" s="5"/>
      <c r="J102" s="5"/>
      <c r="K102" s="5"/>
      <c r="L102" s="5"/>
      <c r="M102" s="5"/>
      <c r="N102" s="5"/>
      <c r="O102" s="5"/>
      <c r="P102" s="5"/>
      <c r="Q102" s="5"/>
      <c r="R102" s="5"/>
      <c r="S102" s="5"/>
      <c r="T102" s="5"/>
      <c r="U102" s="5"/>
      <c r="V102" s="5"/>
      <c r="W102" s="5"/>
      <c r="X102" s="5"/>
      <c r="Y102" s="5"/>
      <c r="Z102" s="5"/>
      <c r="AA102" s="5"/>
      <c r="AB102" s="5"/>
      <c r="AC102" s="5"/>
    </row>
    <row r="103">
      <c r="A103" s="5"/>
      <c r="B103" s="5"/>
      <c r="C103" s="5"/>
      <c r="D103" s="5"/>
      <c r="E103" s="5"/>
      <c r="F103" s="5"/>
      <c r="G103" s="5"/>
      <c r="H103" s="4"/>
      <c r="I103" s="5"/>
      <c r="J103" s="5"/>
      <c r="K103" s="5"/>
      <c r="L103" s="5"/>
      <c r="M103" s="5"/>
      <c r="N103" s="5"/>
      <c r="O103" s="5"/>
      <c r="P103" s="5"/>
      <c r="Q103" s="5"/>
      <c r="R103" s="5"/>
      <c r="S103" s="5"/>
      <c r="T103" s="5"/>
      <c r="U103" s="5"/>
      <c r="V103" s="5"/>
      <c r="W103" s="5"/>
      <c r="X103" s="5"/>
      <c r="Y103" s="5"/>
      <c r="Z103" s="5"/>
      <c r="AA103" s="5"/>
      <c r="AB103" s="5"/>
      <c r="AC103" s="5"/>
    </row>
    <row r="104">
      <c r="A104" s="5"/>
      <c r="B104" s="5"/>
      <c r="C104" s="5"/>
      <c r="D104" s="5"/>
      <c r="E104" s="5"/>
      <c r="F104" s="5"/>
      <c r="G104" s="5"/>
      <c r="H104" s="4"/>
      <c r="I104" s="5"/>
      <c r="J104" s="5"/>
      <c r="K104" s="5"/>
      <c r="L104" s="5"/>
      <c r="M104" s="5"/>
      <c r="N104" s="5"/>
      <c r="O104" s="5"/>
      <c r="P104" s="5"/>
      <c r="Q104" s="5"/>
      <c r="R104" s="5"/>
      <c r="S104" s="5"/>
      <c r="T104" s="5"/>
      <c r="U104" s="5"/>
      <c r="V104" s="5"/>
      <c r="W104" s="5"/>
      <c r="X104" s="5"/>
      <c r="Y104" s="5"/>
      <c r="Z104" s="5"/>
      <c r="AA104" s="5"/>
      <c r="AB104" s="5"/>
      <c r="AC104" s="5"/>
    </row>
    <row r="105">
      <c r="A105" s="5"/>
      <c r="B105" s="5"/>
      <c r="C105" s="5"/>
      <c r="D105" s="5"/>
      <c r="E105" s="5"/>
      <c r="F105" s="5"/>
      <c r="G105" s="5"/>
      <c r="H105" s="4"/>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4"/>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4"/>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4"/>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4"/>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4"/>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4"/>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4"/>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4"/>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4"/>
      <c r="I114" s="5"/>
      <c r="J114" s="5"/>
      <c r="K114" s="5"/>
      <c r="L114" s="5"/>
      <c r="M114" s="5"/>
      <c r="N114" s="5"/>
      <c r="O114" s="5"/>
      <c r="P114" s="5"/>
      <c r="Q114" s="5"/>
      <c r="R114" s="5"/>
      <c r="S114" s="5"/>
      <c r="T114" s="5"/>
      <c r="U114" s="5"/>
      <c r="V114" s="5"/>
      <c r="W114" s="5"/>
      <c r="X114" s="5"/>
      <c r="Y114" s="5"/>
      <c r="Z114" s="5"/>
      <c r="AA114" s="5"/>
      <c r="AB114" s="5"/>
      <c r="AC114" s="5"/>
    </row>
    <row r="115">
      <c r="A115" s="5"/>
      <c r="B115" s="5"/>
      <c r="C115" s="5"/>
      <c r="D115" s="5"/>
      <c r="E115" s="5"/>
      <c r="F115" s="5"/>
      <c r="G115" s="5"/>
      <c r="H115" s="4"/>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4"/>
      <c r="I116" s="5"/>
      <c r="J116" s="5"/>
      <c r="K116" s="5"/>
      <c r="L116" s="5"/>
      <c r="M116" s="5"/>
      <c r="N116" s="5"/>
      <c r="O116" s="5"/>
      <c r="P116" s="5"/>
      <c r="Q116" s="5"/>
      <c r="R116" s="5"/>
      <c r="S116" s="5"/>
      <c r="T116" s="5"/>
      <c r="U116" s="5"/>
      <c r="V116" s="5"/>
      <c r="W116" s="5"/>
      <c r="X116" s="5"/>
      <c r="Y116" s="5"/>
      <c r="Z116" s="5"/>
      <c r="AA116" s="5"/>
      <c r="AB116" s="5"/>
      <c r="AC116" s="5"/>
    </row>
    <row r="117">
      <c r="A117" s="5"/>
      <c r="B117" s="5"/>
      <c r="C117" s="5"/>
      <c r="D117" s="5"/>
      <c r="E117" s="5"/>
      <c r="F117" s="5"/>
      <c r="G117" s="5"/>
      <c r="H117" s="4"/>
      <c r="I117" s="5"/>
      <c r="J117" s="5"/>
      <c r="K117" s="5"/>
      <c r="L117" s="5"/>
      <c r="M117" s="5"/>
      <c r="N117" s="5"/>
      <c r="O117" s="5"/>
      <c r="P117" s="5"/>
      <c r="Q117" s="5"/>
      <c r="R117" s="5"/>
      <c r="S117" s="5"/>
      <c r="T117" s="5"/>
      <c r="U117" s="5"/>
      <c r="V117" s="5"/>
      <c r="W117" s="5"/>
      <c r="X117" s="5"/>
      <c r="Y117" s="5"/>
      <c r="Z117" s="5"/>
      <c r="AA117" s="5"/>
      <c r="AB117" s="5"/>
      <c r="AC117" s="5"/>
    </row>
    <row r="118">
      <c r="A118" s="5"/>
      <c r="B118" s="5"/>
      <c r="C118" s="5"/>
      <c r="D118" s="5"/>
      <c r="E118" s="5"/>
      <c r="F118" s="5"/>
      <c r="G118" s="5"/>
      <c r="H118" s="4"/>
      <c r="I118" s="5"/>
      <c r="J118" s="5"/>
      <c r="K118" s="5"/>
      <c r="L118" s="5"/>
      <c r="M118" s="5"/>
      <c r="N118" s="5"/>
      <c r="O118" s="5"/>
      <c r="P118" s="5"/>
      <c r="Q118" s="5"/>
      <c r="R118" s="5"/>
      <c r="S118" s="5"/>
      <c r="T118" s="5"/>
      <c r="U118" s="5"/>
      <c r="V118" s="5"/>
      <c r="W118" s="5"/>
      <c r="X118" s="5"/>
      <c r="Y118" s="5"/>
      <c r="Z118" s="5"/>
      <c r="AA118" s="5"/>
      <c r="AB118" s="5"/>
      <c r="AC118" s="5"/>
    </row>
    <row r="119">
      <c r="A119" s="5"/>
      <c r="B119" s="5"/>
      <c r="C119" s="5"/>
      <c r="D119" s="5"/>
      <c r="E119" s="5"/>
      <c r="F119" s="5"/>
      <c r="G119" s="5"/>
      <c r="H119" s="4"/>
      <c r="I119" s="5"/>
      <c r="J119" s="5"/>
      <c r="K119" s="5"/>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4"/>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4"/>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4"/>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4"/>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4"/>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4"/>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4"/>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4"/>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4"/>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4"/>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4"/>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4"/>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4"/>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4"/>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4"/>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4"/>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4"/>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4"/>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4"/>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4"/>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4"/>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4"/>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4"/>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4"/>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4"/>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4"/>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4"/>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4"/>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4"/>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4"/>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4"/>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4"/>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4"/>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4"/>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4"/>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4"/>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4"/>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4"/>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4"/>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4"/>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4"/>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4"/>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4"/>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4"/>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4"/>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4"/>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4"/>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4"/>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4"/>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4"/>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4"/>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4"/>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4"/>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4"/>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4"/>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4"/>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4"/>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4"/>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4"/>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4"/>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4"/>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4"/>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4"/>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4"/>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4"/>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4"/>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4"/>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4"/>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4"/>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4"/>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4"/>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4"/>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4"/>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4"/>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4"/>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4"/>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4"/>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4"/>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4"/>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4"/>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4"/>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4"/>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4"/>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4"/>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4"/>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4"/>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4"/>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4"/>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4"/>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4"/>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4"/>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4"/>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4"/>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4"/>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4"/>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4"/>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4"/>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4"/>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4"/>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4"/>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4"/>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4"/>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4"/>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4"/>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4"/>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4"/>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4"/>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4"/>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4"/>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4"/>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4"/>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4"/>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4"/>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4"/>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4"/>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4"/>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4"/>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4"/>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4"/>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4"/>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4"/>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4"/>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4"/>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4"/>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4"/>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4"/>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4"/>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4"/>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4"/>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4"/>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4"/>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4"/>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4"/>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4"/>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4"/>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4"/>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4"/>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4"/>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4"/>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4"/>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4"/>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4"/>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4"/>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4"/>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4"/>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4"/>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4"/>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4"/>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4"/>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4"/>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4"/>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4"/>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4"/>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4"/>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4"/>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4"/>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4"/>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4"/>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4"/>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4"/>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4"/>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4"/>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4"/>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4"/>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4"/>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4"/>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4"/>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4"/>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4"/>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4"/>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4"/>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4"/>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4"/>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4"/>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4"/>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4"/>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4"/>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4"/>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4"/>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4"/>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4"/>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4"/>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4"/>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4"/>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4"/>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4"/>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4"/>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4"/>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4"/>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4"/>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4"/>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4"/>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4"/>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4"/>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4"/>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4"/>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4"/>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4"/>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4"/>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4"/>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4"/>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4"/>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4"/>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4"/>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4"/>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4"/>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4"/>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4"/>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4"/>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4"/>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4"/>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4"/>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4"/>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4"/>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4"/>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4"/>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4"/>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4"/>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4"/>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4"/>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4"/>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4"/>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4"/>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4"/>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4"/>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4"/>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4"/>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4"/>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4"/>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4"/>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4"/>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4"/>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4"/>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4"/>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4"/>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4"/>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4"/>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4"/>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4"/>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4"/>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4"/>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4"/>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4"/>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4"/>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4"/>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4"/>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4"/>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4"/>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4"/>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4"/>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4"/>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4"/>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4"/>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4"/>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4"/>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4"/>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4"/>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4"/>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4"/>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4"/>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4"/>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4"/>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4"/>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4"/>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4"/>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4"/>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4"/>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4"/>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4"/>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4"/>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4"/>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4"/>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4"/>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4"/>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4"/>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4"/>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4"/>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4"/>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4"/>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4"/>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4"/>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4"/>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4"/>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4"/>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4"/>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4"/>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4"/>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4"/>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4"/>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4"/>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4"/>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4"/>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4"/>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4"/>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4"/>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4"/>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4"/>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4"/>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4"/>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4"/>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4"/>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4"/>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4"/>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4"/>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4"/>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4"/>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4"/>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4"/>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4"/>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4"/>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4"/>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4"/>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4"/>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4"/>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4"/>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4"/>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4"/>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4"/>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4"/>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4"/>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4"/>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4"/>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4"/>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4"/>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4"/>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4"/>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4"/>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4"/>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4"/>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4"/>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4"/>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4"/>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4"/>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4"/>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4"/>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4"/>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4"/>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4"/>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4"/>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4"/>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4"/>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4"/>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4"/>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4"/>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4"/>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4"/>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4"/>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4"/>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4"/>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4"/>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4"/>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4"/>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4"/>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4"/>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4"/>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4"/>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4"/>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4"/>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4"/>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4"/>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4"/>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4"/>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4"/>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4"/>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4"/>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4"/>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4"/>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4"/>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4"/>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4"/>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4"/>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4"/>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4"/>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4"/>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4"/>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4"/>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4"/>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4"/>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4"/>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4"/>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4"/>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4"/>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4"/>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4"/>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4"/>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4"/>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4"/>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4"/>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4"/>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4"/>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4"/>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4"/>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4"/>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4"/>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4"/>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4"/>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4"/>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4"/>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4"/>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4"/>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4"/>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4"/>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4"/>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4"/>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4"/>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4"/>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4"/>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4"/>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4"/>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4"/>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4"/>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4"/>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4"/>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4"/>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4"/>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4"/>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4"/>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4"/>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4"/>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4"/>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4"/>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4"/>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4"/>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4"/>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4"/>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4"/>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4"/>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4"/>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4"/>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4"/>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4"/>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4"/>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4"/>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4"/>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4"/>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4"/>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4"/>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4"/>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4"/>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4"/>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4"/>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4"/>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4"/>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4"/>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4"/>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4"/>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4"/>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4"/>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4"/>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4"/>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4"/>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4"/>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4"/>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4"/>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4"/>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4"/>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4"/>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4"/>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4"/>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4"/>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4"/>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4"/>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4"/>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4"/>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4"/>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4"/>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4"/>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4"/>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4"/>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4"/>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4"/>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4"/>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4"/>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4"/>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4"/>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4"/>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4"/>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4"/>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4"/>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4"/>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4"/>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4"/>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4"/>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4"/>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4"/>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4"/>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4"/>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4"/>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4"/>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4"/>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4"/>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4"/>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4"/>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4"/>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4"/>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4"/>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4"/>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4"/>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4"/>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4"/>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4"/>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4"/>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4"/>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4"/>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4"/>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4"/>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4"/>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4"/>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4"/>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4"/>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4"/>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4"/>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4"/>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4"/>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4"/>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4"/>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4"/>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4"/>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4"/>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4"/>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4"/>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4"/>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4"/>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4"/>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4"/>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4"/>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4"/>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4"/>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4"/>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4"/>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4"/>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4"/>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4"/>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4"/>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4"/>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4"/>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4"/>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4"/>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4"/>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4"/>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4"/>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4"/>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4"/>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4"/>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4"/>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4"/>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4"/>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4"/>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4"/>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4"/>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4"/>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4"/>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4"/>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4"/>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4"/>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4"/>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4"/>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4"/>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4"/>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4"/>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4"/>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4"/>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4"/>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4"/>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4"/>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4"/>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4"/>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4"/>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4"/>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4"/>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4"/>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4"/>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4"/>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4"/>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4"/>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4"/>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4"/>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4"/>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4"/>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4"/>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4"/>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4"/>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4"/>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4"/>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4"/>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4"/>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4"/>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4"/>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4"/>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4"/>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4"/>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4"/>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4"/>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4"/>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4"/>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4"/>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4"/>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4"/>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4"/>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4"/>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4"/>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4"/>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4"/>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4"/>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4"/>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4"/>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4"/>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4"/>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4"/>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4"/>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4"/>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4"/>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4"/>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4"/>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4"/>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4"/>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4"/>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4"/>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4"/>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4"/>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4"/>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4"/>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4"/>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4"/>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4"/>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4"/>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4"/>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4"/>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4"/>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4"/>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4"/>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4"/>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4"/>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4"/>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4"/>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4"/>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4"/>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4"/>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4"/>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4"/>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4"/>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4"/>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4"/>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4"/>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4"/>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4"/>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4"/>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4"/>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4"/>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4"/>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4"/>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4"/>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4"/>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4"/>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4"/>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4"/>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4"/>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4"/>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4"/>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4"/>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4"/>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4"/>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4"/>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4"/>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4"/>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4"/>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4"/>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4"/>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4"/>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4"/>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4"/>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4"/>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4"/>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4"/>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4"/>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4"/>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4"/>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4"/>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4"/>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4"/>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4"/>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4"/>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4"/>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4"/>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4"/>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4"/>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4"/>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4"/>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4"/>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4"/>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4"/>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4"/>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4"/>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4"/>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4"/>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4"/>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4"/>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4"/>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4"/>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4"/>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4"/>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4"/>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4"/>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4"/>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4"/>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4"/>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4"/>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4"/>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4"/>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4"/>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4"/>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4"/>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4"/>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4"/>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4"/>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4"/>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4"/>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4"/>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4"/>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4"/>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4"/>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4"/>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4"/>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4"/>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4"/>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4"/>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4"/>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4"/>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4"/>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4"/>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4"/>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4"/>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4"/>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4"/>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4"/>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4"/>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4"/>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4"/>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4"/>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4"/>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4"/>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4"/>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4"/>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4"/>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4"/>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4"/>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4"/>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4"/>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4"/>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4"/>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4"/>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4"/>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4"/>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4"/>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4"/>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4"/>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4"/>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4"/>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4"/>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4"/>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4"/>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4"/>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4"/>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4"/>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4"/>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4"/>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4"/>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4"/>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4"/>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4"/>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4"/>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4"/>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4"/>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4"/>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4"/>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4"/>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4"/>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4"/>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4"/>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4"/>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4"/>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4"/>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4"/>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4"/>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4"/>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4"/>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4"/>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4"/>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4"/>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4"/>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4"/>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4"/>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4"/>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4"/>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4"/>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4"/>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4"/>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4"/>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4"/>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4"/>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4"/>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4"/>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4"/>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4"/>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4"/>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4"/>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4"/>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4"/>
      <c r="I927" s="5"/>
      <c r="J927" s="5"/>
      <c r="K927" s="5"/>
      <c r="L927" s="5"/>
      <c r="M927" s="5"/>
      <c r="N927" s="5"/>
      <c r="O927" s="5"/>
      <c r="P927" s="5"/>
      <c r="Q927" s="5"/>
      <c r="R927" s="5"/>
      <c r="S927" s="5"/>
      <c r="T927" s="5"/>
      <c r="U927" s="5"/>
      <c r="V927" s="5"/>
      <c r="W927" s="5"/>
      <c r="X927" s="5"/>
      <c r="Y927" s="5"/>
      <c r="Z927" s="5"/>
      <c r="AA927" s="5"/>
      <c r="AB927" s="5"/>
      <c r="AC927" s="5"/>
    </row>
    <row r="928">
      <c r="A928" s="5"/>
      <c r="B928" s="5"/>
      <c r="C928" s="5"/>
      <c r="D928" s="5"/>
      <c r="E928" s="5"/>
      <c r="F928" s="5"/>
      <c r="G928" s="5"/>
      <c r="H928" s="4"/>
      <c r="I928" s="5"/>
      <c r="J928" s="5"/>
      <c r="K928" s="5"/>
      <c r="L928" s="5"/>
      <c r="M928" s="5"/>
      <c r="N928" s="5"/>
      <c r="O928" s="5"/>
      <c r="P928" s="5"/>
      <c r="Q928" s="5"/>
      <c r="R928" s="5"/>
      <c r="S928" s="5"/>
      <c r="T928" s="5"/>
      <c r="U928" s="5"/>
      <c r="V928" s="5"/>
      <c r="W928" s="5"/>
      <c r="X928" s="5"/>
      <c r="Y928" s="5"/>
      <c r="Z928" s="5"/>
      <c r="AA928" s="5"/>
      <c r="AB928" s="5"/>
      <c r="AC928" s="5"/>
    </row>
    <row r="929">
      <c r="A929" s="5"/>
      <c r="B929" s="5"/>
      <c r="C929" s="5"/>
      <c r="D929" s="5"/>
      <c r="E929" s="5"/>
      <c r="F929" s="5"/>
      <c r="G929" s="5"/>
      <c r="H929" s="4"/>
      <c r="I929" s="5"/>
      <c r="J929" s="5"/>
      <c r="K929" s="5"/>
      <c r="L929" s="5"/>
      <c r="M929" s="5"/>
      <c r="N929" s="5"/>
      <c r="O929" s="5"/>
      <c r="P929" s="5"/>
      <c r="Q929" s="5"/>
      <c r="R929" s="5"/>
      <c r="S929" s="5"/>
      <c r="T929" s="5"/>
      <c r="U929" s="5"/>
      <c r="V929" s="5"/>
      <c r="W929" s="5"/>
      <c r="X929" s="5"/>
      <c r="Y929" s="5"/>
      <c r="Z929" s="5"/>
      <c r="AA929" s="5"/>
      <c r="AB929" s="5"/>
      <c r="AC929" s="5"/>
    </row>
    <row r="930">
      <c r="A930" s="5"/>
      <c r="B930" s="5"/>
      <c r="C930" s="5"/>
      <c r="D930" s="5"/>
      <c r="E930" s="5"/>
      <c r="F930" s="5"/>
      <c r="G930" s="5"/>
      <c r="H930" s="4"/>
      <c r="I930" s="5"/>
      <c r="J930" s="5"/>
      <c r="K930" s="5"/>
      <c r="L930" s="5"/>
      <c r="M930" s="5"/>
      <c r="N930" s="5"/>
      <c r="O930" s="5"/>
      <c r="P930" s="5"/>
      <c r="Q930" s="5"/>
      <c r="R930" s="5"/>
      <c r="S930" s="5"/>
      <c r="T930" s="5"/>
      <c r="U930" s="5"/>
      <c r="V930" s="5"/>
      <c r="W930" s="5"/>
      <c r="X930" s="5"/>
      <c r="Y930" s="5"/>
      <c r="Z930" s="5"/>
      <c r="AA930" s="5"/>
      <c r="AB930" s="5"/>
      <c r="AC930" s="5"/>
    </row>
    <row r="931">
      <c r="A931" s="5"/>
      <c r="B931" s="5"/>
      <c r="C931" s="5"/>
      <c r="D931" s="5"/>
      <c r="E931" s="5"/>
      <c r="F931" s="5"/>
      <c r="G931" s="5"/>
      <c r="H931" s="4"/>
      <c r="I931" s="5"/>
      <c r="J931" s="5"/>
      <c r="K931" s="5"/>
      <c r="L931" s="5"/>
      <c r="M931" s="5"/>
      <c r="N931" s="5"/>
      <c r="O931" s="5"/>
      <c r="P931" s="5"/>
      <c r="Q931" s="5"/>
      <c r="R931" s="5"/>
      <c r="S931" s="5"/>
      <c r="T931" s="5"/>
      <c r="U931" s="5"/>
      <c r="V931" s="5"/>
      <c r="W931" s="5"/>
      <c r="X931" s="5"/>
      <c r="Y931" s="5"/>
      <c r="Z931" s="5"/>
      <c r="AA931" s="5"/>
      <c r="AB931" s="5"/>
      <c r="AC931" s="5"/>
    </row>
    <row r="932">
      <c r="A932" s="5"/>
      <c r="B932" s="5"/>
      <c r="C932" s="5"/>
      <c r="D932" s="5"/>
      <c r="E932" s="5"/>
      <c r="F932" s="5"/>
      <c r="G932" s="5"/>
      <c r="H932" s="4"/>
      <c r="I932" s="5"/>
      <c r="J932" s="5"/>
      <c r="K932" s="5"/>
      <c r="L932" s="5"/>
      <c r="M932" s="5"/>
      <c r="N932" s="5"/>
      <c r="O932" s="5"/>
      <c r="P932" s="5"/>
      <c r="Q932" s="5"/>
      <c r="R932" s="5"/>
      <c r="S932" s="5"/>
      <c r="T932" s="5"/>
      <c r="U932" s="5"/>
      <c r="V932" s="5"/>
      <c r="W932" s="5"/>
      <c r="X932" s="5"/>
      <c r="Y932" s="5"/>
      <c r="Z932" s="5"/>
      <c r="AA932" s="5"/>
      <c r="AB932" s="5"/>
      <c r="AC932" s="5"/>
    </row>
    <row r="933">
      <c r="A933" s="5"/>
      <c r="B933" s="5"/>
      <c r="C933" s="5"/>
      <c r="D933" s="5"/>
      <c r="E933" s="5"/>
      <c r="F933" s="5"/>
      <c r="G933" s="5"/>
      <c r="H933" s="4"/>
      <c r="I933" s="5"/>
      <c r="J933" s="5"/>
      <c r="K933" s="5"/>
      <c r="L933" s="5"/>
      <c r="M933" s="5"/>
      <c r="N933" s="5"/>
      <c r="O933" s="5"/>
      <c r="P933" s="5"/>
      <c r="Q933" s="5"/>
      <c r="R933" s="5"/>
      <c r="S933" s="5"/>
      <c r="T933" s="5"/>
      <c r="U933" s="5"/>
      <c r="V933" s="5"/>
      <c r="W933" s="5"/>
      <c r="X933" s="5"/>
      <c r="Y933" s="5"/>
      <c r="Z933" s="5"/>
      <c r="AA933" s="5"/>
      <c r="AB933" s="5"/>
      <c r="AC933" s="5"/>
    </row>
    <row r="934">
      <c r="A934" s="5"/>
      <c r="B934" s="5"/>
      <c r="C934" s="5"/>
      <c r="D934" s="5"/>
      <c r="E934" s="5"/>
      <c r="F934" s="5"/>
      <c r="G934" s="5"/>
      <c r="H934" s="4"/>
      <c r="I934" s="5"/>
      <c r="J934" s="5"/>
      <c r="K934" s="5"/>
      <c r="L934" s="5"/>
      <c r="M934" s="5"/>
      <c r="N934" s="5"/>
      <c r="O934" s="5"/>
      <c r="P934" s="5"/>
      <c r="Q934" s="5"/>
      <c r="R934" s="5"/>
      <c r="S934" s="5"/>
      <c r="T934" s="5"/>
      <c r="U934" s="5"/>
      <c r="V934" s="5"/>
      <c r="W934" s="5"/>
      <c r="X934" s="5"/>
      <c r="Y934" s="5"/>
      <c r="Z934" s="5"/>
      <c r="AA934" s="5"/>
      <c r="AB934" s="5"/>
      <c r="AC934" s="5"/>
    </row>
    <row r="935">
      <c r="A935" s="5"/>
      <c r="B935" s="5"/>
      <c r="C935" s="5"/>
      <c r="D935" s="5"/>
      <c r="E935" s="5"/>
      <c r="F935" s="5"/>
      <c r="G935" s="5"/>
      <c r="H935" s="4"/>
      <c r="I935" s="5"/>
      <c r="J935" s="5"/>
      <c r="K935" s="5"/>
      <c r="L935" s="5"/>
      <c r="M935" s="5"/>
      <c r="N935" s="5"/>
      <c r="O935" s="5"/>
      <c r="P935" s="5"/>
      <c r="Q935" s="5"/>
      <c r="R935" s="5"/>
      <c r="S935" s="5"/>
      <c r="T935" s="5"/>
      <c r="U935" s="5"/>
      <c r="V935" s="5"/>
      <c r="W935" s="5"/>
      <c r="X935" s="5"/>
      <c r="Y935" s="5"/>
      <c r="Z935" s="5"/>
      <c r="AA935" s="5"/>
      <c r="AB935" s="5"/>
      <c r="AC935" s="5"/>
    </row>
    <row r="936">
      <c r="A936" s="5"/>
      <c r="B936" s="5"/>
      <c r="C936" s="5"/>
      <c r="D936" s="5"/>
      <c r="E936" s="5"/>
      <c r="F936" s="5"/>
      <c r="G936" s="5"/>
      <c r="H936" s="4"/>
      <c r="I936" s="5"/>
      <c r="J936" s="5"/>
      <c r="K936" s="5"/>
      <c r="L936" s="5"/>
      <c r="M936" s="5"/>
      <c r="N936" s="5"/>
      <c r="O936" s="5"/>
      <c r="P936" s="5"/>
      <c r="Q936" s="5"/>
      <c r="R936" s="5"/>
      <c r="S936" s="5"/>
      <c r="T936" s="5"/>
      <c r="U936" s="5"/>
      <c r="V936" s="5"/>
      <c r="W936" s="5"/>
      <c r="X936" s="5"/>
      <c r="Y936" s="5"/>
      <c r="Z936" s="5"/>
      <c r="AA936" s="5"/>
      <c r="AB936" s="5"/>
      <c r="AC936" s="5"/>
    </row>
    <row r="937">
      <c r="A937" s="5"/>
      <c r="B937" s="5"/>
      <c r="C937" s="5"/>
      <c r="D937" s="5"/>
      <c r="E937" s="5"/>
      <c r="F937" s="5"/>
      <c r="G937" s="5"/>
      <c r="H937" s="4"/>
      <c r="I937" s="5"/>
      <c r="J937" s="5"/>
      <c r="K937" s="5"/>
      <c r="L937" s="5"/>
      <c r="M937" s="5"/>
      <c r="N937" s="5"/>
      <c r="O937" s="5"/>
      <c r="P937" s="5"/>
      <c r="Q937" s="5"/>
      <c r="R937" s="5"/>
      <c r="S937" s="5"/>
      <c r="T937" s="5"/>
      <c r="U937" s="5"/>
      <c r="V937" s="5"/>
      <c r="W937" s="5"/>
      <c r="X937" s="5"/>
      <c r="Y937" s="5"/>
      <c r="Z937" s="5"/>
      <c r="AA937" s="5"/>
      <c r="AB937" s="5"/>
      <c r="AC937" s="5"/>
    </row>
    <row r="938">
      <c r="A938" s="5"/>
      <c r="B938" s="5"/>
      <c r="C938" s="5"/>
      <c r="D938" s="5"/>
      <c r="E938" s="5"/>
      <c r="F938" s="5"/>
      <c r="G938" s="5"/>
      <c r="H938" s="4"/>
      <c r="I938" s="5"/>
      <c r="J938" s="5"/>
      <c r="K938" s="5"/>
      <c r="L938" s="5"/>
      <c r="M938" s="5"/>
      <c r="N938" s="5"/>
      <c r="O938" s="5"/>
      <c r="P938" s="5"/>
      <c r="Q938" s="5"/>
      <c r="R938" s="5"/>
      <c r="S938" s="5"/>
      <c r="T938" s="5"/>
      <c r="U938" s="5"/>
      <c r="V938" s="5"/>
      <c r="W938" s="5"/>
      <c r="X938" s="5"/>
      <c r="Y938" s="5"/>
      <c r="Z938" s="5"/>
      <c r="AA938" s="5"/>
      <c r="AB938" s="5"/>
      <c r="AC938" s="5"/>
    </row>
    <row r="939">
      <c r="A939" s="5"/>
      <c r="B939" s="5"/>
      <c r="C939" s="5"/>
      <c r="D939" s="5"/>
      <c r="E939" s="5"/>
      <c r="F939" s="5"/>
      <c r="G939" s="5"/>
      <c r="H939" s="4"/>
      <c r="I939" s="5"/>
      <c r="J939" s="5"/>
      <c r="K939" s="5"/>
      <c r="L939" s="5"/>
      <c r="M939" s="5"/>
      <c r="N939" s="5"/>
      <c r="O939" s="5"/>
      <c r="P939" s="5"/>
      <c r="Q939" s="5"/>
      <c r="R939" s="5"/>
      <c r="S939" s="5"/>
      <c r="T939" s="5"/>
      <c r="U939" s="5"/>
      <c r="V939" s="5"/>
      <c r="W939" s="5"/>
      <c r="X939" s="5"/>
      <c r="Y939" s="5"/>
      <c r="Z939" s="5"/>
      <c r="AA939" s="5"/>
      <c r="AB939" s="5"/>
      <c r="AC939" s="5"/>
    </row>
    <row r="940">
      <c r="A940" s="5"/>
      <c r="B940" s="5"/>
      <c r="C940" s="5"/>
      <c r="D940" s="5"/>
      <c r="E940" s="5"/>
      <c r="F940" s="5"/>
      <c r="G940" s="5"/>
      <c r="H940" s="4"/>
      <c r="I940" s="5"/>
      <c r="J940" s="5"/>
      <c r="K940" s="5"/>
      <c r="L940" s="5"/>
      <c r="M940" s="5"/>
      <c r="N940" s="5"/>
      <c r="O940" s="5"/>
      <c r="P940" s="5"/>
      <c r="Q940" s="5"/>
      <c r="R940" s="5"/>
      <c r="S940" s="5"/>
      <c r="T940" s="5"/>
      <c r="U940" s="5"/>
      <c r="V940" s="5"/>
      <c r="W940" s="5"/>
      <c r="X940" s="5"/>
      <c r="Y940" s="5"/>
      <c r="Z940" s="5"/>
      <c r="AA940" s="5"/>
      <c r="AB940" s="5"/>
      <c r="AC940" s="5"/>
    </row>
    <row r="941">
      <c r="A941" s="5"/>
      <c r="B941" s="5"/>
      <c r="C941" s="5"/>
      <c r="D941" s="5"/>
      <c r="E941" s="5"/>
      <c r="F941" s="5"/>
      <c r="G941" s="5"/>
      <c r="H941" s="4"/>
      <c r="I941" s="5"/>
      <c r="J941" s="5"/>
      <c r="K941" s="5"/>
      <c r="L941" s="5"/>
      <c r="M941" s="5"/>
      <c r="N941" s="5"/>
      <c r="O941" s="5"/>
      <c r="P941" s="5"/>
      <c r="Q941" s="5"/>
      <c r="R941" s="5"/>
      <c r="S941" s="5"/>
      <c r="T941" s="5"/>
      <c r="U941" s="5"/>
      <c r="V941" s="5"/>
      <c r="W941" s="5"/>
      <c r="X941" s="5"/>
      <c r="Y941" s="5"/>
      <c r="Z941" s="5"/>
      <c r="AA941" s="5"/>
      <c r="AB941" s="5"/>
      <c r="AC941" s="5"/>
    </row>
    <row r="942">
      <c r="A942" s="5"/>
      <c r="B942" s="5"/>
      <c r="C942" s="5"/>
      <c r="D942" s="5"/>
      <c r="E942" s="5"/>
      <c r="F942" s="5"/>
      <c r="G942" s="5"/>
      <c r="H942" s="4"/>
      <c r="I942" s="5"/>
      <c r="J942" s="5"/>
      <c r="K942" s="5"/>
      <c r="L942" s="5"/>
      <c r="M942" s="5"/>
      <c r="N942" s="5"/>
      <c r="O942" s="5"/>
      <c r="P942" s="5"/>
      <c r="Q942" s="5"/>
      <c r="R942" s="5"/>
      <c r="S942" s="5"/>
      <c r="T942" s="5"/>
      <c r="U942" s="5"/>
      <c r="V942" s="5"/>
      <c r="W942" s="5"/>
      <c r="X942" s="5"/>
      <c r="Y942" s="5"/>
      <c r="Z942" s="5"/>
      <c r="AA942" s="5"/>
      <c r="AB942" s="5"/>
      <c r="AC942" s="5"/>
    </row>
    <row r="943">
      <c r="A943" s="5"/>
      <c r="B943" s="5"/>
      <c r="C943" s="5"/>
      <c r="D943" s="5"/>
      <c r="E943" s="5"/>
      <c r="F943" s="5"/>
      <c r="G943" s="5"/>
      <c r="H943" s="4"/>
      <c r="I943" s="5"/>
      <c r="J943" s="5"/>
      <c r="K943" s="5"/>
      <c r="L943" s="5"/>
      <c r="M943" s="5"/>
      <c r="N943" s="5"/>
      <c r="O943" s="5"/>
      <c r="P943" s="5"/>
      <c r="Q943" s="5"/>
      <c r="R943" s="5"/>
      <c r="S943" s="5"/>
      <c r="T943" s="5"/>
      <c r="U943" s="5"/>
      <c r="V943" s="5"/>
      <c r="W943" s="5"/>
      <c r="X943" s="5"/>
      <c r="Y943" s="5"/>
      <c r="Z943" s="5"/>
      <c r="AA943" s="5"/>
      <c r="AB943" s="5"/>
      <c r="AC943" s="5"/>
    </row>
    <row r="944">
      <c r="A944" s="5"/>
      <c r="B944" s="5"/>
      <c r="C944" s="5"/>
      <c r="D944" s="5"/>
      <c r="E944" s="5"/>
      <c r="F944" s="5"/>
      <c r="G944" s="5"/>
      <c r="H944" s="4"/>
      <c r="I944" s="5"/>
      <c r="J944" s="5"/>
      <c r="K944" s="5"/>
      <c r="L944" s="5"/>
      <c r="M944" s="5"/>
      <c r="N944" s="5"/>
      <c r="O944" s="5"/>
      <c r="P944" s="5"/>
      <c r="Q944" s="5"/>
      <c r="R944" s="5"/>
      <c r="S944" s="5"/>
      <c r="T944" s="5"/>
      <c r="U944" s="5"/>
      <c r="V944" s="5"/>
      <c r="W944" s="5"/>
      <c r="X944" s="5"/>
      <c r="Y944" s="5"/>
      <c r="Z944" s="5"/>
      <c r="AA944" s="5"/>
      <c r="AB944" s="5"/>
      <c r="AC944" s="5"/>
    </row>
    <row r="945">
      <c r="A945" s="5"/>
      <c r="B945" s="5"/>
      <c r="C945" s="5"/>
      <c r="D945" s="5"/>
      <c r="E945" s="5"/>
      <c r="F945" s="5"/>
      <c r="G945" s="5"/>
      <c r="H945" s="4"/>
      <c r="I945" s="5"/>
      <c r="J945" s="5"/>
      <c r="K945" s="5"/>
      <c r="L945" s="5"/>
      <c r="M945" s="5"/>
      <c r="N945" s="5"/>
      <c r="O945" s="5"/>
      <c r="P945" s="5"/>
      <c r="Q945" s="5"/>
      <c r="R945" s="5"/>
      <c r="S945" s="5"/>
      <c r="T945" s="5"/>
      <c r="U945" s="5"/>
      <c r="V945" s="5"/>
      <c r="W945" s="5"/>
      <c r="X945" s="5"/>
      <c r="Y945" s="5"/>
      <c r="Z945" s="5"/>
      <c r="AA945" s="5"/>
      <c r="AB945" s="5"/>
      <c r="AC945" s="5"/>
    </row>
    <row r="946">
      <c r="A946" s="5"/>
      <c r="B946" s="5"/>
      <c r="C946" s="5"/>
      <c r="D946" s="5"/>
      <c r="E946" s="5"/>
      <c r="F946" s="5"/>
      <c r="G946" s="5"/>
      <c r="H946" s="4"/>
      <c r="I946" s="5"/>
      <c r="J946" s="5"/>
      <c r="K946" s="5"/>
      <c r="L946" s="5"/>
      <c r="M946" s="5"/>
      <c r="N946" s="5"/>
      <c r="O946" s="5"/>
      <c r="P946" s="5"/>
      <c r="Q946" s="5"/>
      <c r="R946" s="5"/>
      <c r="S946" s="5"/>
      <c r="T946" s="5"/>
      <c r="U946" s="5"/>
      <c r="V946" s="5"/>
      <c r="W946" s="5"/>
      <c r="X946" s="5"/>
      <c r="Y946" s="5"/>
      <c r="Z946" s="5"/>
      <c r="AA946" s="5"/>
      <c r="AB946" s="5"/>
      <c r="AC946" s="5"/>
    </row>
    <row r="947">
      <c r="A947" s="5"/>
      <c r="B947" s="5"/>
      <c r="C947" s="5"/>
      <c r="D947" s="5"/>
      <c r="E947" s="5"/>
      <c r="F947" s="5"/>
      <c r="G947" s="5"/>
      <c r="H947" s="4"/>
      <c r="I947" s="5"/>
      <c r="J947" s="5"/>
      <c r="K947" s="5"/>
      <c r="L947" s="5"/>
      <c r="M947" s="5"/>
      <c r="N947" s="5"/>
      <c r="O947" s="5"/>
      <c r="P947" s="5"/>
      <c r="Q947" s="5"/>
      <c r="R947" s="5"/>
      <c r="S947" s="5"/>
      <c r="T947" s="5"/>
      <c r="U947" s="5"/>
      <c r="V947" s="5"/>
      <c r="W947" s="5"/>
      <c r="X947" s="5"/>
      <c r="Y947" s="5"/>
      <c r="Z947" s="5"/>
      <c r="AA947" s="5"/>
      <c r="AB947" s="5"/>
      <c r="AC947" s="5"/>
    </row>
    <row r="948">
      <c r="A948" s="5"/>
      <c r="B948" s="5"/>
      <c r="C948" s="5"/>
      <c r="D948" s="5"/>
      <c r="E948" s="5"/>
      <c r="F948" s="5"/>
      <c r="G948" s="5"/>
      <c r="H948" s="4"/>
      <c r="I948" s="5"/>
      <c r="J948" s="5"/>
      <c r="K948" s="5"/>
      <c r="L948" s="5"/>
      <c r="M948" s="5"/>
      <c r="N948" s="5"/>
      <c r="O948" s="5"/>
      <c r="P948" s="5"/>
      <c r="Q948" s="5"/>
      <c r="R948" s="5"/>
      <c r="S948" s="5"/>
      <c r="T948" s="5"/>
      <c r="U948" s="5"/>
      <c r="V948" s="5"/>
      <c r="W948" s="5"/>
      <c r="X948" s="5"/>
      <c r="Y948" s="5"/>
      <c r="Z948" s="5"/>
      <c r="AA948" s="5"/>
      <c r="AB948" s="5"/>
      <c r="AC948" s="5"/>
    </row>
    <row r="949">
      <c r="A949" s="5"/>
      <c r="B949" s="5"/>
      <c r="C949" s="5"/>
      <c r="D949" s="5"/>
      <c r="E949" s="5"/>
      <c r="F949" s="5"/>
      <c r="G949" s="5"/>
      <c r="H949" s="4"/>
      <c r="I949" s="5"/>
      <c r="J949" s="5"/>
      <c r="K949" s="5"/>
      <c r="L949" s="5"/>
      <c r="M949" s="5"/>
      <c r="N949" s="5"/>
      <c r="O949" s="5"/>
      <c r="P949" s="5"/>
      <c r="Q949" s="5"/>
      <c r="R949" s="5"/>
      <c r="S949" s="5"/>
      <c r="T949" s="5"/>
      <c r="U949" s="5"/>
      <c r="V949" s="5"/>
      <c r="W949" s="5"/>
      <c r="X949" s="5"/>
      <c r="Y949" s="5"/>
      <c r="Z949" s="5"/>
      <c r="AA949" s="5"/>
      <c r="AB949" s="5"/>
      <c r="AC949" s="5"/>
    </row>
    <row r="950">
      <c r="A950" s="5"/>
      <c r="B950" s="5"/>
      <c r="C950" s="5"/>
      <c r="D950" s="5"/>
      <c r="E950" s="5"/>
      <c r="F950" s="5"/>
      <c r="G950" s="5"/>
      <c r="H950" s="4"/>
      <c r="I950" s="5"/>
      <c r="J950" s="5"/>
      <c r="K950" s="5"/>
      <c r="L950" s="5"/>
      <c r="M950" s="5"/>
      <c r="N950" s="5"/>
      <c r="O950" s="5"/>
      <c r="P950" s="5"/>
      <c r="Q950" s="5"/>
      <c r="R950" s="5"/>
      <c r="S950" s="5"/>
      <c r="T950" s="5"/>
      <c r="U950" s="5"/>
      <c r="V950" s="5"/>
      <c r="W950" s="5"/>
      <c r="X950" s="5"/>
      <c r="Y950" s="5"/>
      <c r="Z950" s="5"/>
      <c r="AA950" s="5"/>
      <c r="AB950" s="5"/>
      <c r="AC950" s="5"/>
    </row>
    <row r="951">
      <c r="A951" s="5"/>
      <c r="B951" s="5"/>
      <c r="C951" s="5"/>
      <c r="D951" s="5"/>
      <c r="E951" s="5"/>
      <c r="F951" s="5"/>
      <c r="G951" s="5"/>
      <c r="H951" s="4"/>
      <c r="I951" s="5"/>
      <c r="J951" s="5"/>
      <c r="K951" s="5"/>
      <c r="L951" s="5"/>
      <c r="M951" s="5"/>
      <c r="N951" s="5"/>
      <c r="O951" s="5"/>
      <c r="P951" s="5"/>
      <c r="Q951" s="5"/>
      <c r="R951" s="5"/>
      <c r="S951" s="5"/>
      <c r="T951" s="5"/>
      <c r="U951" s="5"/>
      <c r="V951" s="5"/>
      <c r="W951" s="5"/>
      <c r="X951" s="5"/>
      <c r="Y951" s="5"/>
      <c r="Z951" s="5"/>
      <c r="AA951" s="5"/>
      <c r="AB951" s="5"/>
      <c r="AC951" s="5"/>
    </row>
    <row r="952">
      <c r="A952" s="5"/>
      <c r="B952" s="5"/>
      <c r="C952" s="5"/>
      <c r="D952" s="5"/>
      <c r="E952" s="5"/>
      <c r="F952" s="5"/>
      <c r="G952" s="5"/>
      <c r="H952" s="4"/>
      <c r="I952" s="5"/>
      <c r="J952" s="5"/>
      <c r="K952" s="5"/>
      <c r="L952" s="5"/>
      <c r="M952" s="5"/>
      <c r="N952" s="5"/>
      <c r="O952" s="5"/>
      <c r="P952" s="5"/>
      <c r="Q952" s="5"/>
      <c r="R952" s="5"/>
      <c r="S952" s="5"/>
      <c r="T952" s="5"/>
      <c r="U952" s="5"/>
      <c r="V952" s="5"/>
      <c r="W952" s="5"/>
      <c r="X952" s="5"/>
      <c r="Y952" s="5"/>
      <c r="Z952" s="5"/>
      <c r="AA952" s="5"/>
      <c r="AB952" s="5"/>
      <c r="AC952" s="5"/>
    </row>
    <row r="953">
      <c r="A953" s="5"/>
      <c r="B953" s="5"/>
      <c r="C953" s="5"/>
      <c r="D953" s="5"/>
      <c r="E953" s="5"/>
      <c r="F953" s="5"/>
      <c r="G953" s="5"/>
      <c r="H953" s="4"/>
      <c r="I953" s="5"/>
      <c r="J953" s="5"/>
      <c r="K953" s="5"/>
      <c r="L953" s="5"/>
      <c r="M953" s="5"/>
      <c r="N953" s="5"/>
      <c r="O953" s="5"/>
      <c r="P953" s="5"/>
      <c r="Q953" s="5"/>
      <c r="R953" s="5"/>
      <c r="S953" s="5"/>
      <c r="T953" s="5"/>
      <c r="U953" s="5"/>
      <c r="V953" s="5"/>
      <c r="W953" s="5"/>
      <c r="X953" s="5"/>
      <c r="Y953" s="5"/>
      <c r="Z953" s="5"/>
      <c r="AA953" s="5"/>
      <c r="AB953" s="5"/>
      <c r="AC953" s="5"/>
    </row>
    <row r="954">
      <c r="A954" s="5"/>
      <c r="B954" s="5"/>
      <c r="C954" s="5"/>
      <c r="D954" s="5"/>
      <c r="E954" s="5"/>
      <c r="F954" s="5"/>
      <c r="G954" s="5"/>
      <c r="H954" s="4"/>
      <c r="I954" s="5"/>
      <c r="J954" s="5"/>
      <c r="K954" s="5"/>
      <c r="L954" s="5"/>
      <c r="M954" s="5"/>
      <c r="N954" s="5"/>
      <c r="O954" s="5"/>
      <c r="P954" s="5"/>
      <c r="Q954" s="5"/>
      <c r="R954" s="5"/>
      <c r="S954" s="5"/>
      <c r="T954" s="5"/>
      <c r="U954" s="5"/>
      <c r="V954" s="5"/>
      <c r="W954" s="5"/>
      <c r="X954" s="5"/>
      <c r="Y954" s="5"/>
      <c r="Z954" s="5"/>
      <c r="AA954" s="5"/>
      <c r="AB954" s="5"/>
      <c r="AC954" s="5"/>
    </row>
    <row r="955">
      <c r="A955" s="5"/>
      <c r="B955" s="5"/>
      <c r="C955" s="5"/>
      <c r="D955" s="5"/>
      <c r="E955" s="5"/>
      <c r="F955" s="5"/>
      <c r="G955" s="5"/>
      <c r="H955" s="4"/>
      <c r="I955" s="5"/>
      <c r="J955" s="5"/>
      <c r="K955" s="5"/>
      <c r="L955" s="5"/>
      <c r="M955" s="5"/>
      <c r="N955" s="5"/>
      <c r="O955" s="5"/>
      <c r="P955" s="5"/>
      <c r="Q955" s="5"/>
      <c r="R955" s="5"/>
      <c r="S955" s="5"/>
      <c r="T955" s="5"/>
      <c r="U955" s="5"/>
      <c r="V955" s="5"/>
      <c r="W955" s="5"/>
      <c r="X955" s="5"/>
      <c r="Y955" s="5"/>
      <c r="Z955" s="5"/>
      <c r="AA955" s="5"/>
      <c r="AB955" s="5"/>
      <c r="AC955" s="5"/>
    </row>
    <row r="956">
      <c r="A956" s="5"/>
      <c r="B956" s="5"/>
      <c r="C956" s="5"/>
      <c r="D956" s="5"/>
      <c r="E956" s="5"/>
      <c r="F956" s="5"/>
      <c r="G956" s="5"/>
      <c r="H956" s="4"/>
      <c r="I956" s="5"/>
      <c r="J956" s="5"/>
      <c r="K956" s="5"/>
      <c r="L956" s="5"/>
      <c r="M956" s="5"/>
      <c r="N956" s="5"/>
      <c r="O956" s="5"/>
      <c r="P956" s="5"/>
      <c r="Q956" s="5"/>
      <c r="R956" s="5"/>
      <c r="S956" s="5"/>
      <c r="T956" s="5"/>
      <c r="U956" s="5"/>
      <c r="V956" s="5"/>
      <c r="W956" s="5"/>
      <c r="X956" s="5"/>
      <c r="Y956" s="5"/>
      <c r="Z956" s="5"/>
      <c r="AA956" s="5"/>
      <c r="AB956" s="5"/>
      <c r="AC956" s="5"/>
    </row>
    <row r="957">
      <c r="A957" s="5"/>
      <c r="B957" s="5"/>
      <c r="C957" s="5"/>
      <c r="D957" s="5"/>
      <c r="E957" s="5"/>
      <c r="F957" s="5"/>
      <c r="G957" s="5"/>
      <c r="H957" s="4"/>
      <c r="I957" s="5"/>
      <c r="J957" s="5"/>
      <c r="K957" s="5"/>
      <c r="L957" s="5"/>
      <c r="M957" s="5"/>
      <c r="N957" s="5"/>
      <c r="O957" s="5"/>
      <c r="P957" s="5"/>
      <c r="Q957" s="5"/>
      <c r="R957" s="5"/>
      <c r="S957" s="5"/>
      <c r="T957" s="5"/>
      <c r="U957" s="5"/>
      <c r="V957" s="5"/>
      <c r="W957" s="5"/>
      <c r="X957" s="5"/>
      <c r="Y957" s="5"/>
      <c r="Z957" s="5"/>
      <c r="AA957" s="5"/>
      <c r="AB957" s="5"/>
      <c r="AC957" s="5"/>
    </row>
    <row r="958">
      <c r="A958" s="5"/>
      <c r="B958" s="5"/>
      <c r="C958" s="5"/>
      <c r="D958" s="5"/>
      <c r="E958" s="5"/>
      <c r="F958" s="5"/>
      <c r="G958" s="5"/>
      <c r="H958" s="4"/>
      <c r="I958" s="5"/>
      <c r="J958" s="5"/>
      <c r="K958" s="5"/>
      <c r="L958" s="5"/>
      <c r="M958" s="5"/>
      <c r="N958" s="5"/>
      <c r="O958" s="5"/>
      <c r="P958" s="5"/>
      <c r="Q958" s="5"/>
      <c r="R958" s="5"/>
      <c r="S958" s="5"/>
      <c r="T958" s="5"/>
      <c r="U958" s="5"/>
      <c r="V958" s="5"/>
      <c r="W958" s="5"/>
      <c r="X958" s="5"/>
      <c r="Y958" s="5"/>
      <c r="Z958" s="5"/>
      <c r="AA958" s="5"/>
      <c r="AB958" s="5"/>
      <c r="AC958" s="5"/>
    </row>
    <row r="959">
      <c r="A959" s="5"/>
      <c r="B959" s="5"/>
      <c r="C959" s="5"/>
      <c r="D959" s="5"/>
      <c r="E959" s="5"/>
      <c r="F959" s="5"/>
      <c r="G959" s="5"/>
      <c r="H959" s="4"/>
      <c r="I959" s="5"/>
      <c r="J959" s="5"/>
      <c r="K959" s="5"/>
      <c r="L959" s="5"/>
      <c r="M959" s="5"/>
      <c r="N959" s="5"/>
      <c r="O959" s="5"/>
      <c r="P959" s="5"/>
      <c r="Q959" s="5"/>
      <c r="R959" s="5"/>
      <c r="S959" s="5"/>
      <c r="T959" s="5"/>
      <c r="U959" s="5"/>
      <c r="V959" s="5"/>
      <c r="W959" s="5"/>
      <c r="X959" s="5"/>
      <c r="Y959" s="5"/>
      <c r="Z959" s="5"/>
      <c r="AA959" s="5"/>
      <c r="AB959" s="5"/>
      <c r="AC959" s="5"/>
    </row>
    <row r="960">
      <c r="A960" s="5"/>
      <c r="B960" s="5"/>
      <c r="C960" s="5"/>
      <c r="D960" s="5"/>
      <c r="E960" s="5"/>
      <c r="F960" s="5"/>
      <c r="G960" s="5"/>
      <c r="H960" s="4"/>
      <c r="I960" s="5"/>
      <c r="J960" s="5"/>
      <c r="K960" s="5"/>
      <c r="L960" s="5"/>
      <c r="M960" s="5"/>
      <c r="N960" s="5"/>
      <c r="O960" s="5"/>
      <c r="P960" s="5"/>
      <c r="Q960" s="5"/>
      <c r="R960" s="5"/>
      <c r="S960" s="5"/>
      <c r="T960" s="5"/>
      <c r="U960" s="5"/>
      <c r="V960" s="5"/>
      <c r="W960" s="5"/>
      <c r="X960" s="5"/>
      <c r="Y960" s="5"/>
      <c r="Z960" s="5"/>
      <c r="AA960" s="5"/>
      <c r="AB960" s="5"/>
      <c r="AC960" s="5"/>
    </row>
    <row r="961">
      <c r="A961" s="5"/>
      <c r="B961" s="5"/>
      <c r="C961" s="5"/>
      <c r="D961" s="5"/>
      <c r="E961" s="5"/>
      <c r="F961" s="5"/>
      <c r="G961" s="5"/>
      <c r="H961" s="4"/>
      <c r="I961" s="5"/>
      <c r="J961" s="5"/>
      <c r="K961" s="5"/>
      <c r="L961" s="5"/>
      <c r="M961" s="5"/>
      <c r="N961" s="5"/>
      <c r="O961" s="5"/>
      <c r="P961" s="5"/>
      <c r="Q961" s="5"/>
      <c r="R961" s="5"/>
      <c r="S961" s="5"/>
      <c r="T961" s="5"/>
      <c r="U961" s="5"/>
      <c r="V961" s="5"/>
      <c r="W961" s="5"/>
      <c r="X961" s="5"/>
      <c r="Y961" s="5"/>
      <c r="Z961" s="5"/>
      <c r="AA961" s="5"/>
      <c r="AB961" s="5"/>
      <c r="AC961" s="5"/>
    </row>
    <row r="962">
      <c r="A962" s="5"/>
      <c r="B962" s="5"/>
      <c r="C962" s="5"/>
      <c r="D962" s="5"/>
      <c r="E962" s="5"/>
      <c r="F962" s="5"/>
      <c r="G962" s="5"/>
      <c r="H962" s="4"/>
      <c r="I962" s="5"/>
      <c r="J962" s="5"/>
      <c r="K962" s="5"/>
      <c r="L962" s="5"/>
      <c r="M962" s="5"/>
      <c r="N962" s="5"/>
      <c r="O962" s="5"/>
      <c r="P962" s="5"/>
      <c r="Q962" s="5"/>
      <c r="R962" s="5"/>
      <c r="S962" s="5"/>
      <c r="T962" s="5"/>
      <c r="U962" s="5"/>
      <c r="V962" s="5"/>
      <c r="W962" s="5"/>
      <c r="X962" s="5"/>
      <c r="Y962" s="5"/>
      <c r="Z962" s="5"/>
      <c r="AA962" s="5"/>
      <c r="AB962" s="5"/>
      <c r="AC962" s="5"/>
    </row>
    <row r="963">
      <c r="A963" s="5"/>
      <c r="B963" s="5"/>
      <c r="C963" s="5"/>
      <c r="D963" s="5"/>
      <c r="E963" s="5"/>
      <c r="F963" s="5"/>
      <c r="G963" s="5"/>
      <c r="H963" s="4"/>
      <c r="I963" s="5"/>
      <c r="J963" s="5"/>
      <c r="K963" s="5"/>
      <c r="L963" s="5"/>
      <c r="M963" s="5"/>
      <c r="N963" s="5"/>
      <c r="O963" s="5"/>
      <c r="P963" s="5"/>
      <c r="Q963" s="5"/>
      <c r="R963" s="5"/>
      <c r="S963" s="5"/>
      <c r="T963" s="5"/>
      <c r="U963" s="5"/>
      <c r="V963" s="5"/>
      <c r="W963" s="5"/>
      <c r="X963" s="5"/>
      <c r="Y963" s="5"/>
      <c r="Z963" s="5"/>
      <c r="AA963" s="5"/>
      <c r="AB963" s="5"/>
      <c r="AC963" s="5"/>
    </row>
    <row r="964">
      <c r="A964" s="5"/>
      <c r="B964" s="5"/>
      <c r="C964" s="5"/>
      <c r="D964" s="5"/>
      <c r="E964" s="5"/>
      <c r="F964" s="5"/>
      <c r="G964" s="5"/>
      <c r="H964" s="4"/>
      <c r="I964" s="5"/>
      <c r="J964" s="5"/>
      <c r="K964" s="5"/>
      <c r="L964" s="5"/>
      <c r="M964" s="5"/>
      <c r="N964" s="5"/>
      <c r="O964" s="5"/>
      <c r="P964" s="5"/>
      <c r="Q964" s="5"/>
      <c r="R964" s="5"/>
      <c r="S964" s="5"/>
      <c r="T964" s="5"/>
      <c r="U964" s="5"/>
      <c r="V964" s="5"/>
      <c r="W964" s="5"/>
      <c r="X964" s="5"/>
      <c r="Y964" s="5"/>
      <c r="Z964" s="5"/>
      <c r="AA964" s="5"/>
      <c r="AB964" s="5"/>
      <c r="AC964" s="5"/>
    </row>
    <row r="965">
      <c r="A965" s="5"/>
      <c r="B965" s="5"/>
      <c r="C965" s="5"/>
      <c r="D965" s="5"/>
      <c r="E965" s="5"/>
      <c r="F965" s="5"/>
      <c r="G965" s="5"/>
      <c r="H965" s="4"/>
      <c r="I965" s="5"/>
      <c r="J965" s="5"/>
      <c r="K965" s="5"/>
      <c r="L965" s="5"/>
      <c r="M965" s="5"/>
      <c r="N965" s="5"/>
      <c r="O965" s="5"/>
      <c r="P965" s="5"/>
      <c r="Q965" s="5"/>
      <c r="R965" s="5"/>
      <c r="S965" s="5"/>
      <c r="T965" s="5"/>
      <c r="U965" s="5"/>
      <c r="V965" s="5"/>
      <c r="W965" s="5"/>
      <c r="X965" s="5"/>
      <c r="Y965" s="5"/>
      <c r="Z965" s="5"/>
      <c r="AA965" s="5"/>
      <c r="AB965" s="5"/>
      <c r="AC965" s="5"/>
    </row>
    <row r="966">
      <c r="A966" s="5"/>
      <c r="B966" s="5"/>
      <c r="C966" s="5"/>
      <c r="D966" s="5"/>
      <c r="E966" s="5"/>
      <c r="F966" s="5"/>
      <c r="G966" s="5"/>
      <c r="H966" s="4"/>
      <c r="I966" s="5"/>
      <c r="J966" s="5"/>
      <c r="K966" s="5"/>
      <c r="L966" s="5"/>
      <c r="M966" s="5"/>
      <c r="N966" s="5"/>
      <c r="O966" s="5"/>
      <c r="P966" s="5"/>
      <c r="Q966" s="5"/>
      <c r="R966" s="5"/>
      <c r="S966" s="5"/>
      <c r="T966" s="5"/>
      <c r="U966" s="5"/>
      <c r="V966" s="5"/>
      <c r="W966" s="5"/>
      <c r="X966" s="5"/>
      <c r="Y966" s="5"/>
      <c r="Z966" s="5"/>
      <c r="AA966" s="5"/>
      <c r="AB966" s="5"/>
      <c r="AC966" s="5"/>
    </row>
    <row r="967">
      <c r="A967" s="5"/>
      <c r="B967" s="5"/>
      <c r="C967" s="5"/>
      <c r="D967" s="5"/>
      <c r="E967" s="5"/>
      <c r="F967" s="5"/>
      <c r="G967" s="5"/>
      <c r="H967" s="4"/>
      <c r="I967" s="5"/>
      <c r="J967" s="5"/>
      <c r="K967" s="5"/>
      <c r="L967" s="5"/>
      <c r="M967" s="5"/>
      <c r="N967" s="5"/>
      <c r="O967" s="5"/>
      <c r="P967" s="5"/>
      <c r="Q967" s="5"/>
      <c r="R967" s="5"/>
      <c r="S967" s="5"/>
      <c r="T967" s="5"/>
      <c r="U967" s="5"/>
      <c r="V967" s="5"/>
      <c r="W967" s="5"/>
      <c r="X967" s="5"/>
      <c r="Y967" s="5"/>
      <c r="Z967" s="5"/>
      <c r="AA967" s="5"/>
      <c r="AB967" s="5"/>
      <c r="AC967" s="5"/>
    </row>
    <row r="968">
      <c r="A968" s="5"/>
      <c r="B968" s="5"/>
      <c r="C968" s="5"/>
      <c r="D968" s="5"/>
      <c r="E968" s="5"/>
      <c r="F968" s="5"/>
      <c r="G968" s="5"/>
      <c r="H968" s="4"/>
      <c r="I968" s="5"/>
      <c r="J968" s="5"/>
      <c r="K968" s="5"/>
      <c r="L968" s="5"/>
      <c r="M968" s="5"/>
      <c r="N968" s="5"/>
      <c r="O968" s="5"/>
      <c r="P968" s="5"/>
      <c r="Q968" s="5"/>
      <c r="R968" s="5"/>
      <c r="S968" s="5"/>
      <c r="T968" s="5"/>
      <c r="U968" s="5"/>
      <c r="V968" s="5"/>
      <c r="W968" s="5"/>
      <c r="X968" s="5"/>
      <c r="Y968" s="5"/>
      <c r="Z968" s="5"/>
      <c r="AA968" s="5"/>
      <c r="AB968" s="5"/>
      <c r="AC968" s="5"/>
    </row>
    <row r="969">
      <c r="A969" s="5"/>
      <c r="B969" s="5"/>
      <c r="C969" s="5"/>
      <c r="D969" s="5"/>
      <c r="E969" s="5"/>
      <c r="F969" s="5"/>
      <c r="G969" s="5"/>
      <c r="H969" s="4"/>
      <c r="I969" s="5"/>
      <c r="J969" s="5"/>
      <c r="K969" s="5"/>
      <c r="L969" s="5"/>
      <c r="M969" s="5"/>
      <c r="N969" s="5"/>
      <c r="O969" s="5"/>
      <c r="P969" s="5"/>
      <c r="Q969" s="5"/>
      <c r="R969" s="5"/>
      <c r="S969" s="5"/>
      <c r="T969" s="5"/>
      <c r="U969" s="5"/>
      <c r="V969" s="5"/>
      <c r="W969" s="5"/>
      <c r="X969" s="5"/>
      <c r="Y969" s="5"/>
      <c r="Z969" s="5"/>
      <c r="AA969" s="5"/>
      <c r="AB969" s="5"/>
      <c r="AC969" s="5"/>
    </row>
    <row r="970">
      <c r="A970" s="5"/>
      <c r="B970" s="5"/>
      <c r="C970" s="5"/>
      <c r="D970" s="5"/>
      <c r="E970" s="5"/>
      <c r="F970" s="5"/>
      <c r="G970" s="5"/>
      <c r="H970" s="4"/>
      <c r="I970" s="5"/>
      <c r="J970" s="5"/>
      <c r="K970" s="5"/>
      <c r="L970" s="5"/>
      <c r="M970" s="5"/>
      <c r="N970" s="5"/>
      <c r="O970" s="5"/>
      <c r="P970" s="5"/>
      <c r="Q970" s="5"/>
      <c r="R970" s="5"/>
      <c r="S970" s="5"/>
      <c r="T970" s="5"/>
      <c r="U970" s="5"/>
      <c r="V970" s="5"/>
      <c r="W970" s="5"/>
      <c r="X970" s="5"/>
      <c r="Y970" s="5"/>
      <c r="Z970" s="5"/>
      <c r="AA970" s="5"/>
      <c r="AB970" s="5"/>
      <c r="AC970" s="5"/>
    </row>
    <row r="971">
      <c r="A971" s="5"/>
      <c r="B971" s="5"/>
      <c r="C971" s="5"/>
      <c r="D971" s="5"/>
      <c r="E971" s="5"/>
      <c r="F971" s="5"/>
      <c r="G971" s="5"/>
      <c r="H971" s="4"/>
      <c r="I971" s="5"/>
      <c r="J971" s="5"/>
      <c r="K971" s="5"/>
      <c r="L971" s="5"/>
      <c r="M971" s="5"/>
      <c r="N971" s="5"/>
      <c r="O971" s="5"/>
      <c r="P971" s="5"/>
      <c r="Q971" s="5"/>
      <c r="R971" s="5"/>
      <c r="S971" s="5"/>
      <c r="T971" s="5"/>
      <c r="U971" s="5"/>
      <c r="V971" s="5"/>
      <c r="W971" s="5"/>
      <c r="X971" s="5"/>
      <c r="Y971" s="5"/>
      <c r="Z971" s="5"/>
      <c r="AA971" s="5"/>
      <c r="AB971" s="5"/>
      <c r="AC971" s="5"/>
    </row>
    <row r="972">
      <c r="A972" s="5"/>
      <c r="B972" s="5"/>
      <c r="C972" s="5"/>
      <c r="D972" s="5"/>
      <c r="E972" s="5"/>
      <c r="F972" s="5"/>
      <c r="G972" s="5"/>
      <c r="H972" s="4"/>
      <c r="I972" s="5"/>
      <c r="J972" s="5"/>
      <c r="K972" s="5"/>
      <c r="L972" s="5"/>
      <c r="M972" s="5"/>
      <c r="N972" s="5"/>
      <c r="O972" s="5"/>
      <c r="P972" s="5"/>
      <c r="Q972" s="5"/>
      <c r="R972" s="5"/>
      <c r="S972" s="5"/>
      <c r="T972" s="5"/>
      <c r="U972" s="5"/>
      <c r="V972" s="5"/>
      <c r="W972" s="5"/>
      <c r="X972" s="5"/>
      <c r="Y972" s="5"/>
      <c r="Z972" s="5"/>
      <c r="AA972" s="5"/>
      <c r="AB972" s="5"/>
      <c r="AC972" s="5"/>
    </row>
    <row r="973">
      <c r="A973" s="5"/>
      <c r="B973" s="5"/>
      <c r="C973" s="5"/>
      <c r="D973" s="5"/>
      <c r="E973" s="5"/>
      <c r="F973" s="5"/>
      <c r="G973" s="5"/>
      <c r="H973" s="4"/>
      <c r="I973" s="5"/>
      <c r="J973" s="5"/>
      <c r="K973" s="5"/>
      <c r="L973" s="5"/>
      <c r="M973" s="5"/>
      <c r="N973" s="5"/>
      <c r="O973" s="5"/>
      <c r="P973" s="5"/>
      <c r="Q973" s="5"/>
      <c r="R973" s="5"/>
      <c r="S973" s="5"/>
      <c r="T973" s="5"/>
      <c r="U973" s="5"/>
      <c r="V973" s="5"/>
      <c r="W973" s="5"/>
      <c r="X973" s="5"/>
      <c r="Y973" s="5"/>
      <c r="Z973" s="5"/>
      <c r="AA973" s="5"/>
      <c r="AB973" s="5"/>
      <c r="AC973" s="5"/>
    </row>
    <row r="974">
      <c r="A974" s="5"/>
      <c r="B974" s="5"/>
      <c r="C974" s="5"/>
      <c r="D974" s="5"/>
      <c r="E974" s="5"/>
      <c r="F974" s="5"/>
      <c r="G974" s="5"/>
      <c r="H974" s="4"/>
      <c r="I974" s="5"/>
      <c r="J974" s="5"/>
      <c r="K974" s="5"/>
      <c r="L974" s="5"/>
      <c r="M974" s="5"/>
      <c r="N974" s="5"/>
      <c r="O974" s="5"/>
      <c r="P974" s="5"/>
      <c r="Q974" s="5"/>
      <c r="R974" s="5"/>
      <c r="S974" s="5"/>
      <c r="T974" s="5"/>
      <c r="U974" s="5"/>
      <c r="V974" s="5"/>
      <c r="W974" s="5"/>
      <c r="X974" s="5"/>
      <c r="Y974" s="5"/>
      <c r="Z974" s="5"/>
      <c r="AA974" s="5"/>
      <c r="AB974" s="5"/>
      <c r="AC974" s="5"/>
    </row>
    <row r="975">
      <c r="A975" s="5"/>
      <c r="B975" s="5"/>
      <c r="C975" s="5"/>
      <c r="D975" s="5"/>
      <c r="E975" s="5"/>
      <c r="F975" s="5"/>
      <c r="G975" s="5"/>
      <c r="H975" s="4"/>
      <c r="I975" s="5"/>
      <c r="J975" s="5"/>
      <c r="K975" s="5"/>
      <c r="L975" s="5"/>
      <c r="M975" s="5"/>
      <c r="N975" s="5"/>
      <c r="O975" s="5"/>
      <c r="P975" s="5"/>
      <c r="Q975" s="5"/>
      <c r="R975" s="5"/>
      <c r="S975" s="5"/>
      <c r="T975" s="5"/>
      <c r="U975" s="5"/>
      <c r="V975" s="5"/>
      <c r="W975" s="5"/>
      <c r="X975" s="5"/>
      <c r="Y975" s="5"/>
      <c r="Z975" s="5"/>
      <c r="AA975" s="5"/>
      <c r="AB975" s="5"/>
      <c r="AC975" s="5"/>
    </row>
    <row r="976">
      <c r="A976" s="5"/>
      <c r="B976" s="5"/>
      <c r="C976" s="5"/>
      <c r="D976" s="5"/>
      <c r="E976" s="5"/>
      <c r="F976" s="5"/>
      <c r="G976" s="5"/>
      <c r="H976" s="4"/>
      <c r="I976" s="5"/>
      <c r="J976" s="5"/>
      <c r="K976" s="5"/>
      <c r="L976" s="5"/>
      <c r="M976" s="5"/>
      <c r="N976" s="5"/>
      <c r="O976" s="5"/>
      <c r="P976" s="5"/>
      <c r="Q976" s="5"/>
      <c r="R976" s="5"/>
      <c r="S976" s="5"/>
      <c r="T976" s="5"/>
      <c r="U976" s="5"/>
      <c r="V976" s="5"/>
      <c r="W976" s="5"/>
      <c r="X976" s="5"/>
      <c r="Y976" s="5"/>
      <c r="Z976" s="5"/>
      <c r="AA976" s="5"/>
      <c r="AB976" s="5"/>
      <c r="AC976" s="5"/>
    </row>
    <row r="977">
      <c r="A977" s="5"/>
      <c r="B977" s="5"/>
      <c r="C977" s="5"/>
      <c r="D977" s="5"/>
      <c r="E977" s="5"/>
      <c r="F977" s="5"/>
      <c r="G977" s="5"/>
      <c r="H977" s="4"/>
      <c r="I977" s="5"/>
      <c r="J977" s="5"/>
      <c r="K977" s="5"/>
      <c r="L977" s="5"/>
      <c r="M977" s="5"/>
      <c r="N977" s="5"/>
      <c r="O977" s="5"/>
      <c r="P977" s="5"/>
      <c r="Q977" s="5"/>
      <c r="R977" s="5"/>
      <c r="S977" s="5"/>
      <c r="T977" s="5"/>
      <c r="U977" s="5"/>
      <c r="V977" s="5"/>
      <c r="W977" s="5"/>
      <c r="X977" s="5"/>
      <c r="Y977" s="5"/>
      <c r="Z977" s="5"/>
      <c r="AA977" s="5"/>
      <c r="AB977" s="5"/>
      <c r="AC977" s="5"/>
    </row>
    <row r="978">
      <c r="A978" s="5"/>
      <c r="B978" s="5"/>
      <c r="C978" s="5"/>
      <c r="D978" s="5"/>
      <c r="E978" s="5"/>
      <c r="F978" s="5"/>
      <c r="G978" s="5"/>
      <c r="H978" s="4"/>
      <c r="I978" s="5"/>
      <c r="J978" s="5"/>
      <c r="K978" s="5"/>
      <c r="L978" s="5"/>
      <c r="M978" s="5"/>
      <c r="N978" s="5"/>
      <c r="O978" s="5"/>
      <c r="P978" s="5"/>
      <c r="Q978" s="5"/>
      <c r="R978" s="5"/>
      <c r="S978" s="5"/>
      <c r="T978" s="5"/>
      <c r="U978" s="5"/>
      <c r="V978" s="5"/>
      <c r="W978" s="5"/>
      <c r="X978" s="5"/>
      <c r="Y978" s="5"/>
      <c r="Z978" s="5"/>
      <c r="AA978" s="5"/>
      <c r="AB978" s="5"/>
      <c r="AC978" s="5"/>
    </row>
    <row r="979">
      <c r="A979" s="5"/>
      <c r="B979" s="5"/>
      <c r="C979" s="5"/>
      <c r="D979" s="5"/>
      <c r="E979" s="5"/>
      <c r="F979" s="5"/>
      <c r="G979" s="5"/>
      <c r="H979" s="4"/>
      <c r="I979" s="5"/>
      <c r="J979" s="5"/>
      <c r="K979" s="5"/>
      <c r="L979" s="5"/>
      <c r="M979" s="5"/>
      <c r="N979" s="5"/>
      <c r="O979" s="5"/>
      <c r="P979" s="5"/>
      <c r="Q979" s="5"/>
      <c r="R979" s="5"/>
      <c r="S979" s="5"/>
      <c r="T979" s="5"/>
      <c r="U979" s="5"/>
      <c r="V979" s="5"/>
      <c r="W979" s="5"/>
      <c r="X979" s="5"/>
      <c r="Y979" s="5"/>
      <c r="Z979" s="5"/>
      <c r="AA979" s="5"/>
      <c r="AB979" s="5"/>
      <c r="AC979" s="5"/>
    </row>
    <row r="980">
      <c r="A980" s="5"/>
      <c r="B980" s="5"/>
      <c r="C980" s="5"/>
      <c r="D980" s="5"/>
      <c r="E980" s="5"/>
      <c r="F980" s="5"/>
      <c r="G980" s="5"/>
      <c r="H980" s="4"/>
      <c r="I980" s="5"/>
      <c r="J980" s="5"/>
      <c r="K980" s="5"/>
      <c r="L980" s="5"/>
      <c r="M980" s="5"/>
      <c r="N980" s="5"/>
      <c r="O980" s="5"/>
      <c r="P980" s="5"/>
      <c r="Q980" s="5"/>
      <c r="R980" s="5"/>
      <c r="S980" s="5"/>
      <c r="T980" s="5"/>
      <c r="U980" s="5"/>
      <c r="V980" s="5"/>
      <c r="W980" s="5"/>
      <c r="X980" s="5"/>
      <c r="Y980" s="5"/>
      <c r="Z980" s="5"/>
      <c r="AA980" s="5"/>
      <c r="AB980" s="5"/>
      <c r="AC980" s="5"/>
    </row>
    <row r="981">
      <c r="A981" s="5"/>
      <c r="B981" s="5"/>
      <c r="C981" s="5"/>
      <c r="D981" s="5"/>
      <c r="E981" s="5"/>
      <c r="F981" s="5"/>
      <c r="G981" s="5"/>
      <c r="H981" s="4"/>
      <c r="I981" s="5"/>
      <c r="J981" s="5"/>
      <c r="K981" s="5"/>
      <c r="L981" s="5"/>
      <c r="M981" s="5"/>
      <c r="N981" s="5"/>
      <c r="O981" s="5"/>
      <c r="P981" s="5"/>
      <c r="Q981" s="5"/>
      <c r="R981" s="5"/>
      <c r="S981" s="5"/>
      <c r="T981" s="5"/>
      <c r="U981" s="5"/>
      <c r="V981" s="5"/>
      <c r="W981" s="5"/>
      <c r="X981" s="5"/>
      <c r="Y981" s="5"/>
      <c r="Z981" s="5"/>
      <c r="AA981" s="5"/>
      <c r="AB981" s="5"/>
      <c r="AC981" s="5"/>
    </row>
    <row r="982">
      <c r="A982" s="5"/>
      <c r="B982" s="5"/>
      <c r="C982" s="5"/>
      <c r="D982" s="5"/>
      <c r="E982" s="5"/>
      <c r="F982" s="5"/>
      <c r="G982" s="5"/>
      <c r="H982" s="4"/>
      <c r="I982" s="5"/>
      <c r="J982" s="5"/>
      <c r="K982" s="5"/>
      <c r="L982" s="5"/>
      <c r="M982" s="5"/>
      <c r="N982" s="5"/>
      <c r="O982" s="5"/>
      <c r="P982" s="5"/>
      <c r="Q982" s="5"/>
      <c r="R982" s="5"/>
      <c r="S982" s="5"/>
      <c r="T982" s="5"/>
      <c r="U982" s="5"/>
      <c r="V982" s="5"/>
      <c r="W982" s="5"/>
      <c r="X982" s="5"/>
      <c r="Y982" s="5"/>
      <c r="Z982" s="5"/>
      <c r="AA982" s="5"/>
      <c r="AB982" s="5"/>
      <c r="AC982" s="5"/>
    </row>
    <row r="983">
      <c r="A983" s="5"/>
      <c r="B983" s="5"/>
      <c r="C983" s="5"/>
      <c r="D983" s="5"/>
      <c r="E983" s="5"/>
      <c r="F983" s="5"/>
      <c r="G983" s="5"/>
      <c r="H983" s="4"/>
      <c r="I983" s="5"/>
      <c r="J983" s="5"/>
      <c r="K983" s="5"/>
      <c r="L983" s="5"/>
      <c r="M983" s="5"/>
      <c r="N983" s="5"/>
      <c r="O983" s="5"/>
      <c r="P983" s="5"/>
      <c r="Q983" s="5"/>
      <c r="R983" s="5"/>
      <c r="S983" s="5"/>
      <c r="T983" s="5"/>
      <c r="U983" s="5"/>
      <c r="V983" s="5"/>
      <c r="W983" s="5"/>
      <c r="X983" s="5"/>
      <c r="Y983" s="5"/>
      <c r="Z983" s="5"/>
      <c r="AA983" s="5"/>
      <c r="AB983" s="5"/>
      <c r="AC983" s="5"/>
    </row>
    <row r="984">
      <c r="A984" s="5"/>
      <c r="B984" s="5"/>
      <c r="C984" s="5"/>
      <c r="D984" s="5"/>
      <c r="E984" s="5"/>
      <c r="F984" s="5"/>
      <c r="G984" s="5"/>
      <c r="H984" s="4"/>
      <c r="I984" s="5"/>
      <c r="J984" s="5"/>
      <c r="K984" s="5"/>
      <c r="L984" s="5"/>
      <c r="M984" s="5"/>
      <c r="N984" s="5"/>
      <c r="O984" s="5"/>
      <c r="P984" s="5"/>
      <c r="Q984" s="5"/>
      <c r="R984" s="5"/>
      <c r="S984" s="5"/>
      <c r="T984" s="5"/>
      <c r="U984" s="5"/>
      <c r="V984" s="5"/>
      <c r="W984" s="5"/>
      <c r="X984" s="5"/>
      <c r="Y984" s="5"/>
      <c r="Z984" s="5"/>
      <c r="AA984" s="5"/>
      <c r="AB984" s="5"/>
      <c r="AC984" s="5"/>
    </row>
    <row r="985">
      <c r="A985" s="5"/>
      <c r="B985" s="5"/>
      <c r="C985" s="5"/>
      <c r="D985" s="5"/>
      <c r="E985" s="5"/>
      <c r="F985" s="5"/>
      <c r="G985" s="5"/>
      <c r="H985" s="4"/>
      <c r="I985" s="5"/>
      <c r="J985" s="5"/>
      <c r="K985" s="5"/>
      <c r="L985" s="5"/>
      <c r="M985" s="5"/>
      <c r="N985" s="5"/>
      <c r="O985" s="5"/>
      <c r="P985" s="5"/>
      <c r="Q985" s="5"/>
      <c r="R985" s="5"/>
      <c r="S985" s="5"/>
      <c r="T985" s="5"/>
      <c r="U985" s="5"/>
      <c r="V985" s="5"/>
      <c r="W985" s="5"/>
      <c r="X985" s="5"/>
      <c r="Y985" s="5"/>
      <c r="Z985" s="5"/>
      <c r="AA985" s="5"/>
      <c r="AB985" s="5"/>
      <c r="AC985" s="5"/>
    </row>
    <row r="986">
      <c r="A986" s="5"/>
      <c r="B986" s="5"/>
      <c r="C986" s="5"/>
      <c r="D986" s="5"/>
      <c r="E986" s="5"/>
      <c r="F986" s="5"/>
      <c r="G986" s="5"/>
      <c r="H986" s="4"/>
      <c r="I986" s="5"/>
      <c r="J986" s="5"/>
      <c r="K986" s="5"/>
      <c r="L986" s="5"/>
      <c r="M986" s="5"/>
      <c r="N986" s="5"/>
      <c r="O986" s="5"/>
      <c r="P986" s="5"/>
      <c r="Q986" s="5"/>
      <c r="R986" s="5"/>
      <c r="S986" s="5"/>
      <c r="T986" s="5"/>
      <c r="U986" s="5"/>
      <c r="V986" s="5"/>
      <c r="W986" s="5"/>
      <c r="X986" s="5"/>
      <c r="Y986" s="5"/>
      <c r="Z986" s="5"/>
      <c r="AA986" s="5"/>
      <c r="AB986" s="5"/>
      <c r="AC986" s="5"/>
    </row>
    <row r="987">
      <c r="A987" s="5"/>
      <c r="B987" s="5"/>
      <c r="C987" s="5"/>
      <c r="D987" s="5"/>
      <c r="E987" s="5"/>
      <c r="F987" s="5"/>
      <c r="G987" s="5"/>
      <c r="H987" s="4"/>
      <c r="I987" s="5"/>
      <c r="J987" s="5"/>
      <c r="K987" s="5"/>
      <c r="L987" s="5"/>
      <c r="M987" s="5"/>
      <c r="N987" s="5"/>
      <c r="O987" s="5"/>
      <c r="P987" s="5"/>
      <c r="Q987" s="5"/>
      <c r="R987" s="5"/>
      <c r="S987" s="5"/>
      <c r="T987" s="5"/>
      <c r="U987" s="5"/>
      <c r="V987" s="5"/>
      <c r="W987" s="5"/>
      <c r="X987" s="5"/>
      <c r="Y987" s="5"/>
      <c r="Z987" s="5"/>
      <c r="AA987" s="5"/>
      <c r="AB987" s="5"/>
      <c r="AC987" s="5"/>
    </row>
    <row r="988">
      <c r="A988" s="5"/>
      <c r="B988" s="5"/>
      <c r="C988" s="5"/>
      <c r="D988" s="5"/>
      <c r="E988" s="5"/>
      <c r="F988" s="5"/>
      <c r="G988" s="5"/>
      <c r="H988" s="4"/>
      <c r="I988" s="5"/>
      <c r="J988" s="5"/>
      <c r="K988" s="5"/>
      <c r="L988" s="5"/>
      <c r="M988" s="5"/>
      <c r="N988" s="5"/>
      <c r="O988" s="5"/>
      <c r="P988" s="5"/>
      <c r="Q988" s="5"/>
      <c r="R988" s="5"/>
      <c r="S988" s="5"/>
      <c r="T988" s="5"/>
      <c r="U988" s="5"/>
      <c r="V988" s="5"/>
      <c r="W988" s="5"/>
      <c r="X988" s="5"/>
      <c r="Y988" s="5"/>
      <c r="Z988" s="5"/>
      <c r="AA988" s="5"/>
      <c r="AB988" s="5"/>
      <c r="AC988" s="5"/>
    </row>
    <row r="989">
      <c r="A989" s="5"/>
      <c r="B989" s="5"/>
      <c r="C989" s="5"/>
      <c r="D989" s="5"/>
      <c r="E989" s="5"/>
      <c r="F989" s="5"/>
      <c r="G989" s="5"/>
      <c r="H989" s="4"/>
      <c r="I989" s="5"/>
      <c r="J989" s="5"/>
      <c r="K989" s="5"/>
      <c r="L989" s="5"/>
      <c r="M989" s="5"/>
      <c r="N989" s="5"/>
      <c r="O989" s="5"/>
      <c r="P989" s="5"/>
      <c r="Q989" s="5"/>
      <c r="R989" s="5"/>
      <c r="S989" s="5"/>
      <c r="T989" s="5"/>
      <c r="U989" s="5"/>
      <c r="V989" s="5"/>
      <c r="W989" s="5"/>
      <c r="X989" s="5"/>
      <c r="Y989" s="5"/>
      <c r="Z989" s="5"/>
      <c r="AA989" s="5"/>
      <c r="AB989" s="5"/>
      <c r="AC989" s="5"/>
    </row>
    <row r="990">
      <c r="A990" s="5"/>
      <c r="B990" s="5"/>
      <c r="C990" s="5"/>
      <c r="D990" s="5"/>
      <c r="E990" s="5"/>
      <c r="F990" s="5"/>
      <c r="G990" s="5"/>
      <c r="H990" s="4"/>
      <c r="I990" s="5"/>
      <c r="J990" s="5"/>
      <c r="K990" s="5"/>
      <c r="L990" s="5"/>
      <c r="M990" s="5"/>
      <c r="N990" s="5"/>
      <c r="O990" s="5"/>
      <c r="P990" s="5"/>
      <c r="Q990" s="5"/>
      <c r="R990" s="5"/>
      <c r="S990" s="5"/>
      <c r="T990" s="5"/>
      <c r="U990" s="5"/>
      <c r="V990" s="5"/>
      <c r="W990" s="5"/>
      <c r="X990" s="5"/>
      <c r="Y990" s="5"/>
      <c r="Z990" s="5"/>
      <c r="AA990" s="5"/>
      <c r="AB990" s="5"/>
      <c r="AC990" s="5"/>
    </row>
    <row r="991">
      <c r="A991" s="5"/>
      <c r="B991" s="5"/>
      <c r="C991" s="5"/>
      <c r="D991" s="5"/>
      <c r="E991" s="5"/>
      <c r="F991" s="5"/>
      <c r="G991" s="5"/>
      <c r="H991" s="4"/>
      <c r="I991" s="5"/>
      <c r="J991" s="5"/>
      <c r="K991" s="5"/>
      <c r="L991" s="5"/>
      <c r="M991" s="5"/>
      <c r="N991" s="5"/>
      <c r="O991" s="5"/>
      <c r="P991" s="5"/>
      <c r="Q991" s="5"/>
      <c r="R991" s="5"/>
      <c r="S991" s="5"/>
      <c r="T991" s="5"/>
      <c r="U991" s="5"/>
      <c r="V991" s="5"/>
      <c r="W991" s="5"/>
      <c r="X991" s="5"/>
      <c r="Y991" s="5"/>
      <c r="Z991" s="5"/>
      <c r="AA991" s="5"/>
      <c r="AB991" s="5"/>
      <c r="AC991" s="5"/>
    </row>
    <row r="992">
      <c r="A992" s="5"/>
      <c r="B992" s="5"/>
      <c r="C992" s="5"/>
      <c r="D992" s="5"/>
      <c r="E992" s="5"/>
      <c r="F992" s="5"/>
      <c r="G992" s="5"/>
      <c r="H992" s="4"/>
      <c r="I992" s="5"/>
      <c r="J992" s="5"/>
      <c r="K992" s="5"/>
      <c r="L992" s="5"/>
      <c r="M992" s="5"/>
      <c r="N992" s="5"/>
      <c r="O992" s="5"/>
      <c r="P992" s="5"/>
      <c r="Q992" s="5"/>
      <c r="R992" s="5"/>
      <c r="S992" s="5"/>
      <c r="T992" s="5"/>
      <c r="U992" s="5"/>
      <c r="V992" s="5"/>
      <c r="W992" s="5"/>
      <c r="X992" s="5"/>
      <c r="Y992" s="5"/>
      <c r="Z992" s="5"/>
      <c r="AA992" s="5"/>
      <c r="AB992" s="5"/>
      <c r="AC992" s="5"/>
    </row>
    <row r="993">
      <c r="A993" s="5"/>
      <c r="B993" s="5"/>
      <c r="C993" s="5"/>
      <c r="D993" s="5"/>
      <c r="E993" s="5"/>
      <c r="F993" s="5"/>
      <c r="G993" s="5"/>
      <c r="H993" s="4"/>
      <c r="I993" s="5"/>
      <c r="J993" s="5"/>
      <c r="K993" s="5"/>
      <c r="L993" s="5"/>
      <c r="M993" s="5"/>
      <c r="N993" s="5"/>
      <c r="O993" s="5"/>
      <c r="P993" s="5"/>
      <c r="Q993" s="5"/>
      <c r="R993" s="5"/>
      <c r="S993" s="5"/>
      <c r="T993" s="5"/>
      <c r="U993" s="5"/>
      <c r="V993" s="5"/>
      <c r="W993" s="5"/>
      <c r="X993" s="5"/>
      <c r="Y993" s="5"/>
      <c r="Z993" s="5"/>
      <c r="AA993" s="5"/>
      <c r="AB993" s="5"/>
      <c r="AC993" s="5"/>
    </row>
    <row r="994">
      <c r="A994" s="5"/>
      <c r="B994" s="5"/>
      <c r="C994" s="5"/>
      <c r="D994" s="5"/>
      <c r="E994" s="5"/>
      <c r="F994" s="5"/>
      <c r="G994" s="5"/>
      <c r="H994" s="4"/>
      <c r="I994" s="5"/>
      <c r="J994" s="5"/>
      <c r="K994" s="5"/>
      <c r="L994" s="5"/>
      <c r="M994" s="5"/>
      <c r="N994" s="5"/>
      <c r="O994" s="5"/>
      <c r="P994" s="5"/>
      <c r="Q994" s="5"/>
      <c r="R994" s="5"/>
      <c r="S994" s="5"/>
      <c r="T994" s="5"/>
      <c r="U994" s="5"/>
      <c r="V994" s="5"/>
      <c r="W994" s="5"/>
      <c r="X994" s="5"/>
      <c r="Y994" s="5"/>
      <c r="Z994" s="5"/>
      <c r="AA994" s="5"/>
      <c r="AB994" s="5"/>
      <c r="AC994" s="5"/>
    </row>
    <row r="995">
      <c r="A995" s="5"/>
      <c r="B995" s="5"/>
      <c r="C995" s="5"/>
      <c r="D995" s="5"/>
      <c r="E995" s="5"/>
      <c r="F995" s="5"/>
      <c r="G995" s="5"/>
      <c r="H995" s="4"/>
      <c r="I995" s="5"/>
      <c r="J995" s="5"/>
      <c r="K995" s="5"/>
      <c r="L995" s="5"/>
      <c r="M995" s="5"/>
      <c r="N995" s="5"/>
      <c r="O995" s="5"/>
      <c r="P995" s="5"/>
      <c r="Q995" s="5"/>
      <c r="R995" s="5"/>
      <c r="S995" s="5"/>
      <c r="T995" s="5"/>
      <c r="U995" s="5"/>
      <c r="V995" s="5"/>
      <c r="W995" s="5"/>
      <c r="X995" s="5"/>
      <c r="Y995" s="5"/>
      <c r="Z995" s="5"/>
      <c r="AA995" s="5"/>
      <c r="AB995" s="5"/>
      <c r="AC995" s="5"/>
    </row>
    <row r="996">
      <c r="A996" s="5"/>
      <c r="B996" s="5"/>
      <c r="C996" s="5"/>
      <c r="D996" s="5"/>
      <c r="E996" s="5"/>
      <c r="F996" s="5"/>
      <c r="G996" s="5"/>
      <c r="H996" s="4"/>
      <c r="I996" s="5"/>
      <c r="J996" s="5"/>
      <c r="K996" s="5"/>
      <c r="L996" s="5"/>
      <c r="M996" s="5"/>
      <c r="N996" s="5"/>
      <c r="O996" s="5"/>
      <c r="P996" s="5"/>
      <c r="Q996" s="5"/>
      <c r="R996" s="5"/>
      <c r="S996" s="5"/>
      <c r="T996" s="5"/>
      <c r="U996" s="5"/>
      <c r="V996" s="5"/>
      <c r="W996" s="5"/>
      <c r="X996" s="5"/>
      <c r="Y996" s="5"/>
      <c r="Z996" s="5"/>
      <c r="AA996" s="5"/>
      <c r="AB996" s="5"/>
      <c r="AC996" s="5"/>
    </row>
    <row r="997">
      <c r="A997" s="5"/>
      <c r="B997" s="5"/>
      <c r="C997" s="5"/>
      <c r="D997" s="5"/>
      <c r="E997" s="5"/>
      <c r="F997" s="5"/>
      <c r="G997" s="5"/>
      <c r="H997" s="4"/>
      <c r="I997" s="5"/>
      <c r="J997" s="5"/>
      <c r="K997" s="5"/>
      <c r="L997" s="5"/>
      <c r="M997" s="5"/>
      <c r="N997" s="5"/>
      <c r="O997" s="5"/>
      <c r="P997" s="5"/>
      <c r="Q997" s="5"/>
      <c r="R997" s="5"/>
      <c r="S997" s="5"/>
      <c r="T997" s="5"/>
      <c r="U997" s="5"/>
      <c r="V997" s="5"/>
      <c r="W997" s="5"/>
      <c r="X997" s="5"/>
      <c r="Y997" s="5"/>
      <c r="Z997" s="5"/>
      <c r="AA997" s="5"/>
      <c r="AB997" s="5"/>
      <c r="AC997" s="5"/>
    </row>
  </sheetData>
  <mergeCells count="3">
    <mergeCell ref="A4:B4"/>
    <mergeCell ref="A5:F5"/>
    <mergeCell ref="A6:F6"/>
  </mergeCells>
  <hyperlinks>
    <hyperlink r:id="rId1" ref="M8"/>
    <hyperlink r:id="rId2" ref="M9"/>
    <hyperlink r:id="rId3" ref="M10"/>
    <hyperlink r:id="rId4" ref="M11"/>
    <hyperlink r:id="rId5" ref="M12"/>
    <hyperlink r:id="rId6" ref="M13"/>
    <hyperlink r:id="rId7" ref="M14"/>
    <hyperlink r:id="rId8" ref="M15"/>
    <hyperlink r:id="rId9" ref="M16"/>
    <hyperlink r:id="rId10" ref="M17"/>
    <hyperlink r:id="rId11" ref="M19"/>
  </hyperlinks>
  <drawing r:id="rId12"/>
</worksheet>
</file>