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<sst xmlns="http://schemas.openxmlformats.org/spreadsheetml/2006/main" count="94" uniqueCount="71">
  <si>
    <t>Supplier</t>
  </si>
  <si>
    <t>Supplier Part #</t>
  </si>
  <si>
    <t>Description</t>
  </si>
  <si>
    <t>Package</t>
  </si>
  <si>
    <t>Designators</t>
  </si>
  <si>
    <t>Cost / Unit</t>
  </si>
  <si>
    <t>Qty / Board</t>
  </si>
  <si>
    <t>Item Cost / Board</t>
  </si>
  <si>
    <t>Total Qty</t>
  </si>
  <si>
    <t>Notes</t>
  </si>
  <si>
    <t>Mouser</t>
  </si>
  <si>
    <t>810-C3225Y5V1C226Z-9</t>
  </si>
  <si>
    <t>MLCC 22uF, 16V, 20%</t>
  </si>
  <si>
    <t>1210</t>
  </si>
  <si>
    <t>C1</t>
  </si>
  <si>
    <t>810-C1608X5R0J226M</t>
  </si>
  <si>
    <t>MLCC 22uF, 6.3V, 20%</t>
  </si>
  <si>
    <t>0603</t>
  </si>
  <si>
    <t>C2, C3, C4</t>
  </si>
  <si>
    <t>C3 and C4 not populated</t>
  </si>
  <si>
    <t>720-LSR976-NR-1</t>
  </si>
  <si>
    <t>LED Red Clear Diffused Std., 2.0V, 25mA</t>
  </si>
  <si>
    <t>0805</t>
  </si>
  <si>
    <t>D1</t>
  </si>
  <si>
    <t>(Quantity 10 price bracket)</t>
  </si>
  <si>
    <t>652-SRR7032-100M</t>
  </si>
  <si>
    <t>Inductor 10uH Shielded, 20%, 1.4A, 0.068ohm</t>
  </si>
  <si>
    <t>(non-std.)</t>
  </si>
  <si>
    <t>L1</t>
  </si>
  <si>
    <t>http://www.mouser.com/ds/2/54/SRR7032-54455.pdf</t>
  </si>
  <si>
    <t>542-PM1008-82NK-RC</t>
  </si>
  <si>
    <t>Inductor 82nH Unshielded, 10%, 1A, 0.22ohm</t>
  </si>
  <si>
    <t>L2</t>
  </si>
  <si>
    <t>517-5111TG</t>
  </si>
  <si>
    <t>Pin Header 40-pin, right-angle 0.1", gold</t>
  </si>
  <si>
    <t>SIL-5</t>
  </si>
  <si>
    <t>P1</t>
  </si>
  <si>
    <t>Broken off of a 40-pin header. Can also use straight headers or no headers at all. </t>
  </si>
  <si>
    <t>667-ERJ-3GEYJ475V</t>
  </si>
  <si>
    <t>Resistor 4.7 MΩ, 5%</t>
  </si>
  <si>
    <t>R1</t>
  </si>
  <si>
    <t>667-ERJ-3GEYJ514V</t>
  </si>
  <si>
    <t>Resistor 510 KΩ, 5%</t>
  </si>
  <si>
    <t>R2, R5</t>
  </si>
  <si>
    <t>667-ERJ-3GEYJ114V</t>
  </si>
  <si>
    <t>Resistor 110 KΩ, 5%</t>
  </si>
  <si>
    <t>R3</t>
  </si>
  <si>
    <t>667-ERJ-3GEYJ331V</t>
  </si>
  <si>
    <t>Resistor 330 Ω, 5%</t>
  </si>
  <si>
    <t>R4</t>
  </si>
  <si>
    <t>688-SKHMQKE010</t>
  </si>
  <si>
    <t>Tactile Switch SMD, NO, 0.98N, Black</t>
  </si>
  <si>
    <t>S1, S2</t>
  </si>
  <si>
    <t>595-TPS62056DGS</t>
  </si>
  <si>
    <t>TPS62056 3.3V Switching Regulator</t>
  </si>
  <si>
    <t>miniSO-10</t>
  </si>
  <si>
    <t>U1</t>
  </si>
  <si>
    <t>Oshpark</t>
  </si>
  <si>
    <t>(n/a)</t>
  </si>
  <si>
    <t>PCB</t>
  </si>
  <si>
    <t>Comes as a set of three</t>
  </si>
  <si>
    <t>(All items are priced at quantity 1 unless</t>
  </si>
  <si>
    <t>otherwise noted)</t>
  </si>
  <si>
    <t>Cost / Item: The cost of one component of this type. (the cost of a single resistor)</t>
  </si>
  <si>
    <t>Subtotal per board:</t>
  </si>
  <si>
    <t>Qty / Board: The count of this component that is present on a single board</t>
  </si>
  <si>
    <t>(n*) Number of boards:</t>
  </si>
  <si>
    <t>Item Cost / Board: The combined cost of every one of this component on a single board</t>
  </si>
  <si>
    <t>Total:</t>
  </si>
  <si>
    <t>Total Qty: The number of this component that should be ordered to populate n* boards</t>
  </si>
  <si>
    <t>(Highlight colors chosen by colorblind person. Your milage may vary.)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</si>
</sst>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&quot;$&quot;#,##0.00"/>
    <numFmt numFmtId="166" formatCode="&quot;$&quot;#,##0.00"/>
    <numFmt numFmtId="167" formatCode="&quot;$&quot;#,##0.00"/>
    <numFmt numFmtId="168" formatCode="&quot;$&quot;#,##0.00"/>
    <numFmt numFmtId="169" formatCode="&quot;$&quot;#,##0.00"/>
  </numFmts>
  <fonts count="19"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000000"/>
      <name val="Arial"/>
    </font>
  </fonts>
  <fills count="19">
    <fill>
      <patternFill patternType="none"/>
    </fill>
    <fill>
      <patternFill patternType="gray125">
        <bgColor rgb="FFFFFFFF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fillId="0" numFmtId="0" borderId="0" fontId="0"/>
  </cellStyleXfs>
  <cellXfs count="49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0" borderId="2" fontId="0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Border="1" applyAlignment="1" fillId="4" xfId="0" numFmtId="0" borderId="3" applyFont="1" fontId="1" applyFill="1">
      <alignment vertical="bottom" horizontal="general" wrapText="1"/>
    </xf>
    <xf applyBorder="1" applyAlignment="1" fillId="0" xfId="0" numFmtId="0" borderId="4" fontId="0">
      <alignment vertical="bottom" horizontal="right" wrapText="1"/>
    </xf>
    <xf applyBorder="1" applyAlignment="1" fillId="5" xfId="0" numFmtId="164" borderId="5" applyFont="1" fontId="2" applyNumberFormat="1" applyFill="1">
      <alignment vertical="bottom" horizontal="general" wrapText="1"/>
    </xf>
    <xf applyBorder="1" applyAlignment="1" fillId="6" xfId="0" numFmtId="0" borderId="6" applyFont="1" fontId="3" applyFill="1">
      <alignment vertical="bottom" horizontal="general" wrapText="1"/>
    </xf>
    <xf applyBorder="1" applyAlignment="1" fillId="0" xfId="0" numFmtId="0" borderId="7" fontId="0">
      <alignment vertical="bottom" horizontal="center" wrapText="1"/>
    </xf>
    <xf applyAlignment="1" fillId="7" xfId="0" numFmtId="0" borderId="0" applyFont="1" fontId="4" applyFill="1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0" xfId="0" numFmtId="0" borderId="8" fontId="0">
      <alignment vertical="bottom" horizontal="general" wrapText="1"/>
    </xf>
    <xf applyBorder="1" applyAlignment="1" fillId="0" xfId="0" numFmtId="49" borderId="9" fontId="0" applyNumberFormat="1">
      <alignment vertical="bottom" horizontal="general" wrapText="1"/>
    </xf>
    <xf applyBorder="1" applyAlignment="1" fillId="0" xfId="0" numFmtId="0" borderId="10" fontId="0">
      <alignment vertical="bottom" horizontal="right" wrapText="1"/>
    </xf>
    <xf applyBorder="1" applyAlignment="1" fillId="0" xfId="0" numFmtId="0" borderId="11" fontId="0">
      <alignment vertical="bottom" horizontal="general" wrapText="1"/>
    </xf>
    <xf applyBorder="1" applyAlignment="1" fillId="0" xfId="0" numFmtId="0" borderId="12" applyFont="1" fontId="5">
      <alignment vertical="bottom" horizontal="center" wrapText="1"/>
    </xf>
    <xf applyBorder="1" applyAlignment="1" fillId="0" xfId="0" numFmtId="165" borderId="13" fontId="0" applyNumberFormat="1">
      <alignment vertical="bottom" horizontal="general" wrapText="1"/>
    </xf>
    <xf applyBorder="1" applyAlignment="1" fillId="8" xfId="0" numFmtId="166" borderId="14" applyFont="1" fontId="6" applyNumberFormat="1" applyFill="1">
      <alignment vertical="bottom" horizontal="general" wrapText="1"/>
    </xf>
    <xf applyBorder="1" applyAlignment="1" fillId="9" xfId="0" numFmtId="0" borderId="15" applyFont="1" fontId="7" applyFill="1">
      <alignment vertical="bottom" horizontal="center" wrapText="1"/>
    </xf>
    <xf applyAlignment="1" fillId="10" xfId="0" numFmtId="0" borderId="0" fontId="0" applyFill="1">
      <alignment vertical="bottom" horizontal="right" wrapText="1"/>
    </xf>
    <xf applyBorder="1" applyAlignment="1" fillId="11" xfId="0" numFmtId="0" borderId="16" applyFont="1" fontId="8" applyFill="1">
      <alignment vertical="bottom" horizontal="center" wrapText="1"/>
    </xf>
    <xf applyBorder="1" applyAlignment="1" fillId="0" xfId="0" numFmtId="49" borderId="17" fontId="0" applyNumberFormat="1">
      <alignment vertical="bottom" horizontal="general" wrapText="1"/>
    </xf>
    <xf applyBorder="1" applyAlignment="1" fillId="0" xfId="0" numFmtId="167" borderId="18" fontId="0" applyNumberFormat="1">
      <alignment vertical="bottom" horizontal="general" wrapText="1"/>
    </xf>
    <xf applyBorder="1" applyAlignment="1" fillId="0" xfId="0" numFmtId="0" borderId="19" fontId="0">
      <alignment vertical="bottom" horizontal="general" wrapText="1"/>
    </xf>
    <xf applyBorder="1" applyAlignment="1" fillId="12" xfId="0" numFmtId="168" borderId="20" fontId="0" applyNumberFormat="1" applyFill="1">
      <alignment vertical="bottom" horizontal="general" wrapText="1"/>
    </xf>
    <xf applyBorder="1" applyAlignment="1" fillId="0" xfId="0" numFmtId="0" borderId="21" fontId="0">
      <alignment vertical="bottom" horizontal="general" wrapText="1"/>
    </xf>
    <xf applyBorder="1" applyAlignment="1" fillId="0" xfId="0" numFmtId="0" borderId="22" applyFont="1" fontId="9">
      <alignment vertical="bottom" horizontal="center" wrapText="1"/>
    </xf>
    <xf applyAlignment="1" fillId="13" xfId="0" numFmtId="0" borderId="0" applyFont="1" fontId="10" applyFill="1">
      <alignment vertical="bottom" horizontal="general" wrapText="1"/>
    </xf>
    <xf applyBorder="1" applyAlignment="1" fillId="0" xfId="0" numFmtId="49" borderId="23" fontId="0" applyNumberFormat="1">
      <alignment vertical="bottom" horizontal="general" wrapText="1"/>
    </xf>
    <xf applyBorder="1" applyAlignment="1" fillId="0" xfId="0" numFmtId="0" borderId="24" fontId="0">
      <alignment vertical="bottom" horizontal="general" wrapText="1"/>
    </xf>
    <xf applyBorder="1" applyAlignment="1" fillId="14" xfId="0" numFmtId="0" borderId="25" applyFont="1" fontId="11" applyFill="1">
      <alignment vertical="bottom" horizontal="center" wrapText="1"/>
    </xf>
    <xf applyBorder="1" applyAlignment="1" fillId="0" xfId="0" numFmtId="0" borderId="26" fontId="0">
      <alignment vertical="bottom" horizontal="general" wrapText="1"/>
    </xf>
    <xf applyBorder="1" applyAlignment="1" fillId="0" xfId="0" numFmtId="0" borderId="27" fontId="0">
      <alignment vertical="bottom" horizontal="center" wrapText="1"/>
    </xf>
    <xf applyBorder="1" applyAlignment="1" fillId="0" xfId="0" numFmtId="0" borderId="28" fontId="0">
      <alignment vertical="bottom" horizontal="general" wrapText="1"/>
    </xf>
    <xf applyBorder="1" applyAlignment="1" fillId="15" xfId="0" numFmtId="0" borderId="29" applyFont="1" fontId="12" applyFill="1">
      <alignment vertical="bottom" horizontal="center" wrapText="1"/>
    </xf>
    <xf applyBorder="1" applyAlignment="1" fillId="0" xfId="0" numFmtId="0" borderId="30" fontId="0">
      <alignment vertical="bottom" horizontal="right" wrapText="1"/>
    </xf>
    <xf applyAlignment="1" fillId="16" xfId="0" numFmtId="0" borderId="0" applyFont="1" fontId="13" applyFill="1">
      <alignment vertical="bottom" horizontal="general" wrapText="1"/>
    </xf>
    <xf applyBorder="1" applyAlignment="1" fillId="0" xfId="0" numFmtId="0" borderId="31" fontId="0">
      <alignment vertical="bottom" horizontal="general" wrapText="1"/>
    </xf>
    <xf applyBorder="1" applyAlignment="1" fillId="0" xfId="0" numFmtId="0" borderId="32" fontId="0">
      <alignment vertical="bottom" horizontal="right" wrapText="1"/>
    </xf>
    <xf applyBorder="1" applyAlignment="1" fillId="0" xfId="0" numFmtId="0" borderId="33" fontId="0">
      <alignment vertical="bottom" horizontal="general" wrapText="1"/>
    </xf>
    <xf applyBorder="1" applyAlignment="1" fillId="0" xfId="0" numFmtId="0" borderId="34" applyFont="1" fontId="14">
      <alignment vertical="bottom" horizontal="center" wrapText="1"/>
    </xf>
    <xf applyBorder="1" applyAlignment="1" fillId="0" xfId="0" numFmtId="0" borderId="35" fontId="0">
      <alignment vertical="bottom" horizontal="general" wrapText="1"/>
    </xf>
    <xf applyBorder="1" applyAlignment="1" fillId="17" xfId="0" numFmtId="0" borderId="36" applyFont="1" fontId="15" applyFill="1">
      <alignment vertical="bottom" horizontal="general" wrapText="1"/>
    </xf>
    <xf applyBorder="1" applyAlignment="1" fillId="0" xfId="0" numFmtId="0" borderId="37" applyFont="1" fontId="16">
      <alignment vertical="bottom" horizontal="center" wrapText="1"/>
    </xf>
    <xf applyBorder="1" applyAlignment="1" fillId="0" xfId="0" numFmtId="0" borderId="38" applyFont="1" fontId="17">
      <alignment vertical="bottom" horizontal="center" wrapText="1"/>
    </xf>
    <xf applyBorder="1" applyAlignment="1" fillId="0" xfId="0" numFmtId="169" borderId="39" fontId="0" applyNumberFormat="1">
      <alignment vertical="bottom" horizontal="general" wrapText="1"/>
    </xf>
    <xf applyBorder="1" applyAlignment="1" fillId="0" xfId="0" numFmtId="0" borderId="40" fontId="0">
      <alignment vertical="bottom" horizontal="general" wrapText="1"/>
    </xf>
    <xf applyBorder="1" applyAlignment="1" fillId="18" xfId="0" numFmtId="0" borderId="41" fontId="0" applyFill="1">
      <alignment vertical="bottom" horizontal="right" wrapText="1"/>
    </xf>
    <xf applyAlignment="1" fillId="0" xfId="0" numFmtId="0" borderId="0" applyFont="1" fontId="18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0.14"/>
    <col min="2" customWidth="1" max="2" width="21.43"/>
    <col min="3" customWidth="1" max="3" width="43.57"/>
    <col min="4" customWidth="1" max="4" width="9.14"/>
    <col min="5" customWidth="1" max="5" width="12.57"/>
    <col min="6" customWidth="1" max="6" width="7.43"/>
    <col min="7" customWidth="1" max="7" width="6.43"/>
    <col min="8" customWidth="1" max="8" width="9.57"/>
    <col min="9" customWidth="1" max="9" width="6.71"/>
    <col min="10" customWidth="1" max="10" width="78.86"/>
  </cols>
  <sheetData>
    <row customHeight="1" r="1" ht="30.0">
      <c t="s" s="26" r="A1">
        <v>0</v>
      </c>
      <c t="s" s="40" r="B1">
        <v>1</v>
      </c>
      <c t="s" s="40" r="C1">
        <v>2</v>
      </c>
      <c t="s" s="15" r="D1">
        <v>3</v>
      </c>
      <c t="s" s="15" r="E1">
        <v>4</v>
      </c>
      <c t="s" s="20" r="F1">
        <v>5</v>
      </c>
      <c t="s" s="30" r="G1">
        <v>6</v>
      </c>
      <c t="s" s="34" r="H1">
        <v>7</v>
      </c>
      <c t="s" s="18" r="I1">
        <v>8</v>
      </c>
      <c t="s" s="43" r="J1">
        <v>9</v>
      </c>
      <c s="44" r="K1"/>
      <c s="44" r="L1"/>
      <c s="44" r="M1"/>
      <c s="44" r="N1"/>
      <c s="44" r="O1"/>
      <c s="44" r="P1"/>
      <c s="44" r="Q1"/>
      <c s="44" r="R1"/>
      <c s="44" r="S1"/>
      <c s="44" r="T1"/>
      <c s="44" r="U1"/>
    </row>
    <row r="2">
      <c t="s" s="12" r="A2">
        <v>10</v>
      </c>
      <c t="s" s="28" r="B2">
        <v>11</v>
      </c>
      <c t="s" s="28" r="C2">
        <v>12</v>
      </c>
      <c t="s" s="28" r="D2">
        <v>13</v>
      </c>
      <c t="s" s="28" r="E2">
        <v>14</v>
      </c>
      <c s="45" r="F2">
        <v>0.29</v>
      </c>
      <c s="31" r="G2">
        <v>1</v>
      </c>
      <c s="24" r="H2">
        <f>F2*G2</f>
        <v>0.29</v>
      </c>
      <c s="37" r="I2">
        <f>G2*$H$44</f>
        <v>3</v>
      </c>
      <c s="33" r="J2"/>
      <c s="14" r="K2"/>
      <c s="14" r="L2"/>
      <c s="14" r="M2"/>
      <c s="14" r="N2"/>
      <c s="14" r="O2"/>
      <c s="14" r="P2"/>
      <c s="14" r="Q2"/>
      <c s="14" r="R2"/>
      <c s="14" r="S2"/>
      <c s="14" r="T2"/>
      <c s="14" r="U2"/>
    </row>
    <row r="3">
      <c t="s" s="12" r="A3">
        <v>10</v>
      </c>
      <c t="s" s="12" r="B3">
        <v>15</v>
      </c>
      <c t="s" s="12" r="C3">
        <v>16</v>
      </c>
      <c t="s" s="12" r="D3">
        <v>17</v>
      </c>
      <c t="s" s="12" r="E3">
        <v>18</v>
      </c>
      <c s="16" r="F3">
        <v>0.15</v>
      </c>
      <c s="41" r="G3">
        <v>3</v>
      </c>
      <c s="24" r="H3">
        <f>F3*G3</f>
        <v>0.45</v>
      </c>
      <c s="37" r="I3">
        <f>G3*$H$44</f>
        <v>9</v>
      </c>
      <c t="s" s="1" r="J3">
        <v>19</v>
      </c>
    </row>
    <row r="4">
      <c t="s" s="12" r="A4">
        <v>10</v>
      </c>
      <c t="s" s="12" r="B4">
        <v>20</v>
      </c>
      <c t="s" s="12" r="C4">
        <v>21</v>
      </c>
      <c t="s" s="12" r="D4">
        <v>22</v>
      </c>
      <c t="s" s="12" r="E4">
        <v>23</v>
      </c>
      <c s="16" r="F4">
        <v>0.046</v>
      </c>
      <c s="41" r="G4">
        <v>1</v>
      </c>
      <c s="24" r="H4">
        <f>F4*G4</f>
        <v>0.046</v>
      </c>
      <c s="37" r="I4">
        <f>G4*$H$44</f>
        <v>3</v>
      </c>
      <c t="s" s="1" r="J4">
        <v>24</v>
      </c>
    </row>
    <row r="5">
      <c t="s" s="12" r="A5">
        <v>10</v>
      </c>
      <c t="s" s="12" r="B5">
        <v>25</v>
      </c>
      <c t="s" s="12" r="C5">
        <v>26</v>
      </c>
      <c t="s" s="12" r="D5">
        <v>27</v>
      </c>
      <c t="s" s="12" r="E5">
        <v>28</v>
      </c>
      <c s="16" r="F5">
        <v>0.64</v>
      </c>
      <c s="41" r="G5">
        <v>1</v>
      </c>
      <c s="24" r="H5">
        <f>F5*G5</f>
        <v>0.64</v>
      </c>
      <c s="37" r="I5">
        <f>G5*$H$44</f>
        <v>3</v>
      </c>
      <c t="s" s="1" r="J5">
        <v>29</v>
      </c>
    </row>
    <row r="6">
      <c t="s" s="12" r="A6">
        <v>10</v>
      </c>
      <c t="s" s="12" r="B6">
        <v>30</v>
      </c>
      <c t="s" s="12" r="C6">
        <v>31</v>
      </c>
      <c t="s" s="12" r="D6">
        <v>27</v>
      </c>
      <c t="s" s="12" r="E6">
        <v>32</v>
      </c>
      <c s="16" r="F6">
        <v>0.29</v>
      </c>
      <c s="41" r="G6">
        <v>1</v>
      </c>
      <c s="24" r="H6">
        <f>F6*G6</f>
        <v>0.29</v>
      </c>
      <c s="37" r="I6">
        <f>G6*$H$44</f>
        <v>3</v>
      </c>
      <c s="1" r="J6"/>
    </row>
    <row r="7">
      <c t="s" s="12" r="A7">
        <v>10</v>
      </c>
      <c t="s" s="12" r="B7">
        <v>33</v>
      </c>
      <c t="s" s="12" r="C7">
        <v>34</v>
      </c>
      <c t="s" s="12" r="D7">
        <v>35</v>
      </c>
      <c t="s" s="12" r="E7">
        <v>36</v>
      </c>
      <c s="16" r="F7">
        <v>1.66</v>
      </c>
      <c s="41" r="G7">
        <v>0.125</v>
      </c>
      <c s="24" r="H7">
        <f>F7*G7</f>
        <v>0.2075</v>
      </c>
      <c s="37" r="I7">
        <f>G7*$H$44</f>
        <v>0.375</v>
      </c>
      <c t="s" s="1" r="J7">
        <v>37</v>
      </c>
    </row>
    <row r="8">
      <c t="s" s="12" r="A8">
        <v>10</v>
      </c>
      <c t="s" s="12" r="B8">
        <v>38</v>
      </c>
      <c t="s" s="12" r="C8">
        <v>39</v>
      </c>
      <c t="s" s="12" r="D8">
        <v>17</v>
      </c>
      <c t="s" s="12" r="E8">
        <v>40</v>
      </c>
      <c s="16" r="F8">
        <v>0.009</v>
      </c>
      <c s="41" r="G8">
        <v>1</v>
      </c>
      <c s="24" r="H8">
        <f>F8*G8</f>
        <v>0.009</v>
      </c>
      <c s="37" r="I8">
        <f>G8*$H$44</f>
        <v>3</v>
      </c>
      <c t="s" s="1" r="J8">
        <v>24</v>
      </c>
    </row>
    <row r="9">
      <c t="s" s="12" r="A9">
        <v>10</v>
      </c>
      <c t="s" s="12" r="B9">
        <v>41</v>
      </c>
      <c t="s" s="12" r="C9">
        <v>42</v>
      </c>
      <c t="s" s="12" r="D9">
        <v>17</v>
      </c>
      <c t="s" s="12" r="E9">
        <v>43</v>
      </c>
      <c s="16" r="F9">
        <v>0.009</v>
      </c>
      <c s="41" r="G9">
        <v>2</v>
      </c>
      <c s="24" r="H9">
        <f>F9*G9</f>
        <v>0.018</v>
      </c>
      <c s="37" r="I9">
        <f>G9*$H$44</f>
        <v>6</v>
      </c>
      <c t="s" s="1" r="J9">
        <v>24</v>
      </c>
    </row>
    <row r="10">
      <c t="s" s="12" r="A10">
        <v>10</v>
      </c>
      <c t="s" s="12" r="B10">
        <v>44</v>
      </c>
      <c t="s" s="12" r="C10">
        <v>45</v>
      </c>
      <c t="s" s="12" r="D10">
        <v>17</v>
      </c>
      <c t="s" s="12" r="E10">
        <v>46</v>
      </c>
      <c s="16" r="F10">
        <v>0.009</v>
      </c>
      <c s="41" r="G10">
        <v>1</v>
      </c>
      <c s="24" r="H10">
        <f>F10*G10</f>
        <v>0.009</v>
      </c>
      <c s="37" r="I10">
        <f>G10*$H$44</f>
        <v>3</v>
      </c>
      <c t="s" s="1" r="J10">
        <v>24</v>
      </c>
    </row>
    <row r="11">
      <c t="s" s="12" r="A11">
        <v>10</v>
      </c>
      <c t="s" s="12" r="B11">
        <v>47</v>
      </c>
      <c t="s" s="12" r="C11">
        <v>48</v>
      </c>
      <c t="s" s="12" r="D11">
        <v>17</v>
      </c>
      <c t="s" s="12" r="E11">
        <v>49</v>
      </c>
      <c s="16" r="F11">
        <v>0.01</v>
      </c>
      <c s="41" r="G11">
        <v>1</v>
      </c>
      <c s="24" r="H11">
        <f>F11*G11</f>
        <v>0.01</v>
      </c>
      <c s="37" r="I11">
        <f>G11*$H$44</f>
        <v>3</v>
      </c>
      <c t="s" s="1" r="J11">
        <v>24</v>
      </c>
    </row>
    <row r="12">
      <c t="s" s="12" r="A12">
        <v>10</v>
      </c>
      <c t="s" s="12" r="B12">
        <v>50</v>
      </c>
      <c t="s" s="12" r="C12">
        <v>51</v>
      </c>
      <c t="s" s="12" r="D12">
        <v>27</v>
      </c>
      <c t="s" s="12" r="E12">
        <v>52</v>
      </c>
      <c s="16" r="F12">
        <v>0.24</v>
      </c>
      <c s="41" r="G12">
        <v>2</v>
      </c>
      <c s="24" r="H12">
        <f>F12*G12</f>
        <v>0.48</v>
      </c>
      <c s="37" r="I12">
        <f>G12*$H$44</f>
        <v>6</v>
      </c>
      <c s="1" r="J12"/>
    </row>
    <row r="13">
      <c t="s" s="12" r="A13">
        <v>10</v>
      </c>
      <c t="s" s="12" r="B13">
        <v>53</v>
      </c>
      <c t="s" s="12" r="C13">
        <v>54</v>
      </c>
      <c t="s" s="12" r="D13">
        <v>55</v>
      </c>
      <c t="s" s="12" r="E13">
        <v>56</v>
      </c>
      <c s="16" r="F13">
        <v>3.05</v>
      </c>
      <c s="41" r="G13">
        <v>1</v>
      </c>
      <c s="24" r="H13">
        <f>F13*G13</f>
        <v>3.05</v>
      </c>
      <c s="37" r="I13">
        <f>G13*$H$44</f>
        <v>3</v>
      </c>
      <c s="1" r="J13"/>
    </row>
    <row r="14">
      <c t="s" s="12" r="A14">
        <v>57</v>
      </c>
      <c t="s" s="12" r="B14">
        <v>58</v>
      </c>
      <c t="s" s="12" r="C14">
        <v>59</v>
      </c>
      <c t="s" s="12" r="D14">
        <v>58</v>
      </c>
      <c t="s" s="12" r="E14">
        <v>58</v>
      </c>
      <c s="16" r="F14">
        <v>3.05</v>
      </c>
      <c s="41" r="G14">
        <v>0.3333</v>
      </c>
      <c s="24" r="H14">
        <f>F14*G14</f>
        <v>1.016565</v>
      </c>
      <c s="37" r="I14">
        <f>G14*$H$44</f>
        <v>0.9999</v>
      </c>
      <c t="s" s="1" r="J14">
        <v>60</v>
      </c>
    </row>
    <row r="15">
      <c s="12" r="A15"/>
      <c s="12" r="B15"/>
      <c s="12" r="C15"/>
      <c s="12" r="D15"/>
      <c s="12" r="E15"/>
      <c s="16" r="F15"/>
      <c s="41" r="G15"/>
      <c s="24" r="H15">
        <f>F15*G15</f>
        <v>0</v>
      </c>
      <c s="37" r="I15">
        <f>G15*$H$44</f>
        <v>0</v>
      </c>
      <c s="1" r="J15"/>
    </row>
    <row r="16">
      <c s="12" r="A16"/>
      <c s="12" r="B16"/>
      <c s="12" r="C16"/>
      <c s="12" r="D16"/>
      <c s="12" r="E16"/>
      <c s="16" r="F16"/>
      <c s="41" r="G16"/>
      <c s="24" r="H16">
        <f>F16*G16</f>
        <v>0</v>
      </c>
      <c s="37" r="I16">
        <f>G16*$H$44</f>
        <v>0</v>
      </c>
      <c s="1" r="J16"/>
    </row>
    <row r="17">
      <c s="12" r="A17"/>
      <c s="12" r="B17"/>
      <c t="s" s="12" r="C17">
        <v>61</v>
      </c>
      <c s="12" r="D17"/>
      <c s="12" r="E17"/>
      <c s="16" r="F17"/>
      <c s="41" r="G17"/>
      <c s="24" r="H17">
        <f>F17*G17</f>
        <v>0</v>
      </c>
      <c s="37" r="I17">
        <f>G17*$H$44</f>
        <v>0</v>
      </c>
      <c s="1" r="J17"/>
    </row>
    <row r="18">
      <c s="12" r="A18"/>
      <c s="12" r="B18"/>
      <c t="s" s="12" r="C18">
        <v>62</v>
      </c>
      <c s="12" r="D18"/>
      <c s="12" r="E18"/>
      <c s="16" r="F18"/>
      <c s="41" r="G18"/>
      <c s="24" r="H18">
        <f>F18*G18</f>
        <v>0</v>
      </c>
      <c s="37" r="I18">
        <f>G18*$H$44</f>
        <v>0</v>
      </c>
      <c s="1" r="J18"/>
    </row>
    <row r="19">
      <c s="12" r="A19"/>
      <c s="12" r="B19"/>
      <c s="12" r="C19"/>
      <c s="12" r="D19"/>
      <c s="12" r="E19"/>
      <c s="16" r="F19"/>
      <c s="41" r="G19"/>
      <c s="24" r="H19">
        <f>F19*G19</f>
        <v>0</v>
      </c>
      <c s="37" r="I19">
        <f>G19*$H$44</f>
        <v>0</v>
      </c>
      <c s="1" r="J19"/>
    </row>
    <row r="20">
      <c s="12" r="A20"/>
      <c s="12" r="B20"/>
      <c s="12" r="C20"/>
      <c s="12" r="D20"/>
      <c s="12" r="E20"/>
      <c s="16" r="F20"/>
      <c s="41" r="G20"/>
      <c s="24" r="H20">
        <f>F20*G20</f>
        <v>0</v>
      </c>
      <c s="37" r="I20">
        <f>G20*$H$44</f>
        <v>0</v>
      </c>
      <c s="1" r="J20"/>
    </row>
    <row r="21">
      <c s="12" r="A21"/>
      <c s="12" r="B21"/>
      <c s="12" r="C21"/>
      <c s="12" r="D21"/>
      <c s="12" r="E21"/>
      <c s="16" r="F21"/>
      <c s="41" r="G21"/>
      <c s="24" r="H21">
        <f>F21*G21</f>
        <v>0</v>
      </c>
      <c s="37" r="I21">
        <f>G21*$H$44</f>
        <v>0</v>
      </c>
      <c s="1" r="J21"/>
    </row>
    <row r="22">
      <c s="12" r="A22"/>
      <c s="12" r="B22"/>
      <c s="12" r="C22"/>
      <c s="12" r="D22"/>
      <c s="12" r="E22"/>
      <c s="16" r="F22"/>
      <c s="41" r="G22"/>
      <c s="24" r="H22">
        <f>F22*G22</f>
        <v>0</v>
      </c>
      <c s="37" r="I22">
        <f>G22*$H$44</f>
        <v>0</v>
      </c>
      <c s="1" r="J22"/>
    </row>
    <row r="23">
      <c s="12" r="A23"/>
      <c s="12" r="B23"/>
      <c s="12" r="C23"/>
      <c s="12" r="D23"/>
      <c s="12" r="E23"/>
      <c s="16" r="F23"/>
      <c s="41" r="G23"/>
      <c s="24" r="H23">
        <f>F23*G23</f>
        <v>0</v>
      </c>
      <c s="37" r="I23">
        <f>G23*$H$44</f>
        <v>0</v>
      </c>
      <c s="1" r="J23"/>
    </row>
    <row r="24">
      <c s="12" r="A24"/>
      <c s="12" r="B24"/>
      <c s="12" r="C24"/>
      <c s="12" r="D24"/>
      <c s="12" r="E24"/>
      <c s="16" r="F24"/>
      <c s="41" r="G24"/>
      <c s="24" r="H24">
        <f>F24*G24</f>
        <v>0</v>
      </c>
      <c s="37" r="I24">
        <f>G24*$H$44</f>
        <v>0</v>
      </c>
      <c s="1" r="J24"/>
    </row>
    <row r="25">
      <c s="12" r="A25"/>
      <c s="12" r="B25"/>
      <c s="12" r="C25"/>
      <c s="12" r="D25"/>
      <c s="12" r="E25"/>
      <c s="16" r="F25"/>
      <c s="41" r="G25"/>
      <c s="24" r="H25">
        <f>F25*G25</f>
        <v>0</v>
      </c>
      <c s="37" r="I25">
        <f>G25*$H$44</f>
        <v>0</v>
      </c>
      <c s="1" r="J25"/>
    </row>
    <row r="26">
      <c s="12" r="A26"/>
      <c s="12" r="B26"/>
      <c s="12" r="C26"/>
      <c s="12" r="D26"/>
      <c s="12" r="E26"/>
      <c s="16" r="F26"/>
      <c s="41" r="G26"/>
      <c s="24" r="H26">
        <f>F26*G26</f>
        <v>0</v>
      </c>
      <c s="37" r="I26">
        <f>G26*$H$44</f>
        <v>0</v>
      </c>
      <c s="1" r="J26"/>
    </row>
    <row r="27">
      <c s="12" r="A27"/>
      <c s="12" r="B27"/>
      <c s="12" r="C27"/>
      <c s="12" r="D27"/>
      <c s="12" r="E27"/>
      <c s="16" r="F27"/>
      <c s="41" r="G27"/>
      <c s="24" r="H27">
        <f>F27*G27</f>
        <v>0</v>
      </c>
      <c s="37" r="I27">
        <f>G27*$H$44</f>
        <v>0</v>
      </c>
      <c s="1" r="J27"/>
    </row>
    <row r="28">
      <c s="12" r="A28"/>
      <c s="12" r="B28"/>
      <c s="12" r="C28"/>
      <c s="12" r="D28"/>
      <c s="12" r="E28"/>
      <c s="16" r="F28"/>
      <c s="41" r="G28"/>
      <c s="24" r="H28">
        <f>F28*G28</f>
        <v>0</v>
      </c>
      <c s="37" r="I28">
        <f>G28*$H$44</f>
        <v>0</v>
      </c>
      <c s="1" r="J28"/>
    </row>
    <row r="29">
      <c s="12" r="A29"/>
      <c s="12" r="B29"/>
      <c s="12" r="C29"/>
      <c s="12" r="D29"/>
      <c s="12" r="E29"/>
      <c s="16" r="F29"/>
      <c s="41" r="G29"/>
      <c s="24" r="H29">
        <f>F29*G29</f>
        <v>0</v>
      </c>
      <c s="37" r="I29">
        <f>G29*$H$44</f>
        <v>0</v>
      </c>
      <c s="1" r="J29"/>
    </row>
    <row r="30">
      <c s="12" r="A30"/>
      <c s="12" r="B30"/>
      <c s="12" r="C30"/>
      <c s="12" r="D30"/>
      <c s="12" r="E30"/>
      <c s="16" r="F30"/>
      <c s="41" r="G30"/>
      <c s="24" r="H30">
        <f>F30*G30</f>
        <v>0</v>
      </c>
      <c s="37" r="I30">
        <f>G30*$H$44</f>
        <v>0</v>
      </c>
      <c s="1" r="J30"/>
    </row>
    <row r="31">
      <c s="12" r="A31"/>
      <c s="12" r="B31"/>
      <c s="12" r="C31"/>
      <c s="12" r="D31"/>
      <c s="12" r="E31"/>
      <c s="16" r="F31"/>
      <c s="41" r="G31"/>
      <c s="24" r="H31">
        <f>F31*G31</f>
        <v>0</v>
      </c>
      <c s="37" r="I31">
        <f>G31*$H$44</f>
        <v>0</v>
      </c>
      <c s="1" r="J31"/>
    </row>
    <row r="32">
      <c s="12" r="A32"/>
      <c s="12" r="B32"/>
      <c s="12" r="C32"/>
      <c s="12" r="D32"/>
      <c s="12" r="E32"/>
      <c s="16" r="F32"/>
      <c s="41" r="G32"/>
      <c s="24" r="H32">
        <f>F32*G32</f>
        <v>0</v>
      </c>
      <c s="37" r="I32">
        <f>G32*$H$44</f>
        <v>0</v>
      </c>
      <c s="1" r="J32"/>
    </row>
    <row r="33">
      <c s="12" r="A33"/>
      <c s="12" r="B33"/>
      <c s="12" r="C33"/>
      <c s="12" r="D33"/>
      <c s="12" r="E33"/>
      <c s="16" r="F33"/>
      <c s="41" r="G33"/>
      <c s="24" r="H33">
        <f>F33*G33</f>
        <v>0</v>
      </c>
      <c s="37" r="I33">
        <f>G33*$H$44</f>
        <v>0</v>
      </c>
      <c s="1" r="J33"/>
    </row>
    <row r="34">
      <c s="12" r="A34"/>
      <c s="12" r="B34"/>
      <c s="12" r="C34"/>
      <c s="12" r="D34"/>
      <c s="12" r="E34"/>
      <c s="16" r="F34"/>
      <c s="41" r="G34"/>
      <c s="24" r="H34">
        <f>F34*G34</f>
        <v>0</v>
      </c>
      <c s="37" r="I34">
        <f>G34*$H$44</f>
        <v>0</v>
      </c>
      <c s="1" r="J34"/>
    </row>
    <row r="35">
      <c s="12" r="A35"/>
      <c s="12" r="B35"/>
      <c s="12" r="C35"/>
      <c s="12" r="D35"/>
      <c s="12" r="E35"/>
      <c s="16" r="F35"/>
      <c s="41" r="G35"/>
      <c s="24" r="H35">
        <f>F35*G35</f>
        <v>0</v>
      </c>
      <c s="37" r="I35">
        <f>G35*$H$44</f>
        <v>0</v>
      </c>
      <c s="1" r="J35"/>
    </row>
    <row r="36">
      <c s="12" r="A36"/>
      <c s="12" r="B36"/>
      <c s="12" r="C36"/>
      <c s="12" r="D36"/>
      <c s="12" r="E36"/>
      <c s="16" r="F36"/>
      <c s="41" r="G36"/>
      <c s="24" r="H36">
        <f>F36*G36</f>
        <v>0</v>
      </c>
      <c s="37" r="I36">
        <f>G36*$H$44</f>
        <v>0</v>
      </c>
      <c s="1" r="J36"/>
    </row>
    <row r="37">
      <c s="12" r="A37"/>
      <c s="12" r="B37"/>
      <c s="12" r="C37"/>
      <c s="12" r="D37"/>
      <c s="12" r="E37"/>
      <c s="16" r="F37"/>
      <c s="41" r="G37"/>
      <c s="24" r="H37">
        <f>F37*G37</f>
        <v>0</v>
      </c>
      <c s="37" r="I37">
        <f>G37*$H$44</f>
        <v>0</v>
      </c>
      <c s="1" r="J37"/>
    </row>
    <row r="38">
      <c s="12" r="A38"/>
      <c s="12" r="B38"/>
      <c s="12" r="C38"/>
      <c s="12" r="D38"/>
      <c s="12" r="E38"/>
      <c s="16" r="F38"/>
      <c s="41" r="G38"/>
      <c s="24" r="H38">
        <f>F38*G38</f>
        <v>0</v>
      </c>
      <c s="37" r="I38">
        <f>G38*$H$44</f>
        <v>0</v>
      </c>
      <c s="1" r="J38"/>
    </row>
    <row r="39">
      <c s="12" r="A39"/>
      <c s="12" r="B39"/>
      <c s="12" r="C39"/>
      <c s="12" r="D39"/>
      <c s="12" r="E39"/>
      <c s="16" r="F39"/>
      <c s="41" r="G39"/>
      <c s="24" r="H39">
        <f>F39*G39</f>
        <v>0</v>
      </c>
      <c s="37" r="I39">
        <f>G39*$H$44</f>
        <v>0</v>
      </c>
      <c s="1" r="J39"/>
    </row>
    <row r="40">
      <c s="12" r="A40"/>
      <c s="12" r="B40"/>
      <c s="12" r="C40"/>
      <c s="12" r="D40"/>
      <c s="12" r="E40"/>
      <c s="16" r="F40"/>
      <c s="41" r="G40"/>
      <c s="24" r="H40">
        <f>F40*G40</f>
        <v>0</v>
      </c>
      <c s="37" r="I40">
        <f>G40*$H$44</f>
        <v>0</v>
      </c>
      <c s="1" r="J40"/>
    </row>
    <row r="41">
      <c s="12" r="A41"/>
      <c s="12" r="B41"/>
      <c s="12" r="C41"/>
      <c s="12" r="D41"/>
      <c s="12" r="E41"/>
      <c s="16" r="F41"/>
      <c s="41" r="G41"/>
      <c s="24" r="H41">
        <f>F41*G41</f>
        <v>0</v>
      </c>
      <c s="37" r="I41">
        <f>G41*$H$44</f>
        <v>0</v>
      </c>
      <c s="1" r="J41"/>
    </row>
    <row r="42">
      <c s="21" r="A42"/>
      <c s="21" r="B42"/>
      <c s="21" r="C42"/>
      <c s="21" r="D42"/>
      <c s="21" r="E42"/>
      <c s="22" r="F42"/>
      <c s="25" r="G42"/>
      <c s="24" r="H42">
        <f>F42*G42</f>
        <v>0</v>
      </c>
      <c s="37" r="I42">
        <f>G42*$H$44</f>
        <v>0</v>
      </c>
      <c s="29" r="J42"/>
      <c s="39" r="K42"/>
      <c s="39" r="L42"/>
      <c s="39" r="M42"/>
      <c s="39" r="N42"/>
      <c s="39" r="O42"/>
      <c s="39" r="P42"/>
      <c s="39" r="Q42"/>
      <c s="39" r="R42"/>
      <c s="39" r="S42"/>
      <c s="39" r="T42"/>
      <c s="39" r="U42"/>
    </row>
    <row r="43">
      <c t="s" s="4" r="A43">
        <v>63</v>
      </c>
      <c s="4" r="B43"/>
      <c s="4" r="C43"/>
      <c s="7" r="D43"/>
      <c t="s" s="35" r="E43">
        <v>64</v>
      </c>
      <c s="14" r="F43"/>
      <c s="5" r="G43"/>
      <c s="17" r="H43">
        <f>SUM(H2:H42)</f>
        <v>6.516065</v>
      </c>
      <c s="46" r="I43"/>
      <c s="33" r="J43"/>
      <c s="14" r="K43"/>
      <c s="14" r="L43"/>
      <c s="14" r="M43"/>
      <c s="14" r="N43"/>
      <c s="14" r="O43"/>
      <c s="14" r="P43"/>
      <c s="14" r="Q43"/>
      <c s="14" r="R43"/>
      <c s="14" r="S43"/>
      <c s="14" r="T43"/>
      <c s="14" r="U43"/>
    </row>
    <row r="44">
      <c t="s" s="36" r="A44">
        <v>65</v>
      </c>
      <c s="36" r="B44"/>
      <c s="36" r="C44"/>
      <c s="42" r="D44"/>
      <c t="s" s="47" r="E44">
        <v>66</v>
      </c>
      <c s="3" r="F44"/>
      <c s="19" r="G44"/>
      <c r="H44">
        <v>3</v>
      </c>
      <c s="11" r="I44"/>
      <c s="1" r="J44"/>
    </row>
    <row r="45">
      <c t="s" s="9" r="A45">
        <v>67</v>
      </c>
      <c s="9" r="B45"/>
      <c s="9" r="C45"/>
      <c s="2" r="D45"/>
      <c t="s" s="13" r="E45">
        <v>68</v>
      </c>
      <c s="39" r="F45"/>
      <c s="38" r="G45"/>
      <c s="6" r="H45">
        <f>H43*H44</f>
        <v>19.548195</v>
      </c>
      <c s="23" r="I45"/>
      <c s="1" r="J45"/>
    </row>
    <row r="46">
      <c t="s" s="27" r="A46">
        <v>69</v>
      </c>
      <c s="27" r="B46"/>
      <c s="27" r="C46"/>
      <c s="27" r="D46"/>
      <c s="14" r="E46"/>
      <c s="14" r="F46"/>
      <c s="14" r="G46"/>
      <c s="14" r="H46"/>
      <c s="14" r="I46"/>
    </row>
    <row r="47">
      <c t="s" s="48" r="A47">
        <v>70</v>
      </c>
      <c s="48" r="B47"/>
      <c s="48" r="C47"/>
      <c s="48" r="D47"/>
    </row>
  </sheetData>
  <mergeCells count="8">
    <mergeCell ref="A43:D43"/>
    <mergeCell ref="E43:G43"/>
    <mergeCell ref="A44:D44"/>
    <mergeCell ref="E44:G44"/>
    <mergeCell ref="A45:D45"/>
    <mergeCell ref="E45:G45"/>
    <mergeCell ref="A46:D46"/>
    <mergeCell ref="A47:D47"/>
  </mergeCells>
</worksheet>
</file>