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qy/Downloads/Myfile/tamu/Conference/ICHK2023/static/file/"/>
    </mc:Choice>
  </mc:AlternateContent>
  <xr:revisionPtr revIDLastSave="0" documentId="13_ncr:1_{91F0D2C3-37C4-FF44-BF2E-518A20FD8813}" xr6:coauthVersionLast="47" xr6:coauthVersionMax="47" xr10:uidLastSave="{00000000-0000-0000-0000-000000000000}"/>
  <bookViews>
    <workbookView xWindow="0" yWindow="500" windowWidth="38400" windowHeight="19460" activeTab="1" xr2:uid="{9453136C-4E04-42AD-A8C8-785C6DA6A7FC}"/>
  </bookViews>
  <sheets>
    <sheet name="Schedule at glance" sheetId="8" r:id="rId1"/>
    <sheet name="Agenda" sheetId="7" r:id="rId2"/>
    <sheet name="Analytics PPTs" sheetId="10" r:id="rId3"/>
    <sheet name="Human Factors PPts" sheetId="11" r:id="rId4"/>
    <sheet name="Posters" sheetId="12" r:id="rId5"/>
    <sheet name="Sheet1" sheetId="13" r:id="rId6"/>
    <sheet name="Sheet2" sheetId="14" r:id="rId7"/>
    <sheet name="Sheet3" sheetId="15" r:id="rId8"/>
  </sheets>
  <definedNames>
    <definedName name="_xlnm._FilterDatabase" localSheetId="5" hidden="1">Sheet1!$A$1:$D$72</definedName>
    <definedName name="_xlnm._FilterDatabase" localSheetId="7" hidden="1">Sheet3!$A$1:$D$154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7" l="1"/>
  <c r="L94" i="7" l="1"/>
  <c r="M94" i="7"/>
  <c r="L98" i="7"/>
  <c r="M98" i="7"/>
  <c r="L99" i="7"/>
  <c r="M99" i="7"/>
  <c r="L100" i="7"/>
  <c r="M100" i="7"/>
  <c r="L101" i="7"/>
  <c r="M101" i="7"/>
  <c r="L84" i="7"/>
  <c r="M84" i="7"/>
  <c r="L85" i="7"/>
  <c r="M85" i="7"/>
  <c r="L87" i="7"/>
  <c r="M87" i="7"/>
  <c r="L91" i="7"/>
  <c r="M91" i="7"/>
  <c r="L92" i="7"/>
  <c r="M92" i="7"/>
  <c r="L93" i="7"/>
  <c r="M93" i="7"/>
  <c r="L64" i="7"/>
  <c r="M64" i="7"/>
  <c r="M145" i="7"/>
  <c r="L145" i="7"/>
  <c r="L149" i="7"/>
  <c r="M149" i="7"/>
  <c r="L153" i="7"/>
  <c r="M153" i="7"/>
  <c r="L139" i="7"/>
  <c r="M139" i="7"/>
  <c r="L130" i="7"/>
  <c r="M130" i="7"/>
  <c r="M128" i="7"/>
  <c r="L128" i="7"/>
  <c r="L123" i="7"/>
  <c r="M123" i="7"/>
  <c r="L124" i="7"/>
  <c r="M124" i="7"/>
  <c r="L125" i="7"/>
  <c r="M125" i="7"/>
  <c r="M122" i="7"/>
  <c r="L122" i="7"/>
  <c r="L116" i="7"/>
  <c r="M116" i="7"/>
  <c r="L117" i="7"/>
  <c r="M117" i="7"/>
  <c r="L118" i="7"/>
  <c r="M118" i="7"/>
  <c r="L119" i="7"/>
  <c r="M119" i="7"/>
  <c r="M115" i="7"/>
  <c r="L115" i="7"/>
  <c r="L113" i="7"/>
  <c r="M113" i="7"/>
  <c r="L112" i="7"/>
  <c r="M112" i="7"/>
  <c r="L111" i="7"/>
  <c r="M111" i="7"/>
  <c r="L110" i="7"/>
  <c r="M110" i="7"/>
  <c r="C56" i="14"/>
  <c r="C54" i="14"/>
  <c r="C53" i="14"/>
  <c r="C52" i="14"/>
  <c r="C51" i="14"/>
  <c r="C45" i="14"/>
  <c r="C43" i="14"/>
  <c r="C42" i="14"/>
  <c r="C40" i="14"/>
  <c r="C38" i="14"/>
  <c r="C37" i="14"/>
  <c r="C36" i="14"/>
  <c r="C35" i="14"/>
  <c r="C29" i="14"/>
  <c r="C27" i="14"/>
  <c r="C24" i="14"/>
  <c r="C22" i="14"/>
  <c r="C21" i="14"/>
  <c r="C20" i="14"/>
  <c r="C19" i="14"/>
  <c r="C13" i="14"/>
  <c r="C11" i="14"/>
  <c r="C10" i="14"/>
  <c r="C8" i="14"/>
  <c r="C6" i="14"/>
  <c r="C5" i="14"/>
  <c r="C4" i="14"/>
  <c r="C3" i="14"/>
  <c r="C2" i="14"/>
  <c r="C7" i="14"/>
  <c r="C9" i="14"/>
  <c r="C12" i="14"/>
  <c r="C14" i="14"/>
  <c r="C15" i="14"/>
  <c r="C16" i="14"/>
  <c r="C17" i="14"/>
  <c r="C18" i="14"/>
  <c r="C23" i="14"/>
  <c r="C25" i="14"/>
  <c r="C26" i="14"/>
  <c r="C28" i="14"/>
  <c r="C30" i="14"/>
  <c r="C31" i="14"/>
  <c r="C32" i="14"/>
  <c r="C33" i="14"/>
  <c r="C34" i="14"/>
  <c r="C39" i="14"/>
  <c r="C41" i="14"/>
  <c r="C44" i="14"/>
  <c r="C46" i="14"/>
  <c r="C47" i="14"/>
  <c r="C48" i="14"/>
  <c r="C49" i="14"/>
  <c r="C50" i="14"/>
  <c r="C55" i="14"/>
  <c r="H55" i="7" l="1"/>
  <c r="H56" i="7"/>
  <c r="H57" i="7"/>
  <c r="H58" i="7"/>
  <c r="H59" i="7"/>
  <c r="H54" i="7"/>
  <c r="H37" i="7"/>
  <c r="H42" i="7"/>
  <c r="H36" i="7"/>
  <c r="H24" i="7"/>
  <c r="H25" i="7"/>
  <c r="H26" i="7"/>
  <c r="H27" i="7"/>
  <c r="H28" i="7"/>
  <c r="H29" i="7"/>
  <c r="H30" i="7"/>
  <c r="H31" i="7"/>
  <c r="H32" i="7"/>
  <c r="H33" i="7"/>
  <c r="H23" i="7"/>
</calcChain>
</file>

<file path=xl/sharedStrings.xml><?xml version="1.0" encoding="utf-8"?>
<sst xmlns="http://schemas.openxmlformats.org/spreadsheetml/2006/main" count="1572" uniqueCount="796">
  <si>
    <t xml:space="preserve">Doctoral Consortium </t>
  </si>
  <si>
    <t>Monday, June 26</t>
  </si>
  <si>
    <t>Tuesday, June 27</t>
  </si>
  <si>
    <t>Wednesday, June 28</t>
  </si>
  <si>
    <t>Thursday, June 29</t>
  </si>
  <si>
    <t>From</t>
  </si>
  <si>
    <t>to</t>
  </si>
  <si>
    <t>Women in Healthcare Informatics @ gathering_area</t>
  </si>
  <si>
    <t>Closing Session</t>
  </si>
  <si>
    <t>WS3</t>
  </si>
  <si>
    <t>WS4</t>
  </si>
  <si>
    <t>Tutorial 1</t>
  </si>
  <si>
    <t>Tutorial 2</t>
  </si>
  <si>
    <t>Tutorial 3</t>
  </si>
  <si>
    <t>Tutorial 4</t>
  </si>
  <si>
    <t xml:space="preserve">Welcome Session </t>
  </si>
  <si>
    <t>WS1</t>
  </si>
  <si>
    <t xml:space="preserve">WS3 </t>
  </si>
  <si>
    <t>WS 2</t>
  </si>
  <si>
    <t>Human Factors 1</t>
  </si>
  <si>
    <t>Systems  1</t>
  </si>
  <si>
    <t>Notes</t>
  </si>
  <si>
    <t>Auditorium</t>
  </si>
  <si>
    <t>BRC - 280  (87 p)</t>
  </si>
  <si>
    <t>Auditorium (287 p)</t>
  </si>
  <si>
    <t>BRC - 282 (40)</t>
  </si>
  <si>
    <t>BRC - 284 (40)</t>
  </si>
  <si>
    <t>BRC - 285 (40)</t>
  </si>
  <si>
    <t>Analytics 1</t>
  </si>
  <si>
    <t xml:space="preserve"> Human Factors 2</t>
  </si>
  <si>
    <t>BRC - 282 (40 p)</t>
  </si>
  <si>
    <t>BRC - 284 (40 p)</t>
  </si>
  <si>
    <t>BRC - 285 (40 p)</t>
  </si>
  <si>
    <t>BRC - 286 (40 p)</t>
  </si>
  <si>
    <t>Remote - Sessions</t>
  </si>
  <si>
    <t xml:space="preserve">Session </t>
  </si>
  <si>
    <t>Session #</t>
  </si>
  <si>
    <t>Presentation Title</t>
  </si>
  <si>
    <t>Presenters</t>
  </si>
  <si>
    <t>A1: Analytics</t>
  </si>
  <si>
    <t>A101</t>
  </si>
  <si>
    <t>Causal Structure Learning from Imperfect Longitudinal Data in Healthcare</t>
  </si>
  <si>
    <t>Haoyu Yang</t>
  </si>
  <si>
    <t>A102</t>
  </si>
  <si>
    <t>Supporting Physicians Through Prescriptive Process Monitoring</t>
  </si>
  <si>
    <t>Steven Mertens</t>
  </si>
  <si>
    <t>A103</t>
  </si>
  <si>
    <t>A BPMN-based Framework to Manage Enhanced Recovery After Surgery (ERAS) Pathway for Patients Undergoing Pancreatic Surgery</t>
  </si>
  <si>
    <t>Matteo Mantovani</t>
  </si>
  <si>
    <t>A104</t>
  </si>
  <si>
    <t>Analysis of residual stones in patients and related influencing factors after percutaneous nephrolithotomy: a retrospective study</t>
  </si>
  <si>
    <t>Lin Li</t>
  </si>
  <si>
    <t>A105</t>
  </si>
  <si>
    <t>Leveraging Social Support Types and Link Prediction for User Recommendation for Online Health Community in Pregnancy After Loss</t>
  </si>
  <si>
    <t>Michal Monselise</t>
  </si>
  <si>
    <t xml:space="preserve">A2: Deep Learning </t>
  </si>
  <si>
    <t>A201</t>
  </si>
  <si>
    <t>Inferring Personalized Treatment Effect of Antihypertensives on Alzheimer’s Disease Using Deep Learning</t>
  </si>
  <si>
    <t>Pulakesh Upadhyaya</t>
  </si>
  <si>
    <t>A202</t>
  </si>
  <si>
    <t>A neural network system for rating student performance in surgical knot tying simulation</t>
  </si>
  <si>
    <t>Yunzhe Xue</t>
  </si>
  <si>
    <t>A203</t>
  </si>
  <si>
    <t>AHP-CM: Attentional Homogeneous-Padded Composite Model for Respiratory Anomalies Prediction</t>
  </si>
  <si>
    <t>Md Motiur Rahman</t>
  </si>
  <si>
    <t>A204</t>
  </si>
  <si>
    <t>Enforcing Explainable Deep Few-Shot Learning to Analyze Plain Knee Radiographs: Data from the Osteoarthritis Initiative</t>
  </si>
  <si>
    <t>Nickolas Littlefield</t>
  </si>
  <si>
    <t>A205</t>
  </si>
  <si>
    <t>Mitigating Membership Inference in Deep Survival Analyses with Differential Privacy</t>
  </si>
  <si>
    <t>Liyue Fan</t>
  </si>
  <si>
    <t>A3: Representations</t>
  </si>
  <si>
    <t>A301</t>
  </si>
  <si>
    <t>Tensor Embedding: A Supervised Framework for Human Behavioral Data Mining and Prediction</t>
  </si>
  <si>
    <t>Homa Hosseinmardi</t>
  </si>
  <si>
    <t>A302</t>
  </si>
  <si>
    <t>Optimizing Embedding Space with Sub-categorical Supervised Pre-training: A Theoretical Approach Towards Improving Sepsis Prediction</t>
  </si>
  <si>
    <t>Tingyi Wanyan</t>
  </si>
  <si>
    <t>A303</t>
  </si>
  <si>
    <t>Beyond Labels: Visual Representations for Bone Marrow Cell Morphology Recognition</t>
  </si>
  <si>
    <t>Shayan Fazeli</t>
  </si>
  <si>
    <t>A304</t>
  </si>
  <si>
    <t>Classification Graph to the Internet of Health Things Applications</t>
  </si>
  <si>
    <t>Evilasio Costa Junior</t>
  </si>
  <si>
    <t>A305</t>
  </si>
  <si>
    <t>Graph Neural Network Modeling of Web Search Activity for Real-time Pandemic Forecasting</t>
  </si>
  <si>
    <t>Chen Lin</t>
  </si>
  <si>
    <t>A4: COVID Related</t>
  </si>
  <si>
    <t>A401</t>
  </si>
  <si>
    <t>A hybrid machine learning-based algorithm for evidence-based Covid-19 control policy making</t>
  </si>
  <si>
    <t>Fatemeh Navazi</t>
  </si>
  <si>
    <t>A402</t>
  </si>
  <si>
    <t>Prediction of COVID-19 Patients’ Emergency Room Revisit using Multi-Source Transfer Learning</t>
  </si>
  <si>
    <t>Yuelyu Ji</t>
  </si>
  <si>
    <t>A403</t>
  </si>
  <si>
    <t>Which Features Are Useful in Machine Learning-Based COVID-19 Prognostication? A Meta-Analysis</t>
  </si>
  <si>
    <t>Minhaz Mahmud</t>
  </si>
  <si>
    <t>A404</t>
  </si>
  <si>
    <t>Long COVID Challenge: Predictive Modeling of Noisy Clinical Tabular Data</t>
  </si>
  <si>
    <t>Mirna Elizondo</t>
  </si>
  <si>
    <t>A405</t>
  </si>
  <si>
    <t>Predicting Outcomes in Long COVID Patients with Spatiotemporal Attention</t>
  </si>
  <si>
    <t>Degan Hao</t>
  </si>
  <si>
    <t>A5: NLP</t>
  </si>
  <si>
    <t>A501</t>
  </si>
  <si>
    <t>Prompting for Few-shot Adverse Drug Reaction Recognition from Online Reviews</t>
  </si>
  <si>
    <t>Chia-Hsuan Chang</t>
  </si>
  <si>
    <t>A502</t>
  </si>
  <si>
    <t>Classification of Patient Portal Messages with BERT-based Language Models</t>
  </si>
  <si>
    <t>Yang Ren</t>
  </si>
  <si>
    <t>A503</t>
  </si>
  <si>
    <t>Identifying Major Depressive Disorder From Clinical Notes Using Neural Language Models with Distant Supervision</t>
  </si>
  <si>
    <t>Kurt Miller</t>
  </si>
  <si>
    <t>A504</t>
  </si>
  <si>
    <t>Detecting Reddit Users with Depression Using A Hybrid Neural Network SBERT-CNN</t>
  </si>
  <si>
    <t>Ziyi Chen</t>
  </si>
  <si>
    <t>A505</t>
  </si>
  <si>
    <t>Extracting periodontitis diagnosis in clinical notes with RoBERTa and regular expression</t>
  </si>
  <si>
    <t>Yao-Shun Chuang</t>
  </si>
  <si>
    <t>A6: Spatio-Temporal</t>
  </si>
  <si>
    <t>A601</t>
  </si>
  <si>
    <t>Empirical Study of Mix-based Data Augmentation Methods in Physiological Time Series Data</t>
  </si>
  <si>
    <t>Peikun Guo</t>
  </si>
  <si>
    <t>A602</t>
  </si>
  <si>
    <t>Cluster Analysis to Find Temporal Physical Activity Patterns Among US Adults</t>
  </si>
  <si>
    <t>Jiaqi Guo</t>
  </si>
  <si>
    <t>A603</t>
  </si>
  <si>
    <t>Spatial-Temporal Networks for Antibiogram Pattern Prediction</t>
  </si>
  <si>
    <t>Xingbo Fu</t>
  </si>
  <si>
    <t>A604</t>
  </si>
  <si>
    <t>CVAE-based Generator for Variable Length Synthetic ECG</t>
  </si>
  <si>
    <t>Sagnik Dakshit</t>
  </si>
  <si>
    <t>A605</t>
  </si>
  <si>
    <t>Twelve Lead Double Stacked Generalization for ECG Classification</t>
  </si>
  <si>
    <t>A701</t>
  </si>
  <si>
    <t>End-to-End $n$-ary Relation Extraction for Combination Drug Therapies</t>
  </si>
  <si>
    <t>Yuhang Jiang</t>
  </si>
  <si>
    <t>A702</t>
  </si>
  <si>
    <t>Quantification of racial disparity on urinary tract infection recurrence and treatment resistance in Florida using algorithmic fairness methods</t>
  </si>
  <si>
    <t>Inyoung Jun</t>
  </si>
  <si>
    <t>A703</t>
  </si>
  <si>
    <t>PheME: A deep ensemble framework for improving phenotype prediction from multi-modal data</t>
  </si>
  <si>
    <t>Ruixiang Tang</t>
  </si>
  <si>
    <t>A704</t>
  </si>
  <si>
    <t>FROM DIGITAL PHENOTYPE IDENTIFICATIONTO DETECTION OF PSYCHOTIC RELAPSES</t>
  </si>
  <si>
    <t>Niki Efthymiou</t>
  </si>
  <si>
    <t>A705</t>
  </si>
  <si>
    <t>A Lightweight Segmentation Method for Mandibular Canal Based on Arch Shape and Hough Transform</t>
  </si>
  <si>
    <t>Maira Beatriz Hernandez Moran</t>
  </si>
  <si>
    <t>A8: Deep Learning (2)</t>
  </si>
  <si>
    <t>A801</t>
  </si>
  <si>
    <t>Improving prediction of late symptoms using LSTM and patient-reported outcomes for head and neck cancer patients</t>
  </si>
  <si>
    <t>Yaohua Wang</t>
  </si>
  <si>
    <t>A802</t>
  </si>
  <si>
    <t>Early Diagnosis of Mild Cognitive Impairment Using Deep Neural Network with and without Multi-input Analysis</t>
  </si>
  <si>
    <t>Pouneh Abbasian</t>
  </si>
  <si>
    <t>A803</t>
  </si>
  <si>
    <t>Zero-Shot Meta-Learning for Small-Scale Data From Human Subjects</t>
  </si>
  <si>
    <t>Julie Jiang</t>
  </si>
  <si>
    <t>A804</t>
  </si>
  <si>
    <t>Live births forecasting across health regions of Goiás using artificial neural networks: a clustering approach</t>
  </si>
  <si>
    <t>Arthur Ricardo Sousa Vitoria</t>
  </si>
  <si>
    <t>H1: Human Factors (1)</t>
  </si>
  <si>
    <t>H101</t>
  </si>
  <si>
    <t>(Non-)Physiological Data for Wearables in VR Sport Applications and Exergames</t>
  </si>
  <si>
    <t>Dirk Queck</t>
  </si>
  <si>
    <t>H102</t>
  </si>
  <si>
    <t>Characterizing the Users of Patient Portal Messaging: A Single Institutional Cohort Study</t>
  </si>
  <si>
    <t>Ming Huang</t>
  </si>
  <si>
    <t>H103</t>
  </si>
  <si>
    <t>A Process for Evaluating Explanations for Transparent and Trustworthy AI Prediction Models</t>
  </si>
  <si>
    <t>Erhan Pisirir</t>
  </si>
  <si>
    <t>H104</t>
  </si>
  <si>
    <t>Designing Software for Genomics Medicine Service Leadersto Engage Stakeholders</t>
  </si>
  <si>
    <t>Juandalyn Coffen-Burke</t>
  </si>
  <si>
    <t>H105</t>
  </si>
  <si>
    <t>Patient Dashboards of Electronic Health Record Data to Support Clinical Care: A Systematic Review</t>
  </si>
  <si>
    <t>Bárbara Ramalho</t>
  </si>
  <si>
    <t>H2: Human Factors (2)</t>
  </si>
  <si>
    <t>H201</t>
  </si>
  <si>
    <t>Population-Level Visual Analytics of Smartphone Sensed Health and Wellness Using Community Phenotypes</t>
  </si>
  <si>
    <t>Hamid Mansoor</t>
  </si>
  <si>
    <t>H202</t>
  </si>
  <si>
    <t>An LSTM-based Gesture-to-Speech Recognition System</t>
  </si>
  <si>
    <t>Riyad Bin Rafiq</t>
  </si>
  <si>
    <t>H203</t>
  </si>
  <si>
    <t>Social Contextualization of Datasets for Mental Health AI: a Review of Gender-linked Sociotechnical Misalignments</t>
  </si>
  <si>
    <t>Xing Chen</t>
  </si>
  <si>
    <t>H204</t>
  </si>
  <si>
    <t>The need for the human-centred explanation for ML-based clinical decision support systems</t>
  </si>
  <si>
    <t>Yan Jia</t>
  </si>
  <si>
    <t>S101</t>
  </si>
  <si>
    <t>Automated Assessment of Critical View of Safety in Laparoscopic Cholecystectomy</t>
  </si>
  <si>
    <t>Yunfan Li</t>
  </si>
  <si>
    <t>S102</t>
  </si>
  <si>
    <t>Towards a Comparative Assessment of Data-Driven Process Models in Health Information Technology</t>
  </si>
  <si>
    <t>Hilda Klasky</t>
  </si>
  <si>
    <t>S103</t>
  </si>
  <si>
    <t>Development of a Natural Language Processing Tool to Extract Acupuncture Point Location Terms</t>
  </si>
  <si>
    <t>Yiming Li</t>
  </si>
  <si>
    <t>S104</t>
  </si>
  <si>
    <t>Sleep Monitoring: Enriching the Traditional Approach by Sensor-collected Data</t>
  </si>
  <si>
    <t>S105</t>
  </si>
  <si>
    <t>Closing the Loop for Patients with Chronic Diseases - from Problems to a Solution Architecture</t>
  </si>
  <si>
    <t>Andri Färber</t>
  </si>
  <si>
    <t>I101</t>
  </si>
  <si>
    <t>Case Volumes in Users and Non-Users of a Digital Application to Visualize Surgical Workflow Data</t>
  </si>
  <si>
    <t>Jeffrey Voien</t>
  </si>
  <si>
    <t>I102</t>
  </si>
  <si>
    <t>Intent Recognition on Low-Resource Language Messages in a Health Marketplace Chatbot</t>
  </si>
  <si>
    <t>David Tresner-Kirsch</t>
  </si>
  <si>
    <t>I103</t>
  </si>
  <si>
    <t>Document Understanding for Healthcare Referrals</t>
  </si>
  <si>
    <t>I104</t>
  </si>
  <si>
    <t>Validation of a Hospital Digital Twin with Machine Learning</t>
  </si>
  <si>
    <t>Muhammad Ahmad</t>
  </si>
  <si>
    <t>I105</t>
  </si>
  <si>
    <t>DATA PLATFORM TO ACCELERATE HEALTHCARE INSIGHTS GENERATION</t>
  </si>
  <si>
    <t>Arun Sundararaman</t>
  </si>
  <si>
    <t xml:space="preserve">Auditorium </t>
  </si>
  <si>
    <t xml:space="preserve">BRC - 282 </t>
  </si>
  <si>
    <t xml:space="preserve">BRC - 284 </t>
  </si>
  <si>
    <t xml:space="preserve">BRC - 285 </t>
  </si>
  <si>
    <t>Breakfast @ Event/Exhibition Space</t>
  </si>
  <si>
    <t>Coffee Break @ Event/Exhibition Space</t>
  </si>
  <si>
    <t>Lunch @ Event/Exhibition Space</t>
  </si>
  <si>
    <t>Coffee Break @Event/Exhibition Space</t>
  </si>
  <si>
    <t xml:space="preserve">Ceremony/Banquet @ Event/Exhibition Space  </t>
  </si>
  <si>
    <t>Grab &amp; Go Lunch @ Event/Exhibition Space</t>
  </si>
  <si>
    <t xml:space="preserve">Registration @  Prefunction Space </t>
  </si>
  <si>
    <t xml:space="preserve">Registration @ Prefunction Space </t>
  </si>
  <si>
    <t>Poster &amp; Demo Sessions @ Event/Exhibition Space</t>
  </si>
  <si>
    <t>Additional Rooms</t>
  </si>
  <si>
    <t>Lecture room 280  (87 seating capacity)</t>
  </si>
  <si>
    <t>Auditorium (287 seating capacity)</t>
  </si>
  <si>
    <t>BRC 282 (40 seating capacity)</t>
  </si>
  <si>
    <t>BRC 284 (40 seating capacity)</t>
  </si>
  <si>
    <t>BRC 285 (40 seating capacity)</t>
  </si>
  <si>
    <t>BRC 286 (40 seating capacity)</t>
  </si>
  <si>
    <t>Room Capacity</t>
  </si>
  <si>
    <t>Event/Exhibition Space (dining and poster session)</t>
  </si>
  <si>
    <t>Prefunction Space (Registration Table)</t>
  </si>
  <si>
    <t>Breakout Room 106 (committee use )</t>
  </si>
  <si>
    <t>Conference room 110 (storage)</t>
  </si>
  <si>
    <t>Modifying the Design Sprint Methodology: Leveraging Online Tools for Collaborating and Prototyping in Research Settings</t>
  </si>
  <si>
    <t>Juandalyn Coffen-Burke, Kai-Wen Yang, Casey Overby Taylor</t>
  </si>
  <si>
    <t>Training Recurrent Neural Network-Based Model to Predict COVID-19 Patient Risk for PASC using Pytorch_EHR</t>
  </si>
  <si>
    <t>Laila Rasmy, Ziqian Xie, Degui Zhi</t>
  </si>
  <si>
    <t>Enabling AI-Augmented Clinical Workflows by Accessing Patient Data in Real-Time with FHIR</t>
  </si>
  <si>
    <t>Vincent Major, Walter Wang, Yindalon Aphinyanaphongs</t>
  </si>
  <si>
    <t>Trustworthy Computing in Biomedical Challenges</t>
  </si>
  <si>
    <t>Haohan Wang</t>
  </si>
  <si>
    <t>Location</t>
  </si>
  <si>
    <t>Prefunction Space</t>
  </si>
  <si>
    <t>Event/Exhibition Space</t>
  </si>
  <si>
    <t xml:space="preserve">Breakfast </t>
  </si>
  <si>
    <t>Workshop 1</t>
  </si>
  <si>
    <t xml:space="preserve">Lunch </t>
  </si>
  <si>
    <t>Workshop 2</t>
  </si>
  <si>
    <t>Workshop 3</t>
  </si>
  <si>
    <t>Workshop 4</t>
  </si>
  <si>
    <t>Workshop 5</t>
  </si>
  <si>
    <t>Doctoral Consortium (1)</t>
  </si>
  <si>
    <t>D106</t>
  </si>
  <si>
    <t>Towards Precise and Equitable Organ Allocation in Transplant with Machine Learning</t>
  </si>
  <si>
    <t>Sirui Ding</t>
  </si>
  <si>
    <t>D101</t>
  </si>
  <si>
    <t>The Design &amp; Evaluation of an Information Visualization to Improve the Efficiency and Understanding of Patient Health State</t>
  </si>
  <si>
    <t>Ahmed Mohammed Patel</t>
  </si>
  <si>
    <t>D102</t>
  </si>
  <si>
    <t>ElCombo: Knowledge-based Personalized Meal Recommendation System for Chinese Community-dwelling Elders</t>
  </si>
  <si>
    <t>Zidu Xu, Jiao Li and Maxim Topaz</t>
  </si>
  <si>
    <t>Zidu Xu</t>
  </si>
  <si>
    <t>D103</t>
  </si>
  <si>
    <t>Trace Augmentation with Missing EHRs for Sepsis Treatments</t>
  </si>
  <si>
    <t>Ge Gao and Min Chi</t>
  </si>
  <si>
    <t>Ge Gao</t>
  </si>
  <si>
    <t>D104</t>
  </si>
  <si>
    <t>Suicide Tendency Prediction from Psychiatric Notes Using Transformer Models</t>
  </si>
  <si>
    <t>Zehan Li, Iqra Ameer and Hua Xu</t>
  </si>
  <si>
    <t>Zehan Li</t>
  </si>
  <si>
    <t>D105</t>
  </si>
  <si>
    <t>Developing Multi-Task Learning Methods to Aid in Electronic Healthcare Prediction</t>
  </si>
  <si>
    <t>Edward Tsien, Dezhi Wu and Ana Lopez-De Fede</t>
  </si>
  <si>
    <t>Edward Tsien</t>
  </si>
  <si>
    <t>Session#</t>
  </si>
  <si>
    <t>Paper ID</t>
  </si>
  <si>
    <t>Authors</t>
  </si>
  <si>
    <t>from</t>
  </si>
  <si>
    <t>Doctoral Consortium (2)</t>
  </si>
  <si>
    <t>D201</t>
  </si>
  <si>
    <t>A deep-learning-based two-compartment predictive model (PKRNN-2CM) for vancomycin therapeutic drug monitoring</t>
  </si>
  <si>
    <t>Bingyu Mao, Ziqian Xie, Laila Rasmy, Masayuki Nigo and Degui Zhi</t>
  </si>
  <si>
    <t>Bingyu Mao</t>
  </si>
  <si>
    <t>D202</t>
  </si>
  <si>
    <t>Using VR to Elicit Empathy in Current and Future Psychiatrists for their Patients of Color</t>
  </si>
  <si>
    <t>Benjamin Corriette, Darryl Parsons, Chidindu Alim, Teanna Barrett, Tariq Cranston and Gloria Washington</t>
  </si>
  <si>
    <t>Benjamin Corriette</t>
  </si>
  <si>
    <t>D203</t>
  </si>
  <si>
    <t>Technologies to Reduce Social Isolation among Older Adults: A Move from Digital to Tangible</t>
  </si>
  <si>
    <t>Pallabi Bhowmick</t>
  </si>
  <si>
    <t>D204</t>
  </si>
  <si>
    <t>Development of a determinant framework to guide the translation of AI systems in clinical care</t>
  </si>
  <si>
    <t>Ayomide Owoyemi</t>
  </si>
  <si>
    <t>D205</t>
  </si>
  <si>
    <t>Explainable Microaggression Detector for Improving Doctor – Patient Interactions.</t>
  </si>
  <si>
    <t>Mikel Ngueajio Kengni and Gloria Washington</t>
  </si>
  <si>
    <t>Mikel Ngueajio Kengni</t>
  </si>
  <si>
    <t>BRC-282</t>
  </si>
  <si>
    <t>BRC-284</t>
  </si>
  <si>
    <t>BRC-286</t>
  </si>
  <si>
    <t>TBD</t>
  </si>
  <si>
    <t>Chat-GPT Panel</t>
  </si>
  <si>
    <t>Haoyu Yang, Roshan Tourani, Jia Li, Pedro Caraballo, Michael Steinbach, Vipin Kumar and Gyorgy Simon</t>
  </si>
  <si>
    <t>Steven Mertens and Frederik Gailly</t>
  </si>
  <si>
    <t>Matteo Mantovani, Andrea Caravati, Giuseppe Pozzi, Carlo Combi and Roberto Salvia</t>
  </si>
  <si>
    <t>Lin Li, Mimi Liu, Cong Lai, Weidong Ji, Kewei Xu and Yi Zhou</t>
  </si>
  <si>
    <t>Michal Monselise and Christopher Yang</t>
  </si>
  <si>
    <t>Q&amp;A</t>
  </si>
  <si>
    <t>Dirk Queck, Iannis Albert, Michelle Turner, Georg Volkmar, Rainer Malaka and Marc Herrlich</t>
  </si>
  <si>
    <t>Ming Huang, Aditya Khurana, George Mastorakos, Jiawei Zhou, Nansu Zong, Yue Yu, Julie E. Prigge, Christi A. Patten, Hongfang Liu and Brian A. Costello</t>
  </si>
  <si>
    <t>Erhan Pisirir, Jared Wohlgemut, Evangelia Kyrimi, Rebecca Stoner, Zane Perkins, Nigel Tai and William Marsh</t>
  </si>
  <si>
    <t>Juandalyn Coffen-Burke, Kai-Wen Yang, Zoljargal Lkhagvajav, Yuzhi Lu, Tamisha Segbefia, Natalie Wang, James Stevenson and Casey Taylor</t>
  </si>
  <si>
    <t>Bárbara Ramalho, Sandra Gama and Francisco Nunes</t>
  </si>
  <si>
    <t>Systems</t>
  </si>
  <si>
    <t>Yunfan Li, Himanshu Gupta, Haibin Ling, Iv Ramakrishnan, Prateek Prasanna, Aaron Sasson and Georgios Georgakis</t>
  </si>
  <si>
    <t>Hilda Klasky, Ozgur Ozmen, Olufemi Omitaomu, Mohammed Olama, Merry Ward, Angela Laurio and Jonathan Nebeker</t>
  </si>
  <si>
    <t>Yiming Li, Xueqing Peng, Jianfu Li, Suyuan Peng, Donghong Pei, Hua Xu and Na Hong</t>
  </si>
  <si>
    <t>Sara Comai, Lorenzo Carpaneto, Andrea Masciadri, Giuseppe Pozzi and Fabio Salice</t>
  </si>
  <si>
    <t>Andri Färber, Alexandre de Spindler, Adrian Moser and Gerhard Schwabe</t>
  </si>
  <si>
    <t xml:space="preserve">Poster &amp; Demo Sessions </t>
  </si>
  <si>
    <t>Everyday - From</t>
  </si>
  <si>
    <t>To</t>
  </si>
  <si>
    <t>Event</t>
  </si>
  <si>
    <t xml:space="preserve">Registration  </t>
  </si>
  <si>
    <t>Pulakesh Upadhyaya, Yaobin Ling, Luyao Chen, Yejin Kim and Xiaoqian Jiang</t>
  </si>
  <si>
    <t>Yunzhe Xue, Olanrewaju Eletta, Justin Ady, Nell Patel, Advaith Bongu and Usman Roshan</t>
  </si>
  <si>
    <t>Md Motiur Rahman, Miad Faezipour, Smriti Bhatt and Sudip Vhaduri</t>
  </si>
  <si>
    <t>Nickolas Littlefield, Hamidreza Moradi, Soheyla Amirian, Hilal Maradit Kremers, Johannes F. Plate and Ahmad P. Tafti</t>
  </si>
  <si>
    <t>Liyue Fan and Luca Bonomi</t>
  </si>
  <si>
    <t>Analytics 2: Deep Learning</t>
  </si>
  <si>
    <t>Homa Hosseinmardi, Amir Ghasemian, Shrikanth Narayanan, Kristina Lerman and Emilio Ferrara</t>
  </si>
  <si>
    <t>Tingyi Wanyan, Mingquan Lin, Ying Ding, Benjamin S Glicksberg, Fei Wang and Yifan Peng</t>
  </si>
  <si>
    <t>Shayan Fazeli, Alireza Samiei, Thomas Lee and Majid Sarrafzadeh</t>
  </si>
  <si>
    <t>Evilasio Costa Junior, Rossana Andrade and Leonardo Sampaio</t>
  </si>
  <si>
    <t>Chen Lin, Jianghong Zhou, Jing Zhang, Carl Yang and Eugene Agichtein</t>
  </si>
  <si>
    <t>Analytics 3: Representations</t>
  </si>
  <si>
    <t>Human Factors 2</t>
  </si>
  <si>
    <t>Hamid Mansoor, Walter Gerych, Abdulaziz Alajaji, Luke Buquicchio, Kavin Chandrasekaran, Emmanuel Agu and Elke Rundensteiner</t>
  </si>
  <si>
    <t>Riyad Bin Rafiq, Syed Araib Karim and Mark V. Albert</t>
  </si>
  <si>
    <t>Xing Chen, Yegin Genc and Zhan Zhang</t>
  </si>
  <si>
    <t>Yan Jia, John McDermid, Nathan Hughes, Mark Sujan, Tom Lawton and Ibrahim Habli</t>
  </si>
  <si>
    <t xml:space="preserve">Analytics 4: Covid </t>
  </si>
  <si>
    <t>Fatemeh Navazi, Yufei Yuan and Norm Archer</t>
  </si>
  <si>
    <t>Yuelyu Ji, Yuhe Gao, Runxue Bao, Qi Li, Disheng Liu, Yiming Sun and Ye Ye</t>
  </si>
  <si>
    <t>Minhaz Mahmud, Md Rakibul Hasan, Reabal Najjar and Md Zakir Hossain</t>
  </si>
  <si>
    <t>Mirna Elizondo, Rasim Musal, June Yu and Jelena Tesic</t>
  </si>
  <si>
    <t>Degan Hao and Mohammadreza Negahdar</t>
  </si>
  <si>
    <t xml:space="preserve">Analytics 5: NLP </t>
  </si>
  <si>
    <t>BRC - 284</t>
  </si>
  <si>
    <t>Chia-Hsuan Chang, Fang-Yu Chang and San-Yih Hwang</t>
  </si>
  <si>
    <t>Yang Ren, Dezhi Wu, Aditya Khurana, George Mastorakos, Sunyang Fu, Nansu Zong, Hongfang Liu and Ming Huang</t>
  </si>
  <si>
    <t>Kurt Miller, Bhavani Singh Agnikula Kshatriya, Nicolas Nunez, Manuel Gardea-Resendez, Euijung Ryu, Brandon Coombes, Sunyang Fu, Mark Frye, Joanna Biernacka, Ming Huang and Yanshan Wang</t>
  </si>
  <si>
    <t>Ziyi Chen, Ren Yang, Sunyang Fu, Nansu Zong, Hongfang Liu and Ming Huang</t>
  </si>
  <si>
    <t>Yao-Shun Chuang, Chun-Teh Lee, Oluwabunmi Tokede, Ryan Brandon, Trung Duong Tran, Xiaoqian Jiang and Muhammad F. Walji</t>
  </si>
  <si>
    <t>Peikun Guo, Huiyuan Yang and Akane Sano</t>
  </si>
  <si>
    <t>Jiaqi Guo, Marah Aqeel, Luotao Lin, Saul Gelfand, Heather Eicher-Miller, Anindya Bhadra, Erin Hennessy, Elizabeth Richards and Edward Delp</t>
  </si>
  <si>
    <t>Xingbo Fu, Chen Chen, Yushun Dong, Anil Vullikanti, Eili Klein, Gregory Madden and Jundong Li</t>
  </si>
  <si>
    <t>Sagnik Dakshit and Balakrishnan Prabhakaran</t>
  </si>
  <si>
    <t>BRC - 282</t>
  </si>
  <si>
    <t>Yuhang Jiang and Ramakanth Kavuluru</t>
  </si>
  <si>
    <t>Inyoung Jun, Sarah Ser, Jie Xu, Jiang Bian and Mattia Prosperi</t>
  </si>
  <si>
    <t>Ruixiang Tang, Sirui Ding, Shenghan Zhang, Haoxuan Li, Laila Rasmy, Degui Zhi, Na Zou and Xia Hu</t>
  </si>
  <si>
    <t>Niki Efthymiou, George Retsinas, Panagiotis Filntisis, Christos Garoufis, Athanasia Zlatintsi, Emmanouil Kalisperakis, Vasiliki Garyfalli, Thomas Karantinos, Marina Lazaridi, Nikolaos Smyrnis and Petros Maragos</t>
  </si>
  <si>
    <t>Maira Beatriz Hernandez Moran, Larissa Aparecida Vaz Oliveira, Marcelo Faria, Luciana Bastos, Gilson Giraldi, José Firmino Nogueira Neto and Aura Conci</t>
  </si>
  <si>
    <t>Yaohua Wang, Lisanne Van Dijk, Abdallah S. R. Mohamed, Mohamed Naser, Clifton David Fuller, Xinhua Zhang, G. Elisabeta Marai and Guadalupe Canahuate</t>
  </si>
  <si>
    <t>Pouneh Abbasian and Tracy Hammond</t>
  </si>
  <si>
    <t>Julie Jiang, Kristina Lerman and Emilio Ferrara</t>
  </si>
  <si>
    <t>Arthur Ricardo Sousa Vitoria, Adriel Lennner Vinhal Mori, Diogo Fernandes Costa Silva, Daniel do Prado Pagotto, Clarimar José Coelho and Arlindo Rodrigues Galvão Filho</t>
  </si>
  <si>
    <t>Industry</t>
  </si>
  <si>
    <t>Jeffrey Voien, Ameya Shere, Robert Mostellar and Gretchen Jackson</t>
  </si>
  <si>
    <t>David Tresner-Kirsch, Amanda Azari Mikkelson, Chika Yinka-Banjo, Mary Akinyemi and Siddhartha Goyal</t>
  </si>
  <si>
    <t>Jimit Mistry and Natalia Arzeno</t>
  </si>
  <si>
    <t>Muhammad Ahmad, Vijay Chickarmane, Farinaz Ali Sabzpour, Nima Shariari and Taposh Roy</t>
  </si>
  <si>
    <t>I106</t>
  </si>
  <si>
    <t>Invited talk - Sponsor TBD</t>
  </si>
  <si>
    <t>Paper-ID</t>
  </si>
  <si>
    <t xml:space="preserve">Industry sessions </t>
  </si>
  <si>
    <t>A7: phenotyping, fairness and explainability</t>
  </si>
  <si>
    <t>Title</t>
  </si>
  <si>
    <t>Sonish Sivarajkumar and Yanshan Wang</t>
  </si>
  <si>
    <t>Evaluation of Healthprompt for Zero-shot Clinical Text Classification</t>
  </si>
  <si>
    <t>S M Shamimul Hasan, Heidi Hanson and Anuj Kapadia</t>
  </si>
  <si>
    <t>Medication Knowledge Graph Analysis Using the PageRank Algorithm</t>
  </si>
  <si>
    <t>Jinjoo Shim, Elgar Fleisch and Filipe Barata</t>
  </si>
  <si>
    <t>Precise Segmentation of U.S. Adults from  24-Hour Wearable-based Physical Activity Profiles Using Machine Learning Clustering</t>
  </si>
  <si>
    <t>Sai Dharmarajan, Satabdi Saha, Xinying Fang and Jaejoon Song</t>
  </si>
  <si>
    <t>Sample Size Determination for Electronic Phenotyping</t>
  </si>
  <si>
    <t>Ye Li and Kiran Bhattacharyya</t>
  </si>
  <si>
    <t>3D Trajectory Visualization for Robotic-Assisted Surgery Review</t>
  </si>
  <si>
    <t>Yining Hua, Shixu Lin, Minghui Li, Yujie Zhang, Peilin Zhou, Ying-Chih Lo, Li Zhou and Jie Yang</t>
  </si>
  <si>
    <t>Deriving Biomedical Lexicons from Social Media with Named Entity Recognition and Normalization</t>
  </si>
  <si>
    <t>Jinan Fiaidhi and Sabah Mohammed</t>
  </si>
  <si>
    <t>Cataract Severity Rating from Small Sample of Anchor Images: A Thick Data Approach</t>
  </si>
  <si>
    <t>Ahmed Patel, Talya Porat and Weston Baxter</t>
  </si>
  <si>
    <t>A Taxonomy of Situation Awareness  Failure Factors in Primary Care</t>
  </si>
  <si>
    <t>Jenny Ogden and Hamidreza Moradi</t>
  </si>
  <si>
    <t>Transfer Learning for Classification of Retinal Disease using Fundus Imaging</t>
  </si>
  <si>
    <t>Hunter Osterhoudt, Liann Ching, Minmei Shih, Courtney Schneider, Alexandra Harper, Haneef Mohammad, Elizabeth Skidmore, Yanshan Wang and Leming Zhou</t>
  </si>
  <si>
    <t>Feasibility of Categorizing Rehabilitation Gestures for Automated Fidelity Assessment on Strategy Training using Deep Learning</t>
  </si>
  <si>
    <t>Jiayi Meng, Xi Wang, Zhiya Zuo and Hui Li</t>
  </si>
  <si>
    <t>Health Literacy Drift in Online Health Communities</t>
  </si>
  <si>
    <t>Yining Hua, Suzanne V. Blackley, Maryam Tavakoli H., Lauren V. Moran and Li Zhou</t>
  </si>
  <si>
    <t>Identification of Patients with Psychosis using Semi-Supervised Deep Learning on Psychiatric Admission</t>
  </si>
  <si>
    <t>Ahmad Al Shami, Christian Young, Ahmad Tafti, Noah Garland, Dalton Grissom and Chance McDonald</t>
  </si>
  <si>
    <t>Medical Image Segmentation using Persistent Homology Net (PH-Net)</t>
  </si>
  <si>
    <t>Xinxi Zhu, Yangruohan Li, Zhiya Zuo and Xi Wang</t>
  </si>
  <si>
    <t>Identifying Dynamic User Roles in Online Health Communities</t>
  </si>
  <si>
    <t>Danielle Jungst, Emily Kwan and Urmila Ravichandran</t>
  </si>
  <si>
    <t>Implementing an NLP Tool to Address SDOH Needs</t>
  </si>
  <si>
    <t>Yuanbing Qin, Yu Tian, Tianshu Zhou, Shengqiang Chi, Jun Li, Kefeng Ding and Jingsong Li</t>
  </si>
  <si>
    <t>Colorectal cancer prognosis prediction model based on sufficient causal representations</t>
  </si>
  <si>
    <t>Yining Hua, Liqin Wang, Vi Nguyen, Dinah Foer and Li Zhou</t>
  </si>
  <si>
    <t>A Deep Learning-driven Approach for Transgender and Gender Diverse Patient Identification in EHRs</t>
  </si>
  <si>
    <t>Yang Ren, Dezhi Wu, Aditya Khurana, George Mastorakos, Sunyang Fu, Nansu Zong, Jungwei Fan, Hongfang Liu and Ming Huang</t>
  </si>
  <si>
    <t>Evaluating Pre-trained Language Models for Classifying Patient Portal Messages</t>
  </si>
  <si>
    <t>Kritib Bhattarai, Trisha Das, Yejin Kim, Yongbin Chen, Qiying Dai, Xiaoyang Li, Xiaoqian Jiang and Nansu Zong</t>
  </si>
  <si>
    <t>Learning Physician’s Treatment for Alzheimer's Disease based on Electronic Health Records and Reinforcement Learning</t>
  </si>
  <si>
    <t>Yue Hao</t>
  </si>
  <si>
    <t>Spatial Temporal Change of COVID-19 Vaccination Status in the US: An Exploration based on Space Time Cube</t>
  </si>
  <si>
    <t>Presenter</t>
  </si>
  <si>
    <t>Sonish Sivarajkuma</t>
  </si>
  <si>
    <t>S M Shamimul Hasan</t>
  </si>
  <si>
    <t>Submission#</t>
  </si>
  <si>
    <t>Poster #</t>
  </si>
  <si>
    <t>Jinjoo Shim</t>
  </si>
  <si>
    <t>Sai Dharmarajan</t>
  </si>
  <si>
    <t>Ye Li</t>
  </si>
  <si>
    <t>Yining Hua</t>
  </si>
  <si>
    <t xml:space="preserve">Jinan Fiaidhi </t>
  </si>
  <si>
    <t>Ahmed Patel</t>
  </si>
  <si>
    <t>Jenny Ogden</t>
  </si>
  <si>
    <t>Hunter Osterhoudt</t>
  </si>
  <si>
    <t>Jiayi Meng</t>
  </si>
  <si>
    <t>Ahmad Al Shami</t>
  </si>
  <si>
    <t>Xinxi Zhu</t>
  </si>
  <si>
    <t>Danielle Jungst</t>
  </si>
  <si>
    <t>Yuanbing Qin</t>
  </si>
  <si>
    <t>Kritib Bhattarai</t>
  </si>
  <si>
    <t xml:space="preserve">The first International Workshop on Ethics and Bias of Artificial Intelligence in Clinical Applications (EBAIC 2023) </t>
  </si>
  <si>
    <t xml:space="preserve">The Sixth International Workshop on Health Natural Language Processing </t>
  </si>
  <si>
    <t xml:space="preserve">Data Science and AI Applications in Cancer Research </t>
  </si>
  <si>
    <t xml:space="preserve">Network and Pathway Analysis I n Health Informatics  </t>
  </si>
  <si>
    <t xml:space="preserve">The First International Workshop on AI for Pharmaceutical Discovery and Development (AIPHA 2023) </t>
  </si>
  <si>
    <t>W1</t>
  </si>
  <si>
    <t>W2</t>
  </si>
  <si>
    <t>W4</t>
  </si>
  <si>
    <t>W3</t>
  </si>
  <si>
    <t>W5A</t>
  </si>
  <si>
    <t>W5B</t>
  </si>
  <si>
    <t xml:space="preserve">The second international workshop on Health Informatics Education (HI-EDU 2023)  </t>
  </si>
  <si>
    <t>BRC - 280</t>
  </si>
  <si>
    <t>Hetong Ma, Xiaowei Xu, Xuwen Wang, Zhen Guo and Jiao Li</t>
  </si>
  <si>
    <t>Comma: A collaborative medical text annotation platform</t>
  </si>
  <si>
    <t>Zeljko Kraljevic, James Teo, Richard Dobson, Anthony Shek, Joshua Au-Yeung, Ewart Sheldon, Mohammad Ali-Agil, Haris Shuaib, Bai Xi, Kawsar Noor and Anoop Shah</t>
  </si>
  <si>
    <t>Deploying transformers for redaction of text from electronic health records in real world healthcare</t>
  </si>
  <si>
    <t>Simon Meoni</t>
  </si>
  <si>
    <t>Annotate Clinical Data Using Large Language Model Predictions</t>
  </si>
  <si>
    <t>Zenan Sun and Cui Tao</t>
  </si>
  <si>
    <t>Named Entity Recognition and Normalization for Alzheimer's Disease Eligibility Criteria</t>
  </si>
  <si>
    <t>Miho Shimizu, Mike Wong and Anagha Kulkarni</t>
  </si>
  <si>
    <t>Quantitative Measures of Online Health Information (QMOHI): Broadening the impact through improved usability, applicability, and effectiveness</t>
  </si>
  <si>
    <t>Xiaoyu Wang, Dipankar Gupta, Michael Killian and Zhe He</t>
  </si>
  <si>
    <t>Benchmarking Transformer-Based Models for Identifying Social Determinants of Health in Clinical Notes</t>
  </si>
  <si>
    <t>Shaina Raza and Syed Raza Bashir</t>
  </si>
  <si>
    <t>Leveraging Foundation Models for Clinical Text Analysis</t>
  </si>
  <si>
    <t>Muskan Garg and Sohn Sunghwan</t>
  </si>
  <si>
    <t>CARED: Caregiver’s Experience with Cognitive Decline in Reddit Posts</t>
  </si>
  <si>
    <t>Mengtian Guo, David Gotz and Yue Wang</t>
  </si>
  <si>
    <t>How Does Imperfect Automatic Indexing Affect Semantic Search Performance?</t>
  </si>
  <si>
    <t>Sayantani Basu, Roy Campbell and Karrie Karahalios</t>
  </si>
  <si>
    <t>Detection of Novel COVID-19 Variants with Zero-Shot Learning</t>
  </si>
  <si>
    <t>Parker Seegmiller, Joseph Gatto, Madhusudan Basak, Diane Cook, Hassan Ghasemzadeh, John Stankovic and Sarah Masud Preum</t>
  </si>
  <si>
    <t>The Scope of In-Context Learning for the Extraction of Medical Temporal Constraints</t>
  </si>
  <si>
    <t>Hetong Ma</t>
  </si>
  <si>
    <t>Zeljko Kraljevic</t>
  </si>
  <si>
    <t>Zenan Sun</t>
  </si>
  <si>
    <t>Miho Shimizu</t>
  </si>
  <si>
    <t>Shaina Raza</t>
  </si>
  <si>
    <t>Muskan Garg</t>
  </si>
  <si>
    <t>Mengtian Guo</t>
  </si>
  <si>
    <t>Sayantani Basu</t>
  </si>
  <si>
    <t>Parker Seegmiller</t>
  </si>
  <si>
    <t>Vincent Major, Claudia Plottel and Yindalon Aphinyanaphongs</t>
  </si>
  <si>
    <t>Ten Years of Health Informatics Education for Physicians</t>
  </si>
  <si>
    <t>Sahaja Ratna, Saptarshi Purkayastha and Cathy Fulton</t>
  </si>
  <si>
    <t>Improving Health Informatics Competencies Using an Open-source Educational EHR</t>
  </si>
  <si>
    <t>Jay Patel, Omotese Oaikhena, Than Phan, Hoa Vo, Javad Alizadeh and Huanmei Wu</t>
  </si>
  <si>
    <t>The Landscape of Health Informatics Education in Low- or Middle-Income Countries</t>
  </si>
  <si>
    <t>Toufeeq Ahmed, Aidan Hoyal, Katie Stinson, Jay Johnson, Zainab Latif, Legand Burge, Alexander Libib, Guodong Gao, Nawar Shara and Jamboor Vishwanatha</t>
  </si>
  <si>
    <t>AIM-AHEAD Connect: Online Collaboration, Mentoring, and Data Science Training Platform to Increase Researcher Diversity and Advance Health Equity</t>
  </si>
  <si>
    <t>Rob Quick, Marcela Alfaro Cordoba, Stephan Diggs, Raphael Cobe, Louise Bezuidenhout, Hugh Shannahan and Bianca Peterson</t>
  </si>
  <si>
    <t>Foundational Data Science Training for Health Equity Researchers at Minority Serving Institutions: A SoRDS Event</t>
  </si>
  <si>
    <t>Duo Helen Wei, Keith Kiminsky, Patrick Hamill and Quynh Nguyen</t>
  </si>
  <si>
    <t>Involving Undergraduates into Health Informatics Research via Project-Based Learning Classes – A Case Study</t>
  </si>
  <si>
    <t>Bari Dzomba, Kesa Bond and Cathy Flite</t>
  </si>
  <si>
    <t>Blowing Chunks with ChatGPT</t>
  </si>
  <si>
    <t>Hua Min, Hedyeh Mobahi and Janusz Wojtusiak</t>
  </si>
  <si>
    <t>Application of Synthetic Datasets across Courses in Health Informatics Education</t>
  </si>
  <si>
    <t>Sripriya Rajamani, Sarah Solarz, Amber Koskey, Taylor Dawson, Ann Kayser, Hannah Woods, Chris Brueske and Aasa Schmit</t>
  </si>
  <si>
    <t>Informatics Workforce to Support the Data Modernization Initiative: Assessment and Capacity Building at a State Public Health Agency</t>
  </si>
  <si>
    <t>Sripriya Rajamani, Yasmin Odowa and Rebecca Wurtz</t>
  </si>
  <si>
    <t>Foundational Course in Public Health Informatics to meet Training Needs and Build Workforce Capacity</t>
  </si>
  <si>
    <t>Caroline Spice, Anjulie Ganti and Houda Benlhabib</t>
  </si>
  <si>
    <t>So you want to talk about race AND genetics?</t>
  </si>
  <si>
    <t xml:space="preserve">Leilei Su, Zezheng Wang, Yifan Peng and Cong Sun. </t>
  </si>
  <si>
    <t>Identiffcation of offensive language in social media using prompt learning</t>
  </si>
  <si>
    <t xml:space="preserve">Seha Ay, Michael Cardei, Anne-Marie Meyer, Wei Zhang and Umit Topaloglu. </t>
  </si>
  <si>
    <t>Improving Equity in Deep Learning Medical Applications with the Gerchberg-Saxton Algorithm</t>
  </si>
  <si>
    <t xml:space="preserve">Shanshan Song and Casey Overby Taylor. </t>
  </si>
  <si>
    <t>Data Representativeness in Cardiovascular Disease Studies that use Consumer Wearables</t>
  </si>
  <si>
    <t xml:space="preserve">Yash Travadi, Le Peng, Ying Cui and Ju Sun. </t>
  </si>
  <si>
    <t>Direct Metric Optimization for Imbalanced Classification</t>
  </si>
  <si>
    <t xml:space="preserve">Tongnian Wang, Kai Zhang, Jiannan Cai, Yanmin Gong, Kim-Kwang Raymond Choo and Yuanxiong Guo. </t>
  </si>
  <si>
    <t>Analyzing the Impact of Personalization on Fairness in Federated Learning for Healthcare</t>
  </si>
  <si>
    <t xml:space="preserve">Shaina Raza. </t>
  </si>
  <si>
    <t>Connecting Fairness in Machine Learning with Public Health Equity</t>
  </si>
  <si>
    <t xml:space="preserve">Mary Lucas, Chia-Hsuan Chang and Christopher Yang. </t>
  </si>
  <si>
    <t>Resampling for Mitigating Bias in Predictive Model for Substance Use Disorder Treatment Completion</t>
  </si>
  <si>
    <t xml:space="preserve">Nickolas Littlefield, Johannes F. Plate, Kurt R. Weiss, Ines Lohse, Avani Chhabra, Ismaeel A. Siddiqui, Zoe Menezes, George Mastorakos, Soheyla Amirian, Hamidreza Moradi and Ahmad P. Tafti. </t>
  </si>
  <si>
    <t>AI Fairness in Hip Bony Anatomy Segmentation: Analyzing and Mitigating Gender and Racial Bias in Plain Radiography Analysis</t>
  </si>
  <si>
    <t xml:space="preserve">Christina Letter, Puneet Gupta, Annie Kim, Guang-Ting Cong, Hongfang Liu and Ahmad P. Tafti. </t>
  </si>
  <si>
    <t>Gender-Specific Machine Learning Models to Predict Unplanned Return to Operating Room Following Primary Total Shoulder Arthroplasty</t>
  </si>
  <si>
    <t>Auditing ICU Readmission Rates in an Clinical Database: An Analysis of Risk Factors and Clinical Outcomes</t>
  </si>
  <si>
    <t>Paul Heider</t>
  </si>
  <si>
    <t>Paul Heider.</t>
  </si>
  <si>
    <t>Algorithmic Bias in De-Identification Tools</t>
  </si>
  <si>
    <t>Edward Tsien and Dezhi Wu</t>
  </si>
  <si>
    <t>Introducing Task-Adaptive Loss to Multitask Learning for Electronic Healthcare Prediction</t>
  </si>
  <si>
    <t>Sabah Mohammed and Jinan Fiaidhi</t>
  </si>
  <si>
    <t>Investigation into Scaling-Up the SOAP Problem-Oriented Medical Record into a Clinical Case Study</t>
  </si>
  <si>
    <t>Eugene Jeong, Scott Nelson, Yu Su, Bradley Malin, Lang Li and You Chen</t>
  </si>
  <si>
    <t>Detecting drug-drug interactions between therapies for COVID-19 and concomitant medications through the FDA adverse event reporting system</t>
  </si>
  <si>
    <t>Ko-Hong Lin, Jay-Jiguang Zhu, Judith A. Smith, Yejin Kim and Xiaoqian Jiang</t>
  </si>
  <si>
    <t>An End-to-end In-Silico and In-Vitro Drug Repurposing Pipeline for Glioblastoma</t>
  </si>
  <si>
    <t>Raseen Tariq, Sheza Malik, Mousumi Roy, Meena Islam, Umair Rasheed, Jiang Bian, Kai Zheng and Rui Zhang</t>
  </si>
  <si>
    <t>Assessing ChatGPT for Text Summarization, Simplification and Extraction Tasks</t>
  </si>
  <si>
    <t>Yongkang Xiao, Yu Hou, Huixue Zhou, Gayo Diallo, Marcelo Fiszman, Julia Wolfson, Halil Kilicoglu, You Chen, Hua Xu, William G. Mantyh and Rui Zhang</t>
  </si>
  <si>
    <t>Repurposing Drugs for Alzheimer's Diseases through Link Prediction on Biomedical Literature</t>
  </si>
  <si>
    <t>S M Shamimul Hasan, Greeshma Agasthya, Daniel Santel, Surbhi Bhatnagar, Ian Goethert, Tracy Glauser and John Pestian</t>
  </si>
  <si>
    <t>Application of Unified Medical Language System (UMLS) to Standardize Pediatric Drug Data</t>
  </si>
  <si>
    <t>Aokun Chen, Qian Li, Elizabeth Shenkman, Yonghui Wu, Yi Guo and Jiang Bian</t>
  </si>
  <si>
    <t>Exploring the Effect of Eligibility Criteria on AD Severity and Severe Adverse Event in Eligible Patients</t>
  </si>
  <si>
    <t>Panel: Resuming HealthCare Informatics Research after CoViD-19: the HealthCare
System Perspective</t>
  </si>
  <si>
    <t>Machine Learning and Visualizations for Time-Series Healthcare Data</t>
  </si>
  <si>
    <t>D107</t>
  </si>
  <si>
    <t>D1P1</t>
  </si>
  <si>
    <t>Panel</t>
  </si>
  <si>
    <t>Local Houston healthcare facility site visits</t>
  </si>
  <si>
    <t>ChatGPT Panel @ Auditorium</t>
  </si>
  <si>
    <t>Panel 2</t>
  </si>
  <si>
    <t>P2</t>
  </si>
  <si>
    <t>BRC-280</t>
  </si>
  <si>
    <t>Panel 1</t>
  </si>
  <si>
    <t>Reception  (sponored by SBMI)</t>
  </si>
  <si>
    <t>P1</t>
  </si>
  <si>
    <t>Author Registered</t>
  </si>
  <si>
    <t>Full Name</t>
  </si>
  <si>
    <t>Invitee Status</t>
  </si>
  <si>
    <t>0-#1 Paper ID [Conference Registration - Author]</t>
  </si>
  <si>
    <t>0-#1 Paper Type [Conference Registration - Author]</t>
  </si>
  <si>
    <t>abbasian, pouneh</t>
  </si>
  <si>
    <t>Accepted</t>
  </si>
  <si>
    <t>726</t>
  </si>
  <si>
    <t>Main Conference</t>
  </si>
  <si>
    <t>Ahmad, Muhammad</t>
  </si>
  <si>
    <t>8115</t>
  </si>
  <si>
    <t>Ai, Xuguang</t>
  </si>
  <si>
    <t>871</t>
  </si>
  <si>
    <t>Workshop</t>
  </si>
  <si>
    <t>Arzeno-Gonzalez, Natalia</t>
  </si>
  <si>
    <t>6208</t>
  </si>
  <si>
    <t>Bonomi, Luca</t>
  </si>
  <si>
    <t>9933</t>
  </si>
  <si>
    <t>Burke, Juandalyn</t>
  </si>
  <si>
    <t>2375</t>
  </si>
  <si>
    <t>Chang, Chia-Hsuan</t>
  </si>
  <si>
    <t>319</t>
  </si>
  <si>
    <t>Chang, Fang-Yu</t>
  </si>
  <si>
    <t>Chen, Xing</t>
  </si>
  <si>
    <t>8784</t>
  </si>
  <si>
    <t>Chuang, Yao-Shun</t>
  </si>
  <si>
    <t>6907</t>
  </si>
  <si>
    <t>Combi, Carlo</t>
  </si>
  <si>
    <t>8271</t>
  </si>
  <si>
    <t>Costa Junior, Evilasio</t>
  </si>
  <si>
    <t>1342</t>
  </si>
  <si>
    <t>Costello, Brian</t>
  </si>
  <si>
    <t>1578</t>
  </si>
  <si>
    <t>Dakshit, Sagnik</t>
  </si>
  <si>
    <t>3356</t>
  </si>
  <si>
    <t>Efthymiou, Niki</t>
  </si>
  <si>
    <t>1002</t>
  </si>
  <si>
    <t>Faerber, Andri</t>
  </si>
  <si>
    <t>9671</t>
  </si>
  <si>
    <t>Fazeli, Shayan</t>
  </si>
  <si>
    <t>8594</t>
  </si>
  <si>
    <t>Ferrara, Emilio</t>
  </si>
  <si>
    <t>1918</t>
  </si>
  <si>
    <t>Fu, Xingbo</t>
  </si>
  <si>
    <t>6842</t>
  </si>
  <si>
    <t>Gao, Ge</t>
  </si>
  <si>
    <t>3273</t>
  </si>
  <si>
    <t>Garg, Muskan</t>
  </si>
  <si>
    <t>4012</t>
  </si>
  <si>
    <t>Guo, Jiaqi</t>
  </si>
  <si>
    <t>6798</t>
  </si>
  <si>
    <t>Guo, Mengtian</t>
  </si>
  <si>
    <t>3520</t>
  </si>
  <si>
    <t>Guo, Peikun</t>
  </si>
  <si>
    <t>5551</t>
  </si>
  <si>
    <t>Guo, Yuanxiong</t>
  </si>
  <si>
    <t>7064</t>
  </si>
  <si>
    <t>Poster</t>
  </si>
  <si>
    <t>Habli, Ibrahim</t>
  </si>
  <si>
    <t>9116</t>
  </si>
  <si>
    <t>Hao, Degan</t>
  </si>
  <si>
    <t>4444</t>
  </si>
  <si>
    <t>Heider, Paul</t>
  </si>
  <si>
    <t>128</t>
  </si>
  <si>
    <t>Hossain, Md Zakir</t>
  </si>
  <si>
    <t>8651</t>
  </si>
  <si>
    <t>Huang, MIng</t>
  </si>
  <si>
    <t>4100</t>
  </si>
  <si>
    <t>Jiang, Julie</t>
  </si>
  <si>
    <t>1076</t>
  </si>
  <si>
    <t>Jiang, Yuhang</t>
  </si>
  <si>
    <t>645</t>
  </si>
  <si>
    <t>Jun, Inyoung</t>
  </si>
  <si>
    <t>2023089174</t>
  </si>
  <si>
    <t>Klasky, Hilda</t>
  </si>
  <si>
    <t>3490</t>
  </si>
  <si>
    <t>Lee, David</t>
  </si>
  <si>
    <t>4342</t>
  </si>
  <si>
    <t>Li, Yiming</t>
  </si>
  <si>
    <t>8571</t>
  </si>
  <si>
    <t>Li, Yunfan</t>
  </si>
  <si>
    <t>192</t>
  </si>
  <si>
    <t>Lin, Chen</t>
  </si>
  <si>
    <t>8385</t>
  </si>
  <si>
    <t>Lucas, Mary</t>
  </si>
  <si>
    <t>3102</t>
  </si>
  <si>
    <t>Ma, Hetong</t>
  </si>
  <si>
    <t>971</t>
  </si>
  <si>
    <t>Mansoor, Hamid</t>
  </si>
  <si>
    <t>7186</t>
  </si>
  <si>
    <t>Mantovani, Matteo</t>
  </si>
  <si>
    <t>Meng, Jiayi</t>
  </si>
  <si>
    <t>5278</t>
  </si>
  <si>
    <t>Mertens, Steven</t>
  </si>
  <si>
    <t>7053</t>
  </si>
  <si>
    <t>Miller, Kurt</t>
  </si>
  <si>
    <t>2868</t>
  </si>
  <si>
    <t>Mistry, Jimit</t>
  </si>
  <si>
    <t>Monselise, Michal</t>
  </si>
  <si>
    <t>9708</t>
  </si>
  <si>
    <t>Moran, Maira</t>
  </si>
  <si>
    <t>8724</t>
  </si>
  <si>
    <t>Navazi, Fatemeh</t>
  </si>
  <si>
    <t>6366</t>
  </si>
  <si>
    <t>P. Tafti, Ahmad</t>
  </si>
  <si>
    <t>8560</t>
  </si>
  <si>
    <t>Pisirir, Erhan</t>
  </si>
  <si>
    <t>2159</t>
  </si>
  <si>
    <t>Pozzi, Giuseppe</t>
  </si>
  <si>
    <t>8819</t>
  </si>
  <si>
    <t>Prabhakaran, Balakrishnan</t>
  </si>
  <si>
    <t>8182</t>
  </si>
  <si>
    <t>Queck, Dirk</t>
  </si>
  <si>
    <t>1680526730728</t>
  </si>
  <si>
    <t>Rafiq, Riyad Bin</t>
  </si>
  <si>
    <t>8437</t>
  </si>
  <si>
    <t>Rahman, Md Motiur</t>
  </si>
  <si>
    <t>6701</t>
  </si>
  <si>
    <t>Rajamani, Sripriya</t>
  </si>
  <si>
    <t>8916</t>
  </si>
  <si>
    <t>Ramalho, Bárbara</t>
  </si>
  <si>
    <t>5209</t>
  </si>
  <si>
    <t>Ratna, Sahaja</t>
  </si>
  <si>
    <t>3196</t>
  </si>
  <si>
    <t>Sun, Zenan</t>
  </si>
  <si>
    <t>1680661940899</t>
  </si>
  <si>
    <t>Taylor, Casey</t>
  </si>
  <si>
    <t>Tresner-Kirsch, David</t>
  </si>
  <si>
    <t>4414</t>
  </si>
  <si>
    <t>Voien, Jeffrey</t>
  </si>
  <si>
    <t>1680761732555</t>
  </si>
  <si>
    <t>Wang, Tongnian</t>
  </si>
  <si>
    <t>Wang, Yanshan</t>
  </si>
  <si>
    <t>255</t>
  </si>
  <si>
    <t>Wang, Yaohua</t>
  </si>
  <si>
    <t>456</t>
  </si>
  <si>
    <t>Wanyan, Tingyi</t>
  </si>
  <si>
    <t>6322</t>
  </si>
  <si>
    <t>Wu, Dezhi</t>
  </si>
  <si>
    <t>988</t>
  </si>
  <si>
    <t>Xue, Yunzhe</t>
  </si>
  <si>
    <t>5823</t>
  </si>
  <si>
    <t>Zhou, Leming</t>
  </si>
  <si>
    <t>4695</t>
  </si>
  <si>
    <t>Zhu, Xinxi</t>
  </si>
  <si>
    <t>6254</t>
  </si>
  <si>
    <t>Registered Authors</t>
  </si>
  <si>
    <t xml:space="preserve"> Paper ID </t>
  </si>
  <si>
    <t>Mistry, Jimit; Arzeno-Gonzalez, Natalia</t>
  </si>
  <si>
    <t>Chang, Chia-Hsuan, Chang, Fang-Yu</t>
  </si>
  <si>
    <t>Ali, Meer Asif</t>
  </si>
  <si>
    <t>Amirian, Soheyla</t>
  </si>
  <si>
    <t>Basu, Sayantani</t>
  </si>
  <si>
    <t>Cabrera Lozoya, Daniel</t>
  </si>
  <si>
    <t>Das, Avisha</t>
  </si>
  <si>
    <t>Fiaidhi, Jinan</t>
  </si>
  <si>
    <t>Han, Lifeng</t>
  </si>
  <si>
    <t>He, Zhe</t>
  </si>
  <si>
    <t>Hewett, Paul</t>
  </si>
  <si>
    <t>Hu, Yan</t>
  </si>
  <si>
    <t>Hwang, San-Yih</t>
  </si>
  <si>
    <t>Jiang, Xiaoqian</t>
  </si>
  <si>
    <t>Li, Rongbin</t>
  </si>
  <si>
    <t>Li, Ye</t>
  </si>
  <si>
    <t>Li, Zhao</t>
  </si>
  <si>
    <t>Liu, Ninghao</t>
  </si>
  <si>
    <t>Matukumalli, Lakshmi</t>
  </si>
  <si>
    <t>Meyer, Jochen</t>
  </si>
  <si>
    <t>Mohammed, Sabah</t>
  </si>
  <si>
    <t>Nguyen, Quynh</t>
  </si>
  <si>
    <t>Peng, Le</t>
  </si>
  <si>
    <t>Raza, Shaina</t>
  </si>
  <si>
    <t>Sattari, Sulimon</t>
  </si>
  <si>
    <t>Seegmiller, Parker</t>
  </si>
  <si>
    <t>Ser, Sarah</t>
  </si>
  <si>
    <t>Song, Shanshan</t>
  </si>
  <si>
    <t>Su, Leilei</t>
  </si>
  <si>
    <t>Tan, Qiaoyu</t>
  </si>
  <si>
    <t>Tariq, Raseen</t>
  </si>
  <si>
    <t>Travadi, Yash</t>
  </si>
  <si>
    <t>Wang, Natalie</t>
  </si>
  <si>
    <t>Xu, Hua</t>
  </si>
  <si>
    <t>Yang, Christopher</t>
  </si>
  <si>
    <t>Zhang, Aidong</t>
  </si>
  <si>
    <t>Zhang, Kai</t>
  </si>
  <si>
    <t>Zhao, Zhongming</t>
  </si>
  <si>
    <t>Author Name</t>
  </si>
  <si>
    <t>Paperid</t>
  </si>
  <si>
    <t>was registered as poster</t>
  </si>
  <si>
    <t>1737, 8916</t>
  </si>
  <si>
    <t>Ahmad P. Tafti</t>
  </si>
  <si>
    <t>Wu, Dezhi , Huang,Ming</t>
  </si>
  <si>
    <t>Chia-Hsuan Chang ,   Fang-Yu Chang</t>
  </si>
  <si>
    <t>Md Zakir Hossain</t>
  </si>
  <si>
    <t xml:space="preserve"> Ibrahim Habli</t>
  </si>
  <si>
    <t>Brian A. Costello</t>
  </si>
  <si>
    <t>Giuseppe Pozzi</t>
  </si>
  <si>
    <t>Luca Bonomi</t>
  </si>
  <si>
    <t>Xiaoqian Jiang</t>
  </si>
  <si>
    <t xml:space="preserve"> Emilio Ferrara</t>
  </si>
  <si>
    <t>reg paper</t>
  </si>
  <si>
    <t>reg author</t>
  </si>
  <si>
    <t xml:space="preserve">Carlo Combi </t>
  </si>
  <si>
    <t>Aidong Zhang
Professor of Computer Science, Biomedical Engineering, and Data Science
University of Virginia</t>
  </si>
  <si>
    <t>Keynote 2: Explainable Deep Tabular Learning Models for Biomedical and Healthcare Applications</t>
  </si>
  <si>
    <t>Keynote 3:  Data and System Harmonization: Reflections and observations from 25 years of research in disparate fields</t>
  </si>
  <si>
    <r>
      <rPr>
        <b/>
        <sz val="11"/>
        <color theme="4"/>
        <rFont val="Calibri"/>
        <family val="2"/>
        <scheme val="minor"/>
      </rPr>
      <t>Welcome session</t>
    </r>
    <r>
      <rPr>
        <sz val="11"/>
        <color theme="4"/>
        <rFont val="Calibri"/>
        <family val="2"/>
        <scheme val="minor"/>
      </rPr>
      <t xml:space="preserve"> &amp;</t>
    </r>
    <r>
      <rPr>
        <b/>
        <sz val="11"/>
        <color theme="4"/>
        <rFont val="Calibri"/>
        <family val="2"/>
        <scheme val="minor"/>
      </rPr>
      <t xml:space="preserve"> Keynote 1: Challenges and Opportunities for Improving Patient Safety Through Data Science and Informatics</t>
    </r>
  </si>
  <si>
    <t>Patricia C. Dykes, PhD, RN, FAAN, FACMI
Program Director Research
Center for Patient Safety, Research, and Practice
Brigham and Women’s Hospital
Associate Professor of Medicine
Harvard Medical School</t>
  </si>
  <si>
    <t>Ed Nykaza, PhD 
Glooko’s VP, Data Science &amp; Clinical Research</t>
  </si>
  <si>
    <t>Zhe He</t>
  </si>
  <si>
    <t>Yuanxiong Guo</t>
  </si>
  <si>
    <t>Casey Overby Taylor</t>
  </si>
  <si>
    <t xml:space="preserve">Ahmad P. Tafti. </t>
  </si>
  <si>
    <t>Dezhi Wu</t>
  </si>
  <si>
    <t>Reception @ Event/Exhibition Space</t>
  </si>
  <si>
    <t xml:space="preserve"> Keynote 1: Challenges and Opportunities for Improving Patient Safety Through Data Science and Informatics @ Auditorium</t>
  </si>
  <si>
    <t>Keynote 2: Explainable Deep Tabular Learning Models for Biomedical and Healthcare Applications @ Auditorium</t>
  </si>
  <si>
    <t>Analytics 6: Spatio-Temporal</t>
  </si>
  <si>
    <t>Analytics 7:phenotyping, fairness and explainability</t>
  </si>
  <si>
    <t>Analytics 8: Deep Learning (2)</t>
  </si>
  <si>
    <t>Panel: Resuming HealthCare Informatics Research after CoViD-19: the HealthCare
System Perspective @ Auditorium</t>
  </si>
  <si>
    <t xml:space="preserve">WS 1: The Sixth International Workshop on Health Natural Language Processing </t>
  </si>
  <si>
    <t xml:space="preserve">WS 2: The second international workshop on Health Informatics Education (HI-EDU 2023)  </t>
  </si>
  <si>
    <t xml:space="preserve">WS3: The first International Workshop on Ethics and Bias of Artificial Intelligence in Clinical Applications (EBAIC 2023) </t>
  </si>
  <si>
    <t xml:space="preserve">WS4:Data Science and AI Applications in Cancer Research </t>
  </si>
  <si>
    <t xml:space="preserve">WS5B: The First International Workshop on AI for Pharmaceutical Discovery and Development (AIPHA 2023) </t>
  </si>
  <si>
    <t xml:space="preserve">WS5A: Network and Pathway Analysis I n Health Informatics  &amp; WS5B: The First International Workshop on AI for Pharmaceutical Discovery and Development (AIPHA 2023) </t>
  </si>
  <si>
    <t>Sabah Mohammed</t>
  </si>
  <si>
    <t>BRC - 286</t>
  </si>
  <si>
    <t>Award Ceremony and Banquet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</si>
</sst>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b/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FF0000"/>
      <name val="Arial"/>
      <family val="2"/>
    </font>
    <font>
      <sz val="12"/>
      <name val="Calibri"/>
      <family val="2"/>
    </font>
    <font>
      <b/>
      <sz val="10"/>
      <color rgb="FF000000"/>
      <name val="Arial"/>
      <family val="2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3" fillId="0" borderId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8" fontId="3" fillId="0" borderId="0" xfId="0" applyNumberFormat="1" applyFont="1" applyAlignment="1">
      <alignment vertical="center" wrapText="1"/>
    </xf>
    <xf numFmtId="0" fontId="3" fillId="0" borderId="0" xfId="0" applyFont="1"/>
    <xf numFmtId="18" fontId="4" fillId="0" borderId="0" xfId="0" applyNumberFormat="1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18" fontId="0" fillId="0" borderId="0" xfId="0" applyNumberFormat="1" applyAlignment="1">
      <alignment vertic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  <xf numFmtId="0" fontId="6" fillId="2" borderId="0" xfId="0" applyFont="1" applyFill="1"/>
    <xf numFmtId="0" fontId="1" fillId="2" borderId="0" xfId="0" applyFont="1" applyFill="1" applyAlignment="1">
      <alignment wrapText="1"/>
    </xf>
    <xf numFmtId="0" fontId="10" fillId="2" borderId="0" xfId="0" applyFont="1" applyFill="1"/>
    <xf numFmtId="0" fontId="8" fillId="2" borderId="0" xfId="0" applyFont="1" applyFill="1"/>
    <xf numFmtId="0" fontId="1" fillId="2" borderId="0" xfId="0" applyFont="1" applyFill="1"/>
    <xf numFmtId="0" fontId="9" fillId="0" borderId="0" xfId="0" applyFont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8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8" fontId="0" fillId="0" borderId="0" xfId="0" applyNumberForma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18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20" fontId="5" fillId="0" borderId="0" xfId="0" applyNumberFormat="1" applyFont="1" applyAlignment="1">
      <alignment horizontal="center" vertical="top" wrapText="1"/>
    </xf>
    <xf numFmtId="20" fontId="5" fillId="0" borderId="0" xfId="0" applyNumberFormat="1" applyFont="1" applyAlignment="1">
      <alignment vertical="top" wrapText="1"/>
    </xf>
    <xf numFmtId="20" fontId="9" fillId="0" borderId="0" xfId="0" applyNumberFormat="1" applyFont="1" applyAlignment="1">
      <alignment horizontal="right" vertical="top" wrapText="1"/>
    </xf>
    <xf numFmtId="20" fontId="9" fillId="0" borderId="0" xfId="0" applyNumberFormat="1" applyFont="1" applyAlignment="1">
      <alignment vertical="top" wrapText="1"/>
    </xf>
    <xf numFmtId="18" fontId="3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1" applyAlignment="1">
      <alignment vertical="top" wrapText="1"/>
    </xf>
    <xf numFmtId="0" fontId="14" fillId="0" borderId="0" xfId="1" applyFont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18" fontId="0" fillId="0" borderId="0" xfId="0" applyNumberForma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6" fillId="0" borderId="0" xfId="0" applyFont="1"/>
    <xf numFmtId="0" fontId="17" fillId="0" borderId="0" xfId="0" applyFont="1" applyAlignment="1">
      <alignment horizontal="center" vertical="top" wrapText="1"/>
    </xf>
    <xf numFmtId="18" fontId="17" fillId="0" borderId="0" xfId="0" applyNumberFormat="1" applyFont="1" applyAlignment="1">
      <alignment vertical="top" wrapText="1"/>
    </xf>
    <xf numFmtId="0" fontId="17" fillId="0" borderId="0" xfId="0" applyFont="1" applyAlignment="1">
      <alignment vertical="top" wrapText="1"/>
    </xf>
    <xf numFmtId="18" fontId="17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wrapText="1"/>
    </xf>
    <xf numFmtId="0" fontId="9" fillId="0" borderId="0" xfId="0" applyFont="1" applyAlignment="1">
      <alignment horizontal="center" vertical="top" wrapText="1"/>
    </xf>
    <xf numFmtId="0" fontId="15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20" fontId="15" fillId="0" borderId="0" xfId="0" applyNumberFormat="1" applyFont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49" fontId="22" fillId="0" borderId="0" xfId="2" applyNumberFormat="1" applyFont="1" applyAlignment="1">
      <alignment wrapText="1"/>
    </xf>
    <xf numFmtId="49" fontId="22" fillId="4" borderId="0" xfId="2" applyNumberFormat="1" applyFont="1" applyFill="1" applyAlignment="1">
      <alignment wrapText="1"/>
    </xf>
    <xf numFmtId="0" fontId="21" fillId="0" borderId="9" xfId="2" applyFont="1" applyBorder="1" applyAlignment="1">
      <alignment vertical="center" wrapText="1"/>
    </xf>
    <xf numFmtId="49" fontId="22" fillId="3" borderId="0" xfId="2" applyNumberFormat="1" applyFont="1" applyFill="1" applyAlignment="1">
      <alignment wrapText="1"/>
    </xf>
    <xf numFmtId="0" fontId="0" fillId="3" borderId="0" xfId="0" applyFill="1"/>
    <xf numFmtId="0" fontId="13" fillId="3" borderId="0" xfId="1" applyFill="1" applyAlignment="1">
      <alignment vertical="top" wrapText="1"/>
    </xf>
    <xf numFmtId="1" fontId="21" fillId="0" borderId="9" xfId="2" applyNumberFormat="1" applyFont="1" applyBorder="1" applyAlignment="1">
      <alignment horizontal="right" vertical="center" wrapText="1"/>
    </xf>
    <xf numFmtId="1" fontId="22" fillId="0" borderId="0" xfId="2" applyNumberFormat="1" applyFont="1" applyAlignment="1">
      <alignment horizontal="right" wrapText="1"/>
    </xf>
    <xf numFmtId="1" fontId="22" fillId="4" borderId="0" xfId="2" applyNumberFormat="1" applyFont="1" applyFill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1" fontId="1" fillId="0" borderId="0" xfId="0" applyNumberFormat="1" applyFont="1" applyAlignment="1">
      <alignment horizontal="center" vertical="top" wrapText="1"/>
    </xf>
    <xf numFmtId="1" fontId="17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/>
    <xf numFmtId="1" fontId="9" fillId="0" borderId="0" xfId="0" applyNumberFormat="1" applyFont="1" applyAlignment="1">
      <alignment horizontal="right" vertical="top" wrapText="1"/>
    </xf>
    <xf numFmtId="1" fontId="0" fillId="0" borderId="0" xfId="0" applyNumberFormat="1" applyAlignment="1">
      <alignment horizontal="center" vertical="top" wrapText="1"/>
    </xf>
    <xf numFmtId="1" fontId="20" fillId="0" borderId="0" xfId="0" applyNumberFormat="1" applyFont="1" applyAlignment="1">
      <alignment horizontal="right" vertical="top" wrapText="1"/>
    </xf>
    <xf numFmtId="1" fontId="4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 wrapText="1"/>
    </xf>
    <xf numFmtId="1" fontId="3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22" fillId="5" borderId="0" xfId="2" applyNumberFormat="1" applyFont="1" applyFill="1" applyAlignment="1">
      <alignment horizontal="right" wrapText="1"/>
    </xf>
    <xf numFmtId="49" fontId="22" fillId="5" borderId="0" xfId="2" applyNumberFormat="1" applyFont="1" applyFill="1" applyAlignment="1">
      <alignment wrapText="1"/>
    </xf>
    <xf numFmtId="1" fontId="22" fillId="6" borderId="0" xfId="2" applyNumberFormat="1" applyFont="1" applyFill="1" applyAlignment="1">
      <alignment horizontal="right" wrapText="1"/>
    </xf>
    <xf numFmtId="1" fontId="9" fillId="6" borderId="0" xfId="0" applyNumberFormat="1" applyFont="1" applyFill="1" applyAlignment="1">
      <alignment horizontal="right" vertical="top" wrapText="1"/>
    </xf>
    <xf numFmtId="0" fontId="9" fillId="6" borderId="0" xfId="0" applyFont="1" applyFill="1" applyAlignment="1">
      <alignment vertical="top" wrapText="1"/>
    </xf>
    <xf numFmtId="1" fontId="24" fillId="0" borderId="0" xfId="0" applyNumberFormat="1" applyFont="1" applyAlignment="1">
      <alignment vertical="top" wrapText="1"/>
    </xf>
    <xf numFmtId="1" fontId="9" fillId="3" borderId="0" xfId="0" applyNumberFormat="1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1" fontId="9" fillId="3" borderId="0" xfId="0" applyNumberFormat="1" applyFont="1" applyFill="1" applyAlignment="1">
      <alignment horizontal="right" vertical="top" wrapText="1"/>
    </xf>
    <xf numFmtId="49" fontId="23" fillId="0" borderId="0" xfId="2" applyNumberFormat="1" applyFont="1" applyAlignment="1">
      <alignment wrapText="1"/>
    </xf>
    <xf numFmtId="1" fontId="18" fillId="0" borderId="0" xfId="0" applyNumberFormat="1" applyFont="1"/>
    <xf numFmtId="0" fontId="5" fillId="7" borderId="0" xfId="0" applyFont="1" applyFill="1" applyAlignment="1">
      <alignment vertical="top" wrapText="1"/>
    </xf>
    <xf numFmtId="49" fontId="22" fillId="7" borderId="0" xfId="2" applyNumberFormat="1" applyFont="1" applyFill="1" applyAlignment="1">
      <alignment wrapText="1"/>
    </xf>
    <xf numFmtId="49" fontId="23" fillId="7" borderId="0" xfId="2" applyNumberFormat="1" applyFont="1" applyFill="1" applyAlignment="1">
      <alignment wrapText="1"/>
    </xf>
    <xf numFmtId="0" fontId="1" fillId="7" borderId="0" xfId="0" applyFont="1" applyFill="1" applyAlignment="1">
      <alignment vertical="top" wrapText="1"/>
    </xf>
    <xf numFmtId="0" fontId="1" fillId="0" borderId="0" xfId="0" applyFont="1"/>
    <xf numFmtId="0" fontId="0" fillId="3" borderId="0" xfId="0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49" fontId="22" fillId="0" borderId="0" xfId="0" applyNumberFormat="1" applyFont="1" applyAlignment="1">
      <alignment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1" fontId="13" fillId="0" borderId="0" xfId="0" applyNumberFormat="1" applyFont="1" applyAlignment="1">
      <alignment vertical="top" wrapText="1"/>
    </xf>
    <xf numFmtId="0" fontId="13" fillId="0" borderId="0" xfId="0" applyFont="1" applyAlignment="1">
      <alignment vertical="top" wrapText="1"/>
    </xf>
    <xf numFmtId="1" fontId="25" fillId="0" borderId="0" xfId="2" applyNumberFormat="1" applyFont="1" applyAlignment="1">
      <alignment horizontal="right" wrapText="1"/>
    </xf>
    <xf numFmtId="49" fontId="25" fillId="0" borderId="0" xfId="2" applyNumberFormat="1" applyFont="1" applyAlignment="1">
      <alignment wrapText="1"/>
    </xf>
    <xf numFmtId="0" fontId="10" fillId="0" borderId="0" xfId="0" applyFont="1" applyAlignment="1">
      <alignment vertical="top" wrapText="1"/>
    </xf>
    <xf numFmtId="18" fontId="10" fillId="0" borderId="0" xfId="0" applyNumberFormat="1" applyFont="1" applyAlignment="1">
      <alignment vertical="top" wrapText="1"/>
    </xf>
    <xf numFmtId="18" fontId="0" fillId="2" borderId="0" xfId="0" applyNumberFormat="1" applyFill="1" applyAlignment="1">
      <alignment vertical="top" wrapText="1"/>
    </xf>
    <xf numFmtId="18" fontId="9" fillId="2" borderId="0" xfId="0" applyNumberFormat="1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5" fillId="2" borderId="0" xfId="0" applyFont="1" applyFill="1" applyAlignment="1">
      <alignment horizontal="center" vertical="top" wrapText="1"/>
    </xf>
    <xf numFmtId="18" fontId="4" fillId="2" borderId="0" xfId="0" applyNumberFormat="1" applyFont="1" applyFill="1" applyAlignment="1">
      <alignment vertical="top" wrapText="1"/>
    </xf>
    <xf numFmtId="20" fontId="0" fillId="2" borderId="0" xfId="0" applyNumberFormat="1" applyFill="1" applyAlignment="1">
      <alignment horizontal="center" vertical="top" wrapText="1"/>
    </xf>
    <xf numFmtId="20" fontId="15" fillId="8" borderId="0" xfId="0" applyNumberFormat="1" applyFont="1" applyFill="1" applyAlignment="1">
      <alignment horizontal="center" vertical="top" wrapText="1"/>
    </xf>
    <xf numFmtId="0" fontId="15" fillId="8" borderId="0" xfId="0" applyFont="1" applyFill="1" applyAlignment="1">
      <alignment vertical="top" wrapText="1"/>
    </xf>
    <xf numFmtId="0" fontId="20" fillId="8" borderId="0" xfId="0" applyFont="1" applyFill="1" applyAlignment="1">
      <alignment vertical="top" wrapText="1"/>
    </xf>
    <xf numFmtId="0" fontId="26" fillId="0" borderId="0" xfId="0" applyFont="1" applyAlignment="1">
      <alignment vertical="top" wrapText="1"/>
    </xf>
    <xf numFmtId="0" fontId="9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wrapText="1"/>
    </xf>
    <xf numFmtId="1" fontId="15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wrapText="1"/>
    </xf>
    <xf numFmtId="49" fontId="22" fillId="4" borderId="0" xfId="0" applyNumberFormat="1" applyFont="1" applyFill="1" applyAlignment="1">
      <alignment wrapText="1"/>
    </xf>
    <xf numFmtId="0" fontId="16" fillId="3" borderId="0" xfId="0" applyFont="1" applyFill="1" applyAlignment="1">
      <alignment horizontal="center" wrapText="1"/>
    </xf>
    <xf numFmtId="1" fontId="16" fillId="3" borderId="0" xfId="0" applyNumberFormat="1" applyFont="1" applyFill="1"/>
    <xf numFmtId="0" fontId="16" fillId="3" borderId="0" xfId="0" applyFont="1" applyFill="1" applyAlignment="1">
      <alignment wrapText="1"/>
    </xf>
    <xf numFmtId="0" fontId="2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8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 wrapText="1"/>
    </xf>
    <xf numFmtId="18" fontId="17" fillId="0" borderId="0" xfId="0" applyNumberFormat="1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18" fontId="0" fillId="0" borderId="0" xfId="0" applyNumberForma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10">
    <cellStyle name="Comma [0] 2" xfId="7" xr:uid="{00000000-0005-0000-0000-000005000000}"/>
    <cellStyle name="Comma 2" xfId="6" xr:uid="{00000000-0005-0000-0000-000004000000}"/>
    <cellStyle name="Comma 3" xfId="9" xr:uid="{00000000-0005-0000-0000-000004000000}"/>
    <cellStyle name="Currency [0] 2" xfId="5" xr:uid="{00000000-0005-0000-0000-000003000000}"/>
    <cellStyle name="Currency 2" xfId="4" xr:uid="{00000000-0005-0000-0000-000002000000}"/>
    <cellStyle name="Currency 3" xfId="8" xr:uid="{00000000-0005-0000-0000-000002000000}"/>
    <cellStyle name="Normal" xfId="0" builtinId="0"/>
    <cellStyle name="Normal 2" xfId="1" xr:uid="{00000000-0005-0000-0000-00002F000000}"/>
    <cellStyle name="Normal 3" xfId="2" xr:uid="{00000000-0005-0000-0000-000034000000}"/>
    <cellStyle name="Percent 2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306F-DB6F-4D1E-98B9-96ED86259797}">
  <dimension ref="A1:N74"/>
  <sheetViews>
    <sheetView topLeftCell="C9" zoomScale="160" zoomScaleNormal="160" workbookViewId="0">
      <selection activeCell="F10" sqref="F10"/>
    </sheetView>
  </sheetViews>
  <sheetFormatPr baseColWidth="10" defaultColWidth="8.83203125" defaultRowHeight="15" x14ac:dyDescent="0.2"/>
  <cols>
    <col min="1" max="1" width="18" customWidth="1"/>
    <col min="2" max="2" width="9.1640625" bestFit="1" customWidth="1"/>
    <col min="3" max="3" width="37.83203125" style="3" customWidth="1"/>
    <col min="4" max="4" width="17.33203125" style="3" bestFit="1" customWidth="1"/>
    <col min="5" max="5" width="26.1640625" style="3" bestFit="1" customWidth="1"/>
    <col min="6" max="8" width="20.1640625" style="3" customWidth="1"/>
    <col min="9" max="9" width="71.6640625" style="22" customWidth="1"/>
    <col min="10" max="10" width="13" style="12" bestFit="1" customWidth="1"/>
    <col min="11" max="11" width="11" style="13" bestFit="1" customWidth="1"/>
    <col min="12" max="12" width="14" style="13" customWidth="1"/>
    <col min="13" max="14" width="8.6640625" style="13"/>
  </cols>
  <sheetData>
    <row r="1" spans="1:14" ht="24" x14ac:dyDescent="0.2">
      <c r="A1" s="161" t="s">
        <v>1</v>
      </c>
      <c r="B1" s="161"/>
      <c r="I1" s="22" t="s">
        <v>21</v>
      </c>
    </row>
    <row r="2" spans="1:14" ht="16" x14ac:dyDescent="0.2">
      <c r="I2" s="23" t="s">
        <v>239</v>
      </c>
    </row>
    <row r="3" spans="1:14" ht="16" x14ac:dyDescent="0.2">
      <c r="A3" s="19" t="s">
        <v>5</v>
      </c>
      <c r="B3" s="19" t="s">
        <v>6</v>
      </c>
      <c r="C3" s="2" t="s">
        <v>24</v>
      </c>
      <c r="D3" s="2" t="s">
        <v>23</v>
      </c>
      <c r="E3" s="2" t="s">
        <v>30</v>
      </c>
      <c r="F3" s="2" t="s">
        <v>31</v>
      </c>
      <c r="G3" s="2" t="s">
        <v>32</v>
      </c>
      <c r="H3" s="2" t="s">
        <v>33</v>
      </c>
      <c r="I3" s="24" t="s">
        <v>234</v>
      </c>
      <c r="J3" s="10"/>
    </row>
    <row r="4" spans="1:14" x14ac:dyDescent="0.2">
      <c r="A4" s="4">
        <v>0.3125</v>
      </c>
      <c r="B4" s="4">
        <v>0.35416666666666669</v>
      </c>
      <c r="C4" s="159" t="s">
        <v>229</v>
      </c>
      <c r="D4" s="159"/>
      <c r="E4" s="159"/>
      <c r="F4" s="159"/>
      <c r="G4" s="159"/>
      <c r="H4" s="159"/>
      <c r="I4" s="24" t="s">
        <v>233</v>
      </c>
      <c r="J4" s="8"/>
    </row>
    <row r="5" spans="1:14" x14ac:dyDescent="0.2">
      <c r="A5" s="4">
        <v>0.3125</v>
      </c>
      <c r="B5" s="4">
        <v>0.35416666666666669</v>
      </c>
      <c r="C5" s="159" t="s">
        <v>223</v>
      </c>
      <c r="D5" s="159"/>
      <c r="E5" s="159"/>
      <c r="F5" s="159"/>
      <c r="G5" s="159"/>
      <c r="H5" s="159"/>
      <c r="I5" s="24" t="s">
        <v>235</v>
      </c>
      <c r="J5" s="8"/>
    </row>
    <row r="6" spans="1:14" ht="96" x14ac:dyDescent="0.2">
      <c r="A6" s="11">
        <v>0.35416666666666669</v>
      </c>
      <c r="B6" s="11">
        <v>0.41666666666666669</v>
      </c>
      <c r="C6" s="19"/>
      <c r="D6" s="10" t="s">
        <v>787</v>
      </c>
      <c r="E6" s="19" t="s">
        <v>788</v>
      </c>
      <c r="F6" s="19" t="s">
        <v>789</v>
      </c>
      <c r="G6" s="19" t="s">
        <v>790</v>
      </c>
      <c r="H6" s="19"/>
      <c r="I6" s="24" t="s">
        <v>236</v>
      </c>
    </row>
    <row r="7" spans="1:14" s="5" customFormat="1" x14ac:dyDescent="0.2">
      <c r="A7" s="4">
        <v>0.41666666666666669</v>
      </c>
      <c r="B7" s="4">
        <v>0.43055555555555558</v>
      </c>
      <c r="C7" s="159" t="s">
        <v>224</v>
      </c>
      <c r="D7" s="159"/>
      <c r="E7" s="159"/>
      <c r="F7" s="159"/>
      <c r="G7" s="159"/>
      <c r="H7" s="159"/>
      <c r="I7" s="24" t="s">
        <v>237</v>
      </c>
      <c r="J7" s="8"/>
      <c r="K7" s="14"/>
      <c r="L7" s="14"/>
      <c r="M7" s="14"/>
      <c r="N7" s="14"/>
    </row>
    <row r="8" spans="1:14" ht="15" customHeight="1" x14ac:dyDescent="0.2">
      <c r="A8" s="11">
        <v>0.43055555555555558</v>
      </c>
      <c r="B8" s="11">
        <v>0.5</v>
      </c>
      <c r="C8" s="19"/>
      <c r="D8" s="3" t="s">
        <v>16</v>
      </c>
      <c r="E8" s="19" t="s">
        <v>18</v>
      </c>
      <c r="F8" s="19" t="s">
        <v>17</v>
      </c>
      <c r="G8" s="19" t="s">
        <v>10</v>
      </c>
      <c r="H8" s="19"/>
      <c r="I8" s="24" t="s">
        <v>238</v>
      </c>
      <c r="J8" s="8"/>
    </row>
    <row r="9" spans="1:14" s="5" customFormat="1" x14ac:dyDescent="0.2">
      <c r="A9" s="4">
        <v>0.5</v>
      </c>
      <c r="B9" s="4">
        <v>0.54166666666666663</v>
      </c>
      <c r="C9" s="159" t="s">
        <v>225</v>
      </c>
      <c r="D9" s="159"/>
      <c r="E9" s="159"/>
      <c r="F9" s="159"/>
      <c r="G9" s="159"/>
      <c r="H9" s="159"/>
      <c r="I9" s="25"/>
      <c r="J9" s="8"/>
      <c r="K9" s="14"/>
      <c r="L9" s="14"/>
      <c r="M9" s="14"/>
      <c r="N9" s="14"/>
    </row>
    <row r="10" spans="1:14" ht="144" x14ac:dyDescent="0.2">
      <c r="A10" s="11">
        <v>0.54166666666666663</v>
      </c>
      <c r="B10" s="11">
        <v>0.60416666666666663</v>
      </c>
      <c r="C10" s="19" t="s">
        <v>0</v>
      </c>
      <c r="D10" s="19" t="s">
        <v>16</v>
      </c>
      <c r="E10" s="19" t="s">
        <v>18</v>
      </c>
      <c r="F10" s="19" t="s">
        <v>9</v>
      </c>
      <c r="G10" s="19" t="s">
        <v>792</v>
      </c>
      <c r="H10" s="19"/>
      <c r="J10" s="8"/>
    </row>
    <row r="11" spans="1:14" s="5" customFormat="1" x14ac:dyDescent="0.2">
      <c r="A11" s="4">
        <v>0.60416666666666663</v>
      </c>
      <c r="B11" s="4">
        <v>0.61805555555555558</v>
      </c>
      <c r="C11" s="159" t="s">
        <v>226</v>
      </c>
      <c r="D11" s="159"/>
      <c r="E11" s="159"/>
      <c r="F11" s="159"/>
      <c r="G11" s="159"/>
      <c r="H11" s="159"/>
      <c r="I11" s="25"/>
      <c r="J11" s="12"/>
      <c r="K11" s="14"/>
      <c r="L11" s="14"/>
      <c r="M11" s="14"/>
      <c r="N11" s="14"/>
    </row>
    <row r="12" spans="1:14" ht="96" x14ac:dyDescent="0.2">
      <c r="A12" s="11">
        <v>0.61805555555555558</v>
      </c>
      <c r="B12" s="11">
        <v>0.6875</v>
      </c>
      <c r="C12" s="19" t="s">
        <v>0</v>
      </c>
      <c r="D12" s="19" t="s">
        <v>16</v>
      </c>
      <c r="E12" s="19" t="s">
        <v>18</v>
      </c>
      <c r="F12" s="19" t="s">
        <v>9</v>
      </c>
      <c r="G12" s="19" t="s">
        <v>791</v>
      </c>
      <c r="H12" s="19"/>
      <c r="I12" s="26" t="s">
        <v>232</v>
      </c>
    </row>
    <row r="13" spans="1:14" x14ac:dyDescent="0.2">
      <c r="I13" s="25" t="s">
        <v>241</v>
      </c>
    </row>
    <row r="14" spans="1:14" ht="24" x14ac:dyDescent="0.2">
      <c r="A14" s="1" t="s">
        <v>2</v>
      </c>
      <c r="B14" s="1"/>
      <c r="I14" s="25" t="s">
        <v>240</v>
      </c>
    </row>
    <row r="15" spans="1:14" ht="16" x14ac:dyDescent="0.2">
      <c r="A15" s="2" t="s">
        <v>5</v>
      </c>
      <c r="B15" s="2" t="s">
        <v>6</v>
      </c>
      <c r="C15" s="2" t="s">
        <v>219</v>
      </c>
      <c r="D15" s="2" t="s">
        <v>220</v>
      </c>
      <c r="E15" s="2" t="s">
        <v>221</v>
      </c>
      <c r="F15" s="2" t="s">
        <v>222</v>
      </c>
      <c r="G15" s="2" t="s">
        <v>33</v>
      </c>
      <c r="H15" s="2"/>
      <c r="I15" s="25" t="s">
        <v>242</v>
      </c>
    </row>
    <row r="16" spans="1:14" ht="15" customHeight="1" x14ac:dyDescent="0.2">
      <c r="A16" s="4">
        <v>0.3125</v>
      </c>
      <c r="B16" s="4">
        <v>0.35416666666666669</v>
      </c>
      <c r="C16" s="159" t="s">
        <v>229</v>
      </c>
      <c r="D16" s="159"/>
      <c r="E16" s="159"/>
      <c r="F16" s="159"/>
      <c r="G16" s="159"/>
      <c r="H16" s="159"/>
      <c r="I16" s="25" t="s">
        <v>243</v>
      </c>
    </row>
    <row r="17" spans="1:14" ht="15" customHeight="1" x14ac:dyDescent="0.2">
      <c r="A17" s="4">
        <v>0.3125</v>
      </c>
      <c r="B17" s="4">
        <v>0.35416666666666669</v>
      </c>
      <c r="C17" s="159" t="s">
        <v>223</v>
      </c>
      <c r="D17" s="159"/>
      <c r="E17" s="159"/>
      <c r="F17" s="159"/>
      <c r="G17" s="159"/>
      <c r="H17" s="159"/>
    </row>
    <row r="18" spans="1:14" s="7" customFormat="1" ht="15" customHeight="1" x14ac:dyDescent="0.2">
      <c r="A18" s="11">
        <v>0.35416666666666669</v>
      </c>
      <c r="B18" s="11">
        <v>0.41666666666666669</v>
      </c>
      <c r="C18" s="19" t="s">
        <v>0</v>
      </c>
      <c r="D18" s="19" t="s">
        <v>11</v>
      </c>
      <c r="E18" s="19" t="s">
        <v>12</v>
      </c>
      <c r="F18" s="19" t="s">
        <v>13</v>
      </c>
      <c r="G18" s="19" t="s">
        <v>14</v>
      </c>
      <c r="H18" s="19"/>
      <c r="I18" s="22"/>
      <c r="J18" s="12"/>
      <c r="K18" s="15"/>
      <c r="L18" s="15"/>
      <c r="M18" s="15"/>
      <c r="N18" s="15"/>
    </row>
    <row r="19" spans="1:14" s="7" customFormat="1" ht="15" customHeight="1" x14ac:dyDescent="0.2">
      <c r="A19" s="4">
        <v>0.41666666666666669</v>
      </c>
      <c r="B19" s="4">
        <v>0.43055555555555558</v>
      </c>
      <c r="C19" s="159" t="s">
        <v>224</v>
      </c>
      <c r="D19" s="159"/>
      <c r="E19" s="159"/>
      <c r="F19" s="159"/>
      <c r="G19" s="159"/>
      <c r="H19" s="159"/>
      <c r="I19" s="22"/>
      <c r="J19" s="12"/>
      <c r="K19" s="15"/>
      <c r="L19" s="15"/>
      <c r="M19" s="15"/>
      <c r="N19" s="15"/>
    </row>
    <row r="20" spans="1:14" s="7" customFormat="1" ht="15" customHeight="1" x14ac:dyDescent="0.2">
      <c r="A20" s="11">
        <v>0.43055555555555558</v>
      </c>
      <c r="B20" s="11">
        <v>0.5</v>
      </c>
      <c r="C20" s="19" t="s">
        <v>0</v>
      </c>
      <c r="D20" s="19" t="s">
        <v>11</v>
      </c>
      <c r="E20" s="19" t="s">
        <v>12</v>
      </c>
      <c r="F20" s="19" t="s">
        <v>13</v>
      </c>
      <c r="G20" s="19" t="s">
        <v>14</v>
      </c>
      <c r="H20" s="19"/>
      <c r="I20" s="22"/>
      <c r="J20" s="12"/>
      <c r="K20" s="15"/>
      <c r="L20" s="15"/>
      <c r="M20" s="15"/>
      <c r="N20" s="15"/>
    </row>
    <row r="21" spans="1:14" s="7" customFormat="1" ht="15" customHeight="1" x14ac:dyDescent="0.2">
      <c r="A21" s="4">
        <v>0.5</v>
      </c>
      <c r="B21" s="4">
        <v>0.54166666666666663</v>
      </c>
      <c r="C21" s="159" t="s">
        <v>225</v>
      </c>
      <c r="D21" s="159"/>
      <c r="E21" s="159"/>
      <c r="F21" s="159"/>
      <c r="G21" s="159"/>
      <c r="H21" s="159"/>
      <c r="I21" s="22"/>
      <c r="J21" s="12"/>
      <c r="K21" s="15"/>
      <c r="L21" s="15"/>
      <c r="M21" s="15"/>
      <c r="N21" s="15"/>
    </row>
    <row r="22" spans="1:14" s="7" customFormat="1" ht="15" customHeight="1" x14ac:dyDescent="0.2">
      <c r="A22" s="6">
        <v>0.54166666666666663</v>
      </c>
      <c r="B22" s="6">
        <v>0.55555555555555558</v>
      </c>
      <c r="C22" s="160" t="s">
        <v>15</v>
      </c>
      <c r="D22" s="160"/>
      <c r="E22" s="160"/>
      <c r="F22" s="160"/>
      <c r="G22" s="160"/>
      <c r="H22" s="160"/>
      <c r="I22" s="22"/>
      <c r="J22" s="12"/>
      <c r="K22" s="15"/>
      <c r="L22" s="15"/>
      <c r="M22" s="15"/>
      <c r="N22" s="15"/>
    </row>
    <row r="23" spans="1:14" ht="15" customHeight="1" x14ac:dyDescent="0.2">
      <c r="A23" s="6">
        <v>0.55555555555555558</v>
      </c>
      <c r="B23" s="6">
        <v>0.59375</v>
      </c>
      <c r="C23" s="160" t="s">
        <v>781</v>
      </c>
      <c r="D23" s="160"/>
      <c r="E23" s="160"/>
      <c r="F23" s="160"/>
      <c r="G23" s="160"/>
      <c r="H23" s="160"/>
    </row>
    <row r="24" spans="1:14" ht="15" customHeight="1" x14ac:dyDescent="0.2">
      <c r="A24" s="4">
        <v>0.59375</v>
      </c>
      <c r="B24" s="4">
        <v>0.60416666666666663</v>
      </c>
      <c r="C24" s="159" t="s">
        <v>226</v>
      </c>
      <c r="D24" s="159"/>
      <c r="E24" s="159"/>
      <c r="F24" s="159"/>
      <c r="G24" s="159"/>
      <c r="H24" s="159"/>
    </row>
    <row r="25" spans="1:14" ht="16" x14ac:dyDescent="0.2">
      <c r="A25" s="11">
        <v>0.60416666666666663</v>
      </c>
      <c r="B25" s="11">
        <v>0.66666666666666663</v>
      </c>
      <c r="C25" s="82"/>
      <c r="D25" s="19" t="s">
        <v>28</v>
      </c>
      <c r="E25" s="19" t="s">
        <v>20</v>
      </c>
      <c r="F25" s="19" t="s">
        <v>19</v>
      </c>
      <c r="G25" s="19"/>
      <c r="H25" s="19"/>
    </row>
    <row r="26" spans="1:14" s="7" customFormat="1" ht="15" customHeight="1" x14ac:dyDescent="0.2">
      <c r="A26" s="6">
        <v>0.66666666666666663</v>
      </c>
      <c r="B26" s="6">
        <v>0.72916666666666663</v>
      </c>
      <c r="C26" s="160" t="s">
        <v>231</v>
      </c>
      <c r="D26" s="160"/>
      <c r="E26" s="160"/>
      <c r="F26" s="160"/>
      <c r="G26" s="160"/>
      <c r="H26" s="160"/>
      <c r="I26" s="22"/>
      <c r="J26" s="12"/>
      <c r="K26" s="15"/>
      <c r="L26" s="15"/>
      <c r="M26" s="15"/>
      <c r="N26" s="15"/>
    </row>
    <row r="27" spans="1:14" ht="15" customHeight="1" x14ac:dyDescent="0.2">
      <c r="A27" s="4">
        <v>0.75</v>
      </c>
      <c r="B27" s="4">
        <v>0.83333333333333337</v>
      </c>
      <c r="C27" s="159" t="s">
        <v>780</v>
      </c>
      <c r="D27" s="159"/>
      <c r="E27" s="159"/>
      <c r="F27" s="159"/>
      <c r="G27" s="159"/>
      <c r="H27" s="159"/>
    </row>
    <row r="29" spans="1:14" ht="24" x14ac:dyDescent="0.2">
      <c r="A29" s="1" t="s">
        <v>3</v>
      </c>
      <c r="B29" s="1"/>
    </row>
    <row r="31" spans="1:14" ht="16" x14ac:dyDescent="0.2">
      <c r="A31" s="2" t="s">
        <v>5</v>
      </c>
      <c r="B31" s="2" t="s">
        <v>6</v>
      </c>
      <c r="C31" s="2" t="s">
        <v>25</v>
      </c>
      <c r="D31" s="2" t="s">
        <v>26</v>
      </c>
      <c r="E31" s="2" t="s">
        <v>27</v>
      </c>
      <c r="F31" s="2"/>
      <c r="H31" s="2"/>
    </row>
    <row r="32" spans="1:14" ht="15" customHeight="1" x14ac:dyDescent="0.2">
      <c r="A32" s="4">
        <v>0.3125</v>
      </c>
      <c r="B32" s="4">
        <v>0.35416666666666669</v>
      </c>
      <c r="C32" s="159" t="s">
        <v>230</v>
      </c>
      <c r="D32" s="159"/>
      <c r="E32" s="159"/>
      <c r="F32" s="16"/>
      <c r="G32" s="16"/>
      <c r="H32" s="16"/>
    </row>
    <row r="33" spans="1:8" ht="15" customHeight="1" x14ac:dyDescent="0.2">
      <c r="A33" s="4">
        <v>0.3125</v>
      </c>
      <c r="B33" s="4">
        <v>0.35416666666666669</v>
      </c>
      <c r="C33" s="159" t="s">
        <v>223</v>
      </c>
      <c r="D33" s="159"/>
      <c r="E33" s="159"/>
      <c r="F33" s="16"/>
      <c r="G33" s="16"/>
      <c r="H33" s="16"/>
    </row>
    <row r="34" spans="1:8" ht="15" customHeight="1" x14ac:dyDescent="0.2">
      <c r="A34" s="6">
        <v>0.32291666666666669</v>
      </c>
      <c r="B34" s="6">
        <v>0.36458333333333331</v>
      </c>
      <c r="C34" s="158" t="s">
        <v>7</v>
      </c>
      <c r="D34" s="158"/>
      <c r="E34" s="158"/>
      <c r="F34" s="17"/>
      <c r="G34" s="17"/>
      <c r="H34" s="17"/>
    </row>
    <row r="35" spans="1:8" ht="38" customHeight="1" x14ac:dyDescent="0.2">
      <c r="A35" s="6">
        <v>0.375</v>
      </c>
      <c r="B35" s="6">
        <v>0.41666666666666669</v>
      </c>
      <c r="C35" s="160" t="s">
        <v>782</v>
      </c>
      <c r="D35" s="160"/>
      <c r="E35" s="160"/>
      <c r="F35" s="17"/>
      <c r="G35" s="17"/>
      <c r="H35" s="17"/>
    </row>
    <row r="36" spans="1:8" ht="15" customHeight="1" x14ac:dyDescent="0.2">
      <c r="A36" s="4">
        <v>0.41666666666666669</v>
      </c>
      <c r="B36" s="4">
        <v>0.4375</v>
      </c>
      <c r="C36" s="159" t="s">
        <v>224</v>
      </c>
      <c r="D36" s="159"/>
      <c r="E36" s="159"/>
      <c r="F36" s="16"/>
      <c r="G36" s="16"/>
      <c r="H36" s="16"/>
    </row>
    <row r="37" spans="1:8" ht="32" x14ac:dyDescent="0.2">
      <c r="A37" s="11">
        <v>0.4375</v>
      </c>
      <c r="B37" s="11">
        <v>0.5</v>
      </c>
      <c r="C37" s="19" t="s">
        <v>340</v>
      </c>
      <c r="D37" s="19" t="s">
        <v>346</v>
      </c>
      <c r="E37" s="3" t="s">
        <v>29</v>
      </c>
      <c r="F37" s="19"/>
      <c r="G37" s="19"/>
      <c r="H37" s="19"/>
    </row>
    <row r="38" spans="1:8" ht="15" customHeight="1" x14ac:dyDescent="0.2">
      <c r="A38" s="4">
        <v>0.5</v>
      </c>
      <c r="B38" s="4">
        <v>0.54166666666666663</v>
      </c>
      <c r="C38" s="159" t="s">
        <v>225</v>
      </c>
      <c r="D38" s="159"/>
      <c r="E38" s="159"/>
      <c r="F38" s="16"/>
      <c r="G38" s="16"/>
      <c r="H38" s="16"/>
    </row>
    <row r="39" spans="1:8" ht="16" x14ac:dyDescent="0.2">
      <c r="A39" s="11">
        <v>0.54166666666666663</v>
      </c>
      <c r="B39" s="11">
        <v>0.60416666666666663</v>
      </c>
      <c r="C39" s="19" t="s">
        <v>352</v>
      </c>
      <c r="D39" s="19" t="s">
        <v>358</v>
      </c>
      <c r="E39" s="19" t="s">
        <v>783</v>
      </c>
      <c r="F39" s="19"/>
      <c r="G39" s="19"/>
      <c r="H39" s="19"/>
    </row>
    <row r="40" spans="1:8" ht="15" customHeight="1" x14ac:dyDescent="0.2">
      <c r="A40" s="4">
        <v>0.60416666666666663</v>
      </c>
      <c r="B40" s="4">
        <v>0.625</v>
      </c>
      <c r="C40" s="159" t="s">
        <v>226</v>
      </c>
      <c r="D40" s="159"/>
      <c r="E40" s="159"/>
      <c r="F40" s="16"/>
      <c r="G40" s="16"/>
      <c r="H40" s="16"/>
    </row>
    <row r="41" spans="1:8" ht="32" x14ac:dyDescent="0.2">
      <c r="A41" s="163">
        <v>0.625</v>
      </c>
      <c r="B41" s="163">
        <v>0.6875</v>
      </c>
      <c r="C41" s="19" t="s">
        <v>784</v>
      </c>
      <c r="D41" s="19" t="s">
        <v>785</v>
      </c>
      <c r="E41" s="2" t="s">
        <v>34</v>
      </c>
      <c r="G41" s="19"/>
      <c r="H41" s="19"/>
    </row>
    <row r="42" spans="1:8" x14ac:dyDescent="0.2">
      <c r="A42" s="163"/>
      <c r="B42" s="163"/>
      <c r="C42" s="160" t="s">
        <v>786</v>
      </c>
      <c r="D42" s="160"/>
      <c r="E42" s="160"/>
      <c r="G42" s="19"/>
      <c r="H42" s="19"/>
    </row>
    <row r="43" spans="1:8" ht="15" customHeight="1" x14ac:dyDescent="0.2">
      <c r="A43" s="6">
        <v>0.6875</v>
      </c>
      <c r="B43" s="6">
        <v>0.72916666666666663</v>
      </c>
      <c r="C43" s="160" t="s">
        <v>559</v>
      </c>
      <c r="D43" s="160"/>
      <c r="E43" s="160"/>
      <c r="F43" s="17"/>
      <c r="G43" s="17"/>
      <c r="H43" s="17"/>
    </row>
    <row r="44" spans="1:8" ht="15" customHeight="1" x14ac:dyDescent="0.2">
      <c r="A44" s="4">
        <v>0.75</v>
      </c>
      <c r="B44" s="4">
        <v>0.83333333333333337</v>
      </c>
      <c r="C44" s="159" t="s">
        <v>227</v>
      </c>
      <c r="D44" s="159"/>
      <c r="E44" s="159"/>
      <c r="F44" s="16"/>
      <c r="G44" s="16"/>
      <c r="H44" s="16"/>
    </row>
    <row r="46" spans="1:8" ht="24" x14ac:dyDescent="0.2">
      <c r="A46" s="1" t="s">
        <v>4</v>
      </c>
      <c r="B46" s="1"/>
    </row>
    <row r="48" spans="1:8" ht="16" x14ac:dyDescent="0.2">
      <c r="A48" s="2" t="s">
        <v>5</v>
      </c>
      <c r="B48" s="2" t="s">
        <v>6</v>
      </c>
      <c r="C48" s="2" t="s">
        <v>24</v>
      </c>
      <c r="D48" s="2"/>
      <c r="E48" s="2"/>
      <c r="F48" s="2"/>
      <c r="G48" s="2"/>
      <c r="H48" s="2"/>
    </row>
    <row r="49" spans="1:14" ht="15" customHeight="1" x14ac:dyDescent="0.2">
      <c r="A49" s="4">
        <v>0.3125</v>
      </c>
      <c r="B49" s="4">
        <v>0.35416666666666669</v>
      </c>
      <c r="C49" s="16" t="s">
        <v>230</v>
      </c>
      <c r="D49" s="16"/>
      <c r="E49" s="16"/>
      <c r="F49" s="16"/>
      <c r="G49" s="16"/>
      <c r="H49" s="16"/>
    </row>
    <row r="50" spans="1:14" ht="15" customHeight="1" x14ac:dyDescent="0.2">
      <c r="A50" s="4">
        <v>0.3125</v>
      </c>
      <c r="B50" s="4">
        <v>0.35416666666666669</v>
      </c>
      <c r="C50" s="16" t="s">
        <v>223</v>
      </c>
      <c r="D50" s="16"/>
      <c r="E50" s="16"/>
      <c r="F50" s="16"/>
      <c r="G50" s="16"/>
      <c r="H50" s="16"/>
    </row>
    <row r="51" spans="1:14" ht="48" x14ac:dyDescent="0.2">
      <c r="A51" s="55">
        <v>0.36458333333333331</v>
      </c>
      <c r="B51" s="55">
        <v>0.40625</v>
      </c>
      <c r="C51" s="17" t="s">
        <v>771</v>
      </c>
      <c r="D51" s="17"/>
      <c r="E51" s="17"/>
      <c r="F51" s="17"/>
      <c r="G51" s="17"/>
      <c r="H51" s="17"/>
    </row>
    <row r="52" spans="1:14" s="9" customFormat="1" ht="15" customHeight="1" x14ac:dyDescent="0.2">
      <c r="A52" s="4">
        <v>0.40625</v>
      </c>
      <c r="B52" s="4">
        <v>0.41666666666666669</v>
      </c>
      <c r="C52" s="16" t="s">
        <v>224</v>
      </c>
      <c r="D52" s="16"/>
      <c r="E52" s="16"/>
      <c r="F52" s="16"/>
      <c r="G52" s="16"/>
      <c r="H52" s="16"/>
      <c r="I52" s="22"/>
      <c r="J52" s="12"/>
      <c r="K52" s="13"/>
      <c r="L52" s="13"/>
      <c r="M52" s="13"/>
      <c r="N52" s="13"/>
    </row>
    <row r="53" spans="1:14" s="9" customFormat="1" ht="30" customHeight="1" x14ac:dyDescent="0.2">
      <c r="A53" s="11">
        <v>0.41666666666666669</v>
      </c>
      <c r="B53" s="11">
        <v>0.5</v>
      </c>
      <c r="C53" s="18" t="s">
        <v>387</v>
      </c>
      <c r="D53" s="18"/>
      <c r="E53" s="18"/>
      <c r="F53" s="18"/>
      <c r="G53" s="18"/>
      <c r="H53" s="18"/>
      <c r="I53" s="22"/>
      <c r="J53" s="12"/>
      <c r="K53" s="13"/>
      <c r="L53" s="13"/>
      <c r="M53" s="13"/>
      <c r="N53" s="13"/>
    </row>
    <row r="54" spans="1:14" s="9" customFormat="1" ht="20.25" customHeight="1" x14ac:dyDescent="0.2">
      <c r="A54" s="55">
        <v>0.5</v>
      </c>
      <c r="B54" s="55">
        <v>0.52083333333333337</v>
      </c>
      <c r="C54" s="17" t="s">
        <v>8</v>
      </c>
      <c r="D54" s="18"/>
      <c r="E54" s="18"/>
      <c r="F54" s="18"/>
      <c r="G54" s="18"/>
      <c r="H54" s="18"/>
      <c r="I54" s="22"/>
      <c r="J54" s="12"/>
      <c r="K54" s="13"/>
      <c r="L54" s="13"/>
      <c r="M54" s="13"/>
      <c r="N54" s="13"/>
    </row>
    <row r="55" spans="1:14" s="9" customFormat="1" ht="15" customHeight="1" x14ac:dyDescent="0.2">
      <c r="A55" s="4">
        <v>0.52083333333333337</v>
      </c>
      <c r="B55" s="4">
        <v>0.54166666666666663</v>
      </c>
      <c r="C55" s="16" t="s">
        <v>228</v>
      </c>
      <c r="D55" s="16"/>
      <c r="E55" s="16"/>
      <c r="F55" s="16"/>
      <c r="G55" s="16"/>
      <c r="H55" s="16"/>
      <c r="I55" s="22"/>
      <c r="J55" s="12"/>
      <c r="K55" s="13"/>
      <c r="L55" s="13"/>
      <c r="M55" s="13"/>
      <c r="N55" s="13"/>
    </row>
    <row r="56" spans="1:14" s="9" customFormat="1" ht="15" customHeight="1" x14ac:dyDescent="0.2">
      <c r="A56" s="6"/>
      <c r="B56" s="6"/>
      <c r="C56" s="17"/>
      <c r="D56" s="17"/>
      <c r="E56" s="17"/>
      <c r="F56" s="17"/>
      <c r="G56" s="17"/>
      <c r="H56" s="17"/>
      <c r="I56" s="22"/>
      <c r="J56" s="12"/>
      <c r="K56" s="13"/>
      <c r="L56" s="13"/>
      <c r="M56" s="13"/>
      <c r="N56" s="13"/>
    </row>
    <row r="57" spans="1:14" s="9" customFormat="1" ht="15" customHeight="1" x14ac:dyDescent="0.2">
      <c r="A57" s="4"/>
      <c r="B57" s="4"/>
      <c r="C57" s="159"/>
      <c r="D57" s="159"/>
      <c r="E57" s="159"/>
      <c r="F57" s="159"/>
      <c r="G57" s="159"/>
      <c r="H57" s="159"/>
      <c r="I57" s="22"/>
      <c r="J57" s="12"/>
      <c r="K57" s="13"/>
      <c r="L57" s="13"/>
      <c r="M57" s="13"/>
      <c r="N57" s="13"/>
    </row>
    <row r="58" spans="1:14" s="9" customFormat="1" x14ac:dyDescent="0.2">
      <c r="A58" s="11"/>
      <c r="B58" s="11"/>
      <c r="C58" s="19"/>
      <c r="D58" s="19"/>
      <c r="E58" s="19"/>
      <c r="F58" s="19"/>
      <c r="G58" s="19"/>
      <c r="H58" s="19"/>
      <c r="I58" s="22"/>
      <c r="J58" s="12"/>
      <c r="K58" s="13"/>
      <c r="L58" s="13"/>
      <c r="M58" s="13"/>
      <c r="N58" s="13"/>
    </row>
    <row r="59" spans="1:14" s="9" customFormat="1" ht="15" customHeight="1" x14ac:dyDescent="0.2">
      <c r="A59" s="6"/>
      <c r="B59" s="6"/>
      <c r="C59" s="160"/>
      <c r="D59" s="160"/>
      <c r="E59" s="160"/>
      <c r="F59" s="160"/>
      <c r="G59" s="160"/>
      <c r="H59" s="160"/>
      <c r="I59" s="22"/>
      <c r="J59" s="12"/>
      <c r="K59" s="13"/>
      <c r="L59" s="13"/>
      <c r="M59" s="13"/>
      <c r="N59" s="13"/>
    </row>
    <row r="60" spans="1:14" s="9" customFormat="1" ht="15" customHeight="1" x14ac:dyDescent="0.2">
      <c r="A60" s="4"/>
      <c r="B60" s="4"/>
      <c r="C60" s="159"/>
      <c r="D60" s="159"/>
      <c r="E60" s="159"/>
      <c r="F60" s="159"/>
      <c r="G60" s="159"/>
      <c r="H60" s="159"/>
      <c r="I60" s="22"/>
      <c r="J60" s="12"/>
      <c r="K60" s="13"/>
      <c r="L60" s="13"/>
      <c r="M60" s="13"/>
      <c r="N60" s="13"/>
    </row>
    <row r="61" spans="1:14" s="9" customFormat="1" x14ac:dyDescent="0.2">
      <c r="A61" s="2"/>
      <c r="B61" s="2"/>
      <c r="C61" s="2"/>
      <c r="D61" s="2"/>
      <c r="E61" s="2"/>
      <c r="F61" s="3"/>
      <c r="G61" s="3"/>
      <c r="H61" s="3"/>
      <c r="I61" s="22"/>
      <c r="J61" s="12"/>
      <c r="K61" s="13"/>
      <c r="L61" s="13"/>
      <c r="M61" s="13"/>
      <c r="N61" s="13"/>
    </row>
    <row r="62" spans="1:14" s="9" customFormat="1" x14ac:dyDescent="0.2">
      <c r="A62" s="11"/>
      <c r="B62" s="11"/>
      <c r="C62" s="162"/>
      <c r="D62" s="162"/>
      <c r="E62" s="162"/>
      <c r="F62" s="3"/>
      <c r="G62" s="3"/>
      <c r="H62" s="3"/>
      <c r="I62" s="22"/>
      <c r="J62" s="12"/>
      <c r="K62" s="13"/>
      <c r="L62" s="13"/>
      <c r="M62" s="13"/>
      <c r="N62" s="13"/>
    </row>
    <row r="63" spans="1:14" s="9" customFormat="1" x14ac:dyDescent="0.2">
      <c r="A63" s="11"/>
      <c r="B63" s="11"/>
      <c r="C63" s="162"/>
      <c r="D63" s="162"/>
      <c r="E63" s="162"/>
      <c r="F63" s="3"/>
      <c r="G63" s="3"/>
      <c r="H63" s="3"/>
      <c r="I63" s="22"/>
      <c r="J63" s="12"/>
      <c r="K63" s="13"/>
      <c r="L63" s="13"/>
      <c r="M63" s="13"/>
      <c r="N63" s="13"/>
    </row>
    <row r="64" spans="1:14" s="9" customFormat="1" x14ac:dyDescent="0.2">
      <c r="A64" s="18"/>
      <c r="B64" s="18"/>
      <c r="C64" s="162"/>
      <c r="D64" s="162"/>
      <c r="E64" s="162"/>
      <c r="F64" s="3"/>
      <c r="G64" s="3"/>
      <c r="H64" s="3"/>
      <c r="I64" s="22"/>
      <c r="J64" s="12"/>
      <c r="K64" s="13"/>
      <c r="L64" s="13"/>
      <c r="M64" s="13"/>
      <c r="N64" s="13"/>
    </row>
    <row r="65" spans="1:14" s="3" customFormat="1" x14ac:dyDescent="0.2">
      <c r="A65" s="11"/>
      <c r="B65" s="11"/>
      <c r="C65" s="162"/>
      <c r="D65" s="162"/>
      <c r="E65" s="162"/>
      <c r="I65" s="22"/>
      <c r="J65" s="12"/>
      <c r="K65" s="13"/>
      <c r="L65" s="13"/>
      <c r="M65" s="13"/>
      <c r="N65" s="13"/>
    </row>
    <row r="66" spans="1:14" s="3" customFormat="1" x14ac:dyDescent="0.2">
      <c r="A66" s="18"/>
      <c r="B66" s="18"/>
      <c r="C66" s="162"/>
      <c r="D66" s="162"/>
      <c r="E66" s="162"/>
      <c r="I66" s="22"/>
      <c r="J66" s="12"/>
      <c r="K66" s="13"/>
      <c r="L66" s="13"/>
      <c r="M66" s="13"/>
      <c r="N66" s="13"/>
    </row>
    <row r="67" spans="1:14" s="3" customFormat="1" x14ac:dyDescent="0.2">
      <c r="A67" s="18"/>
      <c r="B67" s="18"/>
      <c r="C67" s="162"/>
      <c r="D67" s="162"/>
      <c r="E67" s="162"/>
      <c r="I67" s="22"/>
      <c r="J67" s="12"/>
      <c r="K67" s="13"/>
      <c r="L67" s="13"/>
      <c r="M67" s="13"/>
      <c r="N67" s="13"/>
    </row>
    <row r="68" spans="1:14" s="3" customFormat="1" x14ac:dyDescent="0.2">
      <c r="A68" s="11"/>
      <c r="B68" s="11"/>
      <c r="C68" s="162"/>
      <c r="D68" s="162"/>
      <c r="E68" s="162"/>
      <c r="I68" s="22"/>
      <c r="J68" s="12"/>
      <c r="K68" s="13"/>
      <c r="L68" s="13"/>
      <c r="M68" s="13"/>
      <c r="N68" s="13"/>
    </row>
    <row r="69" spans="1:14" s="3" customFormat="1" x14ac:dyDescent="0.2">
      <c r="A69" s="18"/>
      <c r="B69" s="18"/>
      <c r="C69" s="162"/>
      <c r="D69" s="162"/>
      <c r="E69" s="162"/>
      <c r="I69" s="22"/>
      <c r="J69" s="12"/>
      <c r="K69" s="13"/>
      <c r="L69" s="13"/>
      <c r="M69" s="13"/>
      <c r="N69" s="13"/>
    </row>
    <row r="70" spans="1:14" s="3" customFormat="1" x14ac:dyDescent="0.2">
      <c r="A70" s="11"/>
      <c r="B70" s="11"/>
      <c r="C70" s="162"/>
      <c r="D70" s="162"/>
      <c r="E70" s="162"/>
      <c r="I70" s="22"/>
      <c r="J70" s="12"/>
      <c r="K70" s="13"/>
      <c r="L70" s="13"/>
      <c r="M70" s="13"/>
      <c r="N70" s="13"/>
    </row>
    <row r="71" spans="1:14" s="3" customFormat="1" x14ac:dyDescent="0.2">
      <c r="A71" s="164"/>
      <c r="B71" s="164"/>
      <c r="C71" s="164"/>
      <c r="D71" s="164"/>
      <c r="E71" s="164"/>
      <c r="I71" s="22"/>
      <c r="J71" s="12"/>
      <c r="K71" s="13"/>
      <c r="L71" s="13"/>
      <c r="M71" s="13"/>
      <c r="N71" s="13"/>
    </row>
    <row r="72" spans="1:14" s="3" customFormat="1" x14ac:dyDescent="0.2">
      <c r="A72" s="18"/>
      <c r="B72" s="18"/>
      <c r="C72" s="162"/>
      <c r="D72" s="162"/>
      <c r="E72" s="162"/>
      <c r="I72" s="22"/>
      <c r="J72" s="12"/>
      <c r="K72" s="13"/>
      <c r="L72" s="13"/>
      <c r="M72" s="13"/>
      <c r="N72" s="13"/>
    </row>
    <row r="73" spans="1:14" s="3" customFormat="1" x14ac:dyDescent="0.2">
      <c r="A73" s="11"/>
      <c r="B73" s="11"/>
      <c r="C73" s="162"/>
      <c r="D73" s="162"/>
      <c r="E73" s="162"/>
      <c r="I73" s="22"/>
      <c r="J73" s="12"/>
      <c r="K73" s="13"/>
      <c r="L73" s="13"/>
      <c r="M73" s="13"/>
      <c r="N73" s="13"/>
    </row>
    <row r="74" spans="1:14" s="3" customFormat="1" x14ac:dyDescent="0.2">
      <c r="A74" s="18"/>
      <c r="B74" s="18"/>
      <c r="C74" s="162"/>
      <c r="D74" s="162"/>
      <c r="E74" s="162"/>
      <c r="I74" s="22"/>
      <c r="J74" s="12"/>
      <c r="K74" s="13"/>
      <c r="L74" s="13"/>
      <c r="M74" s="13"/>
      <c r="N74" s="13"/>
    </row>
  </sheetData>
  <mergeCells count="43">
    <mergeCell ref="B41:B42"/>
    <mergeCell ref="A41:A42"/>
    <mergeCell ref="A71:E71"/>
    <mergeCell ref="C72:E72"/>
    <mergeCell ref="C73:E73"/>
    <mergeCell ref="C64:E64"/>
    <mergeCell ref="C44:E44"/>
    <mergeCell ref="C57:H57"/>
    <mergeCell ref="C59:H59"/>
    <mergeCell ref="C60:H60"/>
    <mergeCell ref="C62:E62"/>
    <mergeCell ref="C63:E63"/>
    <mergeCell ref="C74:E74"/>
    <mergeCell ref="C65:E65"/>
    <mergeCell ref="C66:E66"/>
    <mergeCell ref="C67:E67"/>
    <mergeCell ref="C68:E68"/>
    <mergeCell ref="C69:E69"/>
    <mergeCell ref="C70:E70"/>
    <mergeCell ref="C35:E35"/>
    <mergeCell ref="C36:E36"/>
    <mergeCell ref="C38:E38"/>
    <mergeCell ref="C40:E40"/>
    <mergeCell ref="C43:E43"/>
    <mergeCell ref="C42:E42"/>
    <mergeCell ref="C11:H11"/>
    <mergeCell ref="A1:B1"/>
    <mergeCell ref="C4:H4"/>
    <mergeCell ref="C5:H5"/>
    <mergeCell ref="C7:H7"/>
    <mergeCell ref="C9:H9"/>
    <mergeCell ref="C34:E34"/>
    <mergeCell ref="C16:H16"/>
    <mergeCell ref="C17:H17"/>
    <mergeCell ref="C19:H19"/>
    <mergeCell ref="C21:H21"/>
    <mergeCell ref="C22:H22"/>
    <mergeCell ref="C23:H23"/>
    <mergeCell ref="C24:H24"/>
    <mergeCell ref="C26:H26"/>
    <mergeCell ref="C27:H27"/>
    <mergeCell ref="C32:E32"/>
    <mergeCell ref="C33:E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AD37-6DFC-4503-945F-15A2E3AF42B9}">
  <dimension ref="A1:U235"/>
  <sheetViews>
    <sheetView tabSelected="1" topLeftCell="A81" zoomScale="143" zoomScaleNormal="80" workbookViewId="0">
      <selection activeCell="G93" sqref="G93"/>
    </sheetView>
  </sheetViews>
  <sheetFormatPr baseColWidth="10" defaultColWidth="8.6640625" defaultRowHeight="15" x14ac:dyDescent="0.2"/>
  <cols>
    <col min="1" max="1" width="19" style="42" bestFit="1" customWidth="1"/>
    <col min="2" max="2" width="10.1640625" style="42" bestFit="1" customWidth="1"/>
    <col min="3" max="3" width="29.83203125" style="42" customWidth="1"/>
    <col min="4" max="4" width="9" style="42" bestFit="1" customWidth="1"/>
    <col min="5" max="5" width="9.1640625" style="42" bestFit="1" customWidth="1"/>
    <col min="6" max="6" width="8.1640625" style="42" customWidth="1"/>
    <col min="7" max="7" width="73.1640625" style="48" customWidth="1"/>
    <col min="8" max="8" width="39" style="42" customWidth="1"/>
    <col min="9" max="9" width="18.1640625" style="42" customWidth="1"/>
    <col min="10" max="10" width="9" style="96" bestFit="1" customWidth="1"/>
    <col min="11" max="11" width="80.1640625" style="42" customWidth="1"/>
    <col min="12" max="12" width="13" style="42" customWidth="1"/>
    <col min="13" max="13" width="38" style="42" customWidth="1"/>
    <col min="14" max="16384" width="8.6640625" style="42"/>
  </cols>
  <sheetData>
    <row r="1" spans="1:15" ht="16" x14ac:dyDescent="0.2">
      <c r="A1" s="40" t="s">
        <v>331</v>
      </c>
      <c r="B1" s="40" t="s">
        <v>332</v>
      </c>
      <c r="C1" s="40" t="s">
        <v>333</v>
      </c>
      <c r="D1" s="173" t="s">
        <v>252</v>
      </c>
      <c r="E1" s="173"/>
      <c r="F1" s="173"/>
    </row>
    <row r="2" spans="1:15" ht="16" x14ac:dyDescent="0.2">
      <c r="A2" s="43">
        <v>0.3125</v>
      </c>
      <c r="B2" s="43">
        <v>0.35416666666666669</v>
      </c>
      <c r="C2" s="44" t="s">
        <v>334</v>
      </c>
      <c r="D2" s="172" t="s">
        <v>253</v>
      </c>
      <c r="E2" s="172"/>
      <c r="F2" s="172"/>
      <c r="G2" s="70"/>
      <c r="H2" s="46"/>
    </row>
    <row r="3" spans="1:15" ht="16" x14ac:dyDescent="0.2">
      <c r="A3" s="43">
        <v>0.3125</v>
      </c>
      <c r="B3" s="43">
        <v>0.35416666666666669</v>
      </c>
      <c r="C3" s="44" t="s">
        <v>255</v>
      </c>
      <c r="D3" s="172" t="s">
        <v>254</v>
      </c>
      <c r="E3" s="172"/>
      <c r="F3" s="172"/>
      <c r="G3" s="70"/>
      <c r="H3" s="46"/>
    </row>
    <row r="4" spans="1:15" ht="90" customHeight="1" x14ac:dyDescent="0.2">
      <c r="A4" s="43">
        <v>0.5</v>
      </c>
      <c r="B4" s="43">
        <v>0.54166666666666663</v>
      </c>
      <c r="C4" s="44" t="s">
        <v>257</v>
      </c>
      <c r="D4" s="172" t="s">
        <v>254</v>
      </c>
      <c r="E4" s="172"/>
      <c r="F4" s="172"/>
      <c r="H4" s="46"/>
    </row>
    <row r="7" spans="1:15" s="47" customFormat="1" ht="46.75" customHeight="1" x14ac:dyDescent="0.2">
      <c r="A7" s="176" t="s">
        <v>1</v>
      </c>
      <c r="B7" s="176"/>
      <c r="C7" s="176"/>
      <c r="D7" s="176"/>
      <c r="E7" s="176"/>
      <c r="G7" s="79"/>
      <c r="J7" s="97"/>
    </row>
    <row r="8" spans="1:15" s="40" customFormat="1" ht="16" x14ac:dyDescent="0.2">
      <c r="A8" s="41" t="s">
        <v>5</v>
      </c>
      <c r="B8" s="41" t="s">
        <v>6</v>
      </c>
      <c r="C8" s="41" t="s">
        <v>35</v>
      </c>
      <c r="D8" s="41" t="s">
        <v>288</v>
      </c>
      <c r="E8" s="41" t="s">
        <v>6</v>
      </c>
      <c r="F8" s="41" t="s">
        <v>285</v>
      </c>
      <c r="G8" s="41" t="s">
        <v>37</v>
      </c>
      <c r="H8" s="41" t="s">
        <v>38</v>
      </c>
      <c r="I8" s="41" t="s">
        <v>252</v>
      </c>
      <c r="J8" s="98" t="s">
        <v>286</v>
      </c>
      <c r="K8" s="41" t="s">
        <v>287</v>
      </c>
      <c r="L8" s="41" t="s">
        <v>766</v>
      </c>
      <c r="M8" s="41" t="s">
        <v>767</v>
      </c>
      <c r="N8" s="41"/>
      <c r="O8" s="50"/>
    </row>
    <row r="9" spans="1:15" s="74" customFormat="1" ht="16" x14ac:dyDescent="0.2">
      <c r="A9" s="166">
        <v>0.35416666666666669</v>
      </c>
      <c r="B9" s="166">
        <v>0.6875</v>
      </c>
      <c r="C9" s="167" t="s">
        <v>256</v>
      </c>
      <c r="D9" s="73">
        <v>0.35416666666666669</v>
      </c>
      <c r="E9" s="73">
        <v>0.6875</v>
      </c>
      <c r="F9" s="72" t="s">
        <v>454</v>
      </c>
      <c r="G9" s="72" t="s">
        <v>450</v>
      </c>
      <c r="I9" s="167" t="s">
        <v>461</v>
      </c>
      <c r="J9" s="99"/>
      <c r="K9" s="72"/>
      <c r="L9" s="72"/>
      <c r="M9" s="72"/>
      <c r="N9" s="72"/>
    </row>
    <row r="10" spans="1:15" s="40" customFormat="1" ht="17" x14ac:dyDescent="0.2">
      <c r="A10" s="166"/>
      <c r="B10" s="166"/>
      <c r="C10" s="167"/>
      <c r="D10" s="41"/>
      <c r="E10" s="41"/>
      <c r="F10" s="41"/>
      <c r="G10" s="77" t="s">
        <v>463</v>
      </c>
      <c r="H10" s="127" t="s">
        <v>484</v>
      </c>
      <c r="I10" s="167"/>
      <c r="J10" s="100">
        <v>971</v>
      </c>
      <c r="K10" s="53" t="s">
        <v>462</v>
      </c>
      <c r="L10" s="87" t="s">
        <v>653</v>
      </c>
      <c r="M10" s="87" t="s">
        <v>652</v>
      </c>
      <c r="O10" s="50"/>
    </row>
    <row r="11" spans="1:15" s="40" customFormat="1" ht="32.25" customHeight="1" x14ac:dyDescent="0.2">
      <c r="A11" s="166"/>
      <c r="B11" s="166"/>
      <c r="C11" s="167"/>
      <c r="D11" s="41"/>
      <c r="E11" s="41"/>
      <c r="F11" s="41"/>
      <c r="G11" s="149" t="s">
        <v>465</v>
      </c>
      <c r="H11" s="149" t="s">
        <v>485</v>
      </c>
      <c r="I11" s="167"/>
      <c r="J11" s="116">
        <v>7543</v>
      </c>
      <c r="K11" s="117" t="s">
        <v>464</v>
      </c>
      <c r="L11" s="42"/>
      <c r="M11" s="42"/>
      <c r="N11" s="41"/>
      <c r="O11" s="50"/>
    </row>
    <row r="12" spans="1:15" s="40" customFormat="1" x14ac:dyDescent="0.2">
      <c r="A12" s="166"/>
      <c r="B12" s="166"/>
      <c r="C12" s="167"/>
      <c r="D12" s="41"/>
      <c r="E12" s="41"/>
      <c r="F12" s="41"/>
      <c r="G12" s="149" t="s">
        <v>467</v>
      </c>
      <c r="H12" s="149" t="s">
        <v>466</v>
      </c>
      <c r="I12" s="167"/>
      <c r="J12" s="116">
        <v>2720</v>
      </c>
      <c r="K12" s="117" t="s">
        <v>466</v>
      </c>
      <c r="L12" s="42"/>
      <c r="M12" s="42"/>
      <c r="N12" s="41"/>
      <c r="O12" s="50"/>
    </row>
    <row r="13" spans="1:15" s="40" customFormat="1" ht="34" x14ac:dyDescent="0.2">
      <c r="A13" s="166"/>
      <c r="B13" s="166"/>
      <c r="C13" s="167"/>
      <c r="D13" s="41"/>
      <c r="E13" s="41"/>
      <c r="F13" s="41"/>
      <c r="G13" s="77" t="s">
        <v>469</v>
      </c>
      <c r="H13" s="127" t="s">
        <v>486</v>
      </c>
      <c r="I13" s="167"/>
      <c r="J13" s="100">
        <v>6008</v>
      </c>
      <c r="K13" s="53" t="s">
        <v>468</v>
      </c>
      <c r="L13" s="87" t="s">
        <v>691</v>
      </c>
      <c r="M13" s="87" t="s">
        <v>690</v>
      </c>
      <c r="O13" s="50"/>
    </row>
    <row r="14" spans="1:15" s="40" customFormat="1" ht="28" x14ac:dyDescent="0.2">
      <c r="A14" s="166"/>
      <c r="B14" s="166"/>
      <c r="C14" s="167"/>
      <c r="D14" s="41"/>
      <c r="E14" s="41"/>
      <c r="F14" s="41"/>
      <c r="G14" s="149" t="s">
        <v>471</v>
      </c>
      <c r="H14" s="149" t="s">
        <v>487</v>
      </c>
      <c r="I14" s="167"/>
      <c r="J14" s="116">
        <v>2258</v>
      </c>
      <c r="K14" s="117" t="s">
        <v>470</v>
      </c>
      <c r="L14" s="42"/>
      <c r="M14" s="42"/>
      <c r="N14" s="41"/>
      <c r="O14" s="50"/>
    </row>
    <row r="15" spans="1:15" s="40" customFormat="1" ht="28" x14ac:dyDescent="0.2">
      <c r="A15" s="166"/>
      <c r="B15" s="166"/>
      <c r="C15" s="167"/>
      <c r="D15" s="41"/>
      <c r="E15" s="41"/>
      <c r="F15" s="41"/>
      <c r="G15" s="77" t="s">
        <v>473</v>
      </c>
      <c r="H15" s="127" t="s">
        <v>775</v>
      </c>
      <c r="I15" s="167"/>
      <c r="J15" s="100">
        <v>8697</v>
      </c>
      <c r="K15" s="53" t="s">
        <v>472</v>
      </c>
      <c r="L15" s="42"/>
      <c r="M15" s="122" t="s">
        <v>723</v>
      </c>
      <c r="N15" s="41"/>
      <c r="O15" s="50"/>
    </row>
    <row r="16" spans="1:15" s="40" customFormat="1" ht="17" x14ac:dyDescent="0.2">
      <c r="A16" s="166"/>
      <c r="B16" s="166"/>
      <c r="C16" s="167"/>
      <c r="D16" s="41"/>
      <c r="E16" s="41"/>
      <c r="F16" s="41"/>
      <c r="G16" s="77" t="s">
        <v>475</v>
      </c>
      <c r="H16" s="127" t="s">
        <v>488</v>
      </c>
      <c r="I16" s="167"/>
      <c r="J16" s="100">
        <v>235</v>
      </c>
      <c r="K16" s="53" t="s">
        <v>474</v>
      </c>
      <c r="L16" s="42"/>
      <c r="M16" s="129" t="s">
        <v>737</v>
      </c>
      <c r="N16" s="41"/>
      <c r="O16" s="50"/>
    </row>
    <row r="17" spans="1:15" s="40" customFormat="1" ht="17" x14ac:dyDescent="0.2">
      <c r="A17" s="166"/>
      <c r="B17" s="166"/>
      <c r="C17" s="167"/>
      <c r="D17" s="41"/>
      <c r="E17" s="41"/>
      <c r="F17" s="41"/>
      <c r="G17" s="77" t="s">
        <v>477</v>
      </c>
      <c r="H17" s="127" t="s">
        <v>489</v>
      </c>
      <c r="I17" s="167"/>
      <c r="J17" s="100">
        <v>4012</v>
      </c>
      <c r="K17" s="53" t="s">
        <v>476</v>
      </c>
      <c r="L17" s="86" t="s">
        <v>614</v>
      </c>
      <c r="M17" s="86" t="s">
        <v>613</v>
      </c>
      <c r="O17" s="50"/>
    </row>
    <row r="18" spans="1:15" s="40" customFormat="1" ht="17" x14ac:dyDescent="0.2">
      <c r="A18" s="166"/>
      <c r="B18" s="166"/>
      <c r="C18" s="167"/>
      <c r="D18" s="41"/>
      <c r="E18" s="41"/>
      <c r="F18" s="41"/>
      <c r="G18" s="77" t="s">
        <v>479</v>
      </c>
      <c r="H18" s="127" t="s">
        <v>490</v>
      </c>
      <c r="I18" s="167"/>
      <c r="J18" s="100">
        <v>3520</v>
      </c>
      <c r="K18" s="53" t="s">
        <v>478</v>
      </c>
      <c r="L18" s="86" t="s">
        <v>618</v>
      </c>
      <c r="M18" s="86" t="s">
        <v>617</v>
      </c>
      <c r="O18" s="50"/>
    </row>
    <row r="19" spans="1:15" s="40" customFormat="1" ht="16" x14ac:dyDescent="0.2">
      <c r="A19" s="166"/>
      <c r="B19" s="166"/>
      <c r="C19" s="167"/>
      <c r="D19" s="41"/>
      <c r="E19" s="41"/>
      <c r="F19" s="41"/>
      <c r="G19" s="77" t="s">
        <v>481</v>
      </c>
      <c r="H19" s="127" t="s">
        <v>491</v>
      </c>
      <c r="I19" s="167"/>
      <c r="J19" s="100">
        <v>9057</v>
      </c>
      <c r="K19" s="53" t="s">
        <v>480</v>
      </c>
      <c r="L19" s="42"/>
      <c r="M19" s="121" t="s">
        <v>718</v>
      </c>
      <c r="N19" s="41"/>
      <c r="O19" s="50"/>
    </row>
    <row r="20" spans="1:15" s="40" customFormat="1" ht="28" x14ac:dyDescent="0.2">
      <c r="A20" s="166"/>
      <c r="B20" s="166"/>
      <c r="C20" s="167"/>
      <c r="D20" s="41"/>
      <c r="E20" s="41"/>
      <c r="F20" s="41"/>
      <c r="G20" s="77" t="s">
        <v>483</v>
      </c>
      <c r="H20" s="127" t="s">
        <v>492</v>
      </c>
      <c r="I20" s="167"/>
      <c r="J20" s="100">
        <v>5185</v>
      </c>
      <c r="K20" s="53" t="s">
        <v>482</v>
      </c>
      <c r="L20" s="42"/>
      <c r="M20" s="129" t="s">
        <v>739</v>
      </c>
      <c r="N20" s="41"/>
      <c r="O20" s="50"/>
    </row>
    <row r="21" spans="1:15" s="40" customFormat="1" x14ac:dyDescent="0.2">
      <c r="A21" s="166"/>
      <c r="B21" s="166"/>
      <c r="C21" s="167"/>
      <c r="D21" s="41"/>
      <c r="E21" s="41"/>
      <c r="F21" s="41"/>
      <c r="G21" s="41"/>
      <c r="H21" s="41"/>
      <c r="I21" s="41"/>
      <c r="J21" s="98"/>
      <c r="K21" s="41"/>
      <c r="L21" s="42"/>
      <c r="M21" s="42"/>
      <c r="N21" s="41"/>
      <c r="O21" s="50"/>
    </row>
    <row r="22" spans="1:15" ht="16" x14ac:dyDescent="0.2">
      <c r="A22" s="166">
        <v>0.35416666666666669</v>
      </c>
      <c r="B22" s="166">
        <v>0.6875</v>
      </c>
      <c r="C22" s="167" t="s">
        <v>258</v>
      </c>
      <c r="D22" s="73">
        <v>0.35416666666666669</v>
      </c>
      <c r="E22" s="73">
        <v>0.6875</v>
      </c>
      <c r="F22" s="72" t="s">
        <v>455</v>
      </c>
      <c r="G22" s="72" t="s">
        <v>460</v>
      </c>
      <c r="H22" s="74"/>
      <c r="I22" s="167" t="s">
        <v>369</v>
      </c>
      <c r="J22" s="98"/>
      <c r="K22" s="41"/>
      <c r="N22" s="52"/>
    </row>
    <row r="23" spans="1:15" ht="16" x14ac:dyDescent="0.2">
      <c r="A23" s="166"/>
      <c r="B23" s="166"/>
      <c r="C23" s="167"/>
      <c r="D23" s="73"/>
      <c r="E23" s="73"/>
      <c r="F23" s="72"/>
      <c r="G23" s="80" t="s">
        <v>494</v>
      </c>
      <c r="H23" s="48" t="str">
        <f>LEFT(K23, SEARCH(",",K23,1)-1)</f>
        <v>Vincent Major</v>
      </c>
      <c r="I23" s="167"/>
      <c r="J23" s="101">
        <v>4936</v>
      </c>
      <c r="K23" s="78" t="s">
        <v>493</v>
      </c>
      <c r="N23" s="52"/>
    </row>
    <row r="24" spans="1:15" ht="17" x14ac:dyDescent="0.2">
      <c r="A24" s="166"/>
      <c r="B24" s="166"/>
      <c r="C24" s="167"/>
      <c r="D24" s="73"/>
      <c r="E24" s="73"/>
      <c r="F24" s="72"/>
      <c r="G24" s="80" t="s">
        <v>496</v>
      </c>
      <c r="H24" s="41" t="str">
        <f t="shared" ref="H24:H33" si="0">LEFT(K24, SEARCH(",",K24,1)-1)</f>
        <v>Sahaja Ratna</v>
      </c>
      <c r="I24" s="167"/>
      <c r="J24" s="101">
        <v>3196</v>
      </c>
      <c r="K24" s="78" t="s">
        <v>495</v>
      </c>
      <c r="L24" s="86" t="s">
        <v>689</v>
      </c>
      <c r="M24" s="86" t="s">
        <v>688</v>
      </c>
    </row>
    <row r="25" spans="1:15" ht="16" x14ac:dyDescent="0.2">
      <c r="A25" s="166"/>
      <c r="B25" s="166"/>
      <c r="C25" s="167"/>
      <c r="D25" s="73"/>
      <c r="E25" s="73"/>
      <c r="F25" s="72"/>
      <c r="G25" s="80" t="s">
        <v>498</v>
      </c>
      <c r="H25" s="48" t="str">
        <f t="shared" si="0"/>
        <v>Jay Patel</v>
      </c>
      <c r="I25" s="167"/>
      <c r="J25" s="101">
        <v>2056</v>
      </c>
      <c r="K25" s="78" t="s">
        <v>497</v>
      </c>
      <c r="N25" s="52"/>
    </row>
    <row r="26" spans="1:15" ht="32" x14ac:dyDescent="0.2">
      <c r="A26" s="166"/>
      <c r="B26" s="166"/>
      <c r="C26" s="167"/>
      <c r="D26" s="73"/>
      <c r="E26" s="73"/>
      <c r="F26" s="72"/>
      <c r="G26" s="80" t="s">
        <v>500</v>
      </c>
      <c r="H26" s="48" t="str">
        <f t="shared" si="0"/>
        <v>Toufeeq Ahmed</v>
      </c>
      <c r="I26" s="167"/>
      <c r="J26" s="101">
        <v>3866</v>
      </c>
      <c r="K26" s="78" t="s">
        <v>499</v>
      </c>
      <c r="N26" s="52"/>
    </row>
    <row r="27" spans="1:15" ht="32" x14ac:dyDescent="0.2">
      <c r="A27" s="166"/>
      <c r="B27" s="166"/>
      <c r="C27" s="167"/>
      <c r="D27" s="73"/>
      <c r="E27" s="73"/>
      <c r="F27" s="72"/>
      <c r="G27" s="80" t="s">
        <v>502</v>
      </c>
      <c r="H27" s="48" t="str">
        <f t="shared" si="0"/>
        <v>Rob Quick</v>
      </c>
      <c r="I27" s="167"/>
      <c r="J27" s="101">
        <v>4836</v>
      </c>
      <c r="K27" s="78" t="s">
        <v>501</v>
      </c>
      <c r="N27" s="52"/>
    </row>
    <row r="28" spans="1:15" ht="32" x14ac:dyDescent="0.2">
      <c r="A28" s="166"/>
      <c r="B28" s="166"/>
      <c r="C28" s="167"/>
      <c r="D28" s="73"/>
      <c r="E28" s="73"/>
      <c r="F28" s="72"/>
      <c r="G28" s="80" t="s">
        <v>504</v>
      </c>
      <c r="H28" s="48" t="str">
        <f t="shared" si="0"/>
        <v>Duo Helen Wei</v>
      </c>
      <c r="I28" s="167"/>
      <c r="J28" s="101">
        <v>7958</v>
      </c>
      <c r="K28" s="78" t="s">
        <v>503</v>
      </c>
      <c r="N28" s="52"/>
    </row>
    <row r="29" spans="1:15" ht="16" x14ac:dyDescent="0.2">
      <c r="A29" s="166"/>
      <c r="B29" s="166"/>
      <c r="C29" s="167"/>
      <c r="D29" s="73"/>
      <c r="E29" s="73"/>
      <c r="F29" s="72"/>
      <c r="G29" s="80" t="s">
        <v>506</v>
      </c>
      <c r="H29" s="48" t="str">
        <f t="shared" si="0"/>
        <v>Bari Dzomba</v>
      </c>
      <c r="I29" s="167"/>
      <c r="J29" s="101">
        <v>779</v>
      </c>
      <c r="K29" s="78" t="s">
        <v>505</v>
      </c>
      <c r="N29" s="52"/>
    </row>
    <row r="30" spans="1:15" ht="16" x14ac:dyDescent="0.2">
      <c r="A30" s="166"/>
      <c r="B30" s="166"/>
      <c r="C30" s="167"/>
      <c r="D30" s="73"/>
      <c r="E30" s="73"/>
      <c r="F30" s="72"/>
      <c r="G30" s="150" t="s">
        <v>508</v>
      </c>
      <c r="H30" s="126" t="str">
        <f t="shared" si="0"/>
        <v>Hua Min</v>
      </c>
      <c r="I30" s="167"/>
      <c r="J30" s="151">
        <v>1813</v>
      </c>
      <c r="K30" s="152" t="s">
        <v>507</v>
      </c>
      <c r="N30" s="52"/>
    </row>
    <row r="31" spans="1:15" ht="32" x14ac:dyDescent="0.2">
      <c r="A31" s="166"/>
      <c r="B31" s="166"/>
      <c r="C31" s="167"/>
      <c r="D31" s="73"/>
      <c r="E31" s="73"/>
      <c r="F31" s="72"/>
      <c r="G31" s="80" t="s">
        <v>510</v>
      </c>
      <c r="H31" s="41" t="str">
        <f t="shared" si="0"/>
        <v>Sripriya Rajamani</v>
      </c>
      <c r="I31" s="167"/>
      <c r="J31" s="101">
        <v>8916</v>
      </c>
      <c r="K31" s="78" t="s">
        <v>509</v>
      </c>
      <c r="L31" s="86" t="s">
        <v>685</v>
      </c>
      <c r="M31" s="86" t="s">
        <v>684</v>
      </c>
    </row>
    <row r="32" spans="1:15" ht="32" x14ac:dyDescent="0.2">
      <c r="A32" s="166"/>
      <c r="B32" s="166"/>
      <c r="C32" s="167"/>
      <c r="D32" s="73"/>
      <c r="E32" s="73"/>
      <c r="F32" s="72"/>
      <c r="G32" s="80" t="s">
        <v>512</v>
      </c>
      <c r="H32" s="41" t="str">
        <f t="shared" si="0"/>
        <v>Sripriya Rajamani</v>
      </c>
      <c r="I32" s="167"/>
      <c r="J32" s="101">
        <v>1737</v>
      </c>
      <c r="K32" s="78" t="s">
        <v>511</v>
      </c>
      <c r="L32" s="101"/>
      <c r="M32" s="86" t="s">
        <v>684</v>
      </c>
    </row>
    <row r="33" spans="1:15" s="40" customFormat="1" ht="16" x14ac:dyDescent="0.2">
      <c r="A33" s="166"/>
      <c r="B33" s="166"/>
      <c r="C33" s="167"/>
      <c r="D33" s="41"/>
      <c r="E33" s="41"/>
      <c r="F33" s="41"/>
      <c r="G33" s="150" t="s">
        <v>514</v>
      </c>
      <c r="H33" s="126" t="str">
        <f t="shared" si="0"/>
        <v>Caroline Spice</v>
      </c>
      <c r="I33" s="167"/>
      <c r="J33" s="151">
        <v>8661</v>
      </c>
      <c r="K33" s="152" t="s">
        <v>513</v>
      </c>
      <c r="L33" s="42"/>
      <c r="M33" s="42"/>
      <c r="N33" s="41"/>
      <c r="O33" s="50"/>
    </row>
    <row r="34" spans="1:15" s="40" customFormat="1" x14ac:dyDescent="0.2">
      <c r="A34" s="166"/>
      <c r="B34" s="166"/>
      <c r="C34" s="167"/>
      <c r="D34" s="41"/>
      <c r="E34" s="41"/>
      <c r="F34" s="41"/>
      <c r="G34" s="41"/>
      <c r="H34" s="41"/>
      <c r="I34" s="41"/>
      <c r="J34" s="98"/>
      <c r="K34" s="41"/>
      <c r="L34" s="42"/>
      <c r="M34" s="42"/>
      <c r="N34" s="41"/>
      <c r="O34" s="50"/>
    </row>
    <row r="35" spans="1:15" ht="32" x14ac:dyDescent="0.2">
      <c r="A35" s="166">
        <v>0.35416666666666669</v>
      </c>
      <c r="B35" s="166">
        <v>0.6875</v>
      </c>
      <c r="C35" s="167" t="s">
        <v>259</v>
      </c>
      <c r="D35" s="73">
        <v>0.35416666666666669</v>
      </c>
      <c r="E35" s="73">
        <v>0.6875</v>
      </c>
      <c r="F35" s="72" t="s">
        <v>457</v>
      </c>
      <c r="G35" s="72" t="s">
        <v>449</v>
      </c>
      <c r="H35" s="74"/>
      <c r="I35" s="167" t="s">
        <v>359</v>
      </c>
      <c r="J35" s="98"/>
      <c r="K35" s="41"/>
      <c r="N35" s="52"/>
    </row>
    <row r="36" spans="1:15" ht="17" x14ac:dyDescent="0.2">
      <c r="A36" s="166"/>
      <c r="B36" s="166"/>
      <c r="C36" s="167"/>
      <c r="D36" s="73"/>
      <c r="E36" s="73"/>
      <c r="F36" s="72"/>
      <c r="G36" s="81" t="s">
        <v>516</v>
      </c>
      <c r="H36" s="41" t="str">
        <f>LEFT(K36, SEARCH(",",K36,1)-1)</f>
        <v>Leilei Su</v>
      </c>
      <c r="I36" s="167"/>
      <c r="J36" s="102">
        <v>1440</v>
      </c>
      <c r="K36" s="76" t="s">
        <v>515</v>
      </c>
      <c r="M36" s="153" t="s">
        <v>742</v>
      </c>
      <c r="N36" s="52"/>
    </row>
    <row r="37" spans="1:15" ht="34" x14ac:dyDescent="0.2">
      <c r="A37" s="166"/>
      <c r="B37" s="166"/>
      <c r="C37" s="167"/>
      <c r="D37" s="73"/>
      <c r="E37" s="73"/>
      <c r="F37" s="72"/>
      <c r="G37" s="154" t="s">
        <v>518</v>
      </c>
      <c r="H37" s="126" t="str">
        <f t="shared" ref="H37:H42" si="1">LEFT(K37, SEARCH(",",K37,1)-1)</f>
        <v>Seha Ay</v>
      </c>
      <c r="I37" s="167"/>
      <c r="J37" s="155">
        <v>2754</v>
      </c>
      <c r="K37" s="156" t="s">
        <v>517</v>
      </c>
      <c r="N37" s="52"/>
    </row>
    <row r="38" spans="1:15" ht="34" x14ac:dyDescent="0.2">
      <c r="A38" s="166"/>
      <c r="B38" s="166"/>
      <c r="C38" s="167"/>
      <c r="D38" s="73"/>
      <c r="E38" s="73"/>
      <c r="F38" s="72"/>
      <c r="G38" s="81" t="s">
        <v>520</v>
      </c>
      <c r="H38" s="41" t="s">
        <v>777</v>
      </c>
      <c r="I38" s="167"/>
      <c r="J38" s="102">
        <v>3023</v>
      </c>
      <c r="K38" s="76" t="s">
        <v>519</v>
      </c>
      <c r="M38" s="153" t="s">
        <v>692</v>
      </c>
      <c r="N38" s="52"/>
    </row>
    <row r="39" spans="1:15" ht="17" x14ac:dyDescent="0.2">
      <c r="A39" s="166"/>
      <c r="B39" s="166"/>
      <c r="C39" s="167"/>
      <c r="D39" s="73"/>
      <c r="E39" s="73"/>
      <c r="F39" s="72"/>
      <c r="G39" s="81" t="s">
        <v>522</v>
      </c>
      <c r="H39" s="41" t="str">
        <f>LEFT(K39, SEARCH(",",K39,1)-1)</f>
        <v>Yash Travadi</v>
      </c>
      <c r="I39" s="167"/>
      <c r="J39" s="102">
        <v>8853</v>
      </c>
      <c r="K39" s="76" t="s">
        <v>521</v>
      </c>
      <c r="M39" s="129" t="s">
        <v>745</v>
      </c>
      <c r="N39" s="52"/>
    </row>
    <row r="40" spans="1:15" ht="34" x14ac:dyDescent="0.2">
      <c r="A40" s="166"/>
      <c r="B40" s="166"/>
      <c r="C40" s="167"/>
      <c r="D40" s="73"/>
      <c r="E40" s="73"/>
      <c r="F40" s="72"/>
      <c r="G40" s="81" t="s">
        <v>524</v>
      </c>
      <c r="H40" s="41" t="s">
        <v>776</v>
      </c>
      <c r="I40" s="167"/>
      <c r="J40" s="102">
        <v>7064</v>
      </c>
      <c r="K40" s="76" t="s">
        <v>523</v>
      </c>
      <c r="L40" s="86" t="s">
        <v>622</v>
      </c>
      <c r="M40" s="119" t="s">
        <v>621</v>
      </c>
    </row>
    <row r="41" spans="1:15" ht="17" x14ac:dyDescent="0.2">
      <c r="A41" s="166"/>
      <c r="B41" s="166"/>
      <c r="C41" s="167"/>
      <c r="D41" s="73"/>
      <c r="E41" s="73"/>
      <c r="F41" s="72"/>
      <c r="G41" s="81" t="s">
        <v>526</v>
      </c>
      <c r="H41" s="41" t="s">
        <v>488</v>
      </c>
      <c r="I41" s="167"/>
      <c r="J41" s="102">
        <v>2374</v>
      </c>
      <c r="K41" s="76" t="s">
        <v>525</v>
      </c>
      <c r="M41" s="129" t="s">
        <v>737</v>
      </c>
      <c r="N41" s="52"/>
    </row>
    <row r="42" spans="1:15" ht="34" x14ac:dyDescent="0.2">
      <c r="A42" s="166"/>
      <c r="B42" s="166"/>
      <c r="C42" s="167"/>
      <c r="D42" s="73"/>
      <c r="E42" s="73"/>
      <c r="F42" s="72"/>
      <c r="G42" s="81" t="s">
        <v>528</v>
      </c>
      <c r="H42" s="41" t="str">
        <f t="shared" si="1"/>
        <v>Mary Lucas</v>
      </c>
      <c r="I42" s="167"/>
      <c r="J42" s="102">
        <v>3102</v>
      </c>
      <c r="K42" s="76" t="s">
        <v>527</v>
      </c>
      <c r="L42" s="86" t="s">
        <v>651</v>
      </c>
      <c r="M42" s="86" t="s">
        <v>650</v>
      </c>
    </row>
    <row r="43" spans="1:15" ht="51" x14ac:dyDescent="0.2">
      <c r="A43" s="166"/>
      <c r="B43" s="166"/>
      <c r="C43" s="167"/>
      <c r="D43" s="73"/>
      <c r="E43" s="73"/>
      <c r="F43" s="72"/>
      <c r="G43" s="157" t="s">
        <v>536</v>
      </c>
      <c r="H43" s="41" t="s">
        <v>778</v>
      </c>
      <c r="I43" s="167"/>
      <c r="J43" s="102">
        <v>4628</v>
      </c>
      <c r="K43" s="76" t="s">
        <v>529</v>
      </c>
      <c r="M43" s="153" t="s">
        <v>670</v>
      </c>
      <c r="N43" s="52"/>
    </row>
    <row r="44" spans="1:15" s="40" customFormat="1" ht="34" x14ac:dyDescent="0.2">
      <c r="A44" s="166"/>
      <c r="B44" s="166"/>
      <c r="C44" s="167"/>
      <c r="D44" s="41"/>
      <c r="E44" s="41"/>
      <c r="F44" s="41"/>
      <c r="G44" s="81" t="s">
        <v>530</v>
      </c>
      <c r="H44" s="41" t="s">
        <v>534</v>
      </c>
      <c r="I44" s="167"/>
      <c r="J44" s="102">
        <v>128</v>
      </c>
      <c r="K44" s="76" t="s">
        <v>535</v>
      </c>
      <c r="L44" s="87" t="s">
        <v>629</v>
      </c>
      <c r="M44" s="87" t="s">
        <v>628</v>
      </c>
      <c r="O44" s="50"/>
    </row>
    <row r="45" spans="1:15" s="40" customFormat="1" ht="34" x14ac:dyDescent="0.2">
      <c r="A45" s="166"/>
      <c r="B45" s="166"/>
      <c r="C45" s="167"/>
      <c r="D45" s="41"/>
      <c r="E45" s="41"/>
      <c r="F45" s="41"/>
      <c r="G45" s="81" t="s">
        <v>532</v>
      </c>
      <c r="H45" s="41" t="s">
        <v>778</v>
      </c>
      <c r="I45" s="167"/>
      <c r="J45" s="102">
        <v>7942</v>
      </c>
      <c r="K45" s="76" t="s">
        <v>531</v>
      </c>
      <c r="L45" s="42"/>
      <c r="M45" s="153" t="s">
        <v>670</v>
      </c>
      <c r="N45" s="41"/>
      <c r="O45" s="50"/>
    </row>
    <row r="46" spans="1:15" s="40" customFormat="1" ht="34" x14ac:dyDescent="0.2">
      <c r="A46" s="166"/>
      <c r="B46" s="166"/>
      <c r="C46" s="167"/>
      <c r="D46" s="41"/>
      <c r="E46" s="41"/>
      <c r="F46" s="41"/>
      <c r="G46" s="81" t="s">
        <v>533</v>
      </c>
      <c r="H46" s="41" t="s">
        <v>488</v>
      </c>
      <c r="I46" s="167"/>
      <c r="J46" s="102">
        <v>5027</v>
      </c>
      <c r="K46" s="76" t="s">
        <v>525</v>
      </c>
      <c r="L46" s="42"/>
      <c r="M46" s="122" t="s">
        <v>737</v>
      </c>
      <c r="N46" s="41"/>
      <c r="O46" s="50"/>
    </row>
    <row r="47" spans="1:15" s="40" customFormat="1" ht="16" x14ac:dyDescent="0.2">
      <c r="A47" s="166"/>
      <c r="B47" s="166"/>
      <c r="C47" s="167"/>
      <c r="D47" s="41"/>
      <c r="E47" s="41"/>
      <c r="F47" s="41"/>
      <c r="G47" s="41"/>
      <c r="H47" s="41"/>
      <c r="I47" s="41"/>
      <c r="J47" s="102"/>
      <c r="K47" s="76"/>
      <c r="L47" s="42"/>
      <c r="M47" s="42"/>
      <c r="N47" s="41"/>
      <c r="O47" s="50"/>
    </row>
    <row r="48" spans="1:15" ht="16" x14ac:dyDescent="0.2">
      <c r="A48" s="75">
        <v>0.35416666666666669</v>
      </c>
      <c r="B48" s="75">
        <v>0.5</v>
      </c>
      <c r="C48" s="72" t="s">
        <v>260</v>
      </c>
      <c r="D48" s="73">
        <v>0.35416666666666669</v>
      </c>
      <c r="E48" s="73">
        <v>0.5</v>
      </c>
      <c r="F48" s="72" t="s">
        <v>456</v>
      </c>
      <c r="G48" s="72" t="s">
        <v>451</v>
      </c>
      <c r="H48" s="72"/>
      <c r="I48" s="167" t="s">
        <v>794</v>
      </c>
      <c r="J48" s="98"/>
      <c r="K48" s="41"/>
      <c r="N48" s="52"/>
    </row>
    <row r="49" spans="1:21" ht="16" x14ac:dyDescent="0.2">
      <c r="A49" s="166">
        <v>0.54166666666666663</v>
      </c>
      <c r="B49" s="166">
        <v>0.6875</v>
      </c>
      <c r="C49" s="167" t="s">
        <v>261</v>
      </c>
      <c r="D49" s="73">
        <v>0.54166666666666663</v>
      </c>
      <c r="E49" s="73">
        <v>0.58333333333333337</v>
      </c>
      <c r="F49" s="72" t="s">
        <v>458</v>
      </c>
      <c r="G49" s="72" t="s">
        <v>452</v>
      </c>
      <c r="H49" s="72"/>
      <c r="I49" s="167"/>
      <c r="J49" s="98"/>
      <c r="K49" s="41"/>
      <c r="N49" s="52"/>
    </row>
    <row r="50" spans="1:21" ht="34" x14ac:dyDescent="0.2">
      <c r="A50" s="166"/>
      <c r="B50" s="166"/>
      <c r="C50" s="167"/>
      <c r="D50" s="73"/>
      <c r="E50" s="73"/>
      <c r="F50" s="72"/>
      <c r="G50" s="81" t="s">
        <v>538</v>
      </c>
      <c r="H50" s="41" t="s">
        <v>779</v>
      </c>
      <c r="I50" s="167"/>
      <c r="J50" s="102">
        <v>4071</v>
      </c>
      <c r="K50" s="76" t="s">
        <v>537</v>
      </c>
      <c r="M50" s="129" t="s">
        <v>704</v>
      </c>
      <c r="N50" s="71"/>
      <c r="O50" s="71"/>
      <c r="P50" s="71"/>
      <c r="Q50" s="71"/>
      <c r="R50" s="71"/>
      <c r="S50" s="71"/>
      <c r="T50" s="71"/>
      <c r="U50" s="71"/>
    </row>
    <row r="51" spans="1:21" ht="34" x14ac:dyDescent="0.2">
      <c r="A51" s="166"/>
      <c r="B51" s="166"/>
      <c r="C51" s="167"/>
      <c r="D51" s="73"/>
      <c r="E51" s="73"/>
      <c r="F51" s="72"/>
      <c r="G51" s="81" t="s">
        <v>540</v>
      </c>
      <c r="H51" s="41" t="s">
        <v>793</v>
      </c>
      <c r="I51" s="167"/>
      <c r="J51" s="102">
        <v>9159</v>
      </c>
      <c r="K51" s="76" t="s">
        <v>539</v>
      </c>
      <c r="M51" s="123" t="s">
        <v>721</v>
      </c>
      <c r="N51" s="71"/>
      <c r="O51" s="71"/>
      <c r="P51" s="71"/>
      <c r="Q51" s="71"/>
      <c r="R51" s="71"/>
      <c r="S51" s="71"/>
      <c r="T51" s="71"/>
      <c r="U51" s="71"/>
    </row>
    <row r="52" spans="1:21" x14ac:dyDescent="0.2">
      <c r="A52" s="166"/>
      <c r="B52" s="166"/>
      <c r="C52" s="167"/>
      <c r="D52" s="73"/>
      <c r="E52" s="73"/>
      <c r="F52" s="72"/>
      <c r="G52" s="72"/>
      <c r="H52" s="72"/>
      <c r="I52" s="167"/>
      <c r="J52" s="98"/>
      <c r="K52" s="41"/>
      <c r="N52" s="52"/>
    </row>
    <row r="53" spans="1:21" ht="32" x14ac:dyDescent="0.2">
      <c r="A53" s="166"/>
      <c r="B53" s="166"/>
      <c r="C53" s="167"/>
      <c r="D53" s="73">
        <v>0.59375</v>
      </c>
      <c r="E53" s="73">
        <v>0.6875</v>
      </c>
      <c r="F53" s="72" t="s">
        <v>459</v>
      </c>
      <c r="G53" s="72" t="s">
        <v>453</v>
      </c>
      <c r="H53" s="72"/>
      <c r="I53" s="167"/>
      <c r="J53" s="98"/>
      <c r="K53" s="41"/>
      <c r="N53" s="52"/>
    </row>
    <row r="54" spans="1:21" ht="34" x14ac:dyDescent="0.2">
      <c r="A54" s="75"/>
      <c r="B54" s="75"/>
      <c r="C54" s="72"/>
      <c r="D54" s="73"/>
      <c r="E54" s="73"/>
      <c r="F54" s="72"/>
      <c r="G54" s="154" t="s">
        <v>542</v>
      </c>
      <c r="H54" s="126" t="str">
        <f>LEFT(K54, SEARCH(",",K54,1)-1)</f>
        <v>Eugene Jeong</v>
      </c>
      <c r="I54" s="167"/>
      <c r="J54" s="155">
        <v>463</v>
      </c>
      <c r="K54" s="156" t="s">
        <v>541</v>
      </c>
      <c r="N54" s="52"/>
    </row>
    <row r="55" spans="1:21" ht="17" x14ac:dyDescent="0.2">
      <c r="A55" s="75"/>
      <c r="B55" s="75"/>
      <c r="C55" s="72"/>
      <c r="D55" s="73"/>
      <c r="E55" s="73"/>
      <c r="F55" s="72"/>
      <c r="G55" s="154" t="s">
        <v>544</v>
      </c>
      <c r="H55" s="126" t="str">
        <f t="shared" ref="H55:H59" si="2">LEFT(K55, SEARCH(",",K55,1)-1)</f>
        <v>Ko-Hong Lin</v>
      </c>
      <c r="I55" s="167"/>
      <c r="J55" s="155">
        <v>881</v>
      </c>
      <c r="K55" s="156" t="s">
        <v>543</v>
      </c>
      <c r="N55" s="52"/>
    </row>
    <row r="56" spans="1:21" ht="34" x14ac:dyDescent="0.2">
      <c r="A56" s="75"/>
      <c r="B56" s="75"/>
      <c r="C56" s="72"/>
      <c r="D56" s="73"/>
      <c r="E56" s="73"/>
      <c r="F56" s="72"/>
      <c r="G56" s="81" t="s">
        <v>546</v>
      </c>
      <c r="H56" s="48" t="str">
        <f t="shared" si="2"/>
        <v>Raseen Tariq</v>
      </c>
      <c r="I56" s="167"/>
      <c r="J56" s="102">
        <v>1931</v>
      </c>
      <c r="K56" s="76" t="s">
        <v>545</v>
      </c>
      <c r="M56" s="124" t="s">
        <v>750</v>
      </c>
      <c r="N56" s="52"/>
    </row>
    <row r="57" spans="1:21" ht="34" x14ac:dyDescent="0.2">
      <c r="A57" s="75"/>
      <c r="B57" s="75"/>
      <c r="C57" s="72"/>
      <c r="D57" s="73"/>
      <c r="E57" s="73"/>
      <c r="F57" s="72"/>
      <c r="G57" s="154" t="s">
        <v>548</v>
      </c>
      <c r="H57" s="126" t="str">
        <f t="shared" si="2"/>
        <v>Yongkang Xiao</v>
      </c>
      <c r="I57" s="167"/>
      <c r="J57" s="155">
        <v>3807</v>
      </c>
      <c r="K57" s="156" t="s">
        <v>547</v>
      </c>
      <c r="N57" s="52"/>
    </row>
    <row r="58" spans="1:21" ht="34" x14ac:dyDescent="0.2">
      <c r="A58" s="75"/>
      <c r="B58" s="75"/>
      <c r="C58" s="72"/>
      <c r="D58" s="73"/>
      <c r="E58" s="73"/>
      <c r="F58" s="72"/>
      <c r="G58" s="154" t="s">
        <v>550</v>
      </c>
      <c r="H58" s="126" t="str">
        <f t="shared" si="2"/>
        <v>S M Shamimul Hasan</v>
      </c>
      <c r="I58" s="167"/>
      <c r="J58" s="155">
        <v>5665</v>
      </c>
      <c r="K58" s="156" t="s">
        <v>549</v>
      </c>
      <c r="N58" s="52"/>
    </row>
    <row r="59" spans="1:21" ht="34" x14ac:dyDescent="0.2">
      <c r="A59" s="75"/>
      <c r="B59" s="75"/>
      <c r="C59" s="72"/>
      <c r="D59" s="73"/>
      <c r="E59" s="73"/>
      <c r="F59" s="72"/>
      <c r="G59" s="154" t="s">
        <v>552</v>
      </c>
      <c r="H59" s="126" t="str">
        <f t="shared" si="2"/>
        <v>Aokun Chen</v>
      </c>
      <c r="I59" s="167"/>
      <c r="J59" s="155">
        <v>5934</v>
      </c>
      <c r="K59" s="156" t="s">
        <v>551</v>
      </c>
      <c r="N59" s="52"/>
    </row>
    <row r="60" spans="1:21" ht="16" x14ac:dyDescent="0.2">
      <c r="A60" s="75"/>
      <c r="B60" s="75"/>
      <c r="C60" s="72"/>
      <c r="D60" s="73"/>
      <c r="E60" s="73"/>
      <c r="F60" s="72"/>
      <c r="G60" s="81"/>
      <c r="H60" s="48"/>
      <c r="I60" s="72"/>
      <c r="J60" s="102"/>
      <c r="K60" s="76"/>
      <c r="N60" s="52"/>
    </row>
    <row r="61" spans="1:21" ht="16" x14ac:dyDescent="0.2">
      <c r="A61" s="166">
        <v>0.54166666666666663</v>
      </c>
      <c r="B61" s="166">
        <v>0.6875</v>
      </c>
      <c r="C61" s="167" t="s">
        <v>262</v>
      </c>
      <c r="D61" s="83">
        <v>4.1666666666666664E-2</v>
      </c>
      <c r="E61" s="83">
        <v>5.9027777777777783E-2</v>
      </c>
      <c r="F61" s="85" t="s">
        <v>266</v>
      </c>
      <c r="G61" s="84" t="s">
        <v>264</v>
      </c>
      <c r="H61" s="84" t="s">
        <v>265</v>
      </c>
      <c r="I61" s="167" t="s">
        <v>22</v>
      </c>
      <c r="J61" s="103">
        <v>1161</v>
      </c>
      <c r="K61" s="53" t="s">
        <v>265</v>
      </c>
    </row>
    <row r="62" spans="1:21" ht="28" x14ac:dyDescent="0.2">
      <c r="A62" s="166"/>
      <c r="B62" s="166"/>
      <c r="C62" s="167"/>
      <c r="D62" s="83">
        <v>5.9027777777777783E-2</v>
      </c>
      <c r="E62" s="83">
        <v>6.9444444444444434E-2</v>
      </c>
      <c r="F62" s="85" t="s">
        <v>269</v>
      </c>
      <c r="G62" s="84" t="s">
        <v>267</v>
      </c>
      <c r="H62" s="84" t="s">
        <v>268</v>
      </c>
      <c r="I62" s="167"/>
      <c r="J62" s="103">
        <v>1338</v>
      </c>
      <c r="K62" s="53" t="s">
        <v>268</v>
      </c>
    </row>
    <row r="63" spans="1:21" ht="28" x14ac:dyDescent="0.2">
      <c r="A63" s="166"/>
      <c r="B63" s="166"/>
      <c r="C63" s="167"/>
      <c r="D63" s="83">
        <v>6.9444444444444434E-2</v>
      </c>
      <c r="E63" s="83">
        <v>7.9861111111111105E-2</v>
      </c>
      <c r="F63" s="85" t="s">
        <v>273</v>
      </c>
      <c r="G63" s="84" t="s">
        <v>270</v>
      </c>
      <c r="H63" s="84" t="s">
        <v>272</v>
      </c>
      <c r="I63" s="167"/>
      <c r="J63" s="103">
        <v>2216</v>
      </c>
      <c r="K63" s="53" t="s">
        <v>271</v>
      </c>
    </row>
    <row r="64" spans="1:21" ht="16" x14ac:dyDescent="0.2">
      <c r="A64" s="166"/>
      <c r="B64" s="166"/>
      <c r="C64" s="167"/>
      <c r="D64" s="83">
        <v>7.9861111111111105E-2</v>
      </c>
      <c r="E64" s="83">
        <v>9.0277777777777776E-2</v>
      </c>
      <c r="F64" s="85" t="s">
        <v>277</v>
      </c>
      <c r="G64" s="84" t="s">
        <v>274</v>
      </c>
      <c r="H64" s="148" t="s">
        <v>276</v>
      </c>
      <c r="I64" s="167"/>
      <c r="J64" s="103">
        <v>3273</v>
      </c>
      <c r="K64" s="53" t="s">
        <v>275</v>
      </c>
      <c r="L64" s="42">
        <f>VLOOKUP(J64,Sheet2!$A$3:$B$57,1,)</f>
        <v>3273</v>
      </c>
      <c r="M64" s="42" t="str">
        <f>VLOOKUP(J64,Sheet2!$A$3:$B$57,2,FALSE)</f>
        <v>Gao, Ge</v>
      </c>
    </row>
    <row r="65" spans="1:15" ht="16" x14ac:dyDescent="0.2">
      <c r="A65" s="166"/>
      <c r="B65" s="166"/>
      <c r="C65" s="167"/>
      <c r="D65" s="83">
        <v>9.0277777777777776E-2</v>
      </c>
      <c r="E65" s="83">
        <v>0.10069444444444443</v>
      </c>
      <c r="F65" s="85" t="s">
        <v>281</v>
      </c>
      <c r="G65" s="84" t="s">
        <v>278</v>
      </c>
      <c r="H65" s="84" t="s">
        <v>280</v>
      </c>
      <c r="I65" s="167"/>
      <c r="J65" s="103">
        <v>3800</v>
      </c>
      <c r="K65" s="53" t="s">
        <v>279</v>
      </c>
    </row>
    <row r="66" spans="1:15" ht="28" x14ac:dyDescent="0.2">
      <c r="A66" s="166"/>
      <c r="B66" s="166"/>
      <c r="C66" s="167"/>
      <c r="D66" s="83">
        <v>0.10069444444444443</v>
      </c>
      <c r="E66" s="83">
        <v>0.1111111111111111</v>
      </c>
      <c r="F66" s="85" t="s">
        <v>263</v>
      </c>
      <c r="G66" s="84" t="s">
        <v>291</v>
      </c>
      <c r="H66" s="84" t="s">
        <v>293</v>
      </c>
      <c r="I66" s="167"/>
      <c r="J66" s="103">
        <v>4228</v>
      </c>
      <c r="K66" s="84" t="s">
        <v>292</v>
      </c>
    </row>
    <row r="67" spans="1:15" ht="16" x14ac:dyDescent="0.2">
      <c r="A67" s="166"/>
      <c r="B67" s="166"/>
      <c r="C67" s="167"/>
      <c r="D67" s="83">
        <v>0.1111111111111111</v>
      </c>
      <c r="E67" s="83">
        <v>0.12152777777777778</v>
      </c>
      <c r="F67" s="85" t="s">
        <v>555</v>
      </c>
      <c r="G67" s="84" t="s">
        <v>554</v>
      </c>
      <c r="H67" s="84" t="s">
        <v>491</v>
      </c>
      <c r="I67" s="167"/>
      <c r="J67" s="104"/>
      <c r="K67" s="84" t="s">
        <v>491</v>
      </c>
      <c r="M67" s="42" t="s">
        <v>718</v>
      </c>
      <c r="N67" s="49"/>
    </row>
    <row r="68" spans="1:15" ht="16" x14ac:dyDescent="0.2">
      <c r="A68" s="166"/>
      <c r="B68" s="166"/>
      <c r="C68" s="167"/>
      <c r="D68" s="83">
        <v>0.1111111111111111</v>
      </c>
      <c r="E68" s="83">
        <v>0.12152777777777778</v>
      </c>
      <c r="F68" s="85" t="s">
        <v>556</v>
      </c>
      <c r="G68" s="84" t="s">
        <v>557</v>
      </c>
      <c r="H68" s="84" t="s">
        <v>311</v>
      </c>
      <c r="I68" s="167"/>
      <c r="J68" s="104"/>
      <c r="K68" s="84"/>
      <c r="N68" s="49"/>
    </row>
    <row r="69" spans="1:15" ht="24" x14ac:dyDescent="0.2">
      <c r="A69" s="176" t="s">
        <v>2</v>
      </c>
      <c r="B69" s="176"/>
      <c r="C69" s="176"/>
      <c r="D69" s="176"/>
      <c r="E69" s="176"/>
      <c r="F69" s="48"/>
      <c r="H69" s="48"/>
      <c r="I69" s="48"/>
      <c r="J69" s="104"/>
      <c r="K69" s="48"/>
      <c r="N69" s="49"/>
    </row>
    <row r="70" spans="1:15" s="40" customFormat="1" ht="16" x14ac:dyDescent="0.2">
      <c r="A70" s="41" t="s">
        <v>5</v>
      </c>
      <c r="B70" s="41" t="s">
        <v>6</v>
      </c>
      <c r="C70" s="41" t="s">
        <v>35</v>
      </c>
      <c r="D70" s="41" t="s">
        <v>288</v>
      </c>
      <c r="E70" s="41" t="s">
        <v>6</v>
      </c>
      <c r="F70" s="41" t="s">
        <v>285</v>
      </c>
      <c r="G70" s="41" t="s">
        <v>37</v>
      </c>
      <c r="H70" s="41" t="s">
        <v>38</v>
      </c>
      <c r="I70" s="41" t="s">
        <v>252</v>
      </c>
      <c r="J70" s="98" t="s">
        <v>286</v>
      </c>
      <c r="K70" s="41" t="s">
        <v>287</v>
      </c>
      <c r="L70" s="42"/>
      <c r="M70" s="42"/>
      <c r="N70" s="41"/>
      <c r="O70" s="50"/>
    </row>
    <row r="71" spans="1:15" ht="16" x14ac:dyDescent="0.2">
      <c r="A71" s="168">
        <v>0.35416666666666669</v>
      </c>
      <c r="B71" s="168">
        <v>0.5</v>
      </c>
      <c r="C71" s="169" t="s">
        <v>289</v>
      </c>
      <c r="D71" s="83">
        <v>0.35416666666666669</v>
      </c>
      <c r="E71" s="83">
        <v>0.36458333333333331</v>
      </c>
      <c r="F71" s="85" t="s">
        <v>290</v>
      </c>
      <c r="G71" s="84" t="s">
        <v>282</v>
      </c>
      <c r="H71" s="84" t="s">
        <v>284</v>
      </c>
      <c r="I71" s="169" t="s">
        <v>22</v>
      </c>
      <c r="J71" s="105">
        <v>4019</v>
      </c>
      <c r="K71" s="84" t="s">
        <v>283</v>
      </c>
      <c r="N71" s="49"/>
    </row>
    <row r="72" spans="1:15" ht="28" x14ac:dyDescent="0.2">
      <c r="A72" s="168"/>
      <c r="B72" s="168"/>
      <c r="C72" s="169"/>
      <c r="D72" s="83">
        <v>0.36458333333333331</v>
      </c>
      <c r="E72" s="83">
        <v>0.375</v>
      </c>
      <c r="F72" s="85" t="s">
        <v>294</v>
      </c>
      <c r="G72" s="84" t="s">
        <v>295</v>
      </c>
      <c r="H72" s="84" t="s">
        <v>297</v>
      </c>
      <c r="I72" s="169"/>
      <c r="J72" s="105">
        <v>4252</v>
      </c>
      <c r="K72" s="84" t="s">
        <v>296</v>
      </c>
      <c r="N72" s="49"/>
    </row>
    <row r="73" spans="1:15" ht="28" x14ac:dyDescent="0.2">
      <c r="A73" s="168"/>
      <c r="B73" s="168"/>
      <c r="C73" s="169"/>
      <c r="D73" s="83">
        <v>0.375</v>
      </c>
      <c r="E73" s="83">
        <v>0.38541666666666669</v>
      </c>
      <c r="F73" s="85" t="s">
        <v>298</v>
      </c>
      <c r="G73" s="84" t="s">
        <v>299</v>
      </c>
      <c r="H73" s="84" t="s">
        <v>300</v>
      </c>
      <c r="I73" s="169"/>
      <c r="J73" s="105">
        <v>5310</v>
      </c>
      <c r="K73" s="84" t="s">
        <v>300</v>
      </c>
      <c r="N73" s="49"/>
    </row>
    <row r="74" spans="1:15" ht="28" x14ac:dyDescent="0.2">
      <c r="A74" s="168"/>
      <c r="B74" s="168"/>
      <c r="C74" s="169"/>
      <c r="D74" s="83">
        <v>0.38541666666666669</v>
      </c>
      <c r="E74" s="83">
        <v>0.39583333333333331</v>
      </c>
      <c r="F74" s="85" t="s">
        <v>301</v>
      </c>
      <c r="G74" s="84" t="s">
        <v>302</v>
      </c>
      <c r="H74" s="84" t="s">
        <v>303</v>
      </c>
      <c r="I74" s="169"/>
      <c r="J74" s="105">
        <v>8033</v>
      </c>
      <c r="K74" s="84" t="s">
        <v>303</v>
      </c>
      <c r="N74" s="49"/>
    </row>
    <row r="75" spans="1:15" ht="16" x14ac:dyDescent="0.2">
      <c r="A75" s="168"/>
      <c r="B75" s="168"/>
      <c r="C75" s="169"/>
      <c r="D75" s="83">
        <v>0.39583333333333331</v>
      </c>
      <c r="E75" s="83">
        <v>0.40625</v>
      </c>
      <c r="F75" s="85" t="s">
        <v>304</v>
      </c>
      <c r="G75" s="84" t="s">
        <v>305</v>
      </c>
      <c r="H75" s="84" t="s">
        <v>307</v>
      </c>
      <c r="I75" s="169"/>
      <c r="J75" s="105">
        <v>9368</v>
      </c>
      <c r="K75" s="84" t="s">
        <v>306</v>
      </c>
      <c r="N75" s="49"/>
    </row>
    <row r="76" spans="1:15" x14ac:dyDescent="0.2">
      <c r="A76" s="168"/>
      <c r="B76" s="168"/>
      <c r="C76" s="169"/>
      <c r="D76" s="145">
        <v>0.41666666666666669</v>
      </c>
      <c r="E76" s="145">
        <v>0.5</v>
      </c>
      <c r="F76" s="146"/>
      <c r="G76" s="147" t="s">
        <v>558</v>
      </c>
      <c r="H76" s="84"/>
      <c r="I76" s="67"/>
      <c r="J76" s="105"/>
      <c r="K76" s="84"/>
      <c r="N76" s="49"/>
    </row>
    <row r="77" spans="1:15" ht="32" x14ac:dyDescent="0.2">
      <c r="A77" s="51">
        <v>0.35416666666666669</v>
      </c>
      <c r="B77" s="51">
        <v>0.5</v>
      </c>
      <c r="C77" s="48" t="s">
        <v>11</v>
      </c>
      <c r="D77" s="48"/>
      <c r="E77" s="48"/>
      <c r="F77" s="48"/>
      <c r="G77" s="48" t="s">
        <v>244</v>
      </c>
      <c r="H77" s="42" t="s">
        <v>245</v>
      </c>
      <c r="I77" s="42" t="s">
        <v>308</v>
      </c>
      <c r="J77" s="104">
        <v>1773</v>
      </c>
      <c r="K77" s="42" t="s">
        <v>245</v>
      </c>
      <c r="N77" s="49"/>
    </row>
    <row r="78" spans="1:15" ht="32" x14ac:dyDescent="0.2">
      <c r="A78" s="51">
        <v>0.35416666666666669</v>
      </c>
      <c r="B78" s="51">
        <v>0.5</v>
      </c>
      <c r="C78" s="48" t="s">
        <v>12</v>
      </c>
      <c r="D78" s="48"/>
      <c r="E78" s="48"/>
      <c r="F78" s="48"/>
      <c r="G78" s="48" t="s">
        <v>246</v>
      </c>
      <c r="H78" s="42" t="s">
        <v>247</v>
      </c>
      <c r="I78" s="42" t="s">
        <v>309</v>
      </c>
      <c r="J78" s="104">
        <v>3665</v>
      </c>
      <c r="K78" s="42" t="s">
        <v>247</v>
      </c>
      <c r="N78" s="49"/>
    </row>
    <row r="79" spans="1:15" ht="32" x14ac:dyDescent="0.2">
      <c r="A79" s="51">
        <v>0.35416666666666669</v>
      </c>
      <c r="B79" s="51">
        <v>0.5</v>
      </c>
      <c r="C79" s="48" t="s">
        <v>13</v>
      </c>
      <c r="D79" s="48"/>
      <c r="E79" s="48"/>
      <c r="F79" s="48"/>
      <c r="G79" s="48" t="s">
        <v>248</v>
      </c>
      <c r="H79" s="42" t="s">
        <v>249</v>
      </c>
      <c r="I79" s="42" t="s">
        <v>562</v>
      </c>
      <c r="J79" s="104">
        <v>3737</v>
      </c>
      <c r="K79" s="42" t="s">
        <v>249</v>
      </c>
      <c r="N79" s="49"/>
    </row>
    <row r="80" spans="1:15" ht="16" x14ac:dyDescent="0.2">
      <c r="A80" s="51">
        <v>0.35416666666666669</v>
      </c>
      <c r="B80" s="51">
        <v>0.5</v>
      </c>
      <c r="C80" s="48" t="s">
        <v>14</v>
      </c>
      <c r="D80" s="48"/>
      <c r="E80" s="48"/>
      <c r="F80" s="48"/>
      <c r="G80" s="48" t="s">
        <v>250</v>
      </c>
      <c r="H80" s="42" t="s">
        <v>251</v>
      </c>
      <c r="I80" s="42" t="s">
        <v>310</v>
      </c>
      <c r="J80" s="104">
        <v>9419</v>
      </c>
      <c r="K80" s="42" t="s">
        <v>251</v>
      </c>
      <c r="N80" s="49"/>
    </row>
    <row r="81" spans="1:15" s="56" customFormat="1" ht="128" x14ac:dyDescent="0.2">
      <c r="A81" s="55">
        <v>0.54166666666666663</v>
      </c>
      <c r="B81" s="55">
        <v>0.59375</v>
      </c>
      <c r="C81" s="171" t="s">
        <v>772</v>
      </c>
      <c r="D81" s="171"/>
      <c r="E81" s="171"/>
      <c r="F81" s="171"/>
      <c r="G81" s="171"/>
      <c r="H81" s="136" t="s">
        <v>773</v>
      </c>
      <c r="I81" s="136" t="s">
        <v>22</v>
      </c>
      <c r="J81" s="106"/>
      <c r="K81" s="69"/>
      <c r="L81" s="42"/>
      <c r="M81" s="42"/>
    </row>
    <row r="83" spans="1:15" ht="28" x14ac:dyDescent="0.2">
      <c r="A83" s="168">
        <v>0.60416666666666663</v>
      </c>
      <c r="B83" s="168">
        <v>0.66666666666666663</v>
      </c>
      <c r="C83" s="174" t="s">
        <v>28</v>
      </c>
      <c r="D83" s="57">
        <v>0.10416666666666667</v>
      </c>
      <c r="E83" s="57">
        <v>0.11458333333333333</v>
      </c>
      <c r="F83" s="42" t="s">
        <v>40</v>
      </c>
      <c r="G83" s="77" t="s">
        <v>41</v>
      </c>
      <c r="H83" s="53" t="s">
        <v>42</v>
      </c>
      <c r="I83" s="165" t="s">
        <v>220</v>
      </c>
      <c r="J83" s="118">
        <v>1922</v>
      </c>
      <c r="K83" s="117" t="s">
        <v>313</v>
      </c>
      <c r="N83" s="48"/>
      <c r="O83" s="49"/>
    </row>
    <row r="84" spans="1:15" ht="16" x14ac:dyDescent="0.2">
      <c r="A84" s="168"/>
      <c r="B84" s="168"/>
      <c r="C84" s="174"/>
      <c r="D84" s="57">
        <v>0.11458333333333333</v>
      </c>
      <c r="E84" s="57">
        <v>0.125</v>
      </c>
      <c r="F84" s="42" t="s">
        <v>43</v>
      </c>
      <c r="G84" s="77" t="s">
        <v>44</v>
      </c>
      <c r="H84" s="128" t="s">
        <v>45</v>
      </c>
      <c r="I84" s="165"/>
      <c r="J84" s="103">
        <v>7053</v>
      </c>
      <c r="K84" s="53" t="s">
        <v>314</v>
      </c>
      <c r="L84" s="42">
        <f>VLOOKUP(J84,Sheet2!$A$3:$B$57,1,)</f>
        <v>7053</v>
      </c>
      <c r="M84" s="42" t="str">
        <f>VLOOKUP(J84,Sheet2!$A$3:$B$57,2,FALSE)</f>
        <v>Mertens, Steven</v>
      </c>
      <c r="N84" s="48"/>
      <c r="O84" s="49"/>
    </row>
    <row r="85" spans="1:15" ht="28" x14ac:dyDescent="0.2">
      <c r="A85" s="168"/>
      <c r="B85" s="168"/>
      <c r="C85" s="174"/>
      <c r="D85" s="57">
        <v>0.125</v>
      </c>
      <c r="E85" s="58">
        <v>0.13541666666666666</v>
      </c>
      <c r="F85" s="42" t="s">
        <v>46</v>
      </c>
      <c r="G85" s="77" t="s">
        <v>47</v>
      </c>
      <c r="H85" s="128" t="s">
        <v>768</v>
      </c>
      <c r="I85" s="165"/>
      <c r="J85" s="103">
        <v>8271</v>
      </c>
      <c r="K85" s="53" t="s">
        <v>315</v>
      </c>
      <c r="L85" s="42">
        <f>VLOOKUP(J85,Sheet2!$A$3:$B$57,1,)</f>
        <v>8271</v>
      </c>
      <c r="M85" s="42" t="str">
        <f>VLOOKUP(J85,Sheet2!$A$3:$B$57,2,FALSE)</f>
        <v>Combi, Carlo</v>
      </c>
      <c r="N85" s="48"/>
      <c r="O85" s="49"/>
    </row>
    <row r="86" spans="1:15" ht="28" x14ac:dyDescent="0.2">
      <c r="A86" s="168"/>
      <c r="B86" s="168"/>
      <c r="C86" s="174"/>
      <c r="D86" s="57">
        <v>0.13541666666666666</v>
      </c>
      <c r="E86" s="57">
        <v>0.14583333333333334</v>
      </c>
      <c r="F86" s="42" t="s">
        <v>49</v>
      </c>
      <c r="G86" s="77" t="s">
        <v>50</v>
      </c>
      <c r="H86" s="53" t="s">
        <v>51</v>
      </c>
      <c r="I86" s="165"/>
      <c r="J86" s="118">
        <v>8547</v>
      </c>
      <c r="K86" s="117" t="s">
        <v>316</v>
      </c>
      <c r="N86" s="48"/>
      <c r="O86" s="49"/>
    </row>
    <row r="87" spans="1:15" s="56" customFormat="1" ht="28" x14ac:dyDescent="0.2">
      <c r="A87" s="168"/>
      <c r="B87" s="168"/>
      <c r="C87" s="174"/>
      <c r="D87" s="58">
        <v>0.14583333333333334</v>
      </c>
      <c r="E87" s="58">
        <v>0.15625</v>
      </c>
      <c r="F87" s="42" t="s">
        <v>52</v>
      </c>
      <c r="G87" s="77" t="s">
        <v>53</v>
      </c>
      <c r="H87" s="128" t="s">
        <v>54</v>
      </c>
      <c r="I87" s="165"/>
      <c r="J87" s="103">
        <v>9708</v>
      </c>
      <c r="K87" s="53" t="s">
        <v>317</v>
      </c>
      <c r="L87" s="42">
        <f>VLOOKUP(J87,Sheet2!$A$3:$B$57,1,)</f>
        <v>9708</v>
      </c>
      <c r="M87" s="42" t="str">
        <f>VLOOKUP(J87,Sheet2!$A$3:$B$57,2,FALSE)</f>
        <v>Monselise, Michal</v>
      </c>
    </row>
    <row r="88" spans="1:15" x14ac:dyDescent="0.2">
      <c r="B88" s="53"/>
      <c r="C88" s="53"/>
      <c r="D88" s="59">
        <v>0.15625</v>
      </c>
      <c r="E88" s="60">
        <v>0.16666666666666666</v>
      </c>
      <c r="F88" s="165" t="s">
        <v>318</v>
      </c>
      <c r="G88" s="165"/>
      <c r="H88" s="165"/>
      <c r="I88" s="165"/>
      <c r="J88" s="104"/>
      <c r="K88" s="48"/>
    </row>
    <row r="89" spans="1:15" x14ac:dyDescent="0.2">
      <c r="B89" s="53"/>
      <c r="C89" s="53"/>
      <c r="D89" s="54"/>
      <c r="E89" s="53"/>
    </row>
    <row r="90" spans="1:15" ht="17" x14ac:dyDescent="0.2">
      <c r="A90" s="168">
        <v>0.60416666666666663</v>
      </c>
      <c r="B90" s="168">
        <v>0.66666666666666663</v>
      </c>
      <c r="C90" s="165" t="s">
        <v>19</v>
      </c>
      <c r="D90" s="57">
        <v>0.10416666666666667</v>
      </c>
      <c r="E90" s="57">
        <v>0.11458333333333333</v>
      </c>
      <c r="F90" s="42" t="s">
        <v>163</v>
      </c>
      <c r="G90" s="77" t="s">
        <v>164</v>
      </c>
      <c r="H90" s="128" t="s">
        <v>165</v>
      </c>
      <c r="I90" s="165" t="s">
        <v>794</v>
      </c>
      <c r="J90" s="100">
        <v>643</v>
      </c>
      <c r="K90" s="53" t="s">
        <v>319</v>
      </c>
      <c r="M90" s="129" t="s">
        <v>678</v>
      </c>
    </row>
    <row r="91" spans="1:15" ht="28" x14ac:dyDescent="0.2">
      <c r="A91" s="168"/>
      <c r="B91" s="168"/>
      <c r="C91" s="165"/>
      <c r="D91" s="57">
        <v>0.11458333333333333</v>
      </c>
      <c r="E91" s="57">
        <v>0.125</v>
      </c>
      <c r="F91" s="42" t="s">
        <v>166</v>
      </c>
      <c r="G91" s="77" t="s">
        <v>167</v>
      </c>
      <c r="H91" s="128" t="s">
        <v>761</v>
      </c>
      <c r="I91" s="165"/>
      <c r="J91" s="100">
        <v>1578</v>
      </c>
      <c r="K91" s="53" t="s">
        <v>320</v>
      </c>
      <c r="L91" s="42">
        <f>VLOOKUP(J91,Sheet2!$A$3:$B$57,1,)</f>
        <v>1578</v>
      </c>
      <c r="M91" s="40" t="str">
        <f>VLOOKUP(J91,Sheet2!$A$3:$B$57,2,FALSE)</f>
        <v>Costello, Brian</v>
      </c>
    </row>
    <row r="92" spans="1:15" ht="28" x14ac:dyDescent="0.2">
      <c r="A92" s="168"/>
      <c r="B92" s="168"/>
      <c r="C92" s="165"/>
      <c r="D92" s="57">
        <v>0.125</v>
      </c>
      <c r="E92" s="58">
        <v>0.13541666666666666</v>
      </c>
      <c r="F92" s="42" t="s">
        <v>169</v>
      </c>
      <c r="G92" s="77" t="s">
        <v>170</v>
      </c>
      <c r="H92" s="128" t="s">
        <v>171</v>
      </c>
      <c r="I92" s="165"/>
      <c r="J92" s="100">
        <v>2159</v>
      </c>
      <c r="K92" s="53" t="s">
        <v>321</v>
      </c>
      <c r="L92" s="42">
        <f>VLOOKUP(J92,Sheet2!$A$3:$B$57,1,)</f>
        <v>2159</v>
      </c>
      <c r="M92" s="42" t="str">
        <f>VLOOKUP(J92,Sheet2!$A$3:$B$57,2,FALSE)</f>
        <v>Pisirir, Erhan</v>
      </c>
    </row>
    <row r="93" spans="1:15" ht="28" x14ac:dyDescent="0.2">
      <c r="A93" s="168"/>
      <c r="B93" s="168"/>
      <c r="C93" s="165"/>
      <c r="D93" s="57">
        <v>0.13541666666666666</v>
      </c>
      <c r="E93" s="57">
        <v>0.14583333333333334</v>
      </c>
      <c r="F93" s="42" t="s">
        <v>172</v>
      </c>
      <c r="G93" s="77" t="s">
        <v>173</v>
      </c>
      <c r="H93" s="128" t="s">
        <v>174</v>
      </c>
      <c r="I93" s="165"/>
      <c r="J93" s="100">
        <v>2375</v>
      </c>
      <c r="K93" s="53" t="s">
        <v>322</v>
      </c>
      <c r="L93" s="42">
        <f>VLOOKUP(J93,Sheet2!$A$3:$B$57,1,)</f>
        <v>2375</v>
      </c>
      <c r="M93" s="42" t="str">
        <f>VLOOKUP(J93,Sheet2!$A$3:$B$57,2,FALSE)</f>
        <v>Burke, Juandalyn</v>
      </c>
    </row>
    <row r="94" spans="1:15" ht="28" x14ac:dyDescent="0.2">
      <c r="A94" s="168"/>
      <c r="B94" s="168"/>
      <c r="C94" s="165"/>
      <c r="D94" s="58">
        <v>0.14583333333333334</v>
      </c>
      <c r="E94" s="58">
        <v>0.15625</v>
      </c>
      <c r="F94" s="42" t="s">
        <v>175</v>
      </c>
      <c r="G94" s="77" t="s">
        <v>176</v>
      </c>
      <c r="H94" s="128" t="s">
        <v>177</v>
      </c>
      <c r="I94" s="165"/>
      <c r="J94" s="100">
        <v>5209</v>
      </c>
      <c r="K94" s="53" t="s">
        <v>323</v>
      </c>
      <c r="L94" s="42">
        <f>VLOOKUP(J94,Sheet2!$A$3:$B$57,1,)</f>
        <v>5209</v>
      </c>
      <c r="M94" s="42" t="str">
        <f>VLOOKUP(J94,Sheet2!$A$3:$B$57,2,FALSE)</f>
        <v>Ramalho, Bárbara</v>
      </c>
    </row>
    <row r="95" spans="1:15" x14ac:dyDescent="0.2">
      <c r="B95" s="53"/>
      <c r="C95" s="53"/>
      <c r="D95" s="59">
        <v>0.15625</v>
      </c>
      <c r="E95" s="60">
        <v>0.16666666666666666</v>
      </c>
      <c r="F95" s="165" t="s">
        <v>318</v>
      </c>
      <c r="G95" s="165"/>
      <c r="H95" s="165"/>
      <c r="I95" s="165"/>
      <c r="J95" s="104"/>
      <c r="K95" s="48"/>
    </row>
    <row r="96" spans="1:15" x14ac:dyDescent="0.2">
      <c r="B96" s="53"/>
      <c r="C96" s="53"/>
      <c r="D96" s="54"/>
      <c r="E96" s="53"/>
    </row>
    <row r="97" spans="1:15" s="49" customFormat="1" ht="28" x14ac:dyDescent="0.2">
      <c r="A97" s="168">
        <v>0.60416666666666663</v>
      </c>
      <c r="B97" s="168">
        <v>0.66666666666666663</v>
      </c>
      <c r="C97" s="165" t="s">
        <v>324</v>
      </c>
      <c r="D97" s="57">
        <v>0.10416666666666667</v>
      </c>
      <c r="E97" s="57">
        <v>0.11458333333333333</v>
      </c>
      <c r="F97" s="49" t="s">
        <v>191</v>
      </c>
      <c r="G97" s="130" t="s">
        <v>192</v>
      </c>
      <c r="H97" s="131" t="s">
        <v>193</v>
      </c>
      <c r="I97" s="165" t="s">
        <v>359</v>
      </c>
      <c r="J97" s="132">
        <v>192</v>
      </c>
      <c r="K97" s="133" t="s">
        <v>325</v>
      </c>
      <c r="L97" s="134">
        <v>192</v>
      </c>
      <c r="M97" s="135" t="s">
        <v>646</v>
      </c>
    </row>
    <row r="98" spans="1:15" ht="28" x14ac:dyDescent="0.2">
      <c r="A98" s="168"/>
      <c r="B98" s="168"/>
      <c r="C98" s="165"/>
      <c r="D98" s="57">
        <v>0.11458333333333333</v>
      </c>
      <c r="E98" s="57">
        <v>0.125</v>
      </c>
      <c r="F98" s="42" t="s">
        <v>194</v>
      </c>
      <c r="G98" s="77" t="s">
        <v>195</v>
      </c>
      <c r="H98" s="128" t="s">
        <v>196</v>
      </c>
      <c r="I98" s="165"/>
      <c r="J98" s="103">
        <v>3490</v>
      </c>
      <c r="K98" s="53" t="s">
        <v>326</v>
      </c>
      <c r="L98" s="42">
        <f>VLOOKUP(J98,Sheet2!$A$3:$B$57,1,)</f>
        <v>3490</v>
      </c>
      <c r="M98" s="42" t="str">
        <f>VLOOKUP(J98,Sheet2!$A$3:$B$57,2,FALSE)</f>
        <v>Klasky, Hilda</v>
      </c>
    </row>
    <row r="99" spans="1:15" ht="28" x14ac:dyDescent="0.2">
      <c r="A99" s="168"/>
      <c r="B99" s="168"/>
      <c r="C99" s="165"/>
      <c r="D99" s="57">
        <v>0.125</v>
      </c>
      <c r="E99" s="58">
        <v>0.13541666666666666</v>
      </c>
      <c r="F99" s="42" t="s">
        <v>197</v>
      </c>
      <c r="G99" s="77" t="s">
        <v>198</v>
      </c>
      <c r="H99" s="128" t="s">
        <v>199</v>
      </c>
      <c r="I99" s="165"/>
      <c r="J99" s="103">
        <v>8571</v>
      </c>
      <c r="K99" s="53" t="s">
        <v>327</v>
      </c>
      <c r="L99" s="42">
        <f>VLOOKUP(J99,Sheet2!$A$3:$B$57,1,)</f>
        <v>8571</v>
      </c>
      <c r="M99" s="42" t="str">
        <f>VLOOKUP(J99,Sheet2!$A$3:$B$57,2,FALSE)</f>
        <v>Li, Yiming</v>
      </c>
    </row>
    <row r="100" spans="1:15" ht="16" x14ac:dyDescent="0.2">
      <c r="A100" s="168"/>
      <c r="B100" s="168"/>
      <c r="C100" s="165"/>
      <c r="D100" s="57">
        <v>0.13541666666666666</v>
      </c>
      <c r="E100" s="57">
        <v>0.14583333333333334</v>
      </c>
      <c r="F100" s="42" t="s">
        <v>200</v>
      </c>
      <c r="G100" s="77" t="s">
        <v>201</v>
      </c>
      <c r="H100" s="128" t="s">
        <v>762</v>
      </c>
      <c r="I100" s="165"/>
      <c r="J100" s="103">
        <v>8819</v>
      </c>
      <c r="K100" s="53" t="s">
        <v>328</v>
      </c>
      <c r="L100" s="42">
        <f>VLOOKUP(J100,Sheet2!$A$3:$B$57,1,)</f>
        <v>8819</v>
      </c>
      <c r="M100" s="40" t="str">
        <f>VLOOKUP(J100,Sheet2!$A$3:$B$57,2,FALSE)</f>
        <v>Pozzi, Giuseppe</v>
      </c>
    </row>
    <row r="101" spans="1:15" ht="28" x14ac:dyDescent="0.2">
      <c r="A101" s="168"/>
      <c r="B101" s="168"/>
      <c r="C101" s="165"/>
      <c r="D101" s="58">
        <v>0.14583333333333334</v>
      </c>
      <c r="E101" s="58">
        <v>0.15625</v>
      </c>
      <c r="F101" s="42" t="s">
        <v>202</v>
      </c>
      <c r="G101" s="77" t="s">
        <v>203</v>
      </c>
      <c r="H101" s="128" t="s">
        <v>204</v>
      </c>
      <c r="I101" s="165"/>
      <c r="J101" s="103">
        <v>9671</v>
      </c>
      <c r="K101" s="53" t="s">
        <v>329</v>
      </c>
      <c r="L101" s="42">
        <f>VLOOKUP(J101,Sheet2!$A$3:$B$57,1,)</f>
        <v>9671</v>
      </c>
      <c r="M101" s="42" t="str">
        <f>VLOOKUP(J101,Sheet2!$A$3:$B$57,2,FALSE)</f>
        <v>Faerber, Andri</v>
      </c>
    </row>
    <row r="102" spans="1:15" x14ac:dyDescent="0.2">
      <c r="B102" s="53"/>
      <c r="C102" s="53"/>
      <c r="D102" s="59">
        <v>0.15625</v>
      </c>
      <c r="E102" s="60">
        <v>0.16666666666666666</v>
      </c>
      <c r="F102" s="165" t="s">
        <v>318</v>
      </c>
      <c r="G102" s="165"/>
      <c r="H102" s="165"/>
      <c r="I102" s="165"/>
      <c r="J102" s="104"/>
      <c r="K102" s="48"/>
    </row>
    <row r="103" spans="1:15" ht="30" customHeight="1" x14ac:dyDescent="0.2">
      <c r="A103" s="55">
        <v>0.66666666666666663</v>
      </c>
      <c r="B103" s="55">
        <v>0.72916666666666663</v>
      </c>
      <c r="C103" s="171" t="s">
        <v>330</v>
      </c>
      <c r="D103" s="171"/>
      <c r="E103" s="171"/>
      <c r="F103" s="171"/>
      <c r="G103" s="171"/>
      <c r="H103" s="171"/>
      <c r="I103" s="165" t="s">
        <v>254</v>
      </c>
      <c r="J103" s="104"/>
      <c r="K103" s="48"/>
    </row>
    <row r="104" spans="1:15" x14ac:dyDescent="0.2">
      <c r="A104" s="43">
        <v>0.75</v>
      </c>
      <c r="B104" s="43">
        <v>0.83333333333333337</v>
      </c>
      <c r="C104" s="172" t="s">
        <v>564</v>
      </c>
      <c r="D104" s="172"/>
      <c r="E104" s="172"/>
      <c r="F104" s="172"/>
      <c r="G104" s="172"/>
      <c r="H104" s="172"/>
      <c r="I104" s="165"/>
      <c r="J104" s="104"/>
      <c r="K104" s="48"/>
    </row>
    <row r="105" spans="1:15" x14ac:dyDescent="0.2">
      <c r="A105" s="43"/>
      <c r="B105" s="43"/>
      <c r="C105" s="45"/>
      <c r="D105" s="45"/>
      <c r="E105" s="45"/>
      <c r="F105" s="45"/>
      <c r="G105" s="45"/>
      <c r="H105" s="45"/>
      <c r="I105" s="45"/>
      <c r="J105" s="104"/>
      <c r="K105" s="48"/>
    </row>
    <row r="106" spans="1:15" ht="24" x14ac:dyDescent="0.2">
      <c r="A106" s="176" t="s">
        <v>3</v>
      </c>
      <c r="B106" s="176"/>
      <c r="C106" s="176"/>
      <c r="D106" s="176"/>
      <c r="E106" s="176"/>
      <c r="F106" s="48"/>
      <c r="H106" s="48"/>
      <c r="I106" s="48"/>
      <c r="J106" s="104"/>
      <c r="K106" s="48"/>
      <c r="L106" s="48"/>
      <c r="M106" s="48"/>
      <c r="N106" s="49"/>
    </row>
    <row r="107" spans="1:15" s="40" customFormat="1" ht="16" x14ac:dyDescent="0.2">
      <c r="A107" s="41" t="s">
        <v>5</v>
      </c>
      <c r="B107" s="41" t="s">
        <v>6</v>
      </c>
      <c r="C107" s="41" t="s">
        <v>35</v>
      </c>
      <c r="D107" s="41" t="s">
        <v>288</v>
      </c>
      <c r="E107" s="41" t="s">
        <v>6</v>
      </c>
      <c r="F107" s="41" t="s">
        <v>285</v>
      </c>
      <c r="G107" s="41" t="s">
        <v>37</v>
      </c>
      <c r="H107" s="41" t="s">
        <v>38</v>
      </c>
      <c r="I107" s="41" t="s">
        <v>252</v>
      </c>
      <c r="J107" s="98" t="s">
        <v>286</v>
      </c>
      <c r="K107" s="41" t="s">
        <v>287</v>
      </c>
      <c r="L107" s="41" t="s">
        <v>766</v>
      </c>
      <c r="M107" s="41" t="s">
        <v>767</v>
      </c>
      <c r="N107" s="41"/>
      <c r="O107" s="50"/>
    </row>
    <row r="108" spans="1:15" ht="96" x14ac:dyDescent="0.2">
      <c r="A108" s="137">
        <v>0.375</v>
      </c>
      <c r="B108" s="137">
        <v>0.41666666666666669</v>
      </c>
      <c r="C108" s="170" t="s">
        <v>770</v>
      </c>
      <c r="D108" s="170"/>
      <c r="E108" s="170"/>
      <c r="F108" s="170"/>
      <c r="G108" s="170"/>
      <c r="H108" s="136" t="s">
        <v>769</v>
      </c>
      <c r="I108" s="136" t="s">
        <v>22</v>
      </c>
    </row>
    <row r="109" spans="1:15" ht="28" x14ac:dyDescent="0.2">
      <c r="A109" s="168">
        <v>0.4375</v>
      </c>
      <c r="B109" s="168">
        <v>0.5</v>
      </c>
      <c r="C109" s="165" t="s">
        <v>340</v>
      </c>
      <c r="D109" s="57">
        <v>0.4375</v>
      </c>
      <c r="E109" s="57">
        <v>0.44791666666666669</v>
      </c>
      <c r="F109" s="42" t="s">
        <v>56</v>
      </c>
      <c r="G109" s="77" t="s">
        <v>57</v>
      </c>
      <c r="H109" s="128" t="s">
        <v>764</v>
      </c>
      <c r="I109" s="165" t="s">
        <v>220</v>
      </c>
      <c r="J109" s="113">
        <v>3894</v>
      </c>
      <c r="K109" s="114" t="s">
        <v>335</v>
      </c>
      <c r="M109" s="42" t="s">
        <v>764</v>
      </c>
    </row>
    <row r="110" spans="1:15" ht="16" x14ac:dyDescent="0.2">
      <c r="A110" s="168"/>
      <c r="B110" s="168"/>
      <c r="C110" s="165"/>
      <c r="D110" s="57">
        <v>0.44791666666666669</v>
      </c>
      <c r="E110" s="57">
        <v>0.45833333333333331</v>
      </c>
      <c r="F110" s="42" t="s">
        <v>59</v>
      </c>
      <c r="G110" s="77" t="s">
        <v>60</v>
      </c>
      <c r="H110" s="128" t="s">
        <v>61</v>
      </c>
      <c r="I110" s="165"/>
      <c r="J110" s="103">
        <v>5823</v>
      </c>
      <c r="K110" s="53" t="s">
        <v>336</v>
      </c>
      <c r="L110" s="42">
        <f>VLOOKUP(J110,Sheet2!A3:B57,1)</f>
        <v>5823</v>
      </c>
      <c r="M110" s="42" t="str">
        <f>VLOOKUP(J110,Sheet2!A3:B57,2)</f>
        <v>Xue, Yunzhe</v>
      </c>
    </row>
    <row r="111" spans="1:15" ht="28" x14ac:dyDescent="0.2">
      <c r="A111" s="168"/>
      <c r="B111" s="168"/>
      <c r="C111" s="165"/>
      <c r="D111" s="57">
        <v>0.45833333333333331</v>
      </c>
      <c r="E111" s="58">
        <v>0.46875</v>
      </c>
      <c r="F111" s="42" t="s">
        <v>62</v>
      </c>
      <c r="G111" s="77" t="s">
        <v>63</v>
      </c>
      <c r="H111" s="128" t="s">
        <v>64</v>
      </c>
      <c r="I111" s="165"/>
      <c r="J111" s="103">
        <v>6701</v>
      </c>
      <c r="K111" s="53" t="s">
        <v>337</v>
      </c>
      <c r="L111" s="42">
        <f>VLOOKUP(J111,Sheet2!A4:B58,1)</f>
        <v>6701</v>
      </c>
      <c r="M111" s="42" t="str">
        <f>VLOOKUP(J111,Sheet2!A4:B58,2)</f>
        <v>Rahman, Md Motiur</v>
      </c>
    </row>
    <row r="112" spans="1:15" ht="16" x14ac:dyDescent="0.2">
      <c r="A112" s="168"/>
      <c r="B112" s="168"/>
      <c r="C112" s="165"/>
      <c r="D112" s="57">
        <v>0.46875</v>
      </c>
      <c r="E112" s="57">
        <v>0.47916666666666669</v>
      </c>
      <c r="F112" s="42" t="s">
        <v>65</v>
      </c>
      <c r="G112" s="48" t="s">
        <v>135</v>
      </c>
      <c r="H112" s="40" t="s">
        <v>136</v>
      </c>
      <c r="I112" s="165"/>
      <c r="J112" s="103">
        <v>645</v>
      </c>
      <c r="K112" s="53" t="s">
        <v>370</v>
      </c>
      <c r="L112" s="42">
        <f>VLOOKUP(J112,Sheet2!A5:B59,1)</f>
        <v>645</v>
      </c>
      <c r="M112" s="42" t="str">
        <f>VLOOKUP(J112,Sheet2!A5:B59,2)</f>
        <v>Jiang, Yuhang</v>
      </c>
    </row>
    <row r="113" spans="1:13" ht="16" x14ac:dyDescent="0.2">
      <c r="A113" s="168"/>
      <c r="B113" s="168"/>
      <c r="C113" s="165"/>
      <c r="D113" s="58">
        <v>0.47916666666666669</v>
      </c>
      <c r="E113" s="58">
        <v>0.48958333333333331</v>
      </c>
      <c r="F113" s="42" t="s">
        <v>68</v>
      </c>
      <c r="G113" s="77" t="s">
        <v>69</v>
      </c>
      <c r="H113" s="128" t="s">
        <v>763</v>
      </c>
      <c r="I113" s="165"/>
      <c r="J113" s="103">
        <v>9933</v>
      </c>
      <c r="K113" s="53" t="s">
        <v>339</v>
      </c>
      <c r="L113" s="42">
        <f>VLOOKUP(J113,Sheet2!A6:B60,1)</f>
        <v>9933</v>
      </c>
      <c r="M113" s="42" t="str">
        <f>VLOOKUP(J113,Sheet2!A6:B60,2)</f>
        <v>Bonomi, Luca</v>
      </c>
    </row>
    <row r="114" spans="1:13" x14ac:dyDescent="0.2">
      <c r="B114" s="53"/>
      <c r="C114" s="53"/>
      <c r="D114" s="59">
        <v>0.48958333333333331</v>
      </c>
      <c r="E114" s="60">
        <v>0.5</v>
      </c>
      <c r="F114" s="165" t="s">
        <v>318</v>
      </c>
      <c r="G114" s="165"/>
      <c r="H114" s="165"/>
      <c r="I114" s="165"/>
      <c r="J114" s="104"/>
      <c r="K114" s="48"/>
    </row>
    <row r="115" spans="1:13" ht="28" x14ac:dyDescent="0.2">
      <c r="A115" s="168">
        <v>0.4375</v>
      </c>
      <c r="B115" s="168">
        <v>0.5</v>
      </c>
      <c r="C115" s="165" t="s">
        <v>346</v>
      </c>
      <c r="D115" s="57">
        <v>0.4375</v>
      </c>
      <c r="E115" s="57">
        <v>0.44791666666666669</v>
      </c>
      <c r="F115" s="42" t="s">
        <v>72</v>
      </c>
      <c r="G115" s="77" t="s">
        <v>73</v>
      </c>
      <c r="H115" s="128" t="s">
        <v>765</v>
      </c>
      <c r="I115" s="165" t="s">
        <v>221</v>
      </c>
      <c r="J115" s="103">
        <v>1918</v>
      </c>
      <c r="K115" s="53" t="s">
        <v>341</v>
      </c>
      <c r="L115" s="42">
        <f>VLOOKUP(J115,Sheet2!A8:B62,1)</f>
        <v>1918</v>
      </c>
      <c r="M115" s="42" t="str">
        <f>VLOOKUP(J115,Sheet2!A8:B62,2)</f>
        <v>Ferrara, Emilio</v>
      </c>
    </row>
    <row r="116" spans="1:13" ht="28" x14ac:dyDescent="0.2">
      <c r="A116" s="168"/>
      <c r="B116" s="168"/>
      <c r="C116" s="165"/>
      <c r="D116" s="57">
        <v>0.44791666666666669</v>
      </c>
      <c r="E116" s="57">
        <v>0.45833333333333331</v>
      </c>
      <c r="F116" s="42" t="s">
        <v>75</v>
      </c>
      <c r="G116" s="77" t="s">
        <v>76</v>
      </c>
      <c r="H116" s="128" t="s">
        <v>77</v>
      </c>
      <c r="I116" s="165"/>
      <c r="J116" s="103">
        <v>6322</v>
      </c>
      <c r="K116" s="53" t="s">
        <v>342</v>
      </c>
      <c r="L116" s="42">
        <f>VLOOKUP(J116,Sheet2!A9:B63,1)</f>
        <v>6322</v>
      </c>
      <c r="M116" s="42" t="str">
        <f>VLOOKUP(J116,Sheet2!A9:B63,2)</f>
        <v>Wanyan, Tingyi</v>
      </c>
    </row>
    <row r="117" spans="1:13" ht="16" x14ac:dyDescent="0.2">
      <c r="A117" s="168"/>
      <c r="B117" s="168"/>
      <c r="C117" s="165"/>
      <c r="D117" s="57">
        <v>0.45833333333333331</v>
      </c>
      <c r="E117" s="58">
        <v>0.46875</v>
      </c>
      <c r="F117" s="42" t="s">
        <v>78</v>
      </c>
      <c r="G117" s="77" t="s">
        <v>79</v>
      </c>
      <c r="H117" s="128" t="s">
        <v>80</v>
      </c>
      <c r="I117" s="165"/>
      <c r="J117" s="103">
        <v>8594</v>
      </c>
      <c r="K117" s="53" t="s">
        <v>343</v>
      </c>
      <c r="L117" s="42">
        <f>VLOOKUP(J117,Sheet2!A10:B64,1)</f>
        <v>8594</v>
      </c>
      <c r="M117" s="42" t="str">
        <f>VLOOKUP(J117,Sheet2!A10:B64,2)</f>
        <v>Fazeli, Shayan</v>
      </c>
    </row>
    <row r="118" spans="1:13" ht="16" x14ac:dyDescent="0.2">
      <c r="A118" s="168"/>
      <c r="B118" s="168"/>
      <c r="C118" s="165"/>
      <c r="D118" s="57">
        <v>0.46875</v>
      </c>
      <c r="E118" s="57">
        <v>0.47916666666666669</v>
      </c>
      <c r="F118" s="42" t="s">
        <v>81</v>
      </c>
      <c r="G118" s="77" t="s">
        <v>82</v>
      </c>
      <c r="H118" s="128" t="s">
        <v>83</v>
      </c>
      <c r="I118" s="165"/>
      <c r="J118" s="103">
        <v>1342</v>
      </c>
      <c r="K118" s="53" t="s">
        <v>344</v>
      </c>
      <c r="L118" s="42">
        <f>VLOOKUP(J118,Sheet2!A11:B65,1)</f>
        <v>1342</v>
      </c>
      <c r="M118" s="42" t="str">
        <f>VLOOKUP(J118,Sheet2!A11:B65,2)</f>
        <v>Costa Junior, Evilasio</v>
      </c>
    </row>
    <row r="119" spans="1:13" ht="28" x14ac:dyDescent="0.2">
      <c r="A119" s="168"/>
      <c r="B119" s="168"/>
      <c r="C119" s="165"/>
      <c r="D119" s="58">
        <v>0.47916666666666669</v>
      </c>
      <c r="E119" s="58">
        <v>0.48958333333333331</v>
      </c>
      <c r="F119" s="42" t="s">
        <v>84</v>
      </c>
      <c r="G119" s="77" t="s">
        <v>85</v>
      </c>
      <c r="H119" s="128" t="s">
        <v>86</v>
      </c>
      <c r="I119" s="165"/>
      <c r="J119" s="103">
        <v>8385</v>
      </c>
      <c r="K119" s="53" t="s">
        <v>345</v>
      </c>
      <c r="L119" s="42">
        <f>VLOOKUP(J119,Sheet2!A12:B66,1)</f>
        <v>8385</v>
      </c>
      <c r="M119" s="42" t="str">
        <f>VLOOKUP(J119,Sheet2!A12:B66,2)</f>
        <v>Lin, Chen</v>
      </c>
    </row>
    <row r="120" spans="1:13" x14ac:dyDescent="0.2">
      <c r="B120" s="53"/>
      <c r="C120" s="53"/>
      <c r="D120" s="59">
        <v>0.48958333333333331</v>
      </c>
      <c r="E120" s="60">
        <v>0.5</v>
      </c>
      <c r="F120" s="165" t="s">
        <v>318</v>
      </c>
      <c r="G120" s="165"/>
      <c r="H120" s="165"/>
      <c r="I120" s="165"/>
      <c r="J120" s="104"/>
      <c r="K120" s="48"/>
    </row>
    <row r="121" spans="1:13" x14ac:dyDescent="0.2">
      <c r="A121" s="43"/>
      <c r="B121" s="43"/>
      <c r="C121" s="45"/>
      <c r="D121" s="45"/>
      <c r="E121" s="45"/>
      <c r="F121" s="45"/>
      <c r="G121" s="45"/>
      <c r="H121" s="45"/>
      <c r="I121" s="45"/>
      <c r="J121" s="104"/>
      <c r="K121" s="48"/>
    </row>
    <row r="122" spans="1:13" ht="28" x14ac:dyDescent="0.2">
      <c r="A122" s="168">
        <v>0.4375</v>
      </c>
      <c r="B122" s="168">
        <v>0.5</v>
      </c>
      <c r="C122" s="165" t="s">
        <v>347</v>
      </c>
      <c r="D122" s="57">
        <v>0.4375</v>
      </c>
      <c r="E122" s="57">
        <v>0.4513888888888889</v>
      </c>
      <c r="F122" s="42" t="s">
        <v>179</v>
      </c>
      <c r="G122" s="77" t="s">
        <v>180</v>
      </c>
      <c r="H122" s="128" t="s">
        <v>181</v>
      </c>
      <c r="I122" s="165" t="s">
        <v>794</v>
      </c>
      <c r="J122" s="100">
        <v>7186</v>
      </c>
      <c r="K122" s="53" t="s">
        <v>348</v>
      </c>
      <c r="L122" s="42">
        <f>VLOOKUP(J122,Sheet2!A15:B69,1)</f>
        <v>7186</v>
      </c>
      <c r="M122" s="42" t="str">
        <f>VLOOKUP(J122,Sheet2!A15:B69,2)</f>
        <v>Mansoor, Hamid</v>
      </c>
    </row>
    <row r="123" spans="1:13" ht="16" x14ac:dyDescent="0.2">
      <c r="A123" s="168"/>
      <c r="B123" s="168"/>
      <c r="C123" s="165"/>
      <c r="D123" s="57">
        <v>0.4513888888888889</v>
      </c>
      <c r="E123" s="57">
        <v>0.46527777777777773</v>
      </c>
      <c r="F123" s="42" t="s">
        <v>182</v>
      </c>
      <c r="G123" s="77" t="s">
        <v>183</v>
      </c>
      <c r="H123" s="128" t="s">
        <v>184</v>
      </c>
      <c r="I123" s="165"/>
      <c r="J123" s="100">
        <v>8437</v>
      </c>
      <c r="K123" s="53" t="s">
        <v>349</v>
      </c>
      <c r="L123" s="42">
        <f>VLOOKUP(J123,Sheet2!A16:B70,1)</f>
        <v>8437</v>
      </c>
      <c r="M123" s="42" t="str">
        <f>VLOOKUP(J123,Sheet2!A16:B70,2)</f>
        <v>Rafiq, Riyad Bin</v>
      </c>
    </row>
    <row r="124" spans="1:13" ht="28" x14ac:dyDescent="0.2">
      <c r="A124" s="168"/>
      <c r="B124" s="168"/>
      <c r="C124" s="165"/>
      <c r="D124" s="57">
        <v>0.46527777777777773</v>
      </c>
      <c r="E124" s="58">
        <v>0.47916666666666669</v>
      </c>
      <c r="F124" s="42" t="s">
        <v>185</v>
      </c>
      <c r="G124" s="77" t="s">
        <v>186</v>
      </c>
      <c r="H124" s="128" t="s">
        <v>187</v>
      </c>
      <c r="I124" s="165"/>
      <c r="J124" s="100">
        <v>8784</v>
      </c>
      <c r="K124" s="53" t="s">
        <v>350</v>
      </c>
      <c r="L124" s="42">
        <f>VLOOKUP(J124,Sheet2!A17:B71,1)</f>
        <v>8784</v>
      </c>
      <c r="M124" s="42" t="str">
        <f>VLOOKUP(J124,Sheet2!A17:B71,2)</f>
        <v>Chen, Xing</v>
      </c>
    </row>
    <row r="125" spans="1:13" ht="28" x14ac:dyDescent="0.2">
      <c r="A125" s="168"/>
      <c r="B125" s="168"/>
      <c r="C125" s="165"/>
      <c r="D125" s="57">
        <v>0.47916666666666669</v>
      </c>
      <c r="E125" s="57">
        <v>0.49305555555555558</v>
      </c>
      <c r="F125" s="42" t="s">
        <v>188</v>
      </c>
      <c r="G125" s="77" t="s">
        <v>189</v>
      </c>
      <c r="H125" s="128" t="s">
        <v>760</v>
      </c>
      <c r="I125" s="165"/>
      <c r="J125" s="100">
        <v>9116</v>
      </c>
      <c r="K125" s="53" t="s">
        <v>351</v>
      </c>
      <c r="L125" s="42">
        <f>VLOOKUP(J125,Sheet2!A18:B72,1)</f>
        <v>9116</v>
      </c>
      <c r="M125" s="40" t="str">
        <f>VLOOKUP(J125,Sheet2!A18:B72,2)</f>
        <v>Habli, Ibrahim</v>
      </c>
    </row>
    <row r="126" spans="1:13" x14ac:dyDescent="0.2">
      <c r="A126" s="168"/>
      <c r="B126" s="168"/>
      <c r="C126" s="165"/>
      <c r="D126" s="59">
        <v>0.49305555555555558</v>
      </c>
      <c r="E126" s="60">
        <v>0.5</v>
      </c>
      <c r="F126" s="165" t="s">
        <v>318</v>
      </c>
      <c r="G126" s="165"/>
      <c r="H126" s="165"/>
      <c r="I126" s="165"/>
      <c r="J126" s="103"/>
      <c r="K126" s="53"/>
    </row>
    <row r="127" spans="1:13" x14ac:dyDescent="0.2">
      <c r="E127" s="53"/>
      <c r="F127" s="53"/>
      <c r="I127" s="45"/>
      <c r="J127" s="104"/>
      <c r="K127" s="48"/>
    </row>
    <row r="128" spans="1:13" ht="32" x14ac:dyDescent="0.2">
      <c r="A128" s="168">
        <v>0.54166666666666663</v>
      </c>
      <c r="B128" s="168">
        <v>0.60416666666666663</v>
      </c>
      <c r="C128" s="174" t="s">
        <v>352</v>
      </c>
      <c r="D128" s="57">
        <v>4.1666666666666664E-2</v>
      </c>
      <c r="E128" s="57">
        <v>5.2083333333333336E-2</v>
      </c>
      <c r="F128" s="42" t="s">
        <v>88</v>
      </c>
      <c r="G128" s="48" t="s">
        <v>89</v>
      </c>
      <c r="H128" s="40" t="s">
        <v>90</v>
      </c>
      <c r="I128" s="165" t="s">
        <v>220</v>
      </c>
      <c r="J128" s="103">
        <v>6366</v>
      </c>
      <c r="K128" s="53" t="s">
        <v>353</v>
      </c>
      <c r="L128" s="42">
        <f>VLOOKUP(J128,Sheet2!A21:B75,1)</f>
        <v>6366</v>
      </c>
      <c r="M128" s="42" t="str">
        <f>VLOOKUP(J128,Sheet2!A21:B75,2)</f>
        <v>Navazi, Fatemeh</v>
      </c>
    </row>
    <row r="129" spans="1:13" ht="32" x14ac:dyDescent="0.2">
      <c r="A129" s="168"/>
      <c r="B129" s="168"/>
      <c r="C129" s="174"/>
      <c r="D129" s="57">
        <v>5.2083333333333336E-2</v>
      </c>
      <c r="E129" s="57">
        <v>6.25E-2</v>
      </c>
      <c r="F129" s="42" t="s">
        <v>91</v>
      </c>
      <c r="G129" s="48" t="s">
        <v>92</v>
      </c>
      <c r="H129" s="42" t="s">
        <v>93</v>
      </c>
      <c r="I129" s="165"/>
      <c r="J129" s="116">
        <v>6922</v>
      </c>
      <c r="K129" s="117" t="s">
        <v>354</v>
      </c>
    </row>
    <row r="130" spans="1:13" ht="32" x14ac:dyDescent="0.2">
      <c r="A130" s="168"/>
      <c r="B130" s="168"/>
      <c r="C130" s="174"/>
      <c r="D130" s="57">
        <v>6.25E-2</v>
      </c>
      <c r="E130" s="58">
        <v>7.2916666666666671E-2</v>
      </c>
      <c r="F130" s="42" t="s">
        <v>94</v>
      </c>
      <c r="G130" s="48" t="s">
        <v>95</v>
      </c>
      <c r="H130" s="40" t="s">
        <v>759</v>
      </c>
      <c r="I130" s="165"/>
      <c r="J130" s="103">
        <v>8651</v>
      </c>
      <c r="K130" s="53" t="s">
        <v>355</v>
      </c>
      <c r="L130" s="42">
        <f>VLOOKUP(J130,Sheet2!A23:B77,1)</f>
        <v>8651</v>
      </c>
      <c r="M130" s="40" t="str">
        <f>VLOOKUP(J130,Sheet2!A23:B77,2)</f>
        <v>Hossain, Md Zakir</v>
      </c>
    </row>
    <row r="131" spans="1:13" ht="16" x14ac:dyDescent="0.2">
      <c r="A131" s="168"/>
      <c r="B131" s="168"/>
      <c r="C131" s="174"/>
      <c r="D131" s="57">
        <v>7.2916666666666671E-2</v>
      </c>
      <c r="E131" s="57">
        <v>8.3333333333333329E-2</v>
      </c>
      <c r="F131" s="42" t="s">
        <v>97</v>
      </c>
      <c r="G131" s="48" t="s">
        <v>98</v>
      </c>
      <c r="H131" s="42" t="s">
        <v>99</v>
      </c>
      <c r="I131" s="165"/>
      <c r="J131" s="116">
        <v>4140</v>
      </c>
      <c r="K131" s="117" t="s">
        <v>356</v>
      </c>
    </row>
    <row r="132" spans="1:13" ht="17" x14ac:dyDescent="0.2">
      <c r="A132" s="168"/>
      <c r="B132" s="168"/>
      <c r="C132" s="174"/>
      <c r="D132" s="58">
        <v>8.3333333333333329E-2</v>
      </c>
      <c r="E132" s="58">
        <v>9.375E-2</v>
      </c>
      <c r="F132" s="42" t="s">
        <v>100</v>
      </c>
      <c r="G132" s="48" t="s">
        <v>101</v>
      </c>
      <c r="H132" s="40" t="s">
        <v>102</v>
      </c>
      <c r="I132" s="165"/>
      <c r="J132" s="103">
        <v>4444</v>
      </c>
      <c r="K132" s="53" t="s">
        <v>357</v>
      </c>
      <c r="L132" s="93">
        <v>4444</v>
      </c>
      <c r="M132" s="86" t="s">
        <v>626</v>
      </c>
    </row>
    <row r="133" spans="1:13" x14ac:dyDescent="0.2">
      <c r="B133" s="53"/>
      <c r="C133" s="53"/>
      <c r="D133" s="59">
        <v>9.375E-2</v>
      </c>
      <c r="E133" s="60">
        <v>0.10416666666666667</v>
      </c>
      <c r="F133" s="165" t="s">
        <v>318</v>
      </c>
      <c r="G133" s="165"/>
      <c r="H133" s="165"/>
      <c r="I133" s="165"/>
      <c r="J133" s="104"/>
      <c r="K133" s="48"/>
    </row>
    <row r="134" spans="1:13" ht="16" x14ac:dyDescent="0.2">
      <c r="A134" s="43"/>
      <c r="B134" s="43"/>
      <c r="C134" s="45"/>
      <c r="D134" s="45"/>
      <c r="E134" s="45"/>
      <c r="F134" s="45"/>
      <c r="G134" s="45"/>
      <c r="H134" s="45"/>
      <c r="I134" s="45"/>
      <c r="J134" s="104"/>
      <c r="K134" s="48"/>
      <c r="L134" s="93"/>
      <c r="M134" s="86"/>
    </row>
    <row r="135" spans="1:13" ht="17" x14ac:dyDescent="0.2">
      <c r="A135" s="168">
        <v>0.54166666666666663</v>
      </c>
      <c r="B135" s="168">
        <v>0.60416666666666663</v>
      </c>
      <c r="C135" s="165" t="s">
        <v>358</v>
      </c>
      <c r="D135" s="57">
        <v>4.1666666666666664E-2</v>
      </c>
      <c r="E135" s="57">
        <v>5.2083333333333336E-2</v>
      </c>
      <c r="F135" s="42" t="s">
        <v>104</v>
      </c>
      <c r="G135" s="48" t="s">
        <v>105</v>
      </c>
      <c r="H135" s="40" t="s">
        <v>758</v>
      </c>
      <c r="I135" s="165" t="s">
        <v>359</v>
      </c>
      <c r="J135" s="103">
        <v>319</v>
      </c>
      <c r="K135" s="53" t="s">
        <v>360</v>
      </c>
      <c r="L135" s="110">
        <v>319</v>
      </c>
      <c r="M135" s="111" t="s">
        <v>715</v>
      </c>
    </row>
    <row r="136" spans="1:13" ht="28" x14ac:dyDescent="0.2">
      <c r="A136" s="168"/>
      <c r="B136" s="168"/>
      <c r="C136" s="165"/>
      <c r="D136" s="57">
        <v>5.2083333333333336E-2</v>
      </c>
      <c r="E136" s="57">
        <v>6.25E-2</v>
      </c>
      <c r="F136" s="42" t="s">
        <v>107</v>
      </c>
      <c r="G136" s="48" t="s">
        <v>108</v>
      </c>
      <c r="H136" s="40" t="s">
        <v>168</v>
      </c>
      <c r="I136" s="165"/>
      <c r="J136" s="103">
        <v>988</v>
      </c>
      <c r="K136" s="53" t="s">
        <v>361</v>
      </c>
      <c r="L136" s="93">
        <v>988</v>
      </c>
      <c r="M136" s="119" t="s">
        <v>757</v>
      </c>
    </row>
    <row r="137" spans="1:13" ht="42" x14ac:dyDescent="0.2">
      <c r="A137" s="168"/>
      <c r="B137" s="168"/>
      <c r="C137" s="165"/>
      <c r="D137" s="57">
        <v>6.25E-2</v>
      </c>
      <c r="E137" s="58">
        <v>7.2916666666666671E-2</v>
      </c>
      <c r="F137" s="42" t="s">
        <v>110</v>
      </c>
      <c r="G137" s="48" t="s">
        <v>111</v>
      </c>
      <c r="H137" s="40" t="s">
        <v>112</v>
      </c>
      <c r="I137" s="165"/>
      <c r="J137" s="100">
        <v>2868</v>
      </c>
      <c r="K137" s="53" t="s">
        <v>362</v>
      </c>
      <c r="M137" s="42" t="s">
        <v>661</v>
      </c>
    </row>
    <row r="138" spans="1:13" ht="17" x14ac:dyDescent="0.2">
      <c r="A138" s="168"/>
      <c r="B138" s="168"/>
      <c r="C138" s="165"/>
      <c r="D138" s="57">
        <v>7.2916666666666671E-2</v>
      </c>
      <c r="E138" s="57">
        <v>8.3333333333333329E-2</v>
      </c>
      <c r="F138" s="42" t="s">
        <v>113</v>
      </c>
      <c r="G138" s="48" t="s">
        <v>114</v>
      </c>
      <c r="H138" s="40" t="s">
        <v>168</v>
      </c>
      <c r="I138" s="165"/>
      <c r="J138" s="103">
        <v>4100</v>
      </c>
      <c r="K138" s="53" t="s">
        <v>363</v>
      </c>
      <c r="L138" s="93">
        <v>4100</v>
      </c>
      <c r="M138" s="119" t="s">
        <v>632</v>
      </c>
    </row>
    <row r="139" spans="1:13" ht="28" x14ac:dyDescent="0.2">
      <c r="A139" s="168"/>
      <c r="B139" s="168"/>
      <c r="C139" s="165"/>
      <c r="D139" s="58">
        <v>8.3333333333333329E-2</v>
      </c>
      <c r="E139" s="58">
        <v>9.375E-2</v>
      </c>
      <c r="F139" s="42" t="s">
        <v>116</v>
      </c>
      <c r="G139" s="48" t="s">
        <v>117</v>
      </c>
      <c r="H139" s="40" t="s">
        <v>118</v>
      </c>
      <c r="I139" s="165"/>
      <c r="J139" s="103">
        <v>6907</v>
      </c>
      <c r="K139" s="53" t="s">
        <v>364</v>
      </c>
      <c r="L139" s="42">
        <f>VLOOKUP(J139,Sheet2!A32:B86,1)</f>
        <v>6907</v>
      </c>
      <c r="M139" s="42" t="str">
        <f>VLOOKUP(J139,Sheet2!A32:B86,2)</f>
        <v>Chuang, Yao-Shun</v>
      </c>
    </row>
    <row r="140" spans="1:13" x14ac:dyDescent="0.2">
      <c r="B140" s="53"/>
      <c r="C140" s="53"/>
      <c r="D140" s="59">
        <v>9.375E-2</v>
      </c>
      <c r="E140" s="60">
        <v>0.10416666666666667</v>
      </c>
      <c r="F140" s="165" t="s">
        <v>318</v>
      </c>
      <c r="G140" s="165"/>
      <c r="H140" s="165"/>
      <c r="I140" s="165"/>
      <c r="J140" s="104"/>
      <c r="K140" s="48"/>
    </row>
    <row r="141" spans="1:13" x14ac:dyDescent="0.2">
      <c r="B141" s="53"/>
      <c r="C141" s="53"/>
      <c r="D141" s="59"/>
      <c r="E141" s="60"/>
      <c r="F141" s="48"/>
      <c r="H141" s="48"/>
      <c r="I141" s="48"/>
      <c r="J141" s="104"/>
      <c r="K141" s="48"/>
    </row>
    <row r="142" spans="1:13" ht="17" x14ac:dyDescent="0.2">
      <c r="A142" s="168">
        <v>0.54166666666666663</v>
      </c>
      <c r="B142" s="168">
        <v>0.60416666666666663</v>
      </c>
      <c r="C142" s="165" t="s">
        <v>119</v>
      </c>
      <c r="D142" s="57">
        <v>4.1666666666666664E-2</v>
      </c>
      <c r="E142" s="57">
        <v>5.2083333333333336E-2</v>
      </c>
      <c r="F142" s="42" t="s">
        <v>120</v>
      </c>
      <c r="G142" s="48" t="s">
        <v>121</v>
      </c>
      <c r="H142" s="40" t="s">
        <v>122</v>
      </c>
      <c r="I142" s="165" t="s">
        <v>794</v>
      </c>
      <c r="J142" s="103">
        <v>5551</v>
      </c>
      <c r="K142" s="53" t="s">
        <v>365</v>
      </c>
      <c r="L142" s="93">
        <v>5551</v>
      </c>
      <c r="M142" s="86" t="s">
        <v>619</v>
      </c>
    </row>
    <row r="143" spans="1:13" ht="28" x14ac:dyDescent="0.2">
      <c r="A143" s="168"/>
      <c r="B143" s="168"/>
      <c r="C143" s="165"/>
      <c r="D143" s="57">
        <v>5.2083333333333336E-2</v>
      </c>
      <c r="E143" s="57">
        <v>6.25E-2</v>
      </c>
      <c r="F143" s="42" t="s">
        <v>123</v>
      </c>
      <c r="G143" s="48" t="s">
        <v>124</v>
      </c>
      <c r="H143" s="40" t="s">
        <v>125</v>
      </c>
      <c r="I143" s="165"/>
      <c r="J143" s="103">
        <v>6798</v>
      </c>
      <c r="K143" s="53" t="s">
        <v>366</v>
      </c>
      <c r="L143" s="93">
        <v>6798</v>
      </c>
      <c r="M143" s="86" t="s">
        <v>615</v>
      </c>
    </row>
    <row r="144" spans="1:13" ht="17" x14ac:dyDescent="0.2">
      <c r="A144" s="168"/>
      <c r="B144" s="168"/>
      <c r="C144" s="165"/>
      <c r="D144" s="57">
        <v>6.25E-2</v>
      </c>
      <c r="E144" s="58">
        <v>7.2916666666666671E-2</v>
      </c>
      <c r="F144" s="42" t="s">
        <v>126</v>
      </c>
      <c r="G144" s="48" t="s">
        <v>127</v>
      </c>
      <c r="H144" s="40" t="s">
        <v>128</v>
      </c>
      <c r="I144" s="165"/>
      <c r="J144" s="103">
        <v>6842</v>
      </c>
      <c r="K144" s="53" t="s">
        <v>367</v>
      </c>
      <c r="L144" s="93">
        <v>6842</v>
      </c>
      <c r="M144" s="86" t="s">
        <v>609</v>
      </c>
    </row>
    <row r="145" spans="1:13" ht="28" x14ac:dyDescent="0.2">
      <c r="A145" s="168"/>
      <c r="B145" s="168"/>
      <c r="C145" s="165"/>
      <c r="D145" s="57">
        <v>7.2916666666666671E-2</v>
      </c>
      <c r="E145" s="57">
        <v>8.3333333333333329E-2</v>
      </c>
      <c r="F145" s="42" t="s">
        <v>129</v>
      </c>
      <c r="G145" s="48" t="s">
        <v>130</v>
      </c>
      <c r="H145" s="128" t="s">
        <v>368</v>
      </c>
      <c r="I145" s="165"/>
      <c r="J145" s="103">
        <v>8182</v>
      </c>
      <c r="K145" s="53" t="s">
        <v>368</v>
      </c>
      <c r="L145" s="42">
        <f>VLOOKUP(J145,Sheet2!A38:B92,1)</f>
        <v>8182</v>
      </c>
      <c r="M145" s="40" t="str">
        <f>VLOOKUP(J145,Sheet2!A38:B92,2)</f>
        <v>Prabhakaran, Balakrishnan</v>
      </c>
    </row>
    <row r="146" spans="1:13" ht="28" x14ac:dyDescent="0.2">
      <c r="A146" s="168"/>
      <c r="B146" s="168"/>
      <c r="C146" s="165"/>
      <c r="D146" s="58">
        <v>8.3333333333333329E-2</v>
      </c>
      <c r="E146" s="58">
        <v>9.375E-2</v>
      </c>
      <c r="F146" s="42" t="s">
        <v>132</v>
      </c>
      <c r="G146" s="48" t="s">
        <v>133</v>
      </c>
      <c r="H146" s="128" t="s">
        <v>368</v>
      </c>
      <c r="I146" s="165"/>
      <c r="J146" s="103">
        <v>3356</v>
      </c>
      <c r="K146" s="53" t="s">
        <v>368</v>
      </c>
      <c r="M146" s="40" t="s">
        <v>676</v>
      </c>
    </row>
    <row r="147" spans="1:13" x14ac:dyDescent="0.2">
      <c r="B147" s="53"/>
      <c r="C147" s="53"/>
      <c r="D147" s="59">
        <v>9.375E-2</v>
      </c>
      <c r="E147" s="60">
        <v>0.10416666666666667</v>
      </c>
      <c r="F147" s="165" t="s">
        <v>318</v>
      </c>
      <c r="G147" s="165"/>
      <c r="H147" s="165"/>
      <c r="I147" s="165"/>
      <c r="J147" s="104"/>
      <c r="K147" s="48"/>
    </row>
    <row r="148" spans="1:13" x14ac:dyDescent="0.2">
      <c r="B148" s="53"/>
      <c r="C148" s="53"/>
      <c r="D148" s="59"/>
      <c r="E148" s="60"/>
      <c r="F148" s="48"/>
      <c r="H148" s="48"/>
      <c r="I148" s="48"/>
      <c r="J148" s="104"/>
      <c r="K148" s="48"/>
    </row>
    <row r="149" spans="1:13" ht="28" x14ac:dyDescent="0.2">
      <c r="A149" s="168">
        <v>0.625</v>
      </c>
      <c r="B149" s="168">
        <v>0.6875</v>
      </c>
      <c r="C149" s="165" t="s">
        <v>388</v>
      </c>
      <c r="D149" s="57">
        <v>0.125</v>
      </c>
      <c r="E149" s="57">
        <v>0.13541666666666666</v>
      </c>
      <c r="F149" s="42" t="s">
        <v>134</v>
      </c>
      <c r="G149" s="77" t="s">
        <v>66</v>
      </c>
      <c r="H149" s="128" t="s">
        <v>756</v>
      </c>
      <c r="I149" s="165" t="s">
        <v>369</v>
      </c>
      <c r="J149" s="103">
        <v>8560</v>
      </c>
      <c r="K149" s="53" t="s">
        <v>338</v>
      </c>
      <c r="L149" s="42">
        <f>VLOOKUP(J149,Sheet2!A43:B97,1)</f>
        <v>8560</v>
      </c>
      <c r="M149" s="40" t="str">
        <f>VLOOKUP(J149,Sheet2!A43:B97,2)</f>
        <v>P. Tafti, Ahmad</v>
      </c>
    </row>
    <row r="150" spans="1:13" ht="32" x14ac:dyDescent="0.2">
      <c r="A150" s="168"/>
      <c r="B150" s="168"/>
      <c r="C150" s="165"/>
      <c r="D150" s="57">
        <v>0.13541666666666666</v>
      </c>
      <c r="E150" s="57">
        <v>0.14583333333333334</v>
      </c>
      <c r="F150" s="42" t="s">
        <v>137</v>
      </c>
      <c r="G150" s="48" t="s">
        <v>138</v>
      </c>
      <c r="H150" s="40" t="s">
        <v>139</v>
      </c>
      <c r="I150" s="165"/>
      <c r="J150" s="103">
        <v>3664</v>
      </c>
      <c r="K150" s="53" t="s">
        <v>371</v>
      </c>
      <c r="M150" s="42" t="s">
        <v>638</v>
      </c>
    </row>
    <row r="151" spans="1:13" ht="32" x14ac:dyDescent="0.2">
      <c r="A151" s="168"/>
      <c r="B151" s="168"/>
      <c r="C151" s="165"/>
      <c r="D151" s="57">
        <v>0.14583333333333334</v>
      </c>
      <c r="E151" s="58">
        <v>0.15625</v>
      </c>
      <c r="F151" s="42" t="s">
        <v>140</v>
      </c>
      <c r="G151" s="48" t="s">
        <v>141</v>
      </c>
      <c r="H151" s="42" t="s">
        <v>142</v>
      </c>
      <c r="I151" s="165"/>
      <c r="J151" s="113">
        <v>841</v>
      </c>
      <c r="K151" s="114" t="s">
        <v>372</v>
      </c>
    </row>
    <row r="152" spans="1:13" ht="42" x14ac:dyDescent="0.2">
      <c r="A152" s="168"/>
      <c r="B152" s="168"/>
      <c r="C152" s="165"/>
      <c r="D152" s="57">
        <v>0.15625</v>
      </c>
      <c r="E152" s="57">
        <v>0.16666666666666666</v>
      </c>
      <c r="F152" s="42" t="s">
        <v>143</v>
      </c>
      <c r="G152" s="48" t="s">
        <v>144</v>
      </c>
      <c r="H152" s="40" t="s">
        <v>145</v>
      </c>
      <c r="I152" s="165"/>
      <c r="J152" s="103">
        <v>1002</v>
      </c>
      <c r="K152" s="53" t="s">
        <v>373</v>
      </c>
      <c r="L152" s="93">
        <v>1002</v>
      </c>
      <c r="M152" s="86" t="s">
        <v>601</v>
      </c>
    </row>
    <row r="153" spans="1:13" ht="32" x14ac:dyDescent="0.2">
      <c r="A153" s="168"/>
      <c r="B153" s="168"/>
      <c r="C153" s="165"/>
      <c r="D153" s="58">
        <v>0.16666666666666666</v>
      </c>
      <c r="E153" s="58">
        <v>0.17708333333333334</v>
      </c>
      <c r="F153" s="42" t="s">
        <v>146</v>
      </c>
      <c r="G153" s="48" t="s">
        <v>147</v>
      </c>
      <c r="H153" s="40" t="s">
        <v>148</v>
      </c>
      <c r="I153" s="165"/>
      <c r="J153" s="103">
        <v>8724</v>
      </c>
      <c r="K153" s="53" t="s">
        <v>374</v>
      </c>
      <c r="L153" s="42">
        <f>VLOOKUP(J153,Sheet2!A47:B101,1)</f>
        <v>8724</v>
      </c>
      <c r="M153" s="42" t="str">
        <f>VLOOKUP(J153,Sheet2!A47:B101,2)</f>
        <v>Moran, Maira</v>
      </c>
    </row>
    <row r="154" spans="1:13" x14ac:dyDescent="0.2">
      <c r="B154" s="53"/>
      <c r="C154" s="53"/>
      <c r="D154" s="59">
        <v>0.17708333333333334</v>
      </c>
      <c r="E154" s="60">
        <v>0.1875</v>
      </c>
      <c r="F154" s="165" t="s">
        <v>318</v>
      </c>
      <c r="G154" s="165"/>
      <c r="H154" s="165"/>
      <c r="I154" s="165"/>
      <c r="J154" s="104"/>
      <c r="K154" s="48"/>
    </row>
    <row r="155" spans="1:13" ht="32" x14ac:dyDescent="0.2">
      <c r="A155" s="138">
        <v>0.625</v>
      </c>
      <c r="B155" s="139">
        <v>0.6875</v>
      </c>
      <c r="C155" s="140" t="s">
        <v>563</v>
      </c>
      <c r="D155" s="138">
        <v>0.625</v>
      </c>
      <c r="E155" s="139">
        <v>0.6875</v>
      </c>
      <c r="F155" s="141" t="s">
        <v>565</v>
      </c>
      <c r="G155" s="142" t="s">
        <v>553</v>
      </c>
      <c r="H155" s="141"/>
      <c r="I155" s="140" t="s">
        <v>562</v>
      </c>
      <c r="J155" s="104"/>
      <c r="K155" s="48"/>
    </row>
    <row r="156" spans="1:13" ht="32" x14ac:dyDescent="0.2">
      <c r="A156" s="168">
        <v>0.625</v>
      </c>
      <c r="B156" s="168">
        <v>0.6875</v>
      </c>
      <c r="C156" s="165" t="s">
        <v>149</v>
      </c>
      <c r="D156" s="57">
        <v>0.125</v>
      </c>
      <c r="E156" s="57">
        <v>0.13541666666666666</v>
      </c>
      <c r="F156" s="42" t="s">
        <v>150</v>
      </c>
      <c r="G156" s="48" t="s">
        <v>151</v>
      </c>
      <c r="H156" s="40" t="s">
        <v>152</v>
      </c>
      <c r="I156" s="165" t="s">
        <v>359</v>
      </c>
      <c r="J156" s="103">
        <v>456</v>
      </c>
      <c r="K156" s="53" t="s">
        <v>375</v>
      </c>
      <c r="L156" s="93">
        <v>456</v>
      </c>
      <c r="M156" s="86" t="s">
        <v>700</v>
      </c>
    </row>
    <row r="157" spans="1:13" ht="32" x14ac:dyDescent="0.2">
      <c r="A157" s="168"/>
      <c r="B157" s="168"/>
      <c r="C157" s="165"/>
      <c r="D157" s="57">
        <v>0.13541666666666666</v>
      </c>
      <c r="E157" s="57">
        <v>0.14583333333333334</v>
      </c>
      <c r="F157" s="42" t="s">
        <v>153</v>
      </c>
      <c r="G157" s="48" t="s">
        <v>154</v>
      </c>
      <c r="H157" s="40" t="s">
        <v>155</v>
      </c>
      <c r="I157" s="165"/>
      <c r="J157" s="103">
        <v>726</v>
      </c>
      <c r="K157" s="53" t="s">
        <v>376</v>
      </c>
      <c r="L157" s="93">
        <v>726</v>
      </c>
      <c r="M157" s="86" t="s">
        <v>571</v>
      </c>
    </row>
    <row r="158" spans="1:13" ht="17" x14ac:dyDescent="0.2">
      <c r="A158" s="168"/>
      <c r="B158" s="168"/>
      <c r="C158" s="165"/>
      <c r="D158" s="57">
        <v>0.14583333333333334</v>
      </c>
      <c r="E158" s="58">
        <v>0.15625</v>
      </c>
      <c r="F158" s="42" t="s">
        <v>156</v>
      </c>
      <c r="G158" s="48" t="s">
        <v>157</v>
      </c>
      <c r="H158" s="40" t="s">
        <v>158</v>
      </c>
      <c r="I158" s="165"/>
      <c r="J158" s="103">
        <v>1067</v>
      </c>
      <c r="K158" s="53" t="s">
        <v>377</v>
      </c>
      <c r="L158" s="112">
        <v>1076</v>
      </c>
      <c r="M158" s="86" t="s">
        <v>634</v>
      </c>
    </row>
    <row r="159" spans="1:13" ht="32" x14ac:dyDescent="0.2">
      <c r="A159" s="168"/>
      <c r="B159" s="168"/>
      <c r="C159" s="165"/>
      <c r="D159" s="57">
        <v>0.15625</v>
      </c>
      <c r="E159" s="57">
        <v>0.16666666666666666</v>
      </c>
      <c r="F159" s="42" t="s">
        <v>159</v>
      </c>
      <c r="G159" s="48" t="s">
        <v>160</v>
      </c>
      <c r="H159" s="42" t="s">
        <v>161</v>
      </c>
      <c r="I159" s="165"/>
      <c r="J159" s="118">
        <v>2721</v>
      </c>
      <c r="K159" s="117" t="s">
        <v>378</v>
      </c>
    </row>
    <row r="160" spans="1:13" x14ac:dyDescent="0.2">
      <c r="A160" s="168"/>
      <c r="B160" s="168"/>
      <c r="C160" s="165"/>
      <c r="D160" s="59">
        <v>0.17361111111111113</v>
      </c>
      <c r="E160" s="60">
        <v>0.1875</v>
      </c>
      <c r="F160" s="165" t="s">
        <v>318</v>
      </c>
      <c r="G160" s="165"/>
      <c r="H160" s="165"/>
      <c r="I160" s="165"/>
      <c r="J160" s="103"/>
      <c r="K160" s="53"/>
    </row>
    <row r="161" spans="1:15" ht="16" x14ac:dyDescent="0.2">
      <c r="A161" s="143">
        <v>0.6875</v>
      </c>
      <c r="B161" s="143">
        <v>0.72916666666666663</v>
      </c>
      <c r="C161" s="140" t="s">
        <v>560</v>
      </c>
      <c r="D161" s="144">
        <v>0.10416666666666667</v>
      </c>
      <c r="E161" s="144">
        <v>0.16666666666666666</v>
      </c>
      <c r="F161" s="140" t="s">
        <v>561</v>
      </c>
      <c r="G161" s="140" t="s">
        <v>312</v>
      </c>
      <c r="H161" s="140"/>
      <c r="I161" s="141" t="s">
        <v>22</v>
      </c>
      <c r="J161" s="104"/>
      <c r="K161" s="48"/>
    </row>
    <row r="162" spans="1:15" s="44" customFormat="1" ht="16" x14ac:dyDescent="0.2">
      <c r="A162" s="43">
        <v>0.75</v>
      </c>
      <c r="B162" s="43">
        <v>0.83333333333333337</v>
      </c>
      <c r="C162" s="172" t="s">
        <v>795</v>
      </c>
      <c r="D162" s="172"/>
      <c r="E162" s="172"/>
      <c r="F162" s="45"/>
      <c r="G162" s="45"/>
      <c r="H162" s="45"/>
      <c r="I162" s="45" t="s">
        <v>311</v>
      </c>
      <c r="J162" s="107"/>
      <c r="K162" s="45"/>
      <c r="L162" s="42"/>
      <c r="M162" s="42"/>
    </row>
    <row r="163" spans="1:15" x14ac:dyDescent="0.2">
      <c r="A163" s="51"/>
      <c r="B163" s="51"/>
      <c r="C163" s="48"/>
    </row>
    <row r="165" spans="1:15" ht="24" x14ac:dyDescent="0.2">
      <c r="A165" s="176" t="s">
        <v>4</v>
      </c>
      <c r="B165" s="176"/>
      <c r="C165" s="176"/>
      <c r="D165" s="176"/>
      <c r="E165" s="176"/>
      <c r="F165" s="48"/>
      <c r="H165" s="48"/>
      <c r="I165" s="48"/>
      <c r="J165" s="104"/>
      <c r="K165" s="48"/>
      <c r="N165" s="49"/>
    </row>
    <row r="166" spans="1:15" s="40" customFormat="1" ht="16" x14ac:dyDescent="0.2">
      <c r="A166" s="41" t="s">
        <v>5</v>
      </c>
      <c r="B166" s="41" t="s">
        <v>6</v>
      </c>
      <c r="C166" s="41" t="s">
        <v>35</v>
      </c>
      <c r="D166" s="41" t="s">
        <v>288</v>
      </c>
      <c r="E166" s="41" t="s">
        <v>6</v>
      </c>
      <c r="F166" s="41" t="s">
        <v>285</v>
      </c>
      <c r="G166" s="41" t="s">
        <v>37</v>
      </c>
      <c r="H166" s="41" t="s">
        <v>38</v>
      </c>
      <c r="I166" s="41" t="s">
        <v>252</v>
      </c>
      <c r="J166" s="98" t="s">
        <v>286</v>
      </c>
      <c r="K166" s="41" t="s">
        <v>287</v>
      </c>
      <c r="L166" s="42"/>
      <c r="M166" s="42"/>
      <c r="N166" s="41"/>
      <c r="O166" s="50"/>
    </row>
    <row r="167" spans="1:15" ht="48" x14ac:dyDescent="0.2">
      <c r="A167" s="137">
        <v>0.36458333333333331</v>
      </c>
      <c r="B167" s="137">
        <v>0.40625</v>
      </c>
      <c r="C167" s="170" t="s">
        <v>771</v>
      </c>
      <c r="D167" s="170"/>
      <c r="E167" s="170"/>
      <c r="F167" s="170"/>
      <c r="G167" s="170"/>
      <c r="H167" s="136" t="s">
        <v>774</v>
      </c>
      <c r="I167" s="136" t="s">
        <v>22</v>
      </c>
      <c r="J167" s="104"/>
      <c r="K167" s="48"/>
    </row>
    <row r="168" spans="1:15" ht="28" x14ac:dyDescent="0.2">
      <c r="A168" s="168">
        <v>0.41666666666666669</v>
      </c>
      <c r="B168" s="168">
        <v>0.5</v>
      </c>
      <c r="C168" s="165" t="s">
        <v>379</v>
      </c>
      <c r="D168" s="57">
        <v>0.41666666666666669</v>
      </c>
      <c r="E168" s="57">
        <v>0.43055555555555558</v>
      </c>
      <c r="F168" s="42" t="s">
        <v>205</v>
      </c>
      <c r="G168" s="77" t="s">
        <v>206</v>
      </c>
      <c r="H168" s="128" t="s">
        <v>207</v>
      </c>
      <c r="I168" s="165" t="s">
        <v>22</v>
      </c>
      <c r="J168" s="103">
        <v>4188</v>
      </c>
      <c r="K168" s="53" t="s">
        <v>380</v>
      </c>
      <c r="M168" s="129" t="s">
        <v>695</v>
      </c>
    </row>
    <row r="169" spans="1:15" ht="28" x14ac:dyDescent="0.2">
      <c r="A169" s="168"/>
      <c r="B169" s="168"/>
      <c r="C169" s="165"/>
      <c r="D169" s="57">
        <v>0.43055555555555558</v>
      </c>
      <c r="E169" s="57">
        <v>0.44444444444444442</v>
      </c>
      <c r="F169" s="42" t="s">
        <v>208</v>
      </c>
      <c r="G169" s="77" t="s">
        <v>209</v>
      </c>
      <c r="H169" s="128" t="s">
        <v>210</v>
      </c>
      <c r="I169" s="165"/>
      <c r="J169" s="103">
        <v>4414</v>
      </c>
      <c r="K169" s="53" t="s">
        <v>381</v>
      </c>
      <c r="L169" s="93">
        <v>4414</v>
      </c>
      <c r="M169" s="86" t="s">
        <v>693</v>
      </c>
      <c r="N169"/>
    </row>
    <row r="170" spans="1:15" ht="17" x14ac:dyDescent="0.2">
      <c r="A170" s="168"/>
      <c r="B170" s="168"/>
      <c r="C170" s="165"/>
      <c r="D170" s="57">
        <v>0.44444444444444442</v>
      </c>
      <c r="E170" s="58">
        <v>0.45833333333333331</v>
      </c>
      <c r="F170" s="42" t="s">
        <v>211</v>
      </c>
      <c r="G170" s="77" t="s">
        <v>212</v>
      </c>
      <c r="H170" s="128" t="s">
        <v>382</v>
      </c>
      <c r="I170" s="165"/>
      <c r="J170" s="103">
        <v>6208</v>
      </c>
      <c r="K170" s="53" t="s">
        <v>382</v>
      </c>
      <c r="L170" s="93">
        <v>6208</v>
      </c>
      <c r="M170" s="86" t="s">
        <v>714</v>
      </c>
      <c r="N170"/>
    </row>
    <row r="171" spans="1:15" ht="17" x14ac:dyDescent="0.2">
      <c r="A171" s="168"/>
      <c r="B171" s="168"/>
      <c r="C171" s="165"/>
      <c r="D171" s="57">
        <v>0.45833333333333331</v>
      </c>
      <c r="E171" s="57">
        <v>0.47222222222222227</v>
      </c>
      <c r="F171" s="42" t="s">
        <v>213</v>
      </c>
      <c r="G171" s="77" t="s">
        <v>214</v>
      </c>
      <c r="H171" s="128" t="s">
        <v>215</v>
      </c>
      <c r="I171" s="165"/>
      <c r="J171" s="103">
        <v>8115</v>
      </c>
      <c r="K171" s="53" t="s">
        <v>383</v>
      </c>
      <c r="L171" s="93">
        <v>8115</v>
      </c>
      <c r="M171" s="86" t="s">
        <v>575</v>
      </c>
    </row>
    <row r="172" spans="1:15" ht="16" x14ac:dyDescent="0.2">
      <c r="A172" s="168"/>
      <c r="B172" s="168"/>
      <c r="C172" s="165"/>
      <c r="D172" s="57">
        <v>0.47222222222222227</v>
      </c>
      <c r="E172" s="57">
        <v>0.4861111111111111</v>
      </c>
      <c r="F172" s="42" t="s">
        <v>216</v>
      </c>
      <c r="G172" s="77" t="s">
        <v>217</v>
      </c>
      <c r="H172" s="53" t="s">
        <v>218</v>
      </c>
      <c r="I172" s="165"/>
      <c r="J172" s="118">
        <v>9931</v>
      </c>
      <c r="K172" s="117" t="s">
        <v>218</v>
      </c>
    </row>
    <row r="173" spans="1:15" ht="16" x14ac:dyDescent="0.2">
      <c r="A173" s="168"/>
      <c r="B173" s="168"/>
      <c r="C173" s="165"/>
      <c r="D173" s="59">
        <v>0.4861111111111111</v>
      </c>
      <c r="E173" s="60">
        <v>0.5</v>
      </c>
      <c r="F173" s="42" t="s">
        <v>384</v>
      </c>
      <c r="G173" s="48" t="s">
        <v>385</v>
      </c>
      <c r="I173" s="165"/>
      <c r="J173" s="103"/>
      <c r="K173" s="53"/>
    </row>
    <row r="174" spans="1:15" ht="32" x14ac:dyDescent="0.2">
      <c r="A174" s="68">
        <v>0.41666666666666669</v>
      </c>
      <c r="B174" s="68">
        <v>0.47916666666666669</v>
      </c>
      <c r="C174" s="48" t="s">
        <v>560</v>
      </c>
      <c r="D174" s="68">
        <v>0.41666666666666669</v>
      </c>
      <c r="E174" s="68">
        <v>0.47916666666666669</v>
      </c>
      <c r="F174" s="42" t="s">
        <v>561</v>
      </c>
      <c r="G174" s="52" t="s">
        <v>553</v>
      </c>
      <c r="I174" s="48" t="s">
        <v>562</v>
      </c>
      <c r="J174" s="103"/>
      <c r="K174" s="53"/>
    </row>
    <row r="175" spans="1:15" ht="16" x14ac:dyDescent="0.2">
      <c r="A175" s="55">
        <v>0.5</v>
      </c>
      <c r="B175" s="55">
        <v>0.52083333333333337</v>
      </c>
      <c r="C175" s="170" t="s">
        <v>8</v>
      </c>
      <c r="D175" s="170"/>
      <c r="E175" s="170"/>
      <c r="I175" s="56" t="s">
        <v>22</v>
      </c>
    </row>
    <row r="176" spans="1:15" x14ac:dyDescent="0.2">
      <c r="A176" s="61"/>
      <c r="B176" s="61"/>
      <c r="C176" s="175"/>
      <c r="D176" s="175"/>
      <c r="E176" s="175"/>
    </row>
    <row r="180" spans="1:12" ht="24" x14ac:dyDescent="0.2">
      <c r="J180" s="97"/>
      <c r="K180" s="47"/>
      <c r="L180" s="48"/>
    </row>
    <row r="181" spans="1:12" x14ac:dyDescent="0.2">
      <c r="L181" s="48"/>
    </row>
    <row r="182" spans="1:12" x14ac:dyDescent="0.2">
      <c r="A182" s="40"/>
      <c r="B182" s="40"/>
      <c r="C182" s="40"/>
      <c r="D182" s="40"/>
      <c r="E182" s="40"/>
      <c r="F182" s="40"/>
      <c r="G182" s="41"/>
      <c r="J182" s="98"/>
      <c r="K182" s="41"/>
      <c r="L182" s="41"/>
    </row>
    <row r="183" spans="1:12" x14ac:dyDescent="0.2">
      <c r="J183" s="108"/>
      <c r="K183" s="61"/>
      <c r="L183" s="46"/>
    </row>
    <row r="184" spans="1:12" x14ac:dyDescent="0.2">
      <c r="J184" s="108"/>
      <c r="K184" s="61"/>
      <c r="L184" s="46"/>
    </row>
    <row r="185" spans="1:12" x14ac:dyDescent="0.2">
      <c r="J185" s="109"/>
      <c r="K185" s="55"/>
      <c r="L185" s="56"/>
    </row>
    <row r="186" spans="1:12" x14ac:dyDescent="0.2">
      <c r="J186" s="109"/>
      <c r="K186" s="55"/>
    </row>
    <row r="187" spans="1:12" x14ac:dyDescent="0.2">
      <c r="J187" s="108"/>
      <c r="K187" s="61"/>
      <c r="L187" s="46"/>
    </row>
    <row r="188" spans="1:12" x14ac:dyDescent="0.2">
      <c r="K188" s="51"/>
    </row>
    <row r="189" spans="1:12" x14ac:dyDescent="0.2">
      <c r="J189" s="109"/>
      <c r="K189" s="55"/>
      <c r="L189" s="56"/>
    </row>
    <row r="190" spans="1:12" x14ac:dyDescent="0.2">
      <c r="J190" s="108"/>
      <c r="K190" s="61"/>
      <c r="L190" s="46"/>
    </row>
    <row r="222" spans="6:7" x14ac:dyDescent="0.2">
      <c r="F222" s="53"/>
      <c r="G222" s="77"/>
    </row>
    <row r="223" spans="6:7" x14ac:dyDescent="0.2">
      <c r="F223" s="53"/>
      <c r="G223" s="77"/>
    </row>
    <row r="224" spans="6:7" x14ac:dyDescent="0.2">
      <c r="F224" s="53"/>
      <c r="G224" s="77"/>
    </row>
    <row r="225" spans="6:7" x14ac:dyDescent="0.2">
      <c r="F225" s="53"/>
      <c r="G225" s="77"/>
    </row>
    <row r="226" spans="6:7" x14ac:dyDescent="0.2">
      <c r="F226" s="53"/>
      <c r="G226" s="77"/>
    </row>
    <row r="227" spans="6:7" x14ac:dyDescent="0.2">
      <c r="F227" s="53"/>
      <c r="G227" s="77"/>
    </row>
    <row r="228" spans="6:7" x14ac:dyDescent="0.2">
      <c r="F228" s="53"/>
      <c r="G228" s="77"/>
    </row>
    <row r="229" spans="6:7" x14ac:dyDescent="0.2">
      <c r="F229" s="53"/>
      <c r="G229" s="77"/>
    </row>
    <row r="230" spans="6:7" x14ac:dyDescent="0.2">
      <c r="F230" s="53"/>
      <c r="G230" s="77"/>
    </row>
    <row r="231" spans="6:7" x14ac:dyDescent="0.2">
      <c r="F231" s="53"/>
      <c r="G231" s="77"/>
    </row>
    <row r="232" spans="6:7" x14ac:dyDescent="0.2">
      <c r="F232" s="53"/>
      <c r="G232" s="77"/>
    </row>
    <row r="233" spans="6:7" x14ac:dyDescent="0.2">
      <c r="F233" s="53"/>
      <c r="G233" s="77"/>
    </row>
    <row r="234" spans="6:7" x14ac:dyDescent="0.2">
      <c r="F234" s="53"/>
      <c r="G234" s="77"/>
    </row>
    <row r="235" spans="6:7" x14ac:dyDescent="0.2">
      <c r="F235" s="53"/>
      <c r="G235" s="77"/>
    </row>
  </sheetData>
  <mergeCells count="100">
    <mergeCell ref="I122:I126"/>
    <mergeCell ref="F126:H126"/>
    <mergeCell ref="I168:I173"/>
    <mergeCell ref="A7:E7"/>
    <mergeCell ref="A69:E69"/>
    <mergeCell ref="A106:E106"/>
    <mergeCell ref="A165:E165"/>
    <mergeCell ref="A156:A160"/>
    <mergeCell ref="B156:B160"/>
    <mergeCell ref="C156:C160"/>
    <mergeCell ref="I156:I160"/>
    <mergeCell ref="A142:A146"/>
    <mergeCell ref="B142:B146"/>
    <mergeCell ref="C142:C146"/>
    <mergeCell ref="I142:I147"/>
    <mergeCell ref="I149:I154"/>
    <mergeCell ref="B128:B132"/>
    <mergeCell ref="C128:C132"/>
    <mergeCell ref="I128:I133"/>
    <mergeCell ref="F133:H133"/>
    <mergeCell ref="B135:B139"/>
    <mergeCell ref="C135:C139"/>
    <mergeCell ref="I135:I140"/>
    <mergeCell ref="F140:H140"/>
    <mergeCell ref="I109:I114"/>
    <mergeCell ref="F114:H114"/>
    <mergeCell ref="A115:A119"/>
    <mergeCell ref="B115:B119"/>
    <mergeCell ref="C115:C119"/>
    <mergeCell ref="I115:I120"/>
    <mergeCell ref="F120:H120"/>
    <mergeCell ref="C176:E176"/>
    <mergeCell ref="A109:A113"/>
    <mergeCell ref="B109:B113"/>
    <mergeCell ref="C109:C113"/>
    <mergeCell ref="A122:A126"/>
    <mergeCell ref="B122:B126"/>
    <mergeCell ref="C122:C126"/>
    <mergeCell ref="A135:A139"/>
    <mergeCell ref="A149:A153"/>
    <mergeCell ref="B149:B153"/>
    <mergeCell ref="C149:C153"/>
    <mergeCell ref="A168:A173"/>
    <mergeCell ref="B168:B173"/>
    <mergeCell ref="C168:C173"/>
    <mergeCell ref="A128:A132"/>
    <mergeCell ref="C175:E175"/>
    <mergeCell ref="C167:G167"/>
    <mergeCell ref="C81:G81"/>
    <mergeCell ref="D3:F3"/>
    <mergeCell ref="D2:F2"/>
    <mergeCell ref="D1:F1"/>
    <mergeCell ref="C83:C87"/>
    <mergeCell ref="D4:F4"/>
    <mergeCell ref="F160:H160"/>
    <mergeCell ref="C162:E162"/>
    <mergeCell ref="F154:H154"/>
    <mergeCell ref="F147:H147"/>
    <mergeCell ref="C103:H103"/>
    <mergeCell ref="C104:H104"/>
    <mergeCell ref="C108:G108"/>
    <mergeCell ref="I71:I75"/>
    <mergeCell ref="I9:I20"/>
    <mergeCell ref="C9:C21"/>
    <mergeCell ref="I35:I46"/>
    <mergeCell ref="I61:I68"/>
    <mergeCell ref="A97:A101"/>
    <mergeCell ref="B97:B101"/>
    <mergeCell ref="C97:C101"/>
    <mergeCell ref="I97:I102"/>
    <mergeCell ref="F102:H102"/>
    <mergeCell ref="A90:A94"/>
    <mergeCell ref="B90:B94"/>
    <mergeCell ref="C90:C94"/>
    <mergeCell ref="I83:I88"/>
    <mergeCell ref="F88:H88"/>
    <mergeCell ref="I90:I95"/>
    <mergeCell ref="F95:H95"/>
    <mergeCell ref="A9:A21"/>
    <mergeCell ref="B9:B21"/>
    <mergeCell ref="I22:I33"/>
    <mergeCell ref="A22:A34"/>
    <mergeCell ref="B22:B34"/>
    <mergeCell ref="C22:C34"/>
    <mergeCell ref="I103:I104"/>
    <mergeCell ref="A35:A47"/>
    <mergeCell ref="B35:B47"/>
    <mergeCell ref="C35:C47"/>
    <mergeCell ref="I48:I59"/>
    <mergeCell ref="A49:A53"/>
    <mergeCell ref="B49:B53"/>
    <mergeCell ref="C49:C53"/>
    <mergeCell ref="B83:B87"/>
    <mergeCell ref="A83:A87"/>
    <mergeCell ref="A71:A76"/>
    <mergeCell ref="B71:B76"/>
    <mergeCell ref="C71:C76"/>
    <mergeCell ref="A61:A68"/>
    <mergeCell ref="B61:B68"/>
    <mergeCell ref="C61:C6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8669-116A-4879-BC07-3A7986AB1CD1}">
  <dimension ref="A1:G40"/>
  <sheetViews>
    <sheetView topLeftCell="E1" zoomScale="98" zoomScaleNormal="170" workbookViewId="0">
      <selection activeCell="G38" sqref="G38"/>
    </sheetView>
  </sheetViews>
  <sheetFormatPr baseColWidth="10" defaultColWidth="125.6640625" defaultRowHeight="15" x14ac:dyDescent="0.2"/>
  <cols>
    <col min="1" max="1" width="37" customWidth="1"/>
    <col min="2" max="2" width="9.1640625" bestFit="1" customWidth="1"/>
    <col min="3" max="3" width="110.1640625" bestFit="1" customWidth="1"/>
    <col min="4" max="4" width="25.33203125" bestFit="1" customWidth="1"/>
    <col min="5" max="5" width="7.83203125" bestFit="1" customWidth="1"/>
    <col min="6" max="6" width="124.1640625" bestFit="1" customWidth="1"/>
  </cols>
  <sheetData>
    <row r="1" spans="1:7" ht="29" thickBot="1" x14ac:dyDescent="0.25">
      <c r="A1" s="62" t="s">
        <v>35</v>
      </c>
      <c r="B1" s="62" t="s">
        <v>36</v>
      </c>
      <c r="C1" s="63" t="s">
        <v>37</v>
      </c>
      <c r="D1" s="63" t="s">
        <v>38</v>
      </c>
      <c r="E1" s="63" t="s">
        <v>386</v>
      </c>
      <c r="F1" s="63" t="s">
        <v>287</v>
      </c>
      <c r="G1" s="63" t="s">
        <v>712</v>
      </c>
    </row>
    <row r="2" spans="1:7" x14ac:dyDescent="0.2">
      <c r="A2" s="37" t="s">
        <v>39</v>
      </c>
      <c r="B2" s="28" t="s">
        <v>40</v>
      </c>
      <c r="C2" s="29" t="s">
        <v>41</v>
      </c>
      <c r="D2" s="30" t="s">
        <v>42</v>
      </c>
      <c r="E2" s="31">
        <v>1922</v>
      </c>
      <c r="F2" s="29" t="s">
        <v>313</v>
      </c>
    </row>
    <row r="3" spans="1:7" x14ac:dyDescent="0.2">
      <c r="A3" s="38" t="s">
        <v>39</v>
      </c>
      <c r="B3" s="20" t="s">
        <v>43</v>
      </c>
      <c r="C3" s="21" t="s">
        <v>44</v>
      </c>
      <c r="D3" s="32" t="s">
        <v>45</v>
      </c>
      <c r="E3" s="27">
        <v>7053</v>
      </c>
      <c r="F3" s="21" t="s">
        <v>314</v>
      </c>
    </row>
    <row r="4" spans="1:7" x14ac:dyDescent="0.2">
      <c r="A4" s="38" t="s">
        <v>39</v>
      </c>
      <c r="B4" s="20" t="s">
        <v>46</v>
      </c>
      <c r="C4" s="21" t="s">
        <v>47</v>
      </c>
      <c r="D4" s="32" t="s">
        <v>48</v>
      </c>
      <c r="E4" s="27">
        <v>8271</v>
      </c>
      <c r="F4" s="21" t="s">
        <v>315</v>
      </c>
    </row>
    <row r="5" spans="1:7" x14ac:dyDescent="0.2">
      <c r="A5" s="38" t="s">
        <v>39</v>
      </c>
      <c r="B5" s="20" t="s">
        <v>49</v>
      </c>
      <c r="C5" s="21" t="s">
        <v>50</v>
      </c>
      <c r="D5" s="32" t="s">
        <v>51</v>
      </c>
      <c r="E5" s="27">
        <v>8547</v>
      </c>
      <c r="F5" s="21" t="s">
        <v>316</v>
      </c>
    </row>
    <row r="6" spans="1:7" ht="16" thickBot="1" x14ac:dyDescent="0.25">
      <c r="A6" s="39" t="s">
        <v>39</v>
      </c>
      <c r="B6" s="33" t="s">
        <v>52</v>
      </c>
      <c r="C6" s="34" t="s">
        <v>53</v>
      </c>
      <c r="D6" s="35" t="s">
        <v>54</v>
      </c>
      <c r="E6" s="36">
        <v>9708</v>
      </c>
      <c r="F6" s="34" t="s">
        <v>317</v>
      </c>
    </row>
    <row r="7" spans="1:7" x14ac:dyDescent="0.2">
      <c r="A7" s="37" t="s">
        <v>55</v>
      </c>
      <c r="B7" s="28" t="s">
        <v>56</v>
      </c>
      <c r="C7" s="29" t="s">
        <v>57</v>
      </c>
      <c r="D7" s="30" t="s">
        <v>58</v>
      </c>
      <c r="E7" s="31">
        <v>3894</v>
      </c>
      <c r="F7" s="29" t="s">
        <v>335</v>
      </c>
    </row>
    <row r="8" spans="1:7" x14ac:dyDescent="0.2">
      <c r="A8" s="38" t="s">
        <v>55</v>
      </c>
      <c r="B8" s="20" t="s">
        <v>59</v>
      </c>
      <c r="C8" s="21" t="s">
        <v>60</v>
      </c>
      <c r="D8" s="32" t="s">
        <v>61</v>
      </c>
      <c r="E8" s="27">
        <v>5823</v>
      </c>
      <c r="F8" s="21" t="s">
        <v>336</v>
      </c>
    </row>
    <row r="9" spans="1:7" x14ac:dyDescent="0.2">
      <c r="A9" s="38" t="s">
        <v>55</v>
      </c>
      <c r="B9" s="20" t="s">
        <v>62</v>
      </c>
      <c r="C9" s="21" t="s">
        <v>63</v>
      </c>
      <c r="D9" s="32" t="s">
        <v>64</v>
      </c>
      <c r="E9" s="27">
        <v>6701</v>
      </c>
      <c r="F9" s="21" t="s">
        <v>337</v>
      </c>
    </row>
    <row r="10" spans="1:7" x14ac:dyDescent="0.2">
      <c r="A10" s="38" t="s">
        <v>55</v>
      </c>
      <c r="B10" s="20" t="s">
        <v>65</v>
      </c>
      <c r="C10" s="21" t="s">
        <v>135</v>
      </c>
      <c r="D10" s="32" t="s">
        <v>136</v>
      </c>
      <c r="E10" s="27">
        <v>645</v>
      </c>
      <c r="F10" s="21" t="s">
        <v>370</v>
      </c>
    </row>
    <row r="11" spans="1:7" ht="16" thickBot="1" x14ac:dyDescent="0.25">
      <c r="A11" s="39" t="s">
        <v>55</v>
      </c>
      <c r="B11" s="33" t="s">
        <v>68</v>
      </c>
      <c r="C11" s="34" t="s">
        <v>69</v>
      </c>
      <c r="D11" s="35" t="s">
        <v>70</v>
      </c>
      <c r="E11" s="36">
        <v>9933</v>
      </c>
      <c r="F11" s="34" t="s">
        <v>339</v>
      </c>
    </row>
    <row r="12" spans="1:7" x14ac:dyDescent="0.2">
      <c r="A12" s="37" t="s">
        <v>71</v>
      </c>
      <c r="B12" s="28" t="s">
        <v>72</v>
      </c>
      <c r="C12" s="29" t="s">
        <v>73</v>
      </c>
      <c r="D12" s="30" t="s">
        <v>74</v>
      </c>
      <c r="E12" s="31">
        <v>1918</v>
      </c>
      <c r="F12" s="29" t="s">
        <v>341</v>
      </c>
    </row>
    <row r="13" spans="1:7" x14ac:dyDescent="0.2">
      <c r="A13" s="38" t="s">
        <v>71</v>
      </c>
      <c r="B13" s="20" t="s">
        <v>75</v>
      </c>
      <c r="C13" s="21" t="s">
        <v>76</v>
      </c>
      <c r="D13" s="32" t="s">
        <v>77</v>
      </c>
      <c r="E13" s="27">
        <v>6322</v>
      </c>
      <c r="F13" s="21" t="s">
        <v>342</v>
      </c>
    </row>
    <row r="14" spans="1:7" x14ac:dyDescent="0.2">
      <c r="A14" s="38" t="s">
        <v>71</v>
      </c>
      <c r="B14" s="20" t="s">
        <v>78</v>
      </c>
      <c r="C14" s="21" t="s">
        <v>79</v>
      </c>
      <c r="D14" s="32" t="s">
        <v>80</v>
      </c>
      <c r="E14" s="27">
        <v>8594</v>
      </c>
      <c r="F14" s="21" t="s">
        <v>343</v>
      </c>
    </row>
    <row r="15" spans="1:7" x14ac:dyDescent="0.2">
      <c r="A15" s="38" t="s">
        <v>71</v>
      </c>
      <c r="B15" s="20" t="s">
        <v>81</v>
      </c>
      <c r="C15" s="21" t="s">
        <v>82</v>
      </c>
      <c r="D15" s="32" t="s">
        <v>83</v>
      </c>
      <c r="E15" s="27">
        <v>1342</v>
      </c>
      <c r="F15" s="21" t="s">
        <v>344</v>
      </c>
    </row>
    <row r="16" spans="1:7" ht="16" thickBot="1" x14ac:dyDescent="0.25">
      <c r="A16" s="39" t="s">
        <v>71</v>
      </c>
      <c r="B16" s="33" t="s">
        <v>84</v>
      </c>
      <c r="C16" s="34" t="s">
        <v>85</v>
      </c>
      <c r="D16" s="35" t="s">
        <v>86</v>
      </c>
      <c r="E16" s="36">
        <v>8385</v>
      </c>
      <c r="F16" s="34" t="s">
        <v>345</v>
      </c>
    </row>
    <row r="17" spans="1:6" x14ac:dyDescent="0.2">
      <c r="A17" s="37" t="s">
        <v>87</v>
      </c>
      <c r="B17" s="28" t="s">
        <v>88</v>
      </c>
      <c r="C17" s="29" t="s">
        <v>89</v>
      </c>
      <c r="D17" s="30" t="s">
        <v>90</v>
      </c>
      <c r="E17" s="31">
        <v>6366</v>
      </c>
      <c r="F17" s="29" t="s">
        <v>353</v>
      </c>
    </row>
    <row r="18" spans="1:6" x14ac:dyDescent="0.2">
      <c r="A18" s="38" t="s">
        <v>87</v>
      </c>
      <c r="B18" s="20" t="s">
        <v>91</v>
      </c>
      <c r="C18" s="21" t="s">
        <v>92</v>
      </c>
      <c r="D18" s="32" t="s">
        <v>93</v>
      </c>
      <c r="E18" s="27">
        <v>6922</v>
      </c>
      <c r="F18" s="21" t="s">
        <v>354</v>
      </c>
    </row>
    <row r="19" spans="1:6" x14ac:dyDescent="0.2">
      <c r="A19" s="38" t="s">
        <v>87</v>
      </c>
      <c r="B19" s="20" t="s">
        <v>94</v>
      </c>
      <c r="C19" s="21" t="s">
        <v>95</v>
      </c>
      <c r="D19" s="32" t="s">
        <v>96</v>
      </c>
      <c r="E19" s="27">
        <v>8651</v>
      </c>
      <c r="F19" s="21" t="s">
        <v>355</v>
      </c>
    </row>
    <row r="20" spans="1:6" x14ac:dyDescent="0.2">
      <c r="A20" s="38" t="s">
        <v>87</v>
      </c>
      <c r="B20" s="20" t="s">
        <v>97</v>
      </c>
      <c r="C20" s="21" t="s">
        <v>98</v>
      </c>
      <c r="D20" s="32" t="s">
        <v>99</v>
      </c>
      <c r="E20" s="27">
        <v>4140</v>
      </c>
      <c r="F20" s="21" t="s">
        <v>356</v>
      </c>
    </row>
    <row r="21" spans="1:6" ht="16" thickBot="1" x14ac:dyDescent="0.25">
      <c r="A21" s="39" t="s">
        <v>87</v>
      </c>
      <c r="B21" s="33" t="s">
        <v>100</v>
      </c>
      <c r="C21" s="34" t="s">
        <v>101</v>
      </c>
      <c r="D21" s="35" t="s">
        <v>102</v>
      </c>
      <c r="E21" s="36">
        <v>4444</v>
      </c>
      <c r="F21" s="34" t="s">
        <v>357</v>
      </c>
    </row>
    <row r="22" spans="1:6" x14ac:dyDescent="0.2">
      <c r="A22" s="37" t="s">
        <v>103</v>
      </c>
      <c r="B22" s="28" t="s">
        <v>104</v>
      </c>
      <c r="C22" s="29" t="s">
        <v>105</v>
      </c>
      <c r="D22" s="30" t="s">
        <v>106</v>
      </c>
      <c r="E22" s="31">
        <v>319</v>
      </c>
      <c r="F22" s="29" t="s">
        <v>360</v>
      </c>
    </row>
    <row r="23" spans="1:6" x14ac:dyDescent="0.2">
      <c r="A23" s="38" t="s">
        <v>103</v>
      </c>
      <c r="B23" s="20" t="s">
        <v>107</v>
      </c>
      <c r="C23" s="21" t="s">
        <v>108</v>
      </c>
      <c r="D23" s="32" t="s">
        <v>109</v>
      </c>
      <c r="E23" s="27">
        <v>988</v>
      </c>
      <c r="F23" s="21" t="s">
        <v>361</v>
      </c>
    </row>
    <row r="24" spans="1:6" ht="28" x14ac:dyDescent="0.2">
      <c r="A24" s="38" t="s">
        <v>103</v>
      </c>
      <c r="B24" s="20" t="s">
        <v>110</v>
      </c>
      <c r="C24" s="21" t="s">
        <v>111</v>
      </c>
      <c r="D24" s="32" t="s">
        <v>112</v>
      </c>
      <c r="E24" s="27">
        <v>2868</v>
      </c>
      <c r="F24" s="21" t="s">
        <v>362</v>
      </c>
    </row>
    <row r="25" spans="1:6" x14ac:dyDescent="0.2">
      <c r="A25" s="38" t="s">
        <v>103</v>
      </c>
      <c r="B25" s="20" t="s">
        <v>113</v>
      </c>
      <c r="C25" s="21" t="s">
        <v>114</v>
      </c>
      <c r="D25" s="32" t="s">
        <v>115</v>
      </c>
      <c r="E25" s="27">
        <v>4100</v>
      </c>
      <c r="F25" s="21" t="s">
        <v>363</v>
      </c>
    </row>
    <row r="26" spans="1:6" ht="16" thickBot="1" x14ac:dyDescent="0.25">
      <c r="A26" s="39" t="s">
        <v>103</v>
      </c>
      <c r="B26" s="33" t="s">
        <v>116</v>
      </c>
      <c r="C26" s="34" t="s">
        <v>117</v>
      </c>
      <c r="D26" s="35" t="s">
        <v>118</v>
      </c>
      <c r="E26" s="36">
        <v>6907</v>
      </c>
      <c r="F26" s="34" t="s">
        <v>364</v>
      </c>
    </row>
    <row r="27" spans="1:6" x14ac:dyDescent="0.2">
      <c r="A27" s="37" t="s">
        <v>119</v>
      </c>
      <c r="B27" s="28" t="s">
        <v>120</v>
      </c>
      <c r="C27" s="29" t="s">
        <v>121</v>
      </c>
      <c r="D27" s="30" t="s">
        <v>122</v>
      </c>
      <c r="E27" s="31">
        <v>5551</v>
      </c>
      <c r="F27" s="29" t="s">
        <v>365</v>
      </c>
    </row>
    <row r="28" spans="1:6" x14ac:dyDescent="0.2">
      <c r="A28" s="38" t="s">
        <v>119</v>
      </c>
      <c r="B28" s="20" t="s">
        <v>123</v>
      </c>
      <c r="C28" s="21" t="s">
        <v>124</v>
      </c>
      <c r="D28" s="32" t="s">
        <v>125</v>
      </c>
      <c r="E28" s="27">
        <v>6798</v>
      </c>
      <c r="F28" s="21" t="s">
        <v>366</v>
      </c>
    </row>
    <row r="29" spans="1:6" x14ac:dyDescent="0.2">
      <c r="A29" s="38" t="s">
        <v>119</v>
      </c>
      <c r="B29" s="20" t="s">
        <v>126</v>
      </c>
      <c r="C29" s="21" t="s">
        <v>127</v>
      </c>
      <c r="D29" s="32" t="s">
        <v>128</v>
      </c>
      <c r="E29" s="27">
        <v>6842</v>
      </c>
      <c r="F29" s="21" t="s">
        <v>367</v>
      </c>
    </row>
    <row r="30" spans="1:6" x14ac:dyDescent="0.2">
      <c r="A30" s="38" t="s">
        <v>119</v>
      </c>
      <c r="B30" s="20" t="s">
        <v>129</v>
      </c>
      <c r="C30" s="21" t="s">
        <v>130</v>
      </c>
      <c r="D30" s="32" t="s">
        <v>131</v>
      </c>
      <c r="E30" s="27">
        <v>8182</v>
      </c>
      <c r="F30" s="21" t="s">
        <v>368</v>
      </c>
    </row>
    <row r="31" spans="1:6" ht="16" thickBot="1" x14ac:dyDescent="0.25">
      <c r="A31" s="39" t="s">
        <v>119</v>
      </c>
      <c r="B31" s="33" t="s">
        <v>132</v>
      </c>
      <c r="C31" s="34" t="s">
        <v>133</v>
      </c>
      <c r="D31" s="35" t="s">
        <v>131</v>
      </c>
      <c r="E31" s="36">
        <v>3356</v>
      </c>
      <c r="F31" s="34" t="s">
        <v>368</v>
      </c>
    </row>
    <row r="32" spans="1:6" x14ac:dyDescent="0.2">
      <c r="A32" s="20" t="s">
        <v>388</v>
      </c>
      <c r="B32" s="28" t="s">
        <v>134</v>
      </c>
      <c r="C32" s="21" t="s">
        <v>66</v>
      </c>
      <c r="D32" s="32" t="s">
        <v>67</v>
      </c>
      <c r="E32" s="27">
        <v>8560</v>
      </c>
      <c r="F32" s="21" t="s">
        <v>338</v>
      </c>
    </row>
    <row r="33" spans="1:7" x14ac:dyDescent="0.2">
      <c r="A33" s="20" t="s">
        <v>388</v>
      </c>
      <c r="B33" s="20" t="s">
        <v>137</v>
      </c>
      <c r="C33" s="64" t="s">
        <v>138</v>
      </c>
      <c r="D33" s="32" t="s">
        <v>139</v>
      </c>
      <c r="E33" s="27">
        <v>3664</v>
      </c>
      <c r="F33" s="21" t="s">
        <v>371</v>
      </c>
    </row>
    <row r="34" spans="1:7" x14ac:dyDescent="0.2">
      <c r="A34" s="20" t="s">
        <v>388</v>
      </c>
      <c r="B34" s="20" t="s">
        <v>140</v>
      </c>
      <c r="C34" s="21" t="s">
        <v>141</v>
      </c>
      <c r="D34" s="32" t="s">
        <v>142</v>
      </c>
      <c r="E34" s="27">
        <v>841</v>
      </c>
      <c r="F34" s="21" t="s">
        <v>372</v>
      </c>
    </row>
    <row r="35" spans="1:7" ht="28" x14ac:dyDescent="0.2">
      <c r="A35" s="20" t="s">
        <v>388</v>
      </c>
      <c r="B35" s="20" t="s">
        <v>143</v>
      </c>
      <c r="C35" s="21" t="s">
        <v>144</v>
      </c>
      <c r="D35" s="32" t="s">
        <v>145</v>
      </c>
      <c r="E35" s="27">
        <v>1002</v>
      </c>
      <c r="F35" s="21" t="s">
        <v>373</v>
      </c>
    </row>
    <row r="36" spans="1:7" ht="29" thickBot="1" x14ac:dyDescent="0.25">
      <c r="A36" s="33" t="s">
        <v>388</v>
      </c>
      <c r="B36" s="33" t="s">
        <v>146</v>
      </c>
      <c r="C36" s="34" t="s">
        <v>147</v>
      </c>
      <c r="D36" s="35" t="s">
        <v>148</v>
      </c>
      <c r="E36" s="36">
        <v>8724</v>
      </c>
      <c r="F36" s="34" t="s">
        <v>374</v>
      </c>
    </row>
    <row r="37" spans="1:7" ht="28" x14ac:dyDescent="0.2">
      <c r="A37" s="38" t="s">
        <v>149</v>
      </c>
      <c r="B37" s="28" t="s">
        <v>150</v>
      </c>
      <c r="C37" s="29" t="s">
        <v>151</v>
      </c>
      <c r="D37" s="30" t="s">
        <v>152</v>
      </c>
      <c r="E37" s="31">
        <v>456</v>
      </c>
      <c r="F37" s="29" t="s">
        <v>375</v>
      </c>
    </row>
    <row r="38" spans="1:7" ht="17" x14ac:dyDescent="0.2">
      <c r="A38" s="38" t="s">
        <v>149</v>
      </c>
      <c r="B38" s="20" t="s">
        <v>153</v>
      </c>
      <c r="C38" s="21" t="s">
        <v>154</v>
      </c>
      <c r="D38" s="32" t="s">
        <v>155</v>
      </c>
      <c r="E38" s="27">
        <v>726</v>
      </c>
      <c r="F38" s="21" t="s">
        <v>376</v>
      </c>
      <c r="G38" s="86" t="s">
        <v>571</v>
      </c>
    </row>
    <row r="39" spans="1:7" x14ac:dyDescent="0.2">
      <c r="A39" s="38" t="s">
        <v>149</v>
      </c>
      <c r="B39" s="20" t="s">
        <v>156</v>
      </c>
      <c r="C39" s="21" t="s">
        <v>157</v>
      </c>
      <c r="D39" s="32" t="s">
        <v>158</v>
      </c>
      <c r="E39" s="27">
        <v>1067</v>
      </c>
      <c r="F39" s="21" t="s">
        <v>377</v>
      </c>
    </row>
    <row r="40" spans="1:7" ht="29" thickBot="1" x14ac:dyDescent="0.25">
      <c r="A40" s="39" t="s">
        <v>149</v>
      </c>
      <c r="B40" s="33" t="s">
        <v>159</v>
      </c>
      <c r="C40" s="34" t="s">
        <v>160</v>
      </c>
      <c r="D40" s="35" t="s">
        <v>161</v>
      </c>
      <c r="E40" s="36">
        <v>2721</v>
      </c>
      <c r="F40" s="34" t="s">
        <v>378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D884-BC1F-411C-8EEB-B4743AD4ABFB}">
  <dimension ref="A1:F10"/>
  <sheetViews>
    <sheetView workbookViewId="0">
      <selection activeCell="F24" sqref="F24"/>
    </sheetView>
  </sheetViews>
  <sheetFormatPr baseColWidth="10" defaultColWidth="105.6640625" defaultRowHeight="15" x14ac:dyDescent="0.2"/>
  <cols>
    <col min="1" max="1" width="19" bestFit="1" customWidth="1"/>
    <col min="2" max="2" width="8.1640625" bestFit="1" customWidth="1"/>
    <col min="3" max="3" width="91.1640625" bestFit="1" customWidth="1"/>
    <col min="4" max="4" width="19.33203125" bestFit="1" customWidth="1"/>
    <col min="5" max="5" width="7.83203125" bestFit="1" customWidth="1"/>
    <col min="6" max="6" width="105.33203125" bestFit="1" customWidth="1"/>
  </cols>
  <sheetData>
    <row r="1" spans="1:6" ht="29" thickBot="1" x14ac:dyDescent="0.25">
      <c r="A1" s="62" t="s">
        <v>35</v>
      </c>
      <c r="B1" s="62" t="s">
        <v>36</v>
      </c>
      <c r="C1" s="63" t="s">
        <v>37</v>
      </c>
      <c r="D1" s="63" t="s">
        <v>38</v>
      </c>
      <c r="E1" s="63" t="s">
        <v>386</v>
      </c>
      <c r="F1" s="63" t="s">
        <v>287</v>
      </c>
    </row>
    <row r="2" spans="1:6" x14ac:dyDescent="0.2">
      <c r="A2" s="37" t="s">
        <v>162</v>
      </c>
      <c r="B2" s="28" t="s">
        <v>163</v>
      </c>
      <c r="C2" s="29" t="s">
        <v>164</v>
      </c>
      <c r="D2" s="30" t="s">
        <v>165</v>
      </c>
      <c r="E2" s="29">
        <v>643</v>
      </c>
      <c r="F2" s="30" t="s">
        <v>319</v>
      </c>
    </row>
    <row r="3" spans="1:6" ht="28" x14ac:dyDescent="0.2">
      <c r="A3" s="38" t="s">
        <v>162</v>
      </c>
      <c r="B3" s="20" t="s">
        <v>166</v>
      </c>
      <c r="C3" s="21" t="s">
        <v>167</v>
      </c>
      <c r="D3" s="32" t="s">
        <v>168</v>
      </c>
      <c r="E3" s="21">
        <v>1578</v>
      </c>
      <c r="F3" s="32" t="s">
        <v>320</v>
      </c>
    </row>
    <row r="4" spans="1:6" x14ac:dyDescent="0.2">
      <c r="A4" s="38" t="s">
        <v>162</v>
      </c>
      <c r="B4" s="20" t="s">
        <v>169</v>
      </c>
      <c r="C4" s="21" t="s">
        <v>170</v>
      </c>
      <c r="D4" s="32" t="s">
        <v>171</v>
      </c>
      <c r="E4" s="21">
        <v>2159</v>
      </c>
      <c r="F4" s="32" t="s">
        <v>321</v>
      </c>
    </row>
    <row r="5" spans="1:6" ht="28" x14ac:dyDescent="0.2">
      <c r="A5" s="38" t="s">
        <v>162</v>
      </c>
      <c r="B5" s="20" t="s">
        <v>172</v>
      </c>
      <c r="C5" s="21" t="s">
        <v>173</v>
      </c>
      <c r="D5" s="32" t="s">
        <v>174</v>
      </c>
      <c r="E5" s="21">
        <v>2375</v>
      </c>
      <c r="F5" s="32" t="s">
        <v>322</v>
      </c>
    </row>
    <row r="6" spans="1:6" x14ac:dyDescent="0.2">
      <c r="A6" s="38" t="s">
        <v>162</v>
      </c>
      <c r="B6" s="20" t="s">
        <v>175</v>
      </c>
      <c r="C6" s="21" t="s">
        <v>176</v>
      </c>
      <c r="D6" s="32" t="s">
        <v>177</v>
      </c>
      <c r="E6" s="21">
        <v>5209</v>
      </c>
      <c r="F6" s="32" t="s">
        <v>323</v>
      </c>
    </row>
    <row r="7" spans="1:6" ht="28" x14ac:dyDescent="0.2">
      <c r="A7" s="38" t="s">
        <v>178</v>
      </c>
      <c r="B7" s="20" t="s">
        <v>179</v>
      </c>
      <c r="C7" s="21" t="s">
        <v>180</v>
      </c>
      <c r="D7" s="32" t="s">
        <v>181</v>
      </c>
      <c r="E7" s="21">
        <v>7186</v>
      </c>
      <c r="F7" s="32" t="s">
        <v>348</v>
      </c>
    </row>
    <row r="8" spans="1:6" x14ac:dyDescent="0.2">
      <c r="A8" s="38" t="s">
        <v>178</v>
      </c>
      <c r="B8" s="20" t="s">
        <v>182</v>
      </c>
      <c r="C8" s="21" t="s">
        <v>183</v>
      </c>
      <c r="D8" s="32" t="s">
        <v>184</v>
      </c>
      <c r="E8" s="21">
        <v>8437</v>
      </c>
      <c r="F8" s="32" t="s">
        <v>349</v>
      </c>
    </row>
    <row r="9" spans="1:6" ht="28" x14ac:dyDescent="0.2">
      <c r="A9" s="38" t="s">
        <v>178</v>
      </c>
      <c r="B9" s="20" t="s">
        <v>185</v>
      </c>
      <c r="C9" s="21" t="s">
        <v>186</v>
      </c>
      <c r="D9" s="32" t="s">
        <v>187</v>
      </c>
      <c r="E9" s="21">
        <v>8784</v>
      </c>
      <c r="F9" s="32" t="s">
        <v>350</v>
      </c>
    </row>
    <row r="10" spans="1:6" ht="16" thickBot="1" x14ac:dyDescent="0.25">
      <c r="A10" s="39" t="s">
        <v>178</v>
      </c>
      <c r="B10" s="33" t="s">
        <v>188</v>
      </c>
      <c r="C10" s="34" t="s">
        <v>189</v>
      </c>
      <c r="D10" s="35" t="s">
        <v>190</v>
      </c>
      <c r="E10" s="34">
        <v>9116</v>
      </c>
      <c r="F10" s="35" t="s">
        <v>351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E59A-72D9-4449-AF72-6B04C5B78FE2}">
  <dimension ref="A1:F21"/>
  <sheetViews>
    <sheetView workbookViewId="0">
      <selection activeCell="C15" sqref="C15"/>
    </sheetView>
  </sheetViews>
  <sheetFormatPr baseColWidth="10" defaultColWidth="8.83203125" defaultRowHeight="15" x14ac:dyDescent="0.2"/>
  <cols>
    <col min="2" max="2" width="72.1640625" customWidth="1"/>
    <col min="3" max="3" width="32.6640625" customWidth="1"/>
    <col min="4" max="4" width="13.33203125" customWidth="1"/>
    <col min="5" max="5" width="51.6640625" bestFit="1" customWidth="1"/>
    <col min="6" max="6" width="29.83203125" customWidth="1"/>
  </cols>
  <sheetData>
    <row r="1" spans="1:6" x14ac:dyDescent="0.2">
      <c r="A1" s="66" t="s">
        <v>434</v>
      </c>
      <c r="B1" s="66" t="s">
        <v>389</v>
      </c>
      <c r="C1" s="66" t="s">
        <v>430</v>
      </c>
      <c r="D1" s="66" t="s">
        <v>433</v>
      </c>
      <c r="E1" s="66" t="s">
        <v>287</v>
      </c>
      <c r="F1" s="66" t="s">
        <v>566</v>
      </c>
    </row>
    <row r="2" spans="1:6" ht="17" x14ac:dyDescent="0.2">
      <c r="A2" s="65">
        <v>1</v>
      </c>
      <c r="B2" s="65" t="s">
        <v>391</v>
      </c>
      <c r="C2" s="65" t="s">
        <v>431</v>
      </c>
      <c r="D2" s="65">
        <v>255</v>
      </c>
      <c r="E2" s="65" t="s">
        <v>390</v>
      </c>
      <c r="F2" s="86" t="s">
        <v>698</v>
      </c>
    </row>
    <row r="3" spans="1:6" x14ac:dyDescent="0.2">
      <c r="A3" s="65">
        <v>2</v>
      </c>
      <c r="B3" s="65" t="s">
        <v>393</v>
      </c>
      <c r="C3" s="65" t="s">
        <v>432</v>
      </c>
      <c r="D3" s="65">
        <v>335</v>
      </c>
      <c r="E3" s="65" t="s">
        <v>392</v>
      </c>
    </row>
    <row r="4" spans="1:6" ht="28" x14ac:dyDescent="0.2">
      <c r="A4" s="65">
        <v>3</v>
      </c>
      <c r="B4" s="65" t="s">
        <v>395</v>
      </c>
      <c r="C4" s="65" t="s">
        <v>435</v>
      </c>
      <c r="D4" s="65">
        <v>852</v>
      </c>
      <c r="E4" s="65" t="s">
        <v>394</v>
      </c>
    </row>
    <row r="5" spans="1:6" ht="28" x14ac:dyDescent="0.2">
      <c r="A5" s="65">
        <v>4</v>
      </c>
      <c r="B5" s="65" t="s">
        <v>397</v>
      </c>
      <c r="C5" s="65" t="s">
        <v>436</v>
      </c>
      <c r="D5" s="65">
        <v>1026</v>
      </c>
      <c r="E5" s="65" t="s">
        <v>396</v>
      </c>
    </row>
    <row r="6" spans="1:6" x14ac:dyDescent="0.2">
      <c r="A6" s="65">
        <v>5</v>
      </c>
      <c r="B6" s="65" t="s">
        <v>399</v>
      </c>
      <c r="C6" s="65" t="s">
        <v>437</v>
      </c>
      <c r="D6" s="65">
        <v>1135</v>
      </c>
      <c r="E6" s="65" t="s">
        <v>398</v>
      </c>
    </row>
    <row r="7" spans="1:6" ht="28" x14ac:dyDescent="0.2">
      <c r="A7" s="65">
        <v>6</v>
      </c>
      <c r="B7" s="65" t="s">
        <v>401</v>
      </c>
      <c r="C7" s="65" t="s">
        <v>438</v>
      </c>
      <c r="D7" s="65">
        <v>1669</v>
      </c>
      <c r="E7" s="65" t="s">
        <v>400</v>
      </c>
    </row>
    <row r="8" spans="1:6" x14ac:dyDescent="0.2">
      <c r="A8" s="65">
        <v>7</v>
      </c>
      <c r="B8" s="65" t="s">
        <v>403</v>
      </c>
      <c r="C8" s="65" t="s">
        <v>439</v>
      </c>
      <c r="D8" s="65">
        <v>1700</v>
      </c>
      <c r="E8" s="65" t="s">
        <v>402</v>
      </c>
    </row>
    <row r="9" spans="1:6" x14ac:dyDescent="0.2">
      <c r="A9" s="65">
        <v>8</v>
      </c>
      <c r="B9" s="65" t="s">
        <v>405</v>
      </c>
      <c r="C9" s="65" t="s">
        <v>440</v>
      </c>
      <c r="D9" s="65">
        <v>4164</v>
      </c>
      <c r="E9" s="65" t="s">
        <v>404</v>
      </c>
    </row>
    <row r="10" spans="1:6" s="90" customFormat="1" ht="17" x14ac:dyDescent="0.2">
      <c r="A10" s="91">
        <v>9</v>
      </c>
      <c r="B10" s="91" t="s">
        <v>407</v>
      </c>
      <c r="C10" s="91" t="s">
        <v>441</v>
      </c>
      <c r="D10" s="91">
        <v>4342</v>
      </c>
      <c r="E10" s="91" t="s">
        <v>406</v>
      </c>
      <c r="F10" s="89" t="s">
        <v>642</v>
      </c>
    </row>
    <row r="11" spans="1:6" ht="42" x14ac:dyDescent="0.2">
      <c r="A11" s="65">
        <v>10</v>
      </c>
      <c r="B11" s="65" t="s">
        <v>409</v>
      </c>
      <c r="C11" s="65" t="s">
        <v>442</v>
      </c>
      <c r="D11" s="65">
        <v>4695</v>
      </c>
      <c r="E11" s="65" t="s">
        <v>408</v>
      </c>
      <c r="F11" s="87" t="s">
        <v>708</v>
      </c>
    </row>
    <row r="12" spans="1:6" ht="17" x14ac:dyDescent="0.2">
      <c r="A12" s="65">
        <v>11</v>
      </c>
      <c r="B12" s="65" t="s">
        <v>411</v>
      </c>
      <c r="C12" s="65" t="s">
        <v>443</v>
      </c>
      <c r="D12" s="65">
        <v>5278</v>
      </c>
      <c r="E12" s="65" t="s">
        <v>410</v>
      </c>
      <c r="F12" s="86" t="s">
        <v>657</v>
      </c>
    </row>
    <row r="13" spans="1:6" ht="28" x14ac:dyDescent="0.2">
      <c r="A13" s="65">
        <v>12</v>
      </c>
      <c r="B13" s="65" t="s">
        <v>413</v>
      </c>
      <c r="C13" s="65" t="s">
        <v>438</v>
      </c>
      <c r="D13" s="65">
        <v>5336</v>
      </c>
      <c r="E13" s="65" t="s">
        <v>412</v>
      </c>
    </row>
    <row r="14" spans="1:6" ht="28" x14ac:dyDescent="0.2">
      <c r="A14" s="65">
        <v>13</v>
      </c>
      <c r="B14" s="65" t="s">
        <v>415</v>
      </c>
      <c r="C14" s="65" t="s">
        <v>444</v>
      </c>
      <c r="D14" s="65">
        <v>5991</v>
      </c>
      <c r="E14" s="65" t="s">
        <v>414</v>
      </c>
    </row>
    <row r="15" spans="1:6" x14ac:dyDescent="0.2">
      <c r="A15" s="65">
        <v>14</v>
      </c>
      <c r="B15" s="65" t="s">
        <v>417</v>
      </c>
      <c r="C15" s="65" t="s">
        <v>445</v>
      </c>
      <c r="D15" s="65">
        <v>6254</v>
      </c>
      <c r="E15" s="65" t="s">
        <v>416</v>
      </c>
      <c r="F15" s="65" t="s">
        <v>445</v>
      </c>
    </row>
    <row r="16" spans="1:6" x14ac:dyDescent="0.2">
      <c r="A16" s="65">
        <v>15</v>
      </c>
      <c r="B16" s="65" t="s">
        <v>419</v>
      </c>
      <c r="C16" s="65" t="s">
        <v>446</v>
      </c>
      <c r="D16" s="65">
        <v>7418</v>
      </c>
      <c r="E16" s="65" t="s">
        <v>418</v>
      </c>
    </row>
    <row r="17" spans="1:5" ht="28" x14ac:dyDescent="0.2">
      <c r="A17" s="65">
        <v>16</v>
      </c>
      <c r="B17" s="65" t="s">
        <v>421</v>
      </c>
      <c r="C17" s="65" t="s">
        <v>447</v>
      </c>
      <c r="D17" s="65">
        <v>8051</v>
      </c>
      <c r="E17" s="65" t="s">
        <v>420</v>
      </c>
    </row>
    <row r="18" spans="1:5" ht="28" x14ac:dyDescent="0.2">
      <c r="A18" s="65">
        <v>17</v>
      </c>
      <c r="B18" s="65" t="s">
        <v>423</v>
      </c>
      <c r="C18" s="65" t="s">
        <v>438</v>
      </c>
      <c r="D18" s="65">
        <v>9213</v>
      </c>
      <c r="E18" s="65" t="s">
        <v>422</v>
      </c>
    </row>
    <row r="19" spans="1:5" ht="42" x14ac:dyDescent="0.2">
      <c r="A19" s="65">
        <v>18</v>
      </c>
      <c r="B19" s="65" t="s">
        <v>425</v>
      </c>
      <c r="C19" s="65" t="s">
        <v>109</v>
      </c>
      <c r="D19" s="65">
        <v>9306</v>
      </c>
      <c r="E19" s="65" t="s">
        <v>424</v>
      </c>
    </row>
    <row r="20" spans="1:5" ht="28" x14ac:dyDescent="0.2">
      <c r="A20" s="65">
        <v>19</v>
      </c>
      <c r="B20" s="65" t="s">
        <v>427</v>
      </c>
      <c r="C20" s="65" t="s">
        <v>448</v>
      </c>
      <c r="D20" s="65">
        <v>9738</v>
      </c>
      <c r="E20" s="65" t="s">
        <v>426</v>
      </c>
    </row>
    <row r="21" spans="1:5" ht="28" x14ac:dyDescent="0.2">
      <c r="A21" s="65">
        <v>20</v>
      </c>
      <c r="B21" s="65" t="s">
        <v>429</v>
      </c>
      <c r="C21" s="65" t="s">
        <v>428</v>
      </c>
      <c r="D21" s="65">
        <v>9878</v>
      </c>
      <c r="E21" s="65" t="s">
        <v>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D933-42A3-4AC0-90A9-F7CB1ADF648F}">
  <dimension ref="A1:D72"/>
  <sheetViews>
    <sheetView topLeftCell="A28" zoomScaleNormal="100" workbookViewId="0">
      <selection activeCell="C29" sqref="A29:C29"/>
    </sheetView>
  </sheetViews>
  <sheetFormatPr baseColWidth="10" defaultColWidth="8.83203125" defaultRowHeight="15" x14ac:dyDescent="0.2"/>
  <cols>
    <col min="1" max="1" width="20.1640625" customWidth="1"/>
    <col min="2" max="2" width="14.1640625" bestFit="1" customWidth="1"/>
    <col min="3" max="3" width="48.6640625" bestFit="1" customWidth="1"/>
    <col min="4" max="4" width="51.33203125" bestFit="1" customWidth="1"/>
  </cols>
  <sheetData>
    <row r="1" spans="1:4" ht="19.25" customHeight="1" x14ac:dyDescent="0.2">
      <c r="A1" s="88" t="s">
        <v>567</v>
      </c>
      <c r="B1" s="88" t="s">
        <v>568</v>
      </c>
      <c r="C1" s="88" t="s">
        <v>569</v>
      </c>
      <c r="D1" s="88" t="s">
        <v>570</v>
      </c>
    </row>
    <row r="2" spans="1:4" ht="17" x14ac:dyDescent="0.2">
      <c r="A2" s="86" t="s">
        <v>571</v>
      </c>
      <c r="B2" s="86" t="s">
        <v>572</v>
      </c>
      <c r="C2" s="86" t="s">
        <v>573</v>
      </c>
      <c r="D2" s="86" t="s">
        <v>574</v>
      </c>
    </row>
    <row r="3" spans="1:4" ht="17" x14ac:dyDescent="0.2">
      <c r="A3" s="87" t="s">
        <v>575</v>
      </c>
      <c r="B3" s="87" t="s">
        <v>572</v>
      </c>
      <c r="C3" s="87" t="s">
        <v>576</v>
      </c>
      <c r="D3" s="87" t="s">
        <v>574</v>
      </c>
    </row>
    <row r="4" spans="1:4" s="90" customFormat="1" ht="17" x14ac:dyDescent="0.2">
      <c r="A4" s="89" t="s">
        <v>577</v>
      </c>
      <c r="B4" s="89" t="s">
        <v>572</v>
      </c>
      <c r="C4" s="89" t="s">
        <v>578</v>
      </c>
      <c r="D4" s="89" t="s">
        <v>579</v>
      </c>
    </row>
    <row r="5" spans="1:4" ht="34" x14ac:dyDescent="0.2">
      <c r="A5" s="87" t="s">
        <v>580</v>
      </c>
      <c r="B5" s="87" t="s">
        <v>572</v>
      </c>
      <c r="C5" s="87" t="s">
        <v>581</v>
      </c>
      <c r="D5" s="87" t="s">
        <v>574</v>
      </c>
    </row>
    <row r="6" spans="1:4" ht="17" x14ac:dyDescent="0.2">
      <c r="A6" s="86" t="s">
        <v>582</v>
      </c>
      <c r="B6" s="86" t="s">
        <v>572</v>
      </c>
      <c r="C6" s="86" t="s">
        <v>583</v>
      </c>
      <c r="D6" s="86" t="s">
        <v>574</v>
      </c>
    </row>
    <row r="7" spans="1:4" ht="17" x14ac:dyDescent="0.2">
      <c r="A7" s="87" t="s">
        <v>584</v>
      </c>
      <c r="B7" s="87" t="s">
        <v>572</v>
      </c>
      <c r="C7" s="87" t="s">
        <v>585</v>
      </c>
      <c r="D7" s="87" t="s">
        <v>574</v>
      </c>
    </row>
    <row r="8" spans="1:4" ht="17" x14ac:dyDescent="0.2">
      <c r="A8" s="86" t="s">
        <v>586</v>
      </c>
      <c r="B8" s="86" t="s">
        <v>572</v>
      </c>
      <c r="C8" s="86" t="s">
        <v>587</v>
      </c>
      <c r="D8" s="86" t="s">
        <v>574</v>
      </c>
    </row>
    <row r="9" spans="1:4" ht="17" x14ac:dyDescent="0.2">
      <c r="A9" s="87" t="s">
        <v>588</v>
      </c>
      <c r="B9" s="87" t="s">
        <v>572</v>
      </c>
      <c r="C9" s="87" t="s">
        <v>587</v>
      </c>
      <c r="D9" s="87" t="s">
        <v>574</v>
      </c>
    </row>
    <row r="10" spans="1:4" ht="17" x14ac:dyDescent="0.2">
      <c r="A10" s="86" t="s">
        <v>589</v>
      </c>
      <c r="B10" s="86" t="s">
        <v>572</v>
      </c>
      <c r="C10" s="86" t="s">
        <v>590</v>
      </c>
      <c r="D10" s="86" t="s">
        <v>574</v>
      </c>
    </row>
    <row r="11" spans="1:4" ht="17" x14ac:dyDescent="0.2">
      <c r="A11" s="87" t="s">
        <v>591</v>
      </c>
      <c r="B11" s="87" t="s">
        <v>572</v>
      </c>
      <c r="C11" s="87" t="s">
        <v>592</v>
      </c>
      <c r="D11" s="87" t="s">
        <v>574</v>
      </c>
    </row>
    <row r="12" spans="1:4" ht="17" x14ac:dyDescent="0.2">
      <c r="A12" s="86" t="s">
        <v>593</v>
      </c>
      <c r="B12" s="86" t="s">
        <v>572</v>
      </c>
      <c r="C12" s="86" t="s">
        <v>594</v>
      </c>
      <c r="D12" s="86" t="s">
        <v>574</v>
      </c>
    </row>
    <row r="13" spans="1:4" ht="17" x14ac:dyDescent="0.2">
      <c r="A13" s="87" t="s">
        <v>595</v>
      </c>
      <c r="B13" s="87" t="s">
        <v>572</v>
      </c>
      <c r="C13" s="87" t="s">
        <v>596</v>
      </c>
      <c r="D13" s="87" t="s">
        <v>574</v>
      </c>
    </row>
    <row r="14" spans="1:4" ht="17" x14ac:dyDescent="0.2">
      <c r="A14" s="86" t="s">
        <v>597</v>
      </c>
      <c r="B14" s="86" t="s">
        <v>572</v>
      </c>
      <c r="C14" s="86" t="s">
        <v>598</v>
      </c>
      <c r="D14" s="86" t="s">
        <v>574</v>
      </c>
    </row>
    <row r="15" spans="1:4" ht="17" x14ac:dyDescent="0.2">
      <c r="A15" s="87" t="s">
        <v>599</v>
      </c>
      <c r="B15" s="87" t="s">
        <v>572</v>
      </c>
      <c r="C15" s="87" t="s">
        <v>600</v>
      </c>
      <c r="D15" s="87" t="s">
        <v>574</v>
      </c>
    </row>
    <row r="16" spans="1:4" ht="17" x14ac:dyDescent="0.2">
      <c r="A16" s="86" t="s">
        <v>601</v>
      </c>
      <c r="B16" s="86" t="s">
        <v>572</v>
      </c>
      <c r="C16" s="86" t="s">
        <v>602</v>
      </c>
      <c r="D16" s="86" t="s">
        <v>574</v>
      </c>
    </row>
    <row r="17" spans="1:4" ht="17" x14ac:dyDescent="0.2">
      <c r="A17" s="87" t="s">
        <v>603</v>
      </c>
      <c r="B17" s="87" t="s">
        <v>572</v>
      </c>
      <c r="C17" s="87" t="s">
        <v>604</v>
      </c>
      <c r="D17" s="87" t="s">
        <v>574</v>
      </c>
    </row>
    <row r="18" spans="1:4" ht="17" x14ac:dyDescent="0.2">
      <c r="A18" s="86" t="s">
        <v>605</v>
      </c>
      <c r="B18" s="86" t="s">
        <v>572</v>
      </c>
      <c r="C18" s="86" t="s">
        <v>606</v>
      </c>
      <c r="D18" s="86" t="s">
        <v>574</v>
      </c>
    </row>
    <row r="19" spans="1:4" ht="17" x14ac:dyDescent="0.2">
      <c r="A19" s="87" t="s">
        <v>607</v>
      </c>
      <c r="B19" s="87" t="s">
        <v>572</v>
      </c>
      <c r="C19" s="87" t="s">
        <v>608</v>
      </c>
      <c r="D19" s="87" t="s">
        <v>574</v>
      </c>
    </row>
    <row r="20" spans="1:4" ht="17" x14ac:dyDescent="0.2">
      <c r="A20" s="86" t="s">
        <v>609</v>
      </c>
      <c r="B20" s="86" t="s">
        <v>572</v>
      </c>
      <c r="C20" s="86" t="s">
        <v>610</v>
      </c>
      <c r="D20" s="86" t="s">
        <v>574</v>
      </c>
    </row>
    <row r="21" spans="1:4" ht="17" x14ac:dyDescent="0.2">
      <c r="A21" s="87" t="s">
        <v>611</v>
      </c>
      <c r="B21" s="87" t="s">
        <v>572</v>
      </c>
      <c r="C21" s="87" t="s">
        <v>612</v>
      </c>
      <c r="D21" s="87" t="s">
        <v>574</v>
      </c>
    </row>
    <row r="22" spans="1:4" ht="17" x14ac:dyDescent="0.2">
      <c r="A22" s="86" t="s">
        <v>613</v>
      </c>
      <c r="B22" s="86" t="s">
        <v>572</v>
      </c>
      <c r="C22" s="86" t="s">
        <v>614</v>
      </c>
      <c r="D22" s="86" t="s">
        <v>579</v>
      </c>
    </row>
    <row r="23" spans="1:4" ht="17" x14ac:dyDescent="0.2">
      <c r="A23" s="87" t="s">
        <v>615</v>
      </c>
      <c r="B23" s="87" t="s">
        <v>572</v>
      </c>
      <c r="C23" s="87" t="s">
        <v>616</v>
      </c>
      <c r="D23" s="87" t="s">
        <v>574</v>
      </c>
    </row>
    <row r="24" spans="1:4" ht="17" x14ac:dyDescent="0.2">
      <c r="A24" s="86" t="s">
        <v>617</v>
      </c>
      <c r="B24" s="86" t="s">
        <v>572</v>
      </c>
      <c r="C24" s="86" t="s">
        <v>618</v>
      </c>
      <c r="D24" s="86" t="s">
        <v>579</v>
      </c>
    </row>
    <row r="25" spans="1:4" ht="17" x14ac:dyDescent="0.2">
      <c r="A25" s="87" t="s">
        <v>619</v>
      </c>
      <c r="B25" s="87" t="s">
        <v>572</v>
      </c>
      <c r="C25" s="87" t="s">
        <v>620</v>
      </c>
      <c r="D25" s="87" t="s">
        <v>574</v>
      </c>
    </row>
    <row r="26" spans="1:4" s="90" customFormat="1" ht="17" x14ac:dyDescent="0.2">
      <c r="A26" s="89" t="s">
        <v>621</v>
      </c>
      <c r="B26" s="89" t="s">
        <v>572</v>
      </c>
      <c r="C26" s="89" t="s">
        <v>622</v>
      </c>
      <c r="D26" s="89" t="s">
        <v>623</v>
      </c>
    </row>
    <row r="27" spans="1:4" ht="17" x14ac:dyDescent="0.2">
      <c r="A27" s="87" t="s">
        <v>624</v>
      </c>
      <c r="B27" s="87" t="s">
        <v>572</v>
      </c>
      <c r="C27" s="87" t="s">
        <v>625</v>
      </c>
      <c r="D27" s="87" t="s">
        <v>574</v>
      </c>
    </row>
    <row r="28" spans="1:4" ht="17" x14ac:dyDescent="0.2">
      <c r="A28" s="86" t="s">
        <v>626</v>
      </c>
      <c r="B28" s="86" t="s">
        <v>572</v>
      </c>
      <c r="C28" s="86" t="s">
        <v>627</v>
      </c>
      <c r="D28" s="86" t="s">
        <v>574</v>
      </c>
    </row>
    <row r="29" spans="1:4" ht="17" x14ac:dyDescent="0.2">
      <c r="A29" s="87" t="s">
        <v>628</v>
      </c>
      <c r="B29" s="87" t="s">
        <v>572</v>
      </c>
      <c r="C29" s="87" t="s">
        <v>629</v>
      </c>
      <c r="D29" s="87" t="s">
        <v>579</v>
      </c>
    </row>
    <row r="30" spans="1:4" ht="17" x14ac:dyDescent="0.2">
      <c r="A30" s="86" t="s">
        <v>630</v>
      </c>
      <c r="B30" s="86" t="s">
        <v>572</v>
      </c>
      <c r="C30" s="86" t="s">
        <v>631</v>
      </c>
      <c r="D30" s="86" t="s">
        <v>574</v>
      </c>
    </row>
    <row r="31" spans="1:4" ht="17" x14ac:dyDescent="0.2">
      <c r="A31" s="87" t="s">
        <v>632</v>
      </c>
      <c r="B31" s="87" t="s">
        <v>572</v>
      </c>
      <c r="C31" s="87" t="s">
        <v>633</v>
      </c>
      <c r="D31" s="87" t="s">
        <v>574</v>
      </c>
    </row>
    <row r="32" spans="1:4" ht="17" x14ac:dyDescent="0.2">
      <c r="A32" s="86" t="s">
        <v>634</v>
      </c>
      <c r="B32" s="86" t="s">
        <v>572</v>
      </c>
      <c r="C32" s="86" t="s">
        <v>635</v>
      </c>
      <c r="D32" s="86" t="s">
        <v>574</v>
      </c>
    </row>
    <row r="33" spans="1:4" ht="17" x14ac:dyDescent="0.2">
      <c r="A33" s="87" t="s">
        <v>636</v>
      </c>
      <c r="B33" s="87" t="s">
        <v>572</v>
      </c>
      <c r="C33" s="87" t="s">
        <v>637</v>
      </c>
      <c r="D33" s="87" t="s">
        <v>574</v>
      </c>
    </row>
    <row r="34" spans="1:4" ht="17" x14ac:dyDescent="0.2">
      <c r="A34" s="86" t="s">
        <v>638</v>
      </c>
      <c r="B34" s="86" t="s">
        <v>572</v>
      </c>
      <c r="C34" s="86" t="s">
        <v>639</v>
      </c>
      <c r="D34" s="86" t="s">
        <v>574</v>
      </c>
    </row>
    <row r="35" spans="1:4" ht="17" x14ac:dyDescent="0.2">
      <c r="A35" s="87" t="s">
        <v>640</v>
      </c>
      <c r="B35" s="87" t="s">
        <v>572</v>
      </c>
      <c r="C35" s="87" t="s">
        <v>641</v>
      </c>
      <c r="D35" s="87" t="s">
        <v>574</v>
      </c>
    </row>
    <row r="36" spans="1:4" ht="17" x14ac:dyDescent="0.2">
      <c r="A36" s="86" t="s">
        <v>642</v>
      </c>
      <c r="B36" s="86" t="s">
        <v>572</v>
      </c>
      <c r="C36" s="86" t="s">
        <v>643</v>
      </c>
      <c r="D36" s="86" t="s">
        <v>623</v>
      </c>
    </row>
    <row r="37" spans="1:4" ht="17" x14ac:dyDescent="0.2">
      <c r="A37" s="87" t="s">
        <v>644</v>
      </c>
      <c r="B37" s="87" t="s">
        <v>572</v>
      </c>
      <c r="C37" s="87" t="s">
        <v>645</v>
      </c>
      <c r="D37" s="87" t="s">
        <v>574</v>
      </c>
    </row>
    <row r="38" spans="1:4" ht="17" x14ac:dyDescent="0.2">
      <c r="A38" s="86" t="s">
        <v>646</v>
      </c>
      <c r="B38" s="86" t="s">
        <v>572</v>
      </c>
      <c r="C38" s="86" t="s">
        <v>647</v>
      </c>
      <c r="D38" s="86" t="s">
        <v>574</v>
      </c>
    </row>
    <row r="39" spans="1:4" ht="17" x14ac:dyDescent="0.2">
      <c r="A39" s="87" t="s">
        <v>648</v>
      </c>
      <c r="B39" s="87" t="s">
        <v>572</v>
      </c>
      <c r="C39" s="87" t="s">
        <v>649</v>
      </c>
      <c r="D39" s="87" t="s">
        <v>574</v>
      </c>
    </row>
    <row r="40" spans="1:4" ht="17" x14ac:dyDescent="0.2">
      <c r="A40" s="86" t="s">
        <v>650</v>
      </c>
      <c r="B40" s="86" t="s">
        <v>572</v>
      </c>
      <c r="C40" s="86" t="s">
        <v>651</v>
      </c>
      <c r="D40" s="86" t="s">
        <v>579</v>
      </c>
    </row>
    <row r="41" spans="1:4" ht="17" x14ac:dyDescent="0.2">
      <c r="A41" s="87" t="s">
        <v>652</v>
      </c>
      <c r="B41" s="87" t="s">
        <v>572</v>
      </c>
      <c r="C41" s="87" t="s">
        <v>653</v>
      </c>
      <c r="D41" s="87" t="s">
        <v>579</v>
      </c>
    </row>
    <row r="42" spans="1:4" ht="17" x14ac:dyDescent="0.2">
      <c r="A42" s="86" t="s">
        <v>654</v>
      </c>
      <c r="B42" s="86" t="s">
        <v>572</v>
      </c>
      <c r="C42" s="86" t="s">
        <v>655</v>
      </c>
      <c r="D42" s="86" t="s">
        <v>574</v>
      </c>
    </row>
    <row r="43" spans="1:4" ht="17" x14ac:dyDescent="0.2">
      <c r="A43" s="87" t="s">
        <v>656</v>
      </c>
      <c r="B43" s="87" t="s">
        <v>572</v>
      </c>
      <c r="C43" s="87" t="s">
        <v>594</v>
      </c>
      <c r="D43" s="87" t="s">
        <v>574</v>
      </c>
    </row>
    <row r="44" spans="1:4" ht="17" x14ac:dyDescent="0.2">
      <c r="A44" s="86" t="s">
        <v>657</v>
      </c>
      <c r="B44" s="86" t="s">
        <v>572</v>
      </c>
      <c r="C44" s="86" t="s">
        <v>658</v>
      </c>
      <c r="D44" s="86" t="s">
        <v>623</v>
      </c>
    </row>
    <row r="45" spans="1:4" ht="17" x14ac:dyDescent="0.2">
      <c r="A45" s="87" t="s">
        <v>659</v>
      </c>
      <c r="B45" s="87" t="s">
        <v>572</v>
      </c>
      <c r="C45" s="87" t="s">
        <v>660</v>
      </c>
      <c r="D45" s="87" t="s">
        <v>574</v>
      </c>
    </row>
    <row r="46" spans="1:4" ht="17" x14ac:dyDescent="0.2">
      <c r="A46" s="86" t="s">
        <v>661</v>
      </c>
      <c r="B46" s="86" t="s">
        <v>572</v>
      </c>
      <c r="C46" s="86" t="s">
        <v>662</v>
      </c>
      <c r="D46" s="86" t="s">
        <v>574</v>
      </c>
    </row>
    <row r="47" spans="1:4" ht="17" x14ac:dyDescent="0.2">
      <c r="A47" s="87" t="s">
        <v>663</v>
      </c>
      <c r="B47" s="87" t="s">
        <v>572</v>
      </c>
      <c r="C47" s="87" t="s">
        <v>581</v>
      </c>
      <c r="D47" s="87" t="s">
        <v>574</v>
      </c>
    </row>
    <row r="48" spans="1:4" ht="17" x14ac:dyDescent="0.2">
      <c r="A48" s="86" t="s">
        <v>664</v>
      </c>
      <c r="B48" s="86" t="s">
        <v>572</v>
      </c>
      <c r="C48" s="86" t="s">
        <v>665</v>
      </c>
      <c r="D48" s="86" t="s">
        <v>574</v>
      </c>
    </row>
    <row r="49" spans="1:4" ht="17" x14ac:dyDescent="0.2">
      <c r="A49" s="87" t="s">
        <v>666</v>
      </c>
      <c r="B49" s="87" t="s">
        <v>572</v>
      </c>
      <c r="C49" s="87" t="s">
        <v>667</v>
      </c>
      <c r="D49" s="87" t="s">
        <v>574</v>
      </c>
    </row>
    <row r="50" spans="1:4" ht="17" x14ac:dyDescent="0.2">
      <c r="A50" s="86" t="s">
        <v>668</v>
      </c>
      <c r="B50" s="86" t="s">
        <v>572</v>
      </c>
      <c r="C50" s="86" t="s">
        <v>669</v>
      </c>
      <c r="D50" s="86" t="s">
        <v>574</v>
      </c>
    </row>
    <row r="51" spans="1:4" ht="17" x14ac:dyDescent="0.2">
      <c r="A51" s="87" t="s">
        <v>670</v>
      </c>
      <c r="B51" s="87" t="s">
        <v>572</v>
      </c>
      <c r="C51" s="87" t="s">
        <v>671</v>
      </c>
      <c r="D51" s="87" t="s">
        <v>574</v>
      </c>
    </row>
    <row r="52" spans="1:4" ht="17" x14ac:dyDescent="0.2">
      <c r="A52" s="86" t="s">
        <v>672</v>
      </c>
      <c r="B52" s="86" t="s">
        <v>572</v>
      </c>
      <c r="C52" s="86" t="s">
        <v>673</v>
      </c>
      <c r="D52" s="86" t="s">
        <v>574</v>
      </c>
    </row>
    <row r="53" spans="1:4" ht="17" x14ac:dyDescent="0.2">
      <c r="A53" s="87" t="s">
        <v>674</v>
      </c>
      <c r="B53" s="87" t="s">
        <v>572</v>
      </c>
      <c r="C53" s="87" t="s">
        <v>675</v>
      </c>
      <c r="D53" s="87" t="s">
        <v>574</v>
      </c>
    </row>
    <row r="54" spans="1:4" ht="34" x14ac:dyDescent="0.2">
      <c r="A54" s="86" t="s">
        <v>676</v>
      </c>
      <c r="B54" s="86" t="s">
        <v>572</v>
      </c>
      <c r="C54" s="86" t="s">
        <v>677</v>
      </c>
      <c r="D54" s="86" t="s">
        <v>574</v>
      </c>
    </row>
    <row r="55" spans="1:4" ht="17" x14ac:dyDescent="0.2">
      <c r="A55" s="87" t="s">
        <v>678</v>
      </c>
      <c r="B55" s="87" t="s">
        <v>572</v>
      </c>
      <c r="C55" s="87" t="s">
        <v>679</v>
      </c>
      <c r="D55" s="87" t="s">
        <v>574</v>
      </c>
    </row>
    <row r="56" spans="1:4" ht="17" x14ac:dyDescent="0.2">
      <c r="A56" s="86" t="s">
        <v>680</v>
      </c>
      <c r="B56" s="86" t="s">
        <v>572</v>
      </c>
      <c r="C56" s="86" t="s">
        <v>681</v>
      </c>
      <c r="D56" s="86" t="s">
        <v>574</v>
      </c>
    </row>
    <row r="57" spans="1:4" ht="17" x14ac:dyDescent="0.2">
      <c r="A57" s="87" t="s">
        <v>682</v>
      </c>
      <c r="B57" s="87" t="s">
        <v>572</v>
      </c>
      <c r="C57" s="87" t="s">
        <v>683</v>
      </c>
      <c r="D57" s="87" t="s">
        <v>574</v>
      </c>
    </row>
    <row r="58" spans="1:4" ht="17" x14ac:dyDescent="0.2">
      <c r="A58" s="86" t="s">
        <v>684</v>
      </c>
      <c r="B58" s="86" t="s">
        <v>572</v>
      </c>
      <c r="C58" s="86" t="s">
        <v>685</v>
      </c>
      <c r="D58" s="86" t="s">
        <v>579</v>
      </c>
    </row>
    <row r="59" spans="1:4" ht="17" x14ac:dyDescent="0.2">
      <c r="A59" s="87" t="s">
        <v>686</v>
      </c>
      <c r="B59" s="87" t="s">
        <v>572</v>
      </c>
      <c r="C59" s="87" t="s">
        <v>687</v>
      </c>
      <c r="D59" s="87" t="s">
        <v>574</v>
      </c>
    </row>
    <row r="60" spans="1:4" ht="17" x14ac:dyDescent="0.2">
      <c r="A60" s="86" t="s">
        <v>688</v>
      </c>
      <c r="B60" s="86" t="s">
        <v>572</v>
      </c>
      <c r="C60" s="86" t="s">
        <v>689</v>
      </c>
      <c r="D60" s="86" t="s">
        <v>579</v>
      </c>
    </row>
    <row r="61" spans="1:4" ht="17" x14ac:dyDescent="0.2">
      <c r="A61" s="87" t="s">
        <v>690</v>
      </c>
      <c r="B61" s="87" t="s">
        <v>572</v>
      </c>
      <c r="C61" s="87" t="s">
        <v>691</v>
      </c>
      <c r="D61" s="87" t="s">
        <v>579</v>
      </c>
    </row>
    <row r="62" spans="1:4" ht="17" x14ac:dyDescent="0.2">
      <c r="A62" s="86" t="s">
        <v>692</v>
      </c>
      <c r="B62" s="86" t="s">
        <v>572</v>
      </c>
      <c r="C62" s="86" t="s">
        <v>585</v>
      </c>
      <c r="D62" s="86" t="s">
        <v>574</v>
      </c>
    </row>
    <row r="63" spans="1:4" ht="17" x14ac:dyDescent="0.2">
      <c r="A63" s="87" t="s">
        <v>693</v>
      </c>
      <c r="B63" s="87" t="s">
        <v>572</v>
      </c>
      <c r="C63" s="87" t="s">
        <v>694</v>
      </c>
      <c r="D63" s="87" t="s">
        <v>574</v>
      </c>
    </row>
    <row r="64" spans="1:4" ht="17" x14ac:dyDescent="0.2">
      <c r="A64" s="86" t="s">
        <v>695</v>
      </c>
      <c r="B64" s="86" t="s">
        <v>572</v>
      </c>
      <c r="C64" s="86" t="s">
        <v>696</v>
      </c>
      <c r="D64" s="86" t="s">
        <v>574</v>
      </c>
    </row>
    <row r="65" spans="1:4" s="90" customFormat="1" ht="17" x14ac:dyDescent="0.2">
      <c r="A65" s="89" t="s">
        <v>697</v>
      </c>
      <c r="B65" s="89" t="s">
        <v>572</v>
      </c>
      <c r="C65" s="89" t="s">
        <v>622</v>
      </c>
      <c r="D65" s="89" t="s">
        <v>623</v>
      </c>
    </row>
    <row r="66" spans="1:4" ht="17" x14ac:dyDescent="0.2">
      <c r="A66" s="86" t="s">
        <v>698</v>
      </c>
      <c r="B66" s="86" t="s">
        <v>572</v>
      </c>
      <c r="C66" s="86" t="s">
        <v>699</v>
      </c>
      <c r="D66" s="86" t="s">
        <v>623</v>
      </c>
    </row>
    <row r="67" spans="1:4" ht="17" x14ac:dyDescent="0.2">
      <c r="A67" s="87" t="s">
        <v>700</v>
      </c>
      <c r="B67" s="87" t="s">
        <v>572</v>
      </c>
      <c r="C67" s="87" t="s">
        <v>701</v>
      </c>
      <c r="D67" s="87" t="s">
        <v>574</v>
      </c>
    </row>
    <row r="68" spans="1:4" ht="17" x14ac:dyDescent="0.2">
      <c r="A68" s="86" t="s">
        <v>702</v>
      </c>
      <c r="B68" s="86" t="s">
        <v>572</v>
      </c>
      <c r="C68" s="86" t="s">
        <v>703</v>
      </c>
      <c r="D68" s="86" t="s">
        <v>574</v>
      </c>
    </row>
    <row r="69" spans="1:4" ht="17" x14ac:dyDescent="0.2">
      <c r="A69" s="87" t="s">
        <v>704</v>
      </c>
      <c r="B69" s="87" t="s">
        <v>572</v>
      </c>
      <c r="C69" s="87" t="s">
        <v>705</v>
      </c>
      <c r="D69" s="87" t="s">
        <v>574</v>
      </c>
    </row>
    <row r="70" spans="1:4" ht="17" x14ac:dyDescent="0.2">
      <c r="A70" s="86" t="s">
        <v>706</v>
      </c>
      <c r="B70" s="86" t="s">
        <v>572</v>
      </c>
      <c r="C70" s="86" t="s">
        <v>707</v>
      </c>
      <c r="D70" s="86" t="s">
        <v>574</v>
      </c>
    </row>
    <row r="71" spans="1:4" ht="17" x14ac:dyDescent="0.2">
      <c r="A71" s="87" t="s">
        <v>708</v>
      </c>
      <c r="B71" s="87" t="s">
        <v>572</v>
      </c>
      <c r="C71" s="87" t="s">
        <v>709</v>
      </c>
      <c r="D71" s="87" t="s">
        <v>623</v>
      </c>
    </row>
    <row r="72" spans="1:4" ht="17" x14ac:dyDescent="0.2">
      <c r="A72" s="86" t="s">
        <v>710</v>
      </c>
      <c r="B72" s="86" t="s">
        <v>572</v>
      </c>
      <c r="C72" s="86" t="s">
        <v>711</v>
      </c>
      <c r="D72" s="86" t="s">
        <v>623</v>
      </c>
    </row>
  </sheetData>
  <autoFilter ref="A1:D72" xr:uid="{AD1CE779-67AF-4C18-B08F-C9A73DED48AA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8F32-F026-45FC-9FEE-80279A8C4946}">
  <dimension ref="A1:C56"/>
  <sheetViews>
    <sheetView workbookViewId="0">
      <selection activeCell="B2" sqref="B2:C56"/>
    </sheetView>
  </sheetViews>
  <sheetFormatPr baseColWidth="10" defaultColWidth="8.83203125" defaultRowHeight="15" x14ac:dyDescent="0.2"/>
  <cols>
    <col min="1" max="1" width="20.5" style="95" customWidth="1"/>
    <col min="2" max="2" width="27.33203125" customWidth="1"/>
    <col min="3" max="3" width="16.6640625" customWidth="1"/>
  </cols>
  <sheetData>
    <row r="1" spans="1:3" ht="18" x14ac:dyDescent="0.2">
      <c r="A1" s="92" t="s">
        <v>713</v>
      </c>
      <c r="B1" s="88" t="s">
        <v>567</v>
      </c>
    </row>
    <row r="2" spans="1:3" ht="17" x14ac:dyDescent="0.2">
      <c r="A2" s="93">
        <v>192</v>
      </c>
      <c r="B2" s="86" t="s">
        <v>646</v>
      </c>
      <c r="C2">
        <f>A2*1</f>
        <v>192</v>
      </c>
    </row>
    <row r="3" spans="1:3" ht="17" x14ac:dyDescent="0.2">
      <c r="A3" s="93">
        <v>319</v>
      </c>
      <c r="B3" s="86" t="s">
        <v>586</v>
      </c>
      <c r="C3">
        <f t="shared" ref="C3:C56" si="0">A3*1</f>
        <v>319</v>
      </c>
    </row>
    <row r="4" spans="1:3" ht="17" x14ac:dyDescent="0.2">
      <c r="A4" s="94">
        <v>319</v>
      </c>
      <c r="B4" s="87" t="s">
        <v>588</v>
      </c>
      <c r="C4">
        <f t="shared" si="0"/>
        <v>319</v>
      </c>
    </row>
    <row r="5" spans="1:3" ht="17" x14ac:dyDescent="0.2">
      <c r="A5" s="94">
        <v>456</v>
      </c>
      <c r="B5" s="87" t="s">
        <v>700</v>
      </c>
      <c r="C5">
        <f t="shared" si="0"/>
        <v>456</v>
      </c>
    </row>
    <row r="6" spans="1:3" ht="17" x14ac:dyDescent="0.2">
      <c r="A6" s="94">
        <v>645</v>
      </c>
      <c r="B6" s="87" t="s">
        <v>636</v>
      </c>
      <c r="C6">
        <f t="shared" si="0"/>
        <v>645</v>
      </c>
    </row>
    <row r="7" spans="1:3" ht="17" x14ac:dyDescent="0.2">
      <c r="A7" s="93">
        <v>726</v>
      </c>
      <c r="B7" s="86" t="s">
        <v>571</v>
      </c>
      <c r="C7">
        <f t="shared" si="0"/>
        <v>726</v>
      </c>
    </row>
    <row r="8" spans="1:3" ht="17" x14ac:dyDescent="0.2">
      <c r="A8" s="94">
        <v>988</v>
      </c>
      <c r="B8" s="87" t="s">
        <v>704</v>
      </c>
      <c r="C8">
        <f t="shared" si="0"/>
        <v>988</v>
      </c>
    </row>
    <row r="9" spans="1:3" ht="17" x14ac:dyDescent="0.2">
      <c r="A9" s="93">
        <v>1002</v>
      </c>
      <c r="B9" s="86" t="s">
        <v>601</v>
      </c>
      <c r="C9">
        <f t="shared" si="0"/>
        <v>1002</v>
      </c>
    </row>
    <row r="10" spans="1:3" ht="17" x14ac:dyDescent="0.2">
      <c r="A10" s="93">
        <v>1076</v>
      </c>
      <c r="B10" s="86" t="s">
        <v>634</v>
      </c>
      <c r="C10">
        <f t="shared" si="0"/>
        <v>1076</v>
      </c>
    </row>
    <row r="11" spans="1:3" ht="17" x14ac:dyDescent="0.2">
      <c r="A11" s="94">
        <v>1342</v>
      </c>
      <c r="B11" s="87" t="s">
        <v>595</v>
      </c>
      <c r="C11">
        <f t="shared" si="0"/>
        <v>1342</v>
      </c>
    </row>
    <row r="12" spans="1:3" ht="17" x14ac:dyDescent="0.2">
      <c r="A12" s="93">
        <v>1578</v>
      </c>
      <c r="B12" s="86" t="s">
        <v>597</v>
      </c>
      <c r="C12">
        <f t="shared" si="0"/>
        <v>1578</v>
      </c>
    </row>
    <row r="13" spans="1:3" ht="17" x14ac:dyDescent="0.2">
      <c r="A13" s="94">
        <v>1918</v>
      </c>
      <c r="B13" s="87" t="s">
        <v>607</v>
      </c>
      <c r="C13">
        <f t="shared" si="0"/>
        <v>1918</v>
      </c>
    </row>
    <row r="14" spans="1:3" ht="17" x14ac:dyDescent="0.2">
      <c r="A14" s="93">
        <v>2159</v>
      </c>
      <c r="B14" s="86" t="s">
        <v>672</v>
      </c>
      <c r="C14">
        <f t="shared" si="0"/>
        <v>2159</v>
      </c>
    </row>
    <row r="15" spans="1:3" ht="17" x14ac:dyDescent="0.2">
      <c r="A15" s="94">
        <v>2375</v>
      </c>
      <c r="B15" s="87" t="s">
        <v>584</v>
      </c>
      <c r="C15">
        <f t="shared" si="0"/>
        <v>2375</v>
      </c>
    </row>
    <row r="16" spans="1:3" ht="17" x14ac:dyDescent="0.2">
      <c r="A16" s="93">
        <v>2375</v>
      </c>
      <c r="B16" s="86" t="s">
        <v>692</v>
      </c>
      <c r="C16">
        <f t="shared" si="0"/>
        <v>2375</v>
      </c>
    </row>
    <row r="17" spans="1:3" ht="17" x14ac:dyDescent="0.2">
      <c r="A17" s="93">
        <v>2868</v>
      </c>
      <c r="B17" s="86" t="s">
        <v>661</v>
      </c>
      <c r="C17">
        <f t="shared" si="0"/>
        <v>2868</v>
      </c>
    </row>
    <row r="18" spans="1:3" ht="17" x14ac:dyDescent="0.2">
      <c r="A18" s="94">
        <v>3273</v>
      </c>
      <c r="B18" s="87" t="s">
        <v>611</v>
      </c>
      <c r="C18">
        <f t="shared" si="0"/>
        <v>3273</v>
      </c>
    </row>
    <row r="19" spans="1:3" ht="17" x14ac:dyDescent="0.2">
      <c r="A19" s="94">
        <v>3356</v>
      </c>
      <c r="B19" s="87" t="s">
        <v>599</v>
      </c>
      <c r="C19">
        <f t="shared" si="0"/>
        <v>3356</v>
      </c>
    </row>
    <row r="20" spans="1:3" ht="17" x14ac:dyDescent="0.2">
      <c r="A20" s="94">
        <v>3490</v>
      </c>
      <c r="B20" s="87" t="s">
        <v>640</v>
      </c>
      <c r="C20">
        <f t="shared" si="0"/>
        <v>3490</v>
      </c>
    </row>
    <row r="21" spans="1:3" ht="17" x14ac:dyDescent="0.2">
      <c r="A21" s="94">
        <v>4100</v>
      </c>
      <c r="B21" s="87" t="s">
        <v>632</v>
      </c>
      <c r="C21">
        <f t="shared" si="0"/>
        <v>4100</v>
      </c>
    </row>
    <row r="22" spans="1:3" ht="17" x14ac:dyDescent="0.2">
      <c r="A22" s="94">
        <v>4414</v>
      </c>
      <c r="B22" s="87" t="s">
        <v>693</v>
      </c>
      <c r="C22">
        <f t="shared" si="0"/>
        <v>4414</v>
      </c>
    </row>
    <row r="23" spans="1:3" ht="17" x14ac:dyDescent="0.2">
      <c r="A23" s="93">
        <v>4444</v>
      </c>
      <c r="B23" s="86" t="s">
        <v>626</v>
      </c>
      <c r="C23">
        <f t="shared" si="0"/>
        <v>4444</v>
      </c>
    </row>
    <row r="24" spans="1:3" ht="17" x14ac:dyDescent="0.2">
      <c r="A24" s="94">
        <v>5209</v>
      </c>
      <c r="B24" s="87" t="s">
        <v>686</v>
      </c>
      <c r="C24">
        <f t="shared" si="0"/>
        <v>5209</v>
      </c>
    </row>
    <row r="25" spans="1:3" ht="17" x14ac:dyDescent="0.2">
      <c r="A25" s="94">
        <v>5551</v>
      </c>
      <c r="B25" s="87" t="s">
        <v>619</v>
      </c>
      <c r="C25">
        <f t="shared" si="0"/>
        <v>5551</v>
      </c>
    </row>
    <row r="26" spans="1:3" ht="17" x14ac:dyDescent="0.2">
      <c r="A26" s="93">
        <v>5823</v>
      </c>
      <c r="B26" s="86" t="s">
        <v>706</v>
      </c>
      <c r="C26">
        <f t="shared" si="0"/>
        <v>5823</v>
      </c>
    </row>
    <row r="27" spans="1:3" ht="17" x14ac:dyDescent="0.2">
      <c r="A27" s="94">
        <v>6208</v>
      </c>
      <c r="B27" s="87" t="s">
        <v>580</v>
      </c>
      <c r="C27">
        <f t="shared" si="0"/>
        <v>6208</v>
      </c>
    </row>
    <row r="28" spans="1:3" ht="17" x14ac:dyDescent="0.2">
      <c r="A28" s="94">
        <v>6208</v>
      </c>
      <c r="B28" s="87" t="s">
        <v>663</v>
      </c>
      <c r="C28">
        <f t="shared" si="0"/>
        <v>6208</v>
      </c>
    </row>
    <row r="29" spans="1:3" ht="17" x14ac:dyDescent="0.2">
      <c r="A29" s="93">
        <v>6322</v>
      </c>
      <c r="B29" s="86" t="s">
        <v>702</v>
      </c>
      <c r="C29">
        <f t="shared" si="0"/>
        <v>6322</v>
      </c>
    </row>
    <row r="30" spans="1:3" ht="17" x14ac:dyDescent="0.2">
      <c r="A30" s="93">
        <v>6366</v>
      </c>
      <c r="B30" s="86" t="s">
        <v>668</v>
      </c>
      <c r="C30">
        <f t="shared" si="0"/>
        <v>6366</v>
      </c>
    </row>
    <row r="31" spans="1:3" ht="17" x14ac:dyDescent="0.2">
      <c r="A31" s="94">
        <v>6701</v>
      </c>
      <c r="B31" s="87" t="s">
        <v>682</v>
      </c>
      <c r="C31">
        <f t="shared" si="0"/>
        <v>6701</v>
      </c>
    </row>
    <row r="32" spans="1:3" ht="17" x14ac:dyDescent="0.2">
      <c r="A32" s="94">
        <v>6798</v>
      </c>
      <c r="B32" s="87" t="s">
        <v>615</v>
      </c>
      <c r="C32">
        <f t="shared" si="0"/>
        <v>6798</v>
      </c>
    </row>
    <row r="33" spans="1:3" ht="17" x14ac:dyDescent="0.2">
      <c r="A33" s="93">
        <v>6842</v>
      </c>
      <c r="B33" s="86" t="s">
        <v>609</v>
      </c>
      <c r="C33">
        <f t="shared" si="0"/>
        <v>6842</v>
      </c>
    </row>
    <row r="34" spans="1:3" ht="17" x14ac:dyDescent="0.2">
      <c r="A34" s="94">
        <v>6907</v>
      </c>
      <c r="B34" s="87" t="s">
        <v>591</v>
      </c>
      <c r="C34">
        <f t="shared" si="0"/>
        <v>6907</v>
      </c>
    </row>
    <row r="35" spans="1:3" ht="17" x14ac:dyDescent="0.2">
      <c r="A35" s="94">
        <v>7053</v>
      </c>
      <c r="B35" s="87" t="s">
        <v>659</v>
      </c>
      <c r="C35">
        <f t="shared" si="0"/>
        <v>7053</v>
      </c>
    </row>
    <row r="36" spans="1:3" ht="17" x14ac:dyDescent="0.2">
      <c r="A36" s="93">
        <v>7186</v>
      </c>
      <c r="B36" s="86" t="s">
        <v>654</v>
      </c>
      <c r="C36">
        <f t="shared" si="0"/>
        <v>7186</v>
      </c>
    </row>
    <row r="37" spans="1:3" ht="17" x14ac:dyDescent="0.2">
      <c r="A37" s="94">
        <v>8115</v>
      </c>
      <c r="B37" s="87" t="s">
        <v>575</v>
      </c>
      <c r="C37">
        <f t="shared" si="0"/>
        <v>8115</v>
      </c>
    </row>
    <row r="38" spans="1:3" ht="17" x14ac:dyDescent="0.2">
      <c r="A38" s="93">
        <v>8182</v>
      </c>
      <c r="B38" s="86" t="s">
        <v>676</v>
      </c>
      <c r="C38">
        <f t="shared" si="0"/>
        <v>8182</v>
      </c>
    </row>
    <row r="39" spans="1:3" ht="17" x14ac:dyDescent="0.2">
      <c r="A39" s="93">
        <v>8271</v>
      </c>
      <c r="B39" s="86" t="s">
        <v>593</v>
      </c>
      <c r="C39">
        <f t="shared" si="0"/>
        <v>8271</v>
      </c>
    </row>
    <row r="40" spans="1:3" ht="17" x14ac:dyDescent="0.2">
      <c r="A40" s="94">
        <v>8271</v>
      </c>
      <c r="B40" s="87" t="s">
        <v>656</v>
      </c>
      <c r="C40">
        <f t="shared" si="0"/>
        <v>8271</v>
      </c>
    </row>
    <row r="41" spans="1:3" ht="17" x14ac:dyDescent="0.2">
      <c r="A41" s="94">
        <v>8385</v>
      </c>
      <c r="B41" s="87" t="s">
        <v>648</v>
      </c>
      <c r="C41">
        <f t="shared" si="0"/>
        <v>8385</v>
      </c>
    </row>
    <row r="42" spans="1:3" ht="17" x14ac:dyDescent="0.2">
      <c r="A42" s="93">
        <v>8437</v>
      </c>
      <c r="B42" s="86" t="s">
        <v>680</v>
      </c>
      <c r="C42">
        <f t="shared" si="0"/>
        <v>8437</v>
      </c>
    </row>
    <row r="43" spans="1:3" ht="17" x14ac:dyDescent="0.2">
      <c r="A43" s="94">
        <v>8560</v>
      </c>
      <c r="B43" s="87" t="s">
        <v>670</v>
      </c>
      <c r="C43">
        <f t="shared" si="0"/>
        <v>8560</v>
      </c>
    </row>
    <row r="44" spans="1:3" ht="17" x14ac:dyDescent="0.2">
      <c r="A44" s="94">
        <v>8571</v>
      </c>
      <c r="B44" s="87" t="s">
        <v>644</v>
      </c>
      <c r="C44">
        <f t="shared" si="0"/>
        <v>8571</v>
      </c>
    </row>
    <row r="45" spans="1:3" ht="17" x14ac:dyDescent="0.2">
      <c r="A45" s="93">
        <v>8594</v>
      </c>
      <c r="B45" s="86" t="s">
        <v>605</v>
      </c>
      <c r="C45">
        <f t="shared" si="0"/>
        <v>8594</v>
      </c>
    </row>
    <row r="46" spans="1:3" ht="17" x14ac:dyDescent="0.2">
      <c r="A46" s="93">
        <v>8651</v>
      </c>
      <c r="B46" s="86" t="s">
        <v>630</v>
      </c>
      <c r="C46">
        <f t="shared" si="0"/>
        <v>8651</v>
      </c>
    </row>
    <row r="47" spans="1:3" ht="17" x14ac:dyDescent="0.2">
      <c r="A47" s="94">
        <v>8724</v>
      </c>
      <c r="B47" s="87" t="s">
        <v>666</v>
      </c>
      <c r="C47">
        <f t="shared" si="0"/>
        <v>8724</v>
      </c>
    </row>
    <row r="48" spans="1:3" ht="17" x14ac:dyDescent="0.2">
      <c r="A48" s="93">
        <v>8784</v>
      </c>
      <c r="B48" s="86" t="s">
        <v>589</v>
      </c>
      <c r="C48">
        <f t="shared" si="0"/>
        <v>8784</v>
      </c>
    </row>
    <row r="49" spans="1:3" ht="17" x14ac:dyDescent="0.2">
      <c r="A49" s="94">
        <v>8819</v>
      </c>
      <c r="B49" s="87" t="s">
        <v>674</v>
      </c>
      <c r="C49">
        <f t="shared" si="0"/>
        <v>8819</v>
      </c>
    </row>
    <row r="50" spans="1:3" ht="17" x14ac:dyDescent="0.2">
      <c r="A50" s="94">
        <v>9116</v>
      </c>
      <c r="B50" s="87" t="s">
        <v>624</v>
      </c>
      <c r="C50">
        <f t="shared" si="0"/>
        <v>9116</v>
      </c>
    </row>
    <row r="51" spans="1:3" ht="17" x14ac:dyDescent="0.2">
      <c r="A51" s="94">
        <v>9671</v>
      </c>
      <c r="B51" s="87" t="s">
        <v>603</v>
      </c>
      <c r="C51">
        <f t="shared" si="0"/>
        <v>9671</v>
      </c>
    </row>
    <row r="52" spans="1:3" ht="17" x14ac:dyDescent="0.2">
      <c r="A52" s="93">
        <v>9708</v>
      </c>
      <c r="B52" s="86" t="s">
        <v>664</v>
      </c>
      <c r="C52">
        <f t="shared" si="0"/>
        <v>9708</v>
      </c>
    </row>
    <row r="53" spans="1:3" ht="17" x14ac:dyDescent="0.2">
      <c r="A53" s="93">
        <v>9933</v>
      </c>
      <c r="B53" s="86" t="s">
        <v>582</v>
      </c>
      <c r="C53">
        <f t="shared" si="0"/>
        <v>9933</v>
      </c>
    </row>
    <row r="54" spans="1:3" ht="17" x14ac:dyDescent="0.2">
      <c r="A54" s="93">
        <v>2023089174</v>
      </c>
      <c r="B54" s="86" t="s">
        <v>638</v>
      </c>
      <c r="C54">
        <f t="shared" si="0"/>
        <v>2023089174</v>
      </c>
    </row>
    <row r="55" spans="1:3" ht="17" x14ac:dyDescent="0.2">
      <c r="A55" s="94">
        <v>1680526730728</v>
      </c>
      <c r="B55" s="87" t="s">
        <v>678</v>
      </c>
      <c r="C55">
        <f t="shared" si="0"/>
        <v>1680526730728</v>
      </c>
    </row>
    <row r="56" spans="1:3" ht="17" x14ac:dyDescent="0.2">
      <c r="A56" s="93">
        <v>1680761732555</v>
      </c>
      <c r="B56" s="86" t="s">
        <v>695</v>
      </c>
      <c r="C56">
        <f t="shared" si="0"/>
        <v>1680761732555</v>
      </c>
    </row>
  </sheetData>
  <sortState xmlns:xlrd2="http://schemas.microsoft.com/office/spreadsheetml/2017/richdata2" ref="A2:B1048576">
    <sortCondition ref="A2:A104857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ABF9-DEA2-4CE2-BEFB-B6098117F599}">
  <sheetPr filterMode="1"/>
  <dimension ref="A1:D108"/>
  <sheetViews>
    <sheetView workbookViewId="0">
      <selection activeCell="C85" sqref="C85"/>
    </sheetView>
  </sheetViews>
  <sheetFormatPr baseColWidth="10" defaultColWidth="8.83203125" defaultRowHeight="15" x14ac:dyDescent="0.2"/>
  <cols>
    <col min="1" max="1" width="44" customWidth="1"/>
    <col min="2" max="2" width="23" bestFit="1" customWidth="1"/>
    <col min="3" max="3" width="21.1640625" customWidth="1"/>
    <col min="4" max="4" width="20.5" bestFit="1" customWidth="1"/>
  </cols>
  <sheetData>
    <row r="1" spans="1:4" ht="18" x14ac:dyDescent="0.2">
      <c r="A1" s="88" t="s">
        <v>567</v>
      </c>
      <c r="B1" s="125" t="s">
        <v>752</v>
      </c>
      <c r="C1" s="125" t="s">
        <v>753</v>
      </c>
      <c r="D1" s="125" t="s">
        <v>21</v>
      </c>
    </row>
    <row r="2" spans="1:4" ht="17" hidden="1" x14ac:dyDescent="0.2">
      <c r="A2" s="86" t="s">
        <v>571</v>
      </c>
      <c r="B2" t="s">
        <v>571</v>
      </c>
      <c r="C2">
        <v>726</v>
      </c>
    </row>
    <row r="3" spans="1:4" ht="17" hidden="1" x14ac:dyDescent="0.2">
      <c r="A3" s="87" t="s">
        <v>575</v>
      </c>
      <c r="B3" t="s">
        <v>575</v>
      </c>
      <c r="C3">
        <v>8115</v>
      </c>
    </row>
    <row r="4" spans="1:4" ht="17" x14ac:dyDescent="0.2">
      <c r="A4" s="86" t="s">
        <v>577</v>
      </c>
    </row>
    <row r="5" spans="1:4" ht="17" x14ac:dyDescent="0.2">
      <c r="A5" s="87" t="s">
        <v>716</v>
      </c>
    </row>
    <row r="6" spans="1:4" ht="17" x14ac:dyDescent="0.2">
      <c r="A6" s="86" t="s">
        <v>717</v>
      </c>
      <c r="C6" s="120">
        <v>4628</v>
      </c>
    </row>
    <row r="7" spans="1:4" ht="17" hidden="1" x14ac:dyDescent="0.2">
      <c r="A7" s="87" t="s">
        <v>580</v>
      </c>
      <c r="B7" t="s">
        <v>580</v>
      </c>
      <c r="C7">
        <v>6208</v>
      </c>
    </row>
    <row r="8" spans="1:4" ht="17" x14ac:dyDescent="0.2">
      <c r="A8" s="86" t="s">
        <v>718</v>
      </c>
      <c r="C8" s="115">
        <v>9057</v>
      </c>
    </row>
    <row r="9" spans="1:4" ht="17" hidden="1" x14ac:dyDescent="0.2">
      <c r="A9" s="87" t="s">
        <v>582</v>
      </c>
      <c r="B9" t="s">
        <v>582</v>
      </c>
      <c r="C9">
        <v>9933</v>
      </c>
    </row>
    <row r="10" spans="1:4" ht="17" hidden="1" x14ac:dyDescent="0.2">
      <c r="A10" s="86" t="s">
        <v>584</v>
      </c>
      <c r="B10" t="s">
        <v>584</v>
      </c>
      <c r="C10">
        <v>2375</v>
      </c>
    </row>
    <row r="11" spans="1:4" ht="17" x14ac:dyDescent="0.2">
      <c r="A11" s="87" t="s">
        <v>719</v>
      </c>
    </row>
    <row r="12" spans="1:4" ht="17" hidden="1" x14ac:dyDescent="0.2">
      <c r="A12" s="86" t="s">
        <v>586</v>
      </c>
      <c r="B12" t="s">
        <v>586</v>
      </c>
      <c r="C12">
        <v>319</v>
      </c>
    </row>
    <row r="13" spans="1:4" ht="17" hidden="1" x14ac:dyDescent="0.2">
      <c r="A13" s="87" t="s">
        <v>588</v>
      </c>
      <c r="B13" t="s">
        <v>588</v>
      </c>
      <c r="C13">
        <v>319</v>
      </c>
    </row>
    <row r="14" spans="1:4" ht="17" hidden="1" x14ac:dyDescent="0.2">
      <c r="A14" s="86" t="s">
        <v>589</v>
      </c>
      <c r="B14" t="s">
        <v>589</v>
      </c>
      <c r="C14">
        <v>8784</v>
      </c>
    </row>
    <row r="15" spans="1:4" ht="17" hidden="1" x14ac:dyDescent="0.2">
      <c r="A15" s="87" t="s">
        <v>591</v>
      </c>
      <c r="B15" t="s">
        <v>591</v>
      </c>
      <c r="C15">
        <v>6907</v>
      </c>
    </row>
    <row r="16" spans="1:4" ht="17" hidden="1" x14ac:dyDescent="0.2">
      <c r="A16" s="86" t="s">
        <v>593</v>
      </c>
      <c r="B16" t="s">
        <v>593</v>
      </c>
      <c r="C16">
        <v>8271</v>
      </c>
    </row>
    <row r="17" spans="1:4" ht="17" hidden="1" x14ac:dyDescent="0.2">
      <c r="A17" s="87" t="s">
        <v>595</v>
      </c>
      <c r="B17" t="s">
        <v>595</v>
      </c>
      <c r="C17">
        <v>1342</v>
      </c>
    </row>
    <row r="18" spans="1:4" ht="17" hidden="1" x14ac:dyDescent="0.2">
      <c r="A18" s="86" t="s">
        <v>597</v>
      </c>
      <c r="B18" t="s">
        <v>597</v>
      </c>
      <c r="C18">
        <v>1578</v>
      </c>
    </row>
    <row r="19" spans="1:4" ht="17" hidden="1" x14ac:dyDescent="0.2">
      <c r="A19" s="87" t="s">
        <v>599</v>
      </c>
      <c r="B19" t="s">
        <v>599</v>
      </c>
      <c r="C19">
        <v>3356</v>
      </c>
    </row>
    <row r="20" spans="1:4" ht="17" x14ac:dyDescent="0.2">
      <c r="A20" s="86" t="s">
        <v>720</v>
      </c>
    </row>
    <row r="21" spans="1:4" ht="17" hidden="1" x14ac:dyDescent="0.2">
      <c r="A21" s="87" t="s">
        <v>601</v>
      </c>
      <c r="B21" t="s">
        <v>601</v>
      </c>
      <c r="C21">
        <v>1002</v>
      </c>
    </row>
    <row r="22" spans="1:4" ht="17" hidden="1" x14ac:dyDescent="0.2">
      <c r="A22" s="86" t="s">
        <v>603</v>
      </c>
      <c r="B22" t="s">
        <v>603</v>
      </c>
      <c r="C22">
        <v>9671</v>
      </c>
    </row>
    <row r="23" spans="1:4" ht="17" hidden="1" x14ac:dyDescent="0.2">
      <c r="A23" s="87" t="s">
        <v>605</v>
      </c>
      <c r="B23" t="s">
        <v>605</v>
      </c>
      <c r="C23">
        <v>8594</v>
      </c>
    </row>
    <row r="24" spans="1:4" ht="17" hidden="1" x14ac:dyDescent="0.2">
      <c r="A24" s="86" t="s">
        <v>607</v>
      </c>
      <c r="B24" t="s">
        <v>607</v>
      </c>
      <c r="C24">
        <v>1918</v>
      </c>
    </row>
    <row r="25" spans="1:4" ht="17" x14ac:dyDescent="0.2">
      <c r="A25" s="87" t="s">
        <v>721</v>
      </c>
      <c r="C25" s="120">
        <v>9159</v>
      </c>
    </row>
    <row r="26" spans="1:4" ht="17" hidden="1" x14ac:dyDescent="0.2">
      <c r="A26" s="86" t="s">
        <v>609</v>
      </c>
      <c r="B26" t="s">
        <v>609</v>
      </c>
      <c r="C26">
        <v>6842</v>
      </c>
    </row>
    <row r="27" spans="1:4" ht="17" hidden="1" x14ac:dyDescent="0.2">
      <c r="A27" s="87" t="s">
        <v>611</v>
      </c>
      <c r="B27" t="s">
        <v>611</v>
      </c>
      <c r="C27">
        <v>3273</v>
      </c>
    </row>
    <row r="28" spans="1:4" ht="17" hidden="1" x14ac:dyDescent="0.2">
      <c r="A28" s="86" t="s">
        <v>613</v>
      </c>
      <c r="B28" s="86" t="s">
        <v>613</v>
      </c>
      <c r="C28" s="86" t="s">
        <v>614</v>
      </c>
    </row>
    <row r="29" spans="1:4" ht="17" hidden="1" x14ac:dyDescent="0.2">
      <c r="A29" s="87" t="s">
        <v>615</v>
      </c>
      <c r="B29" t="s">
        <v>615</v>
      </c>
      <c r="C29">
        <v>6798</v>
      </c>
    </row>
    <row r="30" spans="1:4" ht="17" hidden="1" x14ac:dyDescent="0.2">
      <c r="A30" s="86" t="s">
        <v>617</v>
      </c>
      <c r="B30" s="86" t="s">
        <v>617</v>
      </c>
      <c r="C30" s="86" t="s">
        <v>618</v>
      </c>
    </row>
    <row r="31" spans="1:4" ht="17" hidden="1" x14ac:dyDescent="0.2">
      <c r="A31" s="87" t="s">
        <v>619</v>
      </c>
      <c r="B31" t="s">
        <v>619</v>
      </c>
      <c r="C31">
        <v>5551</v>
      </c>
    </row>
    <row r="32" spans="1:4" ht="17" hidden="1" x14ac:dyDescent="0.2">
      <c r="A32" s="86" t="s">
        <v>621</v>
      </c>
      <c r="B32" s="89" t="s">
        <v>621</v>
      </c>
      <c r="C32" s="89" t="s">
        <v>622</v>
      </c>
      <c r="D32" t="s">
        <v>754</v>
      </c>
    </row>
    <row r="33" spans="1:3" ht="17" hidden="1" x14ac:dyDescent="0.2">
      <c r="A33" s="87" t="s">
        <v>624</v>
      </c>
      <c r="B33" t="s">
        <v>624</v>
      </c>
      <c r="C33">
        <v>9116</v>
      </c>
    </row>
    <row r="34" spans="1:3" ht="17" x14ac:dyDescent="0.2">
      <c r="A34" s="86" t="s">
        <v>722</v>
      </c>
    </row>
    <row r="35" spans="1:3" ht="17" hidden="1" x14ac:dyDescent="0.2">
      <c r="A35" s="87" t="s">
        <v>626</v>
      </c>
      <c r="B35" t="s">
        <v>626</v>
      </c>
      <c r="C35">
        <v>4444</v>
      </c>
    </row>
    <row r="36" spans="1:3" ht="17" x14ac:dyDescent="0.2">
      <c r="A36" s="86" t="s">
        <v>723</v>
      </c>
      <c r="C36" s="115">
        <v>8697</v>
      </c>
    </row>
    <row r="37" spans="1:3" ht="17" hidden="1" x14ac:dyDescent="0.2">
      <c r="A37" s="87" t="s">
        <v>628</v>
      </c>
      <c r="B37" s="87" t="s">
        <v>628</v>
      </c>
      <c r="C37" s="87" t="s">
        <v>629</v>
      </c>
    </row>
    <row r="38" spans="1:3" ht="17" x14ac:dyDescent="0.2">
      <c r="A38" s="86" t="s">
        <v>724</v>
      </c>
    </row>
    <row r="39" spans="1:3" ht="17" hidden="1" x14ac:dyDescent="0.2">
      <c r="A39" s="87" t="s">
        <v>630</v>
      </c>
      <c r="B39" t="s">
        <v>630</v>
      </c>
      <c r="C39">
        <v>8651</v>
      </c>
    </row>
    <row r="40" spans="1:3" ht="17" x14ac:dyDescent="0.2">
      <c r="A40" s="86" t="s">
        <v>725</v>
      </c>
    </row>
    <row r="41" spans="1:3" ht="17" hidden="1" x14ac:dyDescent="0.2">
      <c r="A41" s="87" t="s">
        <v>632</v>
      </c>
      <c r="B41" t="s">
        <v>632</v>
      </c>
      <c r="C41">
        <v>4100</v>
      </c>
    </row>
    <row r="42" spans="1:3" ht="17" x14ac:dyDescent="0.2">
      <c r="A42" s="86" t="s">
        <v>726</v>
      </c>
    </row>
    <row r="43" spans="1:3" ht="17" hidden="1" x14ac:dyDescent="0.2">
      <c r="A43" s="87" t="s">
        <v>634</v>
      </c>
      <c r="B43" t="s">
        <v>634</v>
      </c>
      <c r="C43">
        <v>1076</v>
      </c>
    </row>
    <row r="44" spans="1:3" ht="17" x14ac:dyDescent="0.2">
      <c r="A44" s="86" t="s">
        <v>727</v>
      </c>
    </row>
    <row r="45" spans="1:3" ht="17" hidden="1" x14ac:dyDescent="0.2">
      <c r="A45" s="87" t="s">
        <v>636</v>
      </c>
      <c r="B45" t="s">
        <v>636</v>
      </c>
      <c r="C45">
        <v>645</v>
      </c>
    </row>
    <row r="46" spans="1:3" ht="17" hidden="1" x14ac:dyDescent="0.2">
      <c r="A46" s="86" t="s">
        <v>638</v>
      </c>
      <c r="B46" t="s">
        <v>638</v>
      </c>
      <c r="C46">
        <v>2023089174</v>
      </c>
    </row>
    <row r="47" spans="1:3" ht="17" hidden="1" x14ac:dyDescent="0.2">
      <c r="A47" s="87" t="s">
        <v>640</v>
      </c>
      <c r="B47" t="s">
        <v>640</v>
      </c>
      <c r="C47">
        <v>3490</v>
      </c>
    </row>
    <row r="48" spans="1:3" ht="17" x14ac:dyDescent="0.2">
      <c r="A48" s="86" t="s">
        <v>642</v>
      </c>
    </row>
    <row r="49" spans="1:3" ht="17" x14ac:dyDescent="0.2">
      <c r="A49" s="87" t="s">
        <v>728</v>
      </c>
    </row>
    <row r="50" spans="1:3" ht="17" x14ac:dyDescent="0.2">
      <c r="A50" s="86" t="s">
        <v>729</v>
      </c>
    </row>
    <row r="51" spans="1:3" ht="17" hidden="1" x14ac:dyDescent="0.2">
      <c r="A51" s="87" t="s">
        <v>644</v>
      </c>
      <c r="B51" t="s">
        <v>644</v>
      </c>
      <c r="C51">
        <v>8571</v>
      </c>
    </row>
    <row r="52" spans="1:3" ht="17" hidden="1" x14ac:dyDescent="0.2">
      <c r="A52" s="86" t="s">
        <v>646</v>
      </c>
      <c r="B52" t="s">
        <v>646</v>
      </c>
      <c r="C52">
        <v>192</v>
      </c>
    </row>
    <row r="53" spans="1:3" ht="17" x14ac:dyDescent="0.2">
      <c r="A53" s="87" t="s">
        <v>730</v>
      </c>
    </row>
    <row r="54" spans="1:3" ht="17" hidden="1" x14ac:dyDescent="0.2">
      <c r="A54" s="86" t="s">
        <v>648</v>
      </c>
      <c r="B54" t="s">
        <v>648</v>
      </c>
      <c r="C54">
        <v>8385</v>
      </c>
    </row>
    <row r="55" spans="1:3" ht="17" x14ac:dyDescent="0.2">
      <c r="A55" s="87" t="s">
        <v>731</v>
      </c>
    </row>
    <row r="56" spans="1:3" ht="17" x14ac:dyDescent="0.2">
      <c r="A56" s="86" t="s">
        <v>650</v>
      </c>
    </row>
    <row r="57" spans="1:3" ht="17" x14ac:dyDescent="0.2">
      <c r="A57" s="87" t="s">
        <v>652</v>
      </c>
    </row>
    <row r="58" spans="1:3" ht="17" hidden="1" x14ac:dyDescent="0.2">
      <c r="A58" s="86" t="s">
        <v>654</v>
      </c>
      <c r="B58" t="s">
        <v>654</v>
      </c>
      <c r="C58">
        <v>7186</v>
      </c>
    </row>
    <row r="59" spans="1:3" ht="17" hidden="1" x14ac:dyDescent="0.2">
      <c r="A59" s="87" t="s">
        <v>656</v>
      </c>
      <c r="B59" t="s">
        <v>656</v>
      </c>
      <c r="C59">
        <v>8271</v>
      </c>
    </row>
    <row r="60" spans="1:3" ht="17" x14ac:dyDescent="0.2">
      <c r="A60" s="86" t="s">
        <v>732</v>
      </c>
    </row>
    <row r="61" spans="1:3" ht="17" x14ac:dyDescent="0.2">
      <c r="A61" s="87" t="s">
        <v>657</v>
      </c>
    </row>
    <row r="62" spans="1:3" ht="17" hidden="1" x14ac:dyDescent="0.2">
      <c r="A62" s="86" t="s">
        <v>659</v>
      </c>
      <c r="B62" t="s">
        <v>659</v>
      </c>
      <c r="C62">
        <v>7053</v>
      </c>
    </row>
    <row r="63" spans="1:3" ht="17" x14ac:dyDescent="0.2">
      <c r="A63" s="87" t="s">
        <v>733</v>
      </c>
    </row>
    <row r="64" spans="1:3" ht="17" hidden="1" x14ac:dyDescent="0.2">
      <c r="A64" s="86" t="s">
        <v>661</v>
      </c>
      <c r="B64" t="s">
        <v>661</v>
      </c>
      <c r="C64">
        <v>2868</v>
      </c>
    </row>
    <row r="65" spans="1:4" ht="17" hidden="1" x14ac:dyDescent="0.2">
      <c r="A65" s="87" t="s">
        <v>663</v>
      </c>
      <c r="B65" t="s">
        <v>663</v>
      </c>
      <c r="C65">
        <v>6208</v>
      </c>
    </row>
    <row r="66" spans="1:4" ht="17" x14ac:dyDescent="0.2">
      <c r="A66" s="86" t="s">
        <v>734</v>
      </c>
    </row>
    <row r="67" spans="1:4" ht="17" hidden="1" x14ac:dyDescent="0.2">
      <c r="A67" s="87" t="s">
        <v>664</v>
      </c>
      <c r="B67" t="s">
        <v>664</v>
      </c>
      <c r="C67">
        <v>9708</v>
      </c>
    </row>
    <row r="68" spans="1:4" ht="17" hidden="1" x14ac:dyDescent="0.2">
      <c r="A68" s="86" t="s">
        <v>666</v>
      </c>
      <c r="B68" t="s">
        <v>666</v>
      </c>
      <c r="C68">
        <v>8724</v>
      </c>
    </row>
    <row r="69" spans="1:4" ht="17" hidden="1" x14ac:dyDescent="0.2">
      <c r="A69" s="87" t="s">
        <v>668</v>
      </c>
      <c r="B69" t="s">
        <v>668</v>
      </c>
      <c r="C69">
        <v>6366</v>
      </c>
    </row>
    <row r="70" spans="1:4" ht="17" x14ac:dyDescent="0.2">
      <c r="A70" s="86" t="s">
        <v>735</v>
      </c>
    </row>
    <row r="71" spans="1:4" ht="17" hidden="1" x14ac:dyDescent="0.2">
      <c r="A71" s="87" t="s">
        <v>670</v>
      </c>
      <c r="B71" t="s">
        <v>670</v>
      </c>
      <c r="C71">
        <v>8560</v>
      </c>
    </row>
    <row r="72" spans="1:4" ht="17" x14ac:dyDescent="0.2">
      <c r="A72" s="86" t="s">
        <v>736</v>
      </c>
    </row>
    <row r="73" spans="1:4" ht="17" hidden="1" x14ac:dyDescent="0.2">
      <c r="A73" s="87" t="s">
        <v>672</v>
      </c>
      <c r="B73" t="s">
        <v>672</v>
      </c>
      <c r="C73">
        <v>2159</v>
      </c>
    </row>
    <row r="74" spans="1:4" ht="17" hidden="1" x14ac:dyDescent="0.2">
      <c r="A74" s="86" t="s">
        <v>674</v>
      </c>
      <c r="B74" t="s">
        <v>674</v>
      </c>
      <c r="C74">
        <v>8819</v>
      </c>
    </row>
    <row r="75" spans="1:4" ht="17" hidden="1" x14ac:dyDescent="0.2">
      <c r="A75" s="87" t="s">
        <v>676</v>
      </c>
      <c r="B75" t="s">
        <v>676</v>
      </c>
      <c r="C75">
        <v>8182</v>
      </c>
    </row>
    <row r="76" spans="1:4" ht="17" hidden="1" x14ac:dyDescent="0.2">
      <c r="A76" s="86" t="s">
        <v>678</v>
      </c>
      <c r="B76" t="s">
        <v>678</v>
      </c>
      <c r="C76">
        <v>1680526730728</v>
      </c>
    </row>
    <row r="77" spans="1:4" ht="17" hidden="1" x14ac:dyDescent="0.2">
      <c r="A77" s="87" t="s">
        <v>680</v>
      </c>
      <c r="B77" t="s">
        <v>680</v>
      </c>
      <c r="C77">
        <v>8437</v>
      </c>
    </row>
    <row r="78" spans="1:4" ht="17" hidden="1" x14ac:dyDescent="0.2">
      <c r="A78" s="86" t="s">
        <v>682</v>
      </c>
      <c r="B78" t="s">
        <v>682</v>
      </c>
      <c r="C78">
        <v>6701</v>
      </c>
    </row>
    <row r="79" spans="1:4" ht="17" x14ac:dyDescent="0.2">
      <c r="A79" s="87" t="s">
        <v>684</v>
      </c>
      <c r="C79" t="s">
        <v>755</v>
      </c>
      <c r="D79" s="101"/>
    </row>
    <row r="80" spans="1:4" ht="17" hidden="1" x14ac:dyDescent="0.2">
      <c r="A80" s="86" t="s">
        <v>686</v>
      </c>
      <c r="B80" t="s">
        <v>686</v>
      </c>
      <c r="C80">
        <v>5209</v>
      </c>
      <c r="D80" s="101">
        <v>1737</v>
      </c>
    </row>
    <row r="81" spans="1:3" ht="17" x14ac:dyDescent="0.2">
      <c r="A81" s="87" t="s">
        <v>688</v>
      </c>
      <c r="B81" t="s">
        <v>688</v>
      </c>
      <c r="C81" s="86" t="s">
        <v>689</v>
      </c>
    </row>
    <row r="82" spans="1:3" ht="17" x14ac:dyDescent="0.2">
      <c r="A82" s="86" t="s">
        <v>737</v>
      </c>
      <c r="C82" s="120">
        <v>5027</v>
      </c>
    </row>
    <row r="83" spans="1:3" ht="17" x14ac:dyDescent="0.2">
      <c r="A83" s="87" t="s">
        <v>738</v>
      </c>
    </row>
    <row r="84" spans="1:3" ht="17" x14ac:dyDescent="0.2">
      <c r="A84" s="86" t="s">
        <v>739</v>
      </c>
    </row>
    <row r="85" spans="1:3" ht="17" x14ac:dyDescent="0.2">
      <c r="A85" s="87" t="s">
        <v>740</v>
      </c>
    </row>
    <row r="86" spans="1:3" ht="17" x14ac:dyDescent="0.2">
      <c r="A86" s="86" t="s">
        <v>741</v>
      </c>
    </row>
    <row r="87" spans="1:3" ht="17" x14ac:dyDescent="0.2">
      <c r="A87" s="87" t="s">
        <v>742</v>
      </c>
    </row>
    <row r="88" spans="1:3" ht="17" x14ac:dyDescent="0.2">
      <c r="A88" s="86" t="s">
        <v>690</v>
      </c>
    </row>
    <row r="89" spans="1:3" ht="17" x14ac:dyDescent="0.2">
      <c r="A89" s="87" t="s">
        <v>743</v>
      </c>
    </row>
    <row r="90" spans="1:3" ht="17" x14ac:dyDescent="0.2">
      <c r="A90" s="86" t="s">
        <v>744</v>
      </c>
    </row>
    <row r="91" spans="1:3" ht="17" hidden="1" x14ac:dyDescent="0.2">
      <c r="A91" s="87" t="s">
        <v>692</v>
      </c>
      <c r="B91" t="s">
        <v>692</v>
      </c>
      <c r="C91">
        <v>2375</v>
      </c>
    </row>
    <row r="92" spans="1:3" ht="17" x14ac:dyDescent="0.2">
      <c r="A92" s="86" t="s">
        <v>745</v>
      </c>
    </row>
    <row r="93" spans="1:3" ht="17" hidden="1" x14ac:dyDescent="0.2">
      <c r="A93" s="87" t="s">
        <v>693</v>
      </c>
      <c r="B93" t="s">
        <v>693</v>
      </c>
      <c r="C93">
        <v>4414</v>
      </c>
    </row>
    <row r="94" spans="1:3" ht="17" hidden="1" x14ac:dyDescent="0.2">
      <c r="A94" s="86" t="s">
        <v>695</v>
      </c>
      <c r="B94" t="s">
        <v>695</v>
      </c>
      <c r="C94">
        <v>1680761732555</v>
      </c>
    </row>
    <row r="95" spans="1:3" ht="17" x14ac:dyDescent="0.2">
      <c r="A95" s="87" t="s">
        <v>746</v>
      </c>
    </row>
    <row r="96" spans="1:3" ht="17" x14ac:dyDescent="0.2">
      <c r="A96" s="86" t="s">
        <v>697</v>
      </c>
    </row>
    <row r="97" spans="1:3" ht="17" x14ac:dyDescent="0.2">
      <c r="A97" s="87" t="s">
        <v>698</v>
      </c>
    </row>
    <row r="98" spans="1:3" ht="17" hidden="1" x14ac:dyDescent="0.2">
      <c r="A98" s="86" t="s">
        <v>700</v>
      </c>
      <c r="B98" t="s">
        <v>700</v>
      </c>
      <c r="C98">
        <v>456</v>
      </c>
    </row>
    <row r="99" spans="1:3" ht="17" hidden="1" x14ac:dyDescent="0.2">
      <c r="A99" s="87" t="s">
        <v>702</v>
      </c>
      <c r="B99" t="s">
        <v>702</v>
      </c>
      <c r="C99">
        <v>6322</v>
      </c>
    </row>
    <row r="100" spans="1:3" ht="17" hidden="1" x14ac:dyDescent="0.2">
      <c r="A100" s="86" t="s">
        <v>704</v>
      </c>
      <c r="B100" t="s">
        <v>704</v>
      </c>
      <c r="C100">
        <v>988</v>
      </c>
    </row>
    <row r="101" spans="1:3" ht="17" x14ac:dyDescent="0.2">
      <c r="A101" s="87" t="s">
        <v>747</v>
      </c>
    </row>
    <row r="102" spans="1:3" ht="17" hidden="1" x14ac:dyDescent="0.2">
      <c r="A102" s="86" t="s">
        <v>706</v>
      </c>
      <c r="B102" t="s">
        <v>706</v>
      </c>
      <c r="C102">
        <v>5823</v>
      </c>
    </row>
    <row r="103" spans="1:3" ht="17" x14ac:dyDescent="0.2">
      <c r="A103" s="87" t="s">
        <v>748</v>
      </c>
    </row>
    <row r="104" spans="1:3" ht="17" x14ac:dyDescent="0.2">
      <c r="A104" s="86" t="s">
        <v>749</v>
      </c>
    </row>
    <row r="105" spans="1:3" ht="17" x14ac:dyDescent="0.2">
      <c r="A105" s="87" t="s">
        <v>750</v>
      </c>
      <c r="C105" s="120">
        <v>1931</v>
      </c>
    </row>
    <row r="106" spans="1:3" ht="17" x14ac:dyDescent="0.2">
      <c r="A106" s="86" t="s">
        <v>751</v>
      </c>
    </row>
    <row r="107" spans="1:3" ht="17" x14ac:dyDescent="0.2">
      <c r="A107" s="87" t="s">
        <v>708</v>
      </c>
    </row>
    <row r="108" spans="1:3" ht="17" x14ac:dyDescent="0.2">
      <c r="A108" s="86" t="s">
        <v>710</v>
      </c>
    </row>
  </sheetData>
  <autoFilter ref="A1:D154" xr:uid="{8AFC8F24-D544-4273-9C44-09CD406EEE47}">
    <filterColumn colId="1">
      <filters blank="1"/>
    </filterColumn>
  </autoFilter>
  <sortState xmlns:xlrd2="http://schemas.microsoft.com/office/spreadsheetml/2017/richdata2" ref="B2:C101">
    <sortCondition ref="B2:B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Schedule at glance</vt:lpstr>
      <vt:lpstr>Agenda</vt:lpstr>
      <vt:lpstr>Analytics PPTs</vt:lpstr>
      <vt:lpstr>Human Factors PPts</vt:lpstr>
      <vt:lpstr>Posters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Bekhet, Laila R</dc:creator>
  <cp:lastModifiedBy>Microsoft Office User</cp:lastModifiedBy>
  <dcterms:created xsi:type="dcterms:W3CDTF">2023-01-26T02:35:05Z</dcterms:created>
  <dcterms:modified xsi:type="dcterms:W3CDTF">2023-06-16T21:44:56Z</dcterms:modified>
</cp:coreProperties>
</file>