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DA82B318-D757-455B-AB72-5611A76056A8}" xr6:coauthVersionLast="47" xr6:coauthVersionMax="47" xr10:uidLastSave="{00000000-0000-0000-0000-000000000000}"/>
  <bookViews>
    <workbookView xWindow="-110" yWindow="-110" windowWidth="19420" windowHeight="11500" tabRatio="618"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9" i="24" l="1"/>
  <c r="J442" i="3"/>
  <c r="R442" i="3" s="1"/>
  <c r="M447" i="3"/>
  <c r="U447" i="3" s="1"/>
  <c r="O447" i="3"/>
  <c r="W447" i="3" s="1"/>
  <c r="W445" i="3"/>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CH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F193" i="3" l="1"/>
  <c r="CF198" i="3" s="1"/>
  <c r="CH198" i="3"/>
  <c r="CH203" i="3"/>
  <c r="CF203" i="3"/>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CH228" i="3" s="1"/>
  <c r="CF228" i="3" s="1"/>
  <c r="DQ229" i="3"/>
  <c r="CG229" i="3" s="1"/>
  <c r="DO230" i="3"/>
  <c r="CE230" i="3" s="1"/>
  <c r="DP226" i="3"/>
  <c r="CF226" i="3" s="1"/>
  <c r="DP225" i="3"/>
  <c r="DP231" i="3"/>
  <c r="DP232" i="3"/>
  <c r="CF232" i="3" s="1"/>
  <c r="DO225" i="3" l="1"/>
  <c r="CE225" i="3" s="1"/>
  <c r="CH225" i="3" s="1"/>
  <c r="CF225" i="3" s="1"/>
  <c r="DO227" i="3"/>
  <c r="CE227" i="3" s="1"/>
  <c r="DQ233" i="3"/>
  <c r="CG233" i="3" s="1"/>
  <c r="DQ231" i="3"/>
  <c r="CG231" i="3" s="1"/>
  <c r="DQ232" i="3"/>
  <c r="CG232" i="3" s="1"/>
  <c r="DO231" i="3" l="1"/>
  <c r="CE231" i="3" s="1"/>
  <c r="CH231" i="3" s="1"/>
  <c r="CF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<sst xmlns="http://schemas.openxmlformats.org/spreadsheetml/2006/main" count="10320" uniqueCount="2094">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</sst>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F120"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297.55792050000002</v>
      </c>
      <c r="CG193" s="389">
        <f>DQ193*0.5</f>
        <v>283.51</v>
      </c>
      <c r="CH193" s="389">
        <f>(CE193-(DR193-(DR193*0.01))*(0.91))/2</f>
        <v>28.095841000000007</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(CE195-(DR195-(DR195*0.01))*(0.91))/2</f>
        <v>28.095841000000007</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89.267376150000004</v>
      </c>
      <c r="CG198" s="97">
        <f t="shared" si="215"/>
        <v>85.052999999999997</v>
      </c>
      <c r="CH198" s="97">
        <f t="shared" si="215"/>
        <v>8.4287523000000011</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571.69586249999998</v>
      </c>
      <c r="CG203" s="389">
        <f>DQ203*0.375</f>
        <v>377.60625000000005</v>
      </c>
      <c r="CH203" s="389">
        <f>CE203-(CE203-(CE203*0.05))*(0.91)</f>
        <v>136.44172499999991</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256.48106250000001</v>
      </c>
      <c r="CG225" s="389">
        <f>DQ225*0.5</f>
        <v>121.625</v>
      </c>
      <c r="CH225" s="389">
        <f>CE225-(CE225-(CE225*0.05))*(0.91)</f>
        <v>61.212124999999958</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390.259995</v>
      </c>
      <c r="CG228" s="389">
        <f>DQ228*0.5</f>
        <v>185.065</v>
      </c>
      <c r="CH228" s="389">
        <f>CE228-(CE228-(CE228*0.05))*(0.91)</f>
        <v>93.139990000000012</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162.84205500000002</v>
      </c>
      <c r="CG231" s="389">
        <f>DQ231*0.5</f>
        <v>77.22</v>
      </c>
      <c r="CH231" s="389">
        <f>CE231-(CE231-(CE231*0.05))*(0.91)</f>
        <v>38.864110000000011</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6"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1831</v>
      </c>
      <c r="AA2" s="426"/>
      <c r="AB2" s="426"/>
      <c r="AC2" s="69"/>
      <c r="AD2" s="69"/>
      <c r="AE2" s="69" t="s">
        <v>1832</v>
      </c>
      <c r="AF2" s="421" t="s">
        <v>1833</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1862</v>
      </c>
      <c r="E2" s="420" t="s">
        <v>1863</v>
      </c>
      <c r="F2" s="420"/>
      <c r="G2" s="420"/>
      <c r="H2" s="420"/>
      <c r="I2" s="420"/>
      <c r="J2" s="420"/>
      <c r="K2" s="420"/>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192.1</v>
      </c>
      <c r="E5" s="215">
        <f>D5-(235-$H$5)/5</f>
        <v>149.19999999999999</v>
      </c>
      <c r="F5" s="215">
        <f t="shared" ref="F5:G5" si="0">E5-(235-$H$5)/5</f>
        <v>106.29999999999998</v>
      </c>
      <c r="G5" s="215">
        <f t="shared" si="0"/>
        <v>63.399999999999984</v>
      </c>
      <c r="H5" s="358">
        <v>20.5</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153.82499999999999</v>
      </c>
      <c r="V5" s="393">
        <f t="shared" ref="V5:W5" si="1">($X$5-$T$5)/($X$3-$T$3)*(V$3-U$3)+U$5</f>
        <v>111.64999999999999</v>
      </c>
      <c r="W5" s="393">
        <f t="shared" si="1"/>
        <v>69.474999999999994</v>
      </c>
      <c r="X5" s="409">
        <v>27.3</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2026-06-05T19:50:01Z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