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280" yWindow="0" windowWidth="25600" windowHeight="16060" tabRatio="940" firstSheet="12" activeTab="16"/>
  </bookViews>
  <sheets>
    <sheet name="Batch_813445_batch_results.csv" sheetId="1" r:id="rId1"/>
    <sheet name="Discarded recording HITS" sheetId="18" r:id="rId2"/>
    <sheet name="rejected HITS" sheetId="9" r:id="rId3"/>
    <sheet name="Transcrip Count Per Recording" sheetId="17" r:id="rId4"/>
    <sheet name="Unique Transcriptions DYNAMIC" sheetId="8" r:id="rId5"/>
    <sheet name="All Response Summary charts" sheetId="2" r:id="rId6"/>
    <sheet name="answer tally vs actualSTATIC" sheetId="4" r:id="rId7"/>
    <sheet name="bubble charts" sheetId="11" r:id="rId8"/>
    <sheet name="usa Tally vs actualSTATIC" sheetId="12" r:id="rId9"/>
    <sheet name="Sheet2" sheetId="15" r:id="rId10"/>
    <sheet name="answer tally vs wordFreqsCOCA" sheetId="16" r:id="rId11"/>
    <sheet name="answer tally vs wordFreqsSTATIC" sheetId="7" r:id="rId12"/>
    <sheet name="india Tally vs actual DYNAMIC" sheetId="14" r:id="rId13"/>
    <sheet name="answer tally vs country STATIC" sheetId="6" r:id="rId14"/>
    <sheet name="usa Tally vs actual DYNAMIC" sheetId="13" r:id="rId15"/>
    <sheet name="answer tally vs country DYNAMIC" sheetId="5" r:id="rId16"/>
    <sheet name="answer tally vs actualDYNAMIC" sheetId="3" r:id="rId17"/>
  </sheets>
  <definedNames>
    <definedName name="_xlnm._FilterDatabase" localSheetId="5" hidden="1">'All Response Summary charts'!$A$2:$C$459</definedName>
    <definedName name="_xlnm._FilterDatabase" localSheetId="16" hidden="1">'answer tally vs actualDYNAMIC'!$A$1:$U$186</definedName>
    <definedName name="_xlnm._FilterDatabase" localSheetId="6" hidden="1">'answer tally vs actualSTATIC'!$A$2:$T$88</definedName>
    <definedName name="_xlnm._FilterDatabase" localSheetId="15" hidden="1">'answer tally vs country DYNAMIC'!$B$2:$S$88</definedName>
    <definedName name="_xlnm._FilterDatabase" localSheetId="13" hidden="1">'answer tally vs country STATIC'!$B$2:$V$87</definedName>
    <definedName name="_xlnm._FilterDatabase" localSheetId="10" hidden="1">'answer tally vs wordFreqsCOCA'!$A$2:$R$4</definedName>
    <definedName name="_xlnm._FilterDatabase" localSheetId="11" hidden="1">'answer tally vs wordFreqsSTATIC'!$A$2:$R$88</definedName>
    <definedName name="_xlnm._FilterDatabase" localSheetId="0" hidden="1">Batch_813445_batch_results.csv!$A$1:$AK$956</definedName>
    <definedName name="_xlnm._FilterDatabase" localSheetId="12" hidden="1">'india Tally vs actual DYNAMIC'!$A$1:$R$88</definedName>
    <definedName name="_xlnm._FilterDatabase" localSheetId="3" hidden="1">'Transcrip Count Per Recording'!#REF!</definedName>
    <definedName name="_xlnm._FilterDatabase" localSheetId="4" hidden="1">'Unique Transcriptions DYNAMIC'!$A$1:$E$1262</definedName>
    <definedName name="_xlnm._FilterDatabase" localSheetId="14" hidden="1">'usa Tally vs actual DYNAMIC'!$A$1:$R$88</definedName>
    <definedName name="_xlnm._FilterDatabase" localSheetId="8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6">'answer tally vs actualDYNAMIC'!$B:$B</definedName>
    <definedName name="_xlnm.Extract" localSheetId="15">'answer tally vs country DYNAMIC'!$B:$B</definedName>
    <definedName name="_xlnm.Extract" localSheetId="12">'india Tally vs actual DYNAMIC'!$A:$A</definedName>
    <definedName name="_xlnm.Extract" localSheetId="3">'Transcrip Count Per Recording'!$B:$B</definedName>
    <definedName name="_xlnm.Extract" localSheetId="4">'Unique Transcriptions DYNAMIC'!$A:$A</definedName>
    <definedName name="_xlnm.Extract" localSheetId="14">'usa Tally vs actual DYNAMIC'!$A:$A</definedName>
    <definedName name="_xlnm.Extract" localSheetId="8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B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B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B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B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B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B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B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B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B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B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B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B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B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B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B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B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B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B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B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B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B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B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B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B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B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B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B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B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B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B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B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B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B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B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B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B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B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B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B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B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3" i="8"/>
  <c r="E3" i="8"/>
  <c r="F3" i="8"/>
  <c r="G3" i="8"/>
  <c r="H3" i="8"/>
  <c r="J3" i="8"/>
  <c r="K3" i="8"/>
  <c r="O3" i="8"/>
  <c r="V3" i="8"/>
  <c r="W3" i="8"/>
  <c r="AD3" i="8"/>
  <c r="AG3" i="8"/>
  <c r="AH3" i="8"/>
  <c r="B4" i="8"/>
  <c r="E4" i="8"/>
  <c r="F4" i="8"/>
  <c r="G4" i="8"/>
  <c r="H4" i="8"/>
  <c r="J4" i="8"/>
  <c r="K4" i="8"/>
  <c r="O4" i="8"/>
  <c r="V4" i="8"/>
  <c r="W4" i="8"/>
  <c r="AD4" i="8"/>
  <c r="AG4" i="8"/>
  <c r="AH4" i="8"/>
  <c r="B5" i="8"/>
  <c r="E5" i="8"/>
  <c r="F5" i="8"/>
  <c r="G5" i="8"/>
  <c r="H5" i="8"/>
  <c r="J5" i="8"/>
  <c r="K5" i="8"/>
  <c r="O5" i="8"/>
  <c r="V5" i="8"/>
  <c r="W5" i="8"/>
  <c r="AD5" i="8"/>
  <c r="AG5" i="8"/>
  <c r="AH5" i="8"/>
  <c r="B6" i="8"/>
  <c r="E6" i="8"/>
  <c r="F6" i="8"/>
  <c r="G6" i="8"/>
  <c r="H6" i="8"/>
  <c r="J6" i="8"/>
  <c r="K6" i="8"/>
  <c r="O6" i="8"/>
  <c r="V6" i="8"/>
  <c r="W6" i="8"/>
  <c r="AD6" i="8"/>
  <c r="AG6" i="8"/>
  <c r="AH6" i="8"/>
  <c r="B7" i="8"/>
  <c r="E7" i="8"/>
  <c r="F7" i="8"/>
  <c r="G7" i="8"/>
  <c r="H7" i="8"/>
  <c r="J7" i="8"/>
  <c r="K7" i="8"/>
  <c r="O7" i="8"/>
  <c r="V7" i="8"/>
  <c r="W7" i="8"/>
  <c r="AD7" i="8"/>
  <c r="AG7" i="8"/>
  <c r="AH7" i="8"/>
  <c r="B8" i="8"/>
  <c r="E8" i="8"/>
  <c r="F8" i="8"/>
  <c r="G8" i="8"/>
  <c r="H8" i="8"/>
  <c r="J8" i="8"/>
  <c r="K8" i="8"/>
  <c r="O8" i="8"/>
  <c r="V8" i="8"/>
  <c r="W8" i="8"/>
  <c r="AD8" i="8"/>
  <c r="AG8" i="8"/>
  <c r="AH8" i="8"/>
  <c r="B9" i="8"/>
  <c r="E9" i="8"/>
  <c r="F9" i="8"/>
  <c r="G9" i="8"/>
  <c r="H9" i="8"/>
  <c r="J9" i="8"/>
  <c r="K9" i="8"/>
  <c r="O9" i="8"/>
  <c r="V9" i="8"/>
  <c r="W9" i="8"/>
  <c r="AD9" i="8"/>
  <c r="AG9" i="8"/>
  <c r="AH9" i="8"/>
  <c r="B10" i="8"/>
  <c r="E10" i="8"/>
  <c r="F10" i="8"/>
  <c r="G10" i="8"/>
  <c r="H10" i="8"/>
  <c r="J10" i="8"/>
  <c r="K10" i="8"/>
  <c r="O10" i="8"/>
  <c r="V10" i="8"/>
  <c r="W10" i="8"/>
  <c r="AD10" i="8"/>
  <c r="AG10" i="8"/>
  <c r="AH10" i="8"/>
  <c r="B11" i="8"/>
  <c r="E11" i="8"/>
  <c r="F11" i="8"/>
  <c r="G11" i="8"/>
  <c r="H11" i="8"/>
  <c r="J11" i="8"/>
  <c r="K11" i="8"/>
  <c r="O11" i="8"/>
  <c r="V11" i="8"/>
  <c r="W11" i="8"/>
  <c r="AD11" i="8"/>
  <c r="AG11" i="8"/>
  <c r="AH11" i="8"/>
  <c r="B12" i="8"/>
  <c r="E12" i="8"/>
  <c r="F12" i="8"/>
  <c r="G12" i="8"/>
  <c r="H12" i="8"/>
  <c r="J12" i="8"/>
  <c r="K12" i="8"/>
  <c r="O12" i="8"/>
  <c r="V12" i="8"/>
  <c r="W12" i="8"/>
  <c r="AD12" i="8"/>
  <c r="AG12" i="8"/>
  <c r="AH12" i="8"/>
  <c r="B13" i="8"/>
  <c r="E13" i="8"/>
  <c r="F13" i="8"/>
  <c r="G13" i="8"/>
  <c r="H13" i="8"/>
  <c r="J13" i="8"/>
  <c r="K13" i="8"/>
  <c r="O13" i="8"/>
  <c r="V13" i="8"/>
  <c r="W13" i="8"/>
  <c r="AD13" i="8"/>
  <c r="AG13" i="8"/>
  <c r="AH13" i="8"/>
  <c r="B14" i="8"/>
  <c r="E14" i="8"/>
  <c r="F14" i="8"/>
  <c r="G14" i="8"/>
  <c r="H14" i="8"/>
  <c r="J14" i="8"/>
  <c r="K14" i="8"/>
  <c r="O14" i="8"/>
  <c r="V14" i="8"/>
  <c r="W14" i="8"/>
  <c r="AD14" i="8"/>
  <c r="AG14" i="8"/>
  <c r="AH14" i="8"/>
  <c r="B15" i="8"/>
  <c r="E15" i="8"/>
  <c r="F15" i="8"/>
  <c r="G15" i="8"/>
  <c r="H15" i="8"/>
  <c r="J15" i="8"/>
  <c r="K15" i="8"/>
  <c r="O15" i="8"/>
  <c r="V15" i="8"/>
  <c r="W15" i="8"/>
  <c r="AD15" i="8"/>
  <c r="AG15" i="8"/>
  <c r="AH15" i="8"/>
  <c r="B16" i="8"/>
  <c r="E16" i="8"/>
  <c r="F16" i="8"/>
  <c r="G16" i="8"/>
  <c r="H16" i="8"/>
  <c r="J16" i="8"/>
  <c r="K16" i="8"/>
  <c r="O16" i="8"/>
  <c r="V16" i="8"/>
  <c r="W16" i="8"/>
  <c r="AD16" i="8"/>
  <c r="AG16" i="8"/>
  <c r="AH16" i="8"/>
  <c r="B17" i="8"/>
  <c r="E17" i="8"/>
  <c r="F17" i="8"/>
  <c r="G17" i="8"/>
  <c r="H17" i="8"/>
  <c r="J17" i="8"/>
  <c r="K17" i="8"/>
  <c r="O17" i="8"/>
  <c r="V17" i="8"/>
  <c r="W17" i="8"/>
  <c r="AD17" i="8"/>
  <c r="AG17" i="8"/>
  <c r="AH17" i="8"/>
  <c r="B18" i="8"/>
  <c r="E18" i="8"/>
  <c r="F18" i="8"/>
  <c r="G18" i="8"/>
  <c r="H18" i="8"/>
  <c r="J18" i="8"/>
  <c r="K18" i="8"/>
  <c r="O18" i="8"/>
  <c r="V18" i="8"/>
  <c r="W18" i="8"/>
  <c r="AD18" i="8"/>
  <c r="AG18" i="8"/>
  <c r="AH18" i="8"/>
  <c r="B19" i="8"/>
  <c r="E19" i="8"/>
  <c r="F19" i="8"/>
  <c r="G19" i="8"/>
  <c r="H19" i="8"/>
  <c r="J19" i="8"/>
  <c r="K19" i="8"/>
  <c r="O19" i="8"/>
  <c r="V19" i="8"/>
  <c r="W19" i="8"/>
  <c r="AD19" i="8"/>
  <c r="AG19" i="8"/>
  <c r="AH19" i="8"/>
  <c r="B20" i="8"/>
  <c r="E20" i="8"/>
  <c r="F20" i="8"/>
  <c r="G20" i="8"/>
  <c r="H20" i="8"/>
  <c r="J20" i="8"/>
  <c r="K20" i="8"/>
  <c r="O20" i="8"/>
  <c r="V20" i="8"/>
  <c r="W20" i="8"/>
  <c r="AD20" i="8"/>
  <c r="AG20" i="8"/>
  <c r="AH20" i="8"/>
  <c r="B21" i="8"/>
  <c r="E21" i="8"/>
  <c r="F21" i="8"/>
  <c r="G21" i="8"/>
  <c r="H21" i="8"/>
  <c r="J21" i="8"/>
  <c r="K21" i="8"/>
  <c r="O21" i="8"/>
  <c r="V21" i="8"/>
  <c r="W21" i="8"/>
  <c r="AD21" i="8"/>
  <c r="AG21" i="8"/>
  <c r="AH21" i="8"/>
  <c r="B22" i="8"/>
  <c r="E22" i="8"/>
  <c r="F22" i="8"/>
  <c r="G22" i="8"/>
  <c r="H22" i="8"/>
  <c r="J22" i="8"/>
  <c r="K22" i="8"/>
  <c r="O22" i="8"/>
  <c r="V22" i="8"/>
  <c r="W22" i="8"/>
  <c r="AD22" i="8"/>
  <c r="AG22" i="8"/>
  <c r="AH22" i="8"/>
  <c r="B23" i="8"/>
  <c r="E23" i="8"/>
  <c r="F23" i="8"/>
  <c r="G23" i="8"/>
  <c r="H23" i="8"/>
  <c r="J23" i="8"/>
  <c r="K23" i="8"/>
  <c r="O23" i="8"/>
  <c r="V23" i="8"/>
  <c r="W23" i="8"/>
  <c r="AD23" i="8"/>
  <c r="AG23" i="8"/>
  <c r="AH23" i="8"/>
  <c r="B24" i="8"/>
  <c r="E24" i="8"/>
  <c r="F24" i="8"/>
  <c r="G24" i="8"/>
  <c r="H24" i="8"/>
  <c r="J24" i="8"/>
  <c r="K24" i="8"/>
  <c r="O24" i="8"/>
  <c r="V24" i="8"/>
  <c r="W24" i="8"/>
  <c r="AD24" i="8"/>
  <c r="AG24" i="8"/>
  <c r="AH24" i="8"/>
  <c r="B25" i="8"/>
  <c r="E25" i="8"/>
  <c r="F25" i="8"/>
  <c r="G25" i="8"/>
  <c r="H25" i="8"/>
  <c r="J25" i="8"/>
  <c r="K25" i="8"/>
  <c r="O25" i="8"/>
  <c r="V25" i="8"/>
  <c r="W25" i="8"/>
  <c r="AD25" i="8"/>
  <c r="AG25" i="8"/>
  <c r="AH25" i="8"/>
  <c r="B26" i="8"/>
  <c r="E26" i="8"/>
  <c r="F26" i="8"/>
  <c r="G26" i="8"/>
  <c r="H26" i="8"/>
  <c r="J26" i="8"/>
  <c r="K26" i="8"/>
  <c r="O26" i="8"/>
  <c r="V26" i="8"/>
  <c r="W26" i="8"/>
  <c r="AD26" i="8"/>
  <c r="AG26" i="8"/>
  <c r="AH26" i="8"/>
  <c r="B27" i="8"/>
  <c r="E27" i="8"/>
  <c r="F27" i="8"/>
  <c r="G27" i="8"/>
  <c r="H27" i="8"/>
  <c r="J27" i="8"/>
  <c r="K27" i="8"/>
  <c r="O27" i="8"/>
  <c r="V27" i="8"/>
  <c r="W27" i="8"/>
  <c r="AD27" i="8"/>
  <c r="AG27" i="8"/>
  <c r="AH27" i="8"/>
  <c r="B28" i="8"/>
  <c r="E28" i="8"/>
  <c r="F28" i="8"/>
  <c r="G28" i="8"/>
  <c r="H28" i="8"/>
  <c r="J28" i="8"/>
  <c r="K28" i="8"/>
  <c r="O28" i="8"/>
  <c r="V28" i="8"/>
  <c r="W28" i="8"/>
  <c r="AD28" i="8"/>
  <c r="AG28" i="8"/>
  <c r="AH28" i="8"/>
  <c r="B29" i="8"/>
  <c r="E29" i="8"/>
  <c r="F29" i="8"/>
  <c r="G29" i="8"/>
  <c r="H29" i="8"/>
  <c r="J29" i="8"/>
  <c r="K29" i="8"/>
  <c r="O29" i="8"/>
  <c r="V29" i="8"/>
  <c r="W29" i="8"/>
  <c r="AD29" i="8"/>
  <c r="AG29" i="8"/>
  <c r="AH29" i="8"/>
  <c r="B30" i="8"/>
  <c r="E30" i="8"/>
  <c r="F30" i="8"/>
  <c r="G30" i="8"/>
  <c r="H30" i="8"/>
  <c r="J30" i="8"/>
  <c r="K30" i="8"/>
  <c r="O30" i="8"/>
  <c r="V30" i="8"/>
  <c r="W30" i="8"/>
  <c r="AD30" i="8"/>
  <c r="AG30" i="8"/>
  <c r="AH30" i="8"/>
  <c r="B31" i="8"/>
  <c r="E31" i="8"/>
  <c r="F31" i="8"/>
  <c r="G31" i="8"/>
  <c r="H31" i="8"/>
  <c r="J31" i="8"/>
  <c r="K31" i="8"/>
  <c r="O31" i="8"/>
  <c r="V31" i="8"/>
  <c r="W31" i="8"/>
  <c r="AD31" i="8"/>
  <c r="AG31" i="8"/>
  <c r="AH31" i="8"/>
  <c r="B32" i="8"/>
  <c r="E32" i="8"/>
  <c r="F32" i="8"/>
  <c r="G32" i="8"/>
  <c r="H32" i="8"/>
  <c r="J32" i="8"/>
  <c r="K32" i="8"/>
  <c r="O32" i="8"/>
  <c r="V32" i="8"/>
  <c r="W32" i="8"/>
  <c r="AD32" i="8"/>
  <c r="AG32" i="8"/>
  <c r="AH32" i="8"/>
  <c r="B33" i="8"/>
  <c r="E33" i="8"/>
  <c r="F33" i="8"/>
  <c r="G33" i="8"/>
  <c r="H33" i="8"/>
  <c r="J33" i="8"/>
  <c r="K33" i="8"/>
  <c r="O33" i="8"/>
  <c r="V33" i="8"/>
  <c r="W33" i="8"/>
  <c r="AD33" i="8"/>
  <c r="AG33" i="8"/>
  <c r="AH33" i="8"/>
  <c r="B34" i="8"/>
  <c r="E34" i="8"/>
  <c r="F34" i="8"/>
  <c r="G34" i="8"/>
  <c r="H34" i="8"/>
  <c r="J34" i="8"/>
  <c r="K34" i="8"/>
  <c r="O34" i="8"/>
  <c r="V34" i="8"/>
  <c r="W34" i="8"/>
  <c r="AD34" i="8"/>
  <c r="AG34" i="8"/>
  <c r="AH34" i="8"/>
  <c r="B35" i="8"/>
  <c r="E35" i="8"/>
  <c r="F35" i="8"/>
  <c r="G35" i="8"/>
  <c r="H35" i="8"/>
  <c r="J35" i="8"/>
  <c r="K35" i="8"/>
  <c r="O35" i="8"/>
  <c r="V35" i="8"/>
  <c r="W35" i="8"/>
  <c r="AD35" i="8"/>
  <c r="AG35" i="8"/>
  <c r="AH35" i="8"/>
  <c r="B36" i="8"/>
  <c r="E36" i="8"/>
  <c r="F36" i="8"/>
  <c r="G36" i="8"/>
  <c r="H36" i="8"/>
  <c r="J36" i="8"/>
  <c r="K36" i="8"/>
  <c r="O36" i="8"/>
  <c r="V36" i="8"/>
  <c r="W36" i="8"/>
  <c r="AD36" i="8"/>
  <c r="AG36" i="8"/>
  <c r="AH36" i="8"/>
  <c r="B37" i="8"/>
  <c r="E37" i="8"/>
  <c r="F37" i="8"/>
  <c r="G37" i="8"/>
  <c r="H37" i="8"/>
  <c r="J37" i="8"/>
  <c r="K37" i="8"/>
  <c r="O37" i="8"/>
  <c r="V37" i="8"/>
  <c r="W37" i="8"/>
  <c r="AD37" i="8"/>
  <c r="AG37" i="8"/>
  <c r="AH37" i="8"/>
  <c r="B38" i="8"/>
  <c r="E38" i="8"/>
  <c r="F38" i="8"/>
  <c r="G38" i="8"/>
  <c r="H38" i="8"/>
  <c r="J38" i="8"/>
  <c r="K38" i="8"/>
  <c r="O38" i="8"/>
  <c r="V38" i="8"/>
  <c r="W38" i="8"/>
  <c r="AD38" i="8"/>
  <c r="AG38" i="8"/>
  <c r="AH38" i="8"/>
  <c r="B39" i="8"/>
  <c r="E39" i="8"/>
  <c r="F39" i="8"/>
  <c r="G39" i="8"/>
  <c r="H39" i="8"/>
  <c r="J39" i="8"/>
  <c r="K39" i="8"/>
  <c r="O39" i="8"/>
  <c r="V39" i="8"/>
  <c r="W39" i="8"/>
  <c r="AD39" i="8"/>
  <c r="AG39" i="8"/>
  <c r="AH39" i="8"/>
  <c r="B40" i="8"/>
  <c r="E40" i="8"/>
  <c r="F40" i="8"/>
  <c r="G40" i="8"/>
  <c r="H40" i="8"/>
  <c r="J40" i="8"/>
  <c r="K40" i="8"/>
  <c r="O40" i="8"/>
  <c r="V40" i="8"/>
  <c r="W40" i="8"/>
  <c r="AD40" i="8"/>
  <c r="AG40" i="8"/>
  <c r="AH40" i="8"/>
  <c r="B41" i="8"/>
  <c r="E41" i="8"/>
  <c r="F41" i="8"/>
  <c r="G41" i="8"/>
  <c r="H41" i="8"/>
  <c r="J41" i="8"/>
  <c r="K41" i="8"/>
  <c r="O41" i="8"/>
  <c r="V41" i="8"/>
  <c r="W41" i="8"/>
  <c r="AD41" i="8"/>
  <c r="AG41" i="8"/>
  <c r="AH41" i="8"/>
  <c r="B42" i="8"/>
  <c r="E42" i="8"/>
  <c r="F42" i="8"/>
  <c r="G42" i="8"/>
  <c r="H42" i="8"/>
  <c r="J42" i="8"/>
  <c r="K42" i="8"/>
  <c r="O42" i="8"/>
  <c r="V42" i="8"/>
  <c r="W42" i="8"/>
  <c r="AD42" i="8"/>
  <c r="AG42" i="8"/>
  <c r="AH42" i="8"/>
  <c r="B43" i="8"/>
  <c r="E43" i="8"/>
  <c r="F43" i="8"/>
  <c r="G43" i="8"/>
  <c r="H43" i="8"/>
  <c r="J43" i="8"/>
  <c r="K43" i="8"/>
  <c r="O43" i="8"/>
  <c r="V43" i="8"/>
  <c r="W43" i="8"/>
  <c r="AD43" i="8"/>
  <c r="AG43" i="8"/>
  <c r="AH43" i="8"/>
  <c r="B44" i="8"/>
  <c r="E44" i="8"/>
  <c r="F44" i="8"/>
  <c r="G44" i="8"/>
  <c r="H44" i="8"/>
  <c r="J44" i="8"/>
  <c r="K44" i="8"/>
  <c r="O44" i="8"/>
  <c r="V44" i="8"/>
  <c r="W44" i="8"/>
  <c r="AD44" i="8"/>
  <c r="AG44" i="8"/>
  <c r="AH44" i="8"/>
  <c r="B45" i="8"/>
  <c r="E45" i="8"/>
  <c r="F45" i="8"/>
  <c r="G45" i="8"/>
  <c r="H45" i="8"/>
  <c r="J45" i="8"/>
  <c r="K45" i="8"/>
  <c r="O45" i="8"/>
  <c r="V45" i="8"/>
  <c r="W45" i="8"/>
  <c r="AD45" i="8"/>
  <c r="AG45" i="8"/>
  <c r="AH45" i="8"/>
  <c r="B46" i="8"/>
  <c r="E46" i="8"/>
  <c r="F46" i="8"/>
  <c r="G46" i="8"/>
  <c r="H46" i="8"/>
  <c r="J46" i="8"/>
  <c r="K46" i="8"/>
  <c r="O46" i="8"/>
  <c r="V46" i="8"/>
  <c r="W46" i="8"/>
  <c r="AD46" i="8"/>
  <c r="AG46" i="8"/>
  <c r="AH46" i="8"/>
  <c r="B47" i="8"/>
  <c r="E47" i="8"/>
  <c r="F47" i="8"/>
  <c r="G47" i="8"/>
  <c r="H47" i="8"/>
  <c r="J47" i="8"/>
  <c r="K47" i="8"/>
  <c r="O47" i="8"/>
  <c r="V47" i="8"/>
  <c r="W47" i="8"/>
  <c r="AD47" i="8"/>
  <c r="AG47" i="8"/>
  <c r="AH47" i="8"/>
  <c r="B48" i="8"/>
  <c r="E48" i="8"/>
  <c r="F48" i="8"/>
  <c r="G48" i="8"/>
  <c r="H48" i="8"/>
  <c r="J48" i="8"/>
  <c r="K48" i="8"/>
  <c r="O48" i="8"/>
  <c r="V48" i="8"/>
  <c r="W48" i="8"/>
  <c r="AD48" i="8"/>
  <c r="AG48" i="8"/>
  <c r="AH48" i="8"/>
  <c r="B49" i="8"/>
  <c r="E49" i="8"/>
  <c r="F49" i="8"/>
  <c r="G49" i="8"/>
  <c r="H49" i="8"/>
  <c r="J49" i="8"/>
  <c r="K49" i="8"/>
  <c r="O49" i="8"/>
  <c r="V49" i="8"/>
  <c r="W49" i="8"/>
  <c r="AD49" i="8"/>
  <c r="AG49" i="8"/>
  <c r="AH49" i="8"/>
  <c r="B50" i="8"/>
  <c r="E50" i="8"/>
  <c r="F50" i="8"/>
  <c r="G50" i="8"/>
  <c r="H50" i="8"/>
  <c r="J50" i="8"/>
  <c r="K50" i="8"/>
  <c r="O50" i="8"/>
  <c r="V50" i="8"/>
  <c r="W50" i="8"/>
  <c r="AD50" i="8"/>
  <c r="AG50" i="8"/>
  <c r="AH50" i="8"/>
  <c r="B51" i="8"/>
  <c r="E51" i="8"/>
  <c r="F51" i="8"/>
  <c r="G51" i="8"/>
  <c r="H51" i="8"/>
  <c r="J51" i="8"/>
  <c r="K51" i="8"/>
  <c r="O51" i="8"/>
  <c r="V51" i="8"/>
  <c r="W51" i="8"/>
  <c r="AD51" i="8"/>
  <c r="AG51" i="8"/>
  <c r="AH51" i="8"/>
  <c r="B52" i="8"/>
  <c r="E52" i="8"/>
  <c r="F52" i="8"/>
  <c r="G52" i="8"/>
  <c r="H52" i="8"/>
  <c r="J52" i="8"/>
  <c r="K52" i="8"/>
  <c r="O52" i="8"/>
  <c r="V52" i="8"/>
  <c r="W52" i="8"/>
  <c r="AD52" i="8"/>
  <c r="AG52" i="8"/>
  <c r="AH52" i="8"/>
  <c r="B53" i="8"/>
  <c r="E53" i="8"/>
  <c r="F53" i="8"/>
  <c r="G53" i="8"/>
  <c r="H53" i="8"/>
  <c r="J53" i="8"/>
  <c r="K53" i="8"/>
  <c r="O53" i="8"/>
  <c r="V53" i="8"/>
  <c r="W53" i="8"/>
  <c r="AD53" i="8"/>
  <c r="AG53" i="8"/>
  <c r="AH53" i="8"/>
  <c r="B54" i="8"/>
  <c r="E54" i="8"/>
  <c r="F54" i="8"/>
  <c r="G54" i="8"/>
  <c r="H54" i="8"/>
  <c r="J54" i="8"/>
  <c r="K54" i="8"/>
  <c r="O54" i="8"/>
  <c r="V54" i="8"/>
  <c r="W54" i="8"/>
  <c r="AD54" i="8"/>
  <c r="AG54" i="8"/>
  <c r="AH54" i="8"/>
  <c r="B55" i="8"/>
  <c r="E55" i="8"/>
  <c r="F55" i="8"/>
  <c r="G55" i="8"/>
  <c r="H55" i="8"/>
  <c r="J55" i="8"/>
  <c r="K55" i="8"/>
  <c r="O55" i="8"/>
  <c r="V55" i="8"/>
  <c r="W55" i="8"/>
  <c r="AD55" i="8"/>
  <c r="AG55" i="8"/>
  <c r="AH55" i="8"/>
  <c r="B56" i="8"/>
  <c r="E56" i="8"/>
  <c r="F56" i="8"/>
  <c r="G56" i="8"/>
  <c r="H56" i="8"/>
  <c r="J56" i="8"/>
  <c r="K56" i="8"/>
  <c r="O56" i="8"/>
  <c r="V56" i="8"/>
  <c r="W56" i="8"/>
  <c r="AD56" i="8"/>
  <c r="AG56" i="8"/>
  <c r="AH56" i="8"/>
  <c r="B57" i="8"/>
  <c r="E57" i="8"/>
  <c r="F57" i="8"/>
  <c r="G57" i="8"/>
  <c r="H57" i="8"/>
  <c r="J57" i="8"/>
  <c r="K57" i="8"/>
  <c r="O57" i="8"/>
  <c r="V57" i="8"/>
  <c r="W57" i="8"/>
  <c r="AD57" i="8"/>
  <c r="AG57" i="8"/>
  <c r="AH57" i="8"/>
  <c r="B58" i="8"/>
  <c r="E58" i="8"/>
  <c r="F58" i="8"/>
  <c r="G58" i="8"/>
  <c r="H58" i="8"/>
  <c r="J58" i="8"/>
  <c r="K58" i="8"/>
  <c r="O58" i="8"/>
  <c r="V58" i="8"/>
  <c r="W58" i="8"/>
  <c r="AD58" i="8"/>
  <c r="AG58" i="8"/>
  <c r="AH58" i="8"/>
  <c r="B59" i="8"/>
  <c r="E59" i="8"/>
  <c r="F59" i="8"/>
  <c r="G59" i="8"/>
  <c r="H59" i="8"/>
  <c r="J59" i="8"/>
  <c r="K59" i="8"/>
  <c r="O59" i="8"/>
  <c r="V59" i="8"/>
  <c r="W59" i="8"/>
  <c r="AD59" i="8"/>
  <c r="AG59" i="8"/>
  <c r="AH59" i="8"/>
  <c r="B60" i="8"/>
  <c r="E60" i="8"/>
  <c r="F60" i="8"/>
  <c r="G60" i="8"/>
  <c r="H60" i="8"/>
  <c r="J60" i="8"/>
  <c r="K60" i="8"/>
  <c r="O60" i="8"/>
  <c r="V60" i="8"/>
  <c r="W60" i="8"/>
  <c r="AD60" i="8"/>
  <c r="AG60" i="8"/>
  <c r="AH60" i="8"/>
  <c r="B61" i="8"/>
  <c r="E61" i="8"/>
  <c r="F61" i="8"/>
  <c r="G61" i="8"/>
  <c r="H61" i="8"/>
  <c r="J61" i="8"/>
  <c r="K61" i="8"/>
  <c r="O61" i="8"/>
  <c r="V61" i="8"/>
  <c r="W61" i="8"/>
  <c r="AD61" i="8"/>
  <c r="AG61" i="8"/>
  <c r="AH61" i="8"/>
  <c r="B62" i="8"/>
  <c r="E62" i="8"/>
  <c r="F62" i="8"/>
  <c r="G62" i="8"/>
  <c r="H62" i="8"/>
  <c r="J62" i="8"/>
  <c r="K62" i="8"/>
  <c r="O62" i="8"/>
  <c r="V62" i="8"/>
  <c r="W62" i="8"/>
  <c r="AD62" i="8"/>
  <c r="AG62" i="8"/>
  <c r="AH62" i="8"/>
  <c r="B63" i="8"/>
  <c r="E63" i="8"/>
  <c r="F63" i="8"/>
  <c r="G63" i="8"/>
  <c r="H63" i="8"/>
  <c r="J63" i="8"/>
  <c r="K63" i="8"/>
  <c r="O63" i="8"/>
  <c r="V63" i="8"/>
  <c r="W63" i="8"/>
  <c r="AD63" i="8"/>
  <c r="AG63" i="8"/>
  <c r="AH63" i="8"/>
  <c r="B64" i="8"/>
  <c r="E64" i="8"/>
  <c r="F64" i="8"/>
  <c r="G64" i="8"/>
  <c r="H64" i="8"/>
  <c r="J64" i="8"/>
  <c r="K64" i="8"/>
  <c r="O64" i="8"/>
  <c r="V64" i="8"/>
  <c r="W64" i="8"/>
  <c r="AD64" i="8"/>
  <c r="AG64" i="8"/>
  <c r="AH64" i="8"/>
  <c r="B65" i="8"/>
  <c r="E65" i="8"/>
  <c r="F65" i="8"/>
  <c r="G65" i="8"/>
  <c r="H65" i="8"/>
  <c r="J65" i="8"/>
  <c r="K65" i="8"/>
  <c r="O65" i="8"/>
  <c r="V65" i="8"/>
  <c r="W65" i="8"/>
  <c r="AD65" i="8"/>
  <c r="AG65" i="8"/>
  <c r="AH65" i="8"/>
  <c r="B66" i="8"/>
  <c r="E66" i="8"/>
  <c r="F66" i="8"/>
  <c r="G66" i="8"/>
  <c r="H66" i="8"/>
  <c r="J66" i="8"/>
  <c r="K66" i="8"/>
  <c r="O66" i="8"/>
  <c r="V66" i="8"/>
  <c r="W66" i="8"/>
  <c r="AD66" i="8"/>
  <c r="AG66" i="8"/>
  <c r="AH66" i="8"/>
  <c r="B67" i="8"/>
  <c r="E67" i="8"/>
  <c r="F67" i="8"/>
  <c r="G67" i="8"/>
  <c r="H67" i="8"/>
  <c r="J67" i="8"/>
  <c r="K67" i="8"/>
  <c r="O67" i="8"/>
  <c r="V67" i="8"/>
  <c r="W67" i="8"/>
  <c r="AD67" i="8"/>
  <c r="AG67" i="8"/>
  <c r="AH67" i="8"/>
  <c r="B68" i="8"/>
  <c r="E68" i="8"/>
  <c r="F68" i="8"/>
  <c r="G68" i="8"/>
  <c r="H68" i="8"/>
  <c r="J68" i="8"/>
  <c r="K68" i="8"/>
  <c r="O68" i="8"/>
  <c r="V68" i="8"/>
  <c r="W68" i="8"/>
  <c r="AD68" i="8"/>
  <c r="AG68" i="8"/>
  <c r="AH68" i="8"/>
  <c r="B69" i="8"/>
  <c r="E69" i="8"/>
  <c r="F69" i="8"/>
  <c r="G69" i="8"/>
  <c r="H69" i="8"/>
  <c r="J69" i="8"/>
  <c r="K69" i="8"/>
  <c r="O69" i="8"/>
  <c r="V69" i="8"/>
  <c r="W69" i="8"/>
  <c r="AD69" i="8"/>
  <c r="AG69" i="8"/>
  <c r="AH69" i="8"/>
  <c r="B70" i="8"/>
  <c r="E70" i="8"/>
  <c r="F70" i="8"/>
  <c r="G70" i="8"/>
  <c r="H70" i="8"/>
  <c r="J70" i="8"/>
  <c r="K70" i="8"/>
  <c r="O70" i="8"/>
  <c r="V70" i="8"/>
  <c r="W70" i="8"/>
  <c r="AD70" i="8"/>
  <c r="AG70" i="8"/>
  <c r="AH70" i="8"/>
  <c r="B71" i="8"/>
  <c r="E71" i="8"/>
  <c r="F71" i="8"/>
  <c r="G71" i="8"/>
  <c r="H71" i="8"/>
  <c r="J71" i="8"/>
  <c r="K71" i="8"/>
  <c r="O71" i="8"/>
  <c r="V71" i="8"/>
  <c r="W71" i="8"/>
  <c r="AD71" i="8"/>
  <c r="AG71" i="8"/>
  <c r="AH71" i="8"/>
  <c r="B72" i="8"/>
  <c r="E72" i="8"/>
  <c r="F72" i="8"/>
  <c r="G72" i="8"/>
  <c r="H72" i="8"/>
  <c r="J72" i="8"/>
  <c r="K72" i="8"/>
  <c r="O72" i="8"/>
  <c r="V72" i="8"/>
  <c r="W72" i="8"/>
  <c r="AD72" i="8"/>
  <c r="AG72" i="8"/>
  <c r="AH72" i="8"/>
  <c r="B73" i="8"/>
  <c r="E73" i="8"/>
  <c r="F73" i="8"/>
  <c r="G73" i="8"/>
  <c r="H73" i="8"/>
  <c r="J73" i="8"/>
  <c r="K73" i="8"/>
  <c r="O73" i="8"/>
  <c r="V73" i="8"/>
  <c r="W73" i="8"/>
  <c r="AD73" i="8"/>
  <c r="AG73" i="8"/>
  <c r="AH73" i="8"/>
  <c r="B74" i="8"/>
  <c r="E74" i="8"/>
  <c r="F74" i="8"/>
  <c r="G74" i="8"/>
  <c r="H74" i="8"/>
  <c r="J74" i="8"/>
  <c r="K74" i="8"/>
  <c r="O74" i="8"/>
  <c r="V74" i="8"/>
  <c r="W74" i="8"/>
  <c r="AD74" i="8"/>
  <c r="AG74" i="8"/>
  <c r="AH74" i="8"/>
  <c r="B75" i="8"/>
  <c r="E75" i="8"/>
  <c r="F75" i="8"/>
  <c r="G75" i="8"/>
  <c r="H75" i="8"/>
  <c r="J75" i="8"/>
  <c r="K75" i="8"/>
  <c r="O75" i="8"/>
  <c r="V75" i="8"/>
  <c r="W75" i="8"/>
  <c r="AD75" i="8"/>
  <c r="AG75" i="8"/>
  <c r="AH75" i="8"/>
  <c r="B76" i="8"/>
  <c r="E76" i="8"/>
  <c r="F76" i="8"/>
  <c r="G76" i="8"/>
  <c r="H76" i="8"/>
  <c r="J76" i="8"/>
  <c r="K76" i="8"/>
  <c r="O76" i="8"/>
  <c r="V76" i="8"/>
  <c r="W76" i="8"/>
  <c r="AD76" i="8"/>
  <c r="AG76" i="8"/>
  <c r="AH76" i="8"/>
  <c r="B77" i="8"/>
  <c r="E77" i="8"/>
  <c r="F77" i="8"/>
  <c r="G77" i="8"/>
  <c r="H77" i="8"/>
  <c r="J77" i="8"/>
  <c r="K77" i="8"/>
  <c r="O77" i="8"/>
  <c r="V77" i="8"/>
  <c r="W77" i="8"/>
  <c r="AD77" i="8"/>
  <c r="AG77" i="8"/>
  <c r="AH77" i="8"/>
  <c r="B78" i="8"/>
  <c r="E78" i="8"/>
  <c r="F78" i="8"/>
  <c r="G78" i="8"/>
  <c r="H78" i="8"/>
  <c r="J78" i="8"/>
  <c r="K78" i="8"/>
  <c r="O78" i="8"/>
  <c r="V78" i="8"/>
  <c r="W78" i="8"/>
  <c r="AD78" i="8"/>
  <c r="AG78" i="8"/>
  <c r="AH78" i="8"/>
  <c r="B79" i="8"/>
  <c r="E79" i="8"/>
  <c r="F79" i="8"/>
  <c r="G79" i="8"/>
  <c r="H79" i="8"/>
  <c r="J79" i="8"/>
  <c r="K79" i="8"/>
  <c r="O79" i="8"/>
  <c r="V79" i="8"/>
  <c r="W79" i="8"/>
  <c r="AD79" i="8"/>
  <c r="AG79" i="8"/>
  <c r="AH79" i="8"/>
  <c r="B80" i="8"/>
  <c r="E80" i="8"/>
  <c r="F80" i="8"/>
  <c r="G80" i="8"/>
  <c r="H80" i="8"/>
  <c r="J80" i="8"/>
  <c r="K80" i="8"/>
  <c r="O80" i="8"/>
  <c r="V80" i="8"/>
  <c r="W80" i="8"/>
  <c r="AD80" i="8"/>
  <c r="AG80" i="8"/>
  <c r="AH80" i="8"/>
  <c r="B81" i="8"/>
  <c r="E81" i="8"/>
  <c r="F81" i="8"/>
  <c r="G81" i="8"/>
  <c r="H81" i="8"/>
  <c r="J81" i="8"/>
  <c r="K81" i="8"/>
  <c r="O81" i="8"/>
  <c r="V81" i="8"/>
  <c r="W81" i="8"/>
  <c r="AD81" i="8"/>
  <c r="AG81" i="8"/>
  <c r="AH81" i="8"/>
  <c r="B82" i="8"/>
  <c r="E82" i="8"/>
  <c r="F82" i="8"/>
  <c r="G82" i="8"/>
  <c r="H82" i="8"/>
  <c r="J82" i="8"/>
  <c r="K82" i="8"/>
  <c r="O82" i="8"/>
  <c r="V82" i="8"/>
  <c r="W82" i="8"/>
  <c r="AD82" i="8"/>
  <c r="AG82" i="8"/>
  <c r="AH82" i="8"/>
  <c r="B83" i="8"/>
  <c r="E83" i="8"/>
  <c r="F83" i="8"/>
  <c r="G83" i="8"/>
  <c r="H83" i="8"/>
  <c r="J83" i="8"/>
  <c r="K83" i="8"/>
  <c r="O83" i="8"/>
  <c r="V83" i="8"/>
  <c r="W83" i="8"/>
  <c r="AD83" i="8"/>
  <c r="AG83" i="8"/>
  <c r="AH83" i="8"/>
  <c r="B84" i="8"/>
  <c r="E84" i="8"/>
  <c r="F84" i="8"/>
  <c r="G84" i="8"/>
  <c r="H84" i="8"/>
  <c r="J84" i="8"/>
  <c r="K84" i="8"/>
  <c r="O84" i="8"/>
  <c r="V84" i="8"/>
  <c r="W84" i="8"/>
  <c r="AD84" i="8"/>
  <c r="AG84" i="8"/>
  <c r="AH84" i="8"/>
  <c r="B85" i="8"/>
  <c r="E85" i="8"/>
  <c r="F85" i="8"/>
  <c r="G85" i="8"/>
  <c r="H85" i="8"/>
  <c r="J85" i="8"/>
  <c r="K85" i="8"/>
  <c r="O85" i="8"/>
  <c r="V85" i="8"/>
  <c r="W85" i="8"/>
  <c r="AD85" i="8"/>
  <c r="AG85" i="8"/>
  <c r="AH85" i="8"/>
  <c r="B86" i="8"/>
  <c r="E86" i="8"/>
  <c r="F86" i="8"/>
  <c r="G86" i="8"/>
  <c r="H86" i="8"/>
  <c r="J86" i="8"/>
  <c r="K86" i="8"/>
  <c r="O86" i="8"/>
  <c r="V86" i="8"/>
  <c r="W86" i="8"/>
  <c r="AD86" i="8"/>
  <c r="AG86" i="8"/>
  <c r="AH86" i="8"/>
  <c r="B87" i="8"/>
  <c r="E87" i="8"/>
  <c r="F87" i="8"/>
  <c r="G87" i="8"/>
  <c r="H87" i="8"/>
  <c r="J87" i="8"/>
  <c r="K87" i="8"/>
  <c r="O87" i="8"/>
  <c r="V87" i="8"/>
  <c r="W87" i="8"/>
  <c r="AD87" i="8"/>
  <c r="AG87" i="8"/>
  <c r="AH87" i="8"/>
  <c r="B88" i="8"/>
  <c r="E88" i="8"/>
  <c r="F88" i="8"/>
  <c r="G88" i="8"/>
  <c r="H88" i="8"/>
  <c r="J88" i="8"/>
  <c r="K88" i="8"/>
  <c r="O88" i="8"/>
  <c r="V88" i="8"/>
  <c r="W88" i="8"/>
  <c r="AD88" i="8"/>
  <c r="AG88" i="8"/>
  <c r="AH88" i="8"/>
  <c r="B89" i="8"/>
  <c r="E89" i="8"/>
  <c r="F89" i="8"/>
  <c r="G89" i="8"/>
  <c r="H89" i="8"/>
  <c r="J89" i="8"/>
  <c r="K89" i="8"/>
  <c r="O89" i="8"/>
  <c r="V89" i="8"/>
  <c r="W89" i="8"/>
  <c r="AD89" i="8"/>
  <c r="AG89" i="8"/>
  <c r="AH89" i="8"/>
  <c r="B90" i="8"/>
  <c r="E90" i="8"/>
  <c r="F90" i="8"/>
  <c r="G90" i="8"/>
  <c r="H90" i="8"/>
  <c r="J90" i="8"/>
  <c r="K90" i="8"/>
  <c r="O90" i="8"/>
  <c r="V90" i="8"/>
  <c r="W90" i="8"/>
  <c r="AD90" i="8"/>
  <c r="AG90" i="8"/>
  <c r="AH90" i="8"/>
  <c r="B91" i="8"/>
  <c r="E91" i="8"/>
  <c r="F91" i="8"/>
  <c r="G91" i="8"/>
  <c r="H91" i="8"/>
  <c r="J91" i="8"/>
  <c r="K91" i="8"/>
  <c r="O91" i="8"/>
  <c r="V91" i="8"/>
  <c r="W91" i="8"/>
  <c r="AD91" i="8"/>
  <c r="AG91" i="8"/>
  <c r="AH91" i="8"/>
  <c r="B92" i="8"/>
  <c r="E92" i="8"/>
  <c r="F92" i="8"/>
  <c r="G92" i="8"/>
  <c r="H92" i="8"/>
  <c r="J92" i="8"/>
  <c r="K92" i="8"/>
  <c r="O92" i="8"/>
  <c r="V92" i="8"/>
  <c r="W92" i="8"/>
  <c r="AD92" i="8"/>
  <c r="AG92" i="8"/>
  <c r="AH92" i="8"/>
  <c r="B93" i="8"/>
  <c r="E93" i="8"/>
  <c r="F93" i="8"/>
  <c r="G93" i="8"/>
  <c r="H93" i="8"/>
  <c r="J93" i="8"/>
  <c r="K93" i="8"/>
  <c r="O93" i="8"/>
  <c r="V93" i="8"/>
  <c r="W93" i="8"/>
  <c r="AD93" i="8"/>
  <c r="AG93" i="8"/>
  <c r="AH93" i="8"/>
  <c r="B94" i="8"/>
  <c r="E94" i="8"/>
  <c r="F94" i="8"/>
  <c r="G94" i="8"/>
  <c r="H94" i="8"/>
  <c r="J94" i="8"/>
  <c r="K94" i="8"/>
  <c r="O94" i="8"/>
  <c r="V94" i="8"/>
  <c r="W94" i="8"/>
  <c r="AD94" i="8"/>
  <c r="AG94" i="8"/>
  <c r="AH94" i="8"/>
  <c r="B95" i="8"/>
  <c r="E95" i="8"/>
  <c r="F95" i="8"/>
  <c r="G95" i="8"/>
  <c r="H95" i="8"/>
  <c r="J95" i="8"/>
  <c r="K95" i="8"/>
  <c r="O95" i="8"/>
  <c r="V95" i="8"/>
  <c r="W95" i="8"/>
  <c r="AD95" i="8"/>
  <c r="AG95" i="8"/>
  <c r="AH95" i="8"/>
  <c r="B96" i="8"/>
  <c r="E96" i="8"/>
  <c r="F96" i="8"/>
  <c r="G96" i="8"/>
  <c r="H96" i="8"/>
  <c r="J96" i="8"/>
  <c r="K96" i="8"/>
  <c r="O96" i="8"/>
  <c r="V96" i="8"/>
  <c r="W96" i="8"/>
  <c r="AD96" i="8"/>
  <c r="AG96" i="8"/>
  <c r="AH96" i="8"/>
  <c r="B97" i="8"/>
  <c r="E97" i="8"/>
  <c r="F97" i="8"/>
  <c r="G97" i="8"/>
  <c r="H97" i="8"/>
  <c r="J97" i="8"/>
  <c r="K97" i="8"/>
  <c r="O97" i="8"/>
  <c r="V97" i="8"/>
  <c r="W97" i="8"/>
  <c r="AD97" i="8"/>
  <c r="AG97" i="8"/>
  <c r="AH97" i="8"/>
  <c r="B98" i="8"/>
  <c r="E98" i="8"/>
  <c r="F98" i="8"/>
  <c r="G98" i="8"/>
  <c r="H98" i="8"/>
  <c r="J98" i="8"/>
  <c r="K98" i="8"/>
  <c r="O98" i="8"/>
  <c r="V98" i="8"/>
  <c r="W98" i="8"/>
  <c r="AD98" i="8"/>
  <c r="AG98" i="8"/>
  <c r="AH98" i="8"/>
  <c r="B99" i="8"/>
  <c r="E99" i="8"/>
  <c r="F99" i="8"/>
  <c r="G99" i="8"/>
  <c r="H99" i="8"/>
  <c r="J99" i="8"/>
  <c r="K99" i="8"/>
  <c r="O99" i="8"/>
  <c r="V99" i="8"/>
  <c r="W99" i="8"/>
  <c r="AD99" i="8"/>
  <c r="AG99" i="8"/>
  <c r="AH99" i="8"/>
  <c r="B100" i="8"/>
  <c r="E100" i="8"/>
  <c r="F100" i="8"/>
  <c r="G100" i="8"/>
  <c r="H100" i="8"/>
  <c r="J100" i="8"/>
  <c r="K100" i="8"/>
  <c r="O100" i="8"/>
  <c r="V100" i="8"/>
  <c r="W100" i="8"/>
  <c r="AD100" i="8"/>
  <c r="AG100" i="8"/>
  <c r="AH100" i="8"/>
  <c r="B101" i="8"/>
  <c r="E101" i="8"/>
  <c r="F101" i="8"/>
  <c r="G101" i="8"/>
  <c r="H101" i="8"/>
  <c r="J101" i="8"/>
  <c r="K101" i="8"/>
  <c r="O101" i="8"/>
  <c r="V101" i="8"/>
  <c r="W101" i="8"/>
  <c r="AD101" i="8"/>
  <c r="AG101" i="8"/>
  <c r="AH101" i="8"/>
  <c r="B102" i="8"/>
  <c r="E102" i="8"/>
  <c r="F102" i="8"/>
  <c r="G102" i="8"/>
  <c r="H102" i="8"/>
  <c r="J102" i="8"/>
  <c r="K102" i="8"/>
  <c r="O102" i="8"/>
  <c r="V102" i="8"/>
  <c r="W102" i="8"/>
  <c r="AD102" i="8"/>
  <c r="AG102" i="8"/>
  <c r="AH102" i="8"/>
  <c r="B103" i="8"/>
  <c r="E103" i="8"/>
  <c r="F103" i="8"/>
  <c r="G103" i="8"/>
  <c r="H103" i="8"/>
  <c r="J103" i="8"/>
  <c r="K103" i="8"/>
  <c r="O103" i="8"/>
  <c r="V103" i="8"/>
  <c r="W103" i="8"/>
  <c r="AD103" i="8"/>
  <c r="AG103" i="8"/>
  <c r="AH103" i="8"/>
  <c r="B104" i="8"/>
  <c r="E104" i="8"/>
  <c r="F104" i="8"/>
  <c r="G104" i="8"/>
  <c r="H104" i="8"/>
  <c r="J104" i="8"/>
  <c r="K104" i="8"/>
  <c r="O104" i="8"/>
  <c r="V104" i="8"/>
  <c r="W104" i="8"/>
  <c r="AD104" i="8"/>
  <c r="AG104" i="8"/>
  <c r="AH104" i="8"/>
  <c r="B105" i="8"/>
  <c r="E105" i="8"/>
  <c r="F105" i="8"/>
  <c r="G105" i="8"/>
  <c r="H105" i="8"/>
  <c r="J105" i="8"/>
  <c r="K105" i="8"/>
  <c r="O105" i="8"/>
  <c r="V105" i="8"/>
  <c r="W105" i="8"/>
  <c r="AD105" i="8"/>
  <c r="AG105" i="8"/>
  <c r="AH105" i="8"/>
  <c r="B106" i="8"/>
  <c r="E106" i="8"/>
  <c r="F106" i="8"/>
  <c r="G106" i="8"/>
  <c r="H106" i="8"/>
  <c r="J106" i="8"/>
  <c r="K106" i="8"/>
  <c r="O106" i="8"/>
  <c r="V106" i="8"/>
  <c r="W106" i="8"/>
  <c r="AD106" i="8"/>
  <c r="AG106" i="8"/>
  <c r="AH106" i="8"/>
  <c r="B107" i="8"/>
  <c r="E107" i="8"/>
  <c r="F107" i="8"/>
  <c r="G107" i="8"/>
  <c r="H107" i="8"/>
  <c r="J107" i="8"/>
  <c r="K107" i="8"/>
  <c r="O107" i="8"/>
  <c r="V107" i="8"/>
  <c r="W107" i="8"/>
  <c r="AD107" i="8"/>
  <c r="AG107" i="8"/>
  <c r="AH107" i="8"/>
  <c r="B108" i="8"/>
  <c r="E108" i="8"/>
  <c r="F108" i="8"/>
  <c r="G108" i="8"/>
  <c r="H108" i="8"/>
  <c r="J108" i="8"/>
  <c r="K108" i="8"/>
  <c r="O108" i="8"/>
  <c r="V108" i="8"/>
  <c r="W108" i="8"/>
  <c r="AD108" i="8"/>
  <c r="AG108" i="8"/>
  <c r="AH108" i="8"/>
  <c r="B109" i="8"/>
  <c r="E109" i="8"/>
  <c r="F109" i="8"/>
  <c r="G109" i="8"/>
  <c r="H109" i="8"/>
  <c r="J109" i="8"/>
  <c r="K109" i="8"/>
  <c r="O109" i="8"/>
  <c r="V109" i="8"/>
  <c r="W109" i="8"/>
  <c r="AD109" i="8"/>
  <c r="AG109" i="8"/>
  <c r="AH109" i="8"/>
  <c r="B110" i="8"/>
  <c r="E110" i="8"/>
  <c r="F110" i="8"/>
  <c r="G110" i="8"/>
  <c r="H110" i="8"/>
  <c r="J110" i="8"/>
  <c r="K110" i="8"/>
  <c r="O110" i="8"/>
  <c r="V110" i="8"/>
  <c r="W110" i="8"/>
  <c r="AD110" i="8"/>
  <c r="AG110" i="8"/>
  <c r="AH110" i="8"/>
  <c r="B111" i="8"/>
  <c r="E111" i="8"/>
  <c r="F111" i="8"/>
  <c r="G111" i="8"/>
  <c r="H111" i="8"/>
  <c r="J111" i="8"/>
  <c r="K111" i="8"/>
  <c r="O111" i="8"/>
  <c r="V111" i="8"/>
  <c r="W111" i="8"/>
  <c r="AD111" i="8"/>
  <c r="AG111" i="8"/>
  <c r="AH111" i="8"/>
  <c r="B112" i="8"/>
  <c r="E112" i="8"/>
  <c r="F112" i="8"/>
  <c r="G112" i="8"/>
  <c r="H112" i="8"/>
  <c r="J112" i="8"/>
  <c r="K112" i="8"/>
  <c r="O112" i="8"/>
  <c r="V112" i="8"/>
  <c r="W112" i="8"/>
  <c r="AD112" i="8"/>
  <c r="AG112" i="8"/>
  <c r="AH112" i="8"/>
  <c r="B113" i="8"/>
  <c r="E113" i="8"/>
  <c r="F113" i="8"/>
  <c r="G113" i="8"/>
  <c r="H113" i="8"/>
  <c r="J113" i="8"/>
  <c r="K113" i="8"/>
  <c r="O113" i="8"/>
  <c r="V113" i="8"/>
  <c r="W113" i="8"/>
  <c r="AD113" i="8"/>
  <c r="AG113" i="8"/>
  <c r="AH113" i="8"/>
  <c r="B114" i="8"/>
  <c r="E114" i="8"/>
  <c r="F114" i="8"/>
  <c r="G114" i="8"/>
  <c r="H114" i="8"/>
  <c r="J114" i="8"/>
  <c r="K114" i="8"/>
  <c r="O114" i="8"/>
  <c r="V114" i="8"/>
  <c r="W114" i="8"/>
  <c r="AD114" i="8"/>
  <c r="AG114" i="8"/>
  <c r="AH114" i="8"/>
  <c r="B115" i="8"/>
  <c r="E115" i="8"/>
  <c r="F115" i="8"/>
  <c r="G115" i="8"/>
  <c r="H115" i="8"/>
  <c r="J115" i="8"/>
  <c r="K115" i="8"/>
  <c r="O115" i="8"/>
  <c r="V115" i="8"/>
  <c r="W115" i="8"/>
  <c r="AD115" i="8"/>
  <c r="AG115" i="8"/>
  <c r="AH115" i="8"/>
  <c r="B116" i="8"/>
  <c r="E116" i="8"/>
  <c r="F116" i="8"/>
  <c r="G116" i="8"/>
  <c r="H116" i="8"/>
  <c r="J116" i="8"/>
  <c r="K116" i="8"/>
  <c r="O116" i="8"/>
  <c r="V116" i="8"/>
  <c r="W116" i="8"/>
  <c r="AD116" i="8"/>
  <c r="AG116" i="8"/>
  <c r="AH116" i="8"/>
  <c r="B117" i="8"/>
  <c r="E117" i="8"/>
  <c r="F117" i="8"/>
  <c r="G117" i="8"/>
  <c r="H117" i="8"/>
  <c r="J117" i="8"/>
  <c r="K117" i="8"/>
  <c r="O117" i="8"/>
  <c r="V117" i="8"/>
  <c r="W117" i="8"/>
  <c r="AD117" i="8"/>
  <c r="AG117" i="8"/>
  <c r="AH117" i="8"/>
  <c r="B118" i="8"/>
  <c r="E118" i="8"/>
  <c r="F118" i="8"/>
  <c r="G118" i="8"/>
  <c r="H118" i="8"/>
  <c r="J118" i="8"/>
  <c r="K118" i="8"/>
  <c r="O118" i="8"/>
  <c r="V118" i="8"/>
  <c r="W118" i="8"/>
  <c r="AD118" i="8"/>
  <c r="AG118" i="8"/>
  <c r="AH118" i="8"/>
  <c r="B119" i="8"/>
  <c r="E119" i="8"/>
  <c r="F119" i="8"/>
  <c r="G119" i="8"/>
  <c r="H119" i="8"/>
  <c r="J119" i="8"/>
  <c r="K119" i="8"/>
  <c r="O119" i="8"/>
  <c r="V119" i="8"/>
  <c r="W119" i="8"/>
  <c r="AD119" i="8"/>
  <c r="AG119" i="8"/>
  <c r="AH119" i="8"/>
  <c r="B120" i="8"/>
  <c r="E120" i="8"/>
  <c r="F120" i="8"/>
  <c r="G120" i="8"/>
  <c r="H120" i="8"/>
  <c r="J120" i="8"/>
  <c r="K120" i="8"/>
  <c r="O120" i="8"/>
  <c r="V120" i="8"/>
  <c r="W120" i="8"/>
  <c r="AD120" i="8"/>
  <c r="AG120" i="8"/>
  <c r="AH120" i="8"/>
  <c r="B121" i="8"/>
  <c r="E121" i="8"/>
  <c r="F121" i="8"/>
  <c r="G121" i="8"/>
  <c r="H121" i="8"/>
  <c r="J121" i="8"/>
  <c r="K121" i="8"/>
  <c r="O121" i="8"/>
  <c r="V121" i="8"/>
  <c r="W121" i="8"/>
  <c r="AD121" i="8"/>
  <c r="AG121" i="8"/>
  <c r="AH121" i="8"/>
  <c r="B122" i="8"/>
  <c r="E122" i="8"/>
  <c r="F122" i="8"/>
  <c r="G122" i="8"/>
  <c r="H122" i="8"/>
  <c r="J122" i="8"/>
  <c r="K122" i="8"/>
  <c r="O122" i="8"/>
  <c r="V122" i="8"/>
  <c r="W122" i="8"/>
  <c r="AD122" i="8"/>
  <c r="AG122" i="8"/>
  <c r="AH122" i="8"/>
  <c r="B123" i="8"/>
  <c r="E123" i="8"/>
  <c r="F123" i="8"/>
  <c r="G123" i="8"/>
  <c r="H123" i="8"/>
  <c r="J123" i="8"/>
  <c r="K123" i="8"/>
  <c r="O123" i="8"/>
  <c r="V123" i="8"/>
  <c r="W123" i="8"/>
  <c r="AD123" i="8"/>
  <c r="AG123" i="8"/>
  <c r="AH123" i="8"/>
  <c r="B124" i="8"/>
  <c r="E124" i="8"/>
  <c r="F124" i="8"/>
  <c r="G124" i="8"/>
  <c r="H124" i="8"/>
  <c r="J124" i="8"/>
  <c r="K124" i="8"/>
  <c r="O124" i="8"/>
  <c r="V124" i="8"/>
  <c r="W124" i="8"/>
  <c r="AD124" i="8"/>
  <c r="AG124" i="8"/>
  <c r="AH124" i="8"/>
  <c r="B125" i="8"/>
  <c r="E125" i="8"/>
  <c r="F125" i="8"/>
  <c r="G125" i="8"/>
  <c r="H125" i="8"/>
  <c r="J125" i="8"/>
  <c r="K125" i="8"/>
  <c r="O125" i="8"/>
  <c r="V125" i="8"/>
  <c r="W125" i="8"/>
  <c r="AD125" i="8"/>
  <c r="AG125" i="8"/>
  <c r="AH125" i="8"/>
  <c r="B126" i="8"/>
  <c r="E126" i="8"/>
  <c r="F126" i="8"/>
  <c r="G126" i="8"/>
  <c r="H126" i="8"/>
  <c r="J126" i="8"/>
  <c r="K126" i="8"/>
  <c r="O126" i="8"/>
  <c r="V126" i="8"/>
  <c r="W126" i="8"/>
  <c r="AD126" i="8"/>
  <c r="AG126" i="8"/>
  <c r="AH126" i="8"/>
  <c r="B127" i="8"/>
  <c r="E127" i="8"/>
  <c r="F127" i="8"/>
  <c r="G127" i="8"/>
  <c r="H127" i="8"/>
  <c r="J127" i="8"/>
  <c r="K127" i="8"/>
  <c r="O127" i="8"/>
  <c r="V127" i="8"/>
  <c r="W127" i="8"/>
  <c r="AD127" i="8"/>
  <c r="AG127" i="8"/>
  <c r="AH127" i="8"/>
  <c r="B128" i="8"/>
  <c r="E128" i="8"/>
  <c r="F128" i="8"/>
  <c r="G128" i="8"/>
  <c r="H128" i="8"/>
  <c r="J128" i="8"/>
  <c r="K128" i="8"/>
  <c r="O128" i="8"/>
  <c r="V128" i="8"/>
  <c r="W128" i="8"/>
  <c r="AD128" i="8"/>
  <c r="AG128" i="8"/>
  <c r="AH128" i="8"/>
  <c r="B129" i="8"/>
  <c r="E129" i="8"/>
  <c r="F129" i="8"/>
  <c r="G129" i="8"/>
  <c r="H129" i="8"/>
  <c r="J129" i="8"/>
  <c r="K129" i="8"/>
  <c r="O129" i="8"/>
  <c r="V129" i="8"/>
  <c r="W129" i="8"/>
  <c r="AD129" i="8"/>
  <c r="AG129" i="8"/>
  <c r="AH129" i="8"/>
  <c r="B130" i="8"/>
  <c r="E130" i="8"/>
  <c r="F130" i="8"/>
  <c r="G130" i="8"/>
  <c r="H130" i="8"/>
  <c r="J130" i="8"/>
  <c r="K130" i="8"/>
  <c r="O130" i="8"/>
  <c r="V130" i="8"/>
  <c r="W130" i="8"/>
  <c r="AD130" i="8"/>
  <c r="AG130" i="8"/>
  <c r="AH130" i="8"/>
  <c r="B131" i="8"/>
  <c r="E131" i="8"/>
  <c r="F131" i="8"/>
  <c r="G131" i="8"/>
  <c r="H131" i="8"/>
  <c r="J131" i="8"/>
  <c r="K131" i="8"/>
  <c r="O131" i="8"/>
  <c r="V131" i="8"/>
  <c r="W131" i="8"/>
  <c r="AD131" i="8"/>
  <c r="AG131" i="8"/>
  <c r="AH131" i="8"/>
  <c r="B132" i="8"/>
  <c r="E132" i="8"/>
  <c r="F132" i="8"/>
  <c r="G132" i="8"/>
  <c r="H132" i="8"/>
  <c r="J132" i="8"/>
  <c r="K132" i="8"/>
  <c r="O132" i="8"/>
  <c r="V132" i="8"/>
  <c r="W132" i="8"/>
  <c r="AD132" i="8"/>
  <c r="AG132" i="8"/>
  <c r="AH132" i="8"/>
  <c r="B133" i="8"/>
  <c r="E133" i="8"/>
  <c r="F133" i="8"/>
  <c r="G133" i="8"/>
  <c r="H133" i="8"/>
  <c r="J133" i="8"/>
  <c r="K133" i="8"/>
  <c r="O133" i="8"/>
  <c r="V133" i="8"/>
  <c r="W133" i="8"/>
  <c r="AD133" i="8"/>
  <c r="AG133" i="8"/>
  <c r="AH133" i="8"/>
  <c r="B134" i="8"/>
  <c r="E134" i="8"/>
  <c r="F134" i="8"/>
  <c r="G134" i="8"/>
  <c r="H134" i="8"/>
  <c r="J134" i="8"/>
  <c r="K134" i="8"/>
  <c r="O134" i="8"/>
  <c r="V134" i="8"/>
  <c r="W134" i="8"/>
  <c r="AD134" i="8"/>
  <c r="AG134" i="8"/>
  <c r="AH134" i="8"/>
  <c r="B135" i="8"/>
  <c r="E135" i="8"/>
  <c r="F135" i="8"/>
  <c r="G135" i="8"/>
  <c r="H135" i="8"/>
  <c r="J135" i="8"/>
  <c r="K135" i="8"/>
  <c r="O135" i="8"/>
  <c r="V135" i="8"/>
  <c r="W135" i="8"/>
  <c r="AD135" i="8"/>
  <c r="AG135" i="8"/>
  <c r="AH135" i="8"/>
  <c r="B136" i="8"/>
  <c r="E136" i="8"/>
  <c r="F136" i="8"/>
  <c r="G136" i="8"/>
  <c r="H136" i="8"/>
  <c r="J136" i="8"/>
  <c r="K136" i="8"/>
  <c r="O136" i="8"/>
  <c r="V136" i="8"/>
  <c r="W136" i="8"/>
  <c r="AD136" i="8"/>
  <c r="AG136" i="8"/>
  <c r="AH136" i="8"/>
  <c r="B137" i="8"/>
  <c r="E137" i="8"/>
  <c r="F137" i="8"/>
  <c r="G137" i="8"/>
  <c r="H137" i="8"/>
  <c r="J137" i="8"/>
  <c r="K137" i="8"/>
  <c r="O137" i="8"/>
  <c r="V137" i="8"/>
  <c r="W137" i="8"/>
  <c r="AD137" i="8"/>
  <c r="AG137" i="8"/>
  <c r="AH137" i="8"/>
  <c r="B138" i="8"/>
  <c r="E138" i="8"/>
  <c r="F138" i="8"/>
  <c r="G138" i="8"/>
  <c r="H138" i="8"/>
  <c r="J138" i="8"/>
  <c r="K138" i="8"/>
  <c r="O138" i="8"/>
  <c r="V138" i="8"/>
  <c r="W138" i="8"/>
  <c r="AD138" i="8"/>
  <c r="AG138" i="8"/>
  <c r="AH138" i="8"/>
  <c r="B139" i="8"/>
  <c r="E139" i="8"/>
  <c r="F139" i="8"/>
  <c r="G139" i="8"/>
  <c r="H139" i="8"/>
  <c r="J139" i="8"/>
  <c r="K139" i="8"/>
  <c r="O139" i="8"/>
  <c r="V139" i="8"/>
  <c r="W139" i="8"/>
  <c r="AD139" i="8"/>
  <c r="AG139" i="8"/>
  <c r="AH139" i="8"/>
  <c r="B140" i="8"/>
  <c r="E140" i="8"/>
  <c r="F140" i="8"/>
  <c r="G140" i="8"/>
  <c r="H140" i="8"/>
  <c r="J140" i="8"/>
  <c r="K140" i="8"/>
  <c r="O140" i="8"/>
  <c r="V140" i="8"/>
  <c r="W140" i="8"/>
  <c r="AD140" i="8"/>
  <c r="AG140" i="8"/>
  <c r="AH140" i="8"/>
  <c r="B141" i="8"/>
  <c r="E141" i="8"/>
  <c r="F141" i="8"/>
  <c r="G141" i="8"/>
  <c r="H141" i="8"/>
  <c r="J141" i="8"/>
  <c r="K141" i="8"/>
  <c r="O141" i="8"/>
  <c r="V141" i="8"/>
  <c r="W141" i="8"/>
  <c r="AD141" i="8"/>
  <c r="AG141" i="8"/>
  <c r="AH141" i="8"/>
  <c r="B142" i="8"/>
  <c r="E142" i="8"/>
  <c r="F142" i="8"/>
  <c r="G142" i="8"/>
  <c r="H142" i="8"/>
  <c r="J142" i="8"/>
  <c r="K142" i="8"/>
  <c r="O142" i="8"/>
  <c r="V142" i="8"/>
  <c r="W142" i="8"/>
  <c r="AD142" i="8"/>
  <c r="AG142" i="8"/>
  <c r="AH142" i="8"/>
  <c r="B143" i="8"/>
  <c r="E143" i="8"/>
  <c r="F143" i="8"/>
  <c r="G143" i="8"/>
  <c r="H143" i="8"/>
  <c r="J143" i="8"/>
  <c r="K143" i="8"/>
  <c r="O143" i="8"/>
  <c r="V143" i="8"/>
  <c r="W143" i="8"/>
  <c r="AD143" i="8"/>
  <c r="AG143" i="8"/>
  <c r="AH143" i="8"/>
  <c r="B144" i="8"/>
  <c r="E144" i="8"/>
  <c r="F144" i="8"/>
  <c r="G144" i="8"/>
  <c r="H144" i="8"/>
  <c r="J144" i="8"/>
  <c r="K144" i="8"/>
  <c r="O144" i="8"/>
  <c r="V144" i="8"/>
  <c r="W144" i="8"/>
  <c r="AD144" i="8"/>
  <c r="AG144" i="8"/>
  <c r="AH144" i="8"/>
  <c r="B145" i="8"/>
  <c r="E145" i="8"/>
  <c r="F145" i="8"/>
  <c r="G145" i="8"/>
  <c r="H145" i="8"/>
  <c r="J145" i="8"/>
  <c r="K145" i="8"/>
  <c r="O145" i="8"/>
  <c r="V145" i="8"/>
  <c r="W145" i="8"/>
  <c r="AD145" i="8"/>
  <c r="AG145" i="8"/>
  <c r="AH145" i="8"/>
  <c r="B146" i="8"/>
  <c r="E146" i="8"/>
  <c r="F146" i="8"/>
  <c r="G146" i="8"/>
  <c r="H146" i="8"/>
  <c r="J146" i="8"/>
  <c r="K146" i="8"/>
  <c r="O146" i="8"/>
  <c r="V146" i="8"/>
  <c r="W146" i="8"/>
  <c r="AD146" i="8"/>
  <c r="AG146" i="8"/>
  <c r="AH146" i="8"/>
  <c r="B147" i="8"/>
  <c r="E147" i="8"/>
  <c r="F147" i="8"/>
  <c r="G147" i="8"/>
  <c r="H147" i="8"/>
  <c r="J147" i="8"/>
  <c r="K147" i="8"/>
  <c r="O147" i="8"/>
  <c r="V147" i="8"/>
  <c r="W147" i="8"/>
  <c r="AD147" i="8"/>
  <c r="AG147" i="8"/>
  <c r="AH147" i="8"/>
  <c r="B148" i="8"/>
  <c r="E148" i="8"/>
  <c r="F148" i="8"/>
  <c r="G148" i="8"/>
  <c r="H148" i="8"/>
  <c r="J148" i="8"/>
  <c r="K148" i="8"/>
  <c r="O148" i="8"/>
  <c r="V148" i="8"/>
  <c r="W148" i="8"/>
  <c r="AD148" i="8"/>
  <c r="AG148" i="8"/>
  <c r="AH148" i="8"/>
  <c r="B149" i="8"/>
  <c r="E149" i="8"/>
  <c r="F149" i="8"/>
  <c r="G149" i="8"/>
  <c r="H149" i="8"/>
  <c r="J149" i="8"/>
  <c r="K149" i="8"/>
  <c r="O149" i="8"/>
  <c r="V149" i="8"/>
  <c r="W149" i="8"/>
  <c r="AD149" i="8"/>
  <c r="AG149" i="8"/>
  <c r="AH149" i="8"/>
  <c r="B150" i="8"/>
  <c r="E150" i="8"/>
  <c r="F150" i="8"/>
  <c r="G150" i="8"/>
  <c r="H150" i="8"/>
  <c r="J150" i="8"/>
  <c r="K150" i="8"/>
  <c r="O150" i="8"/>
  <c r="V150" i="8"/>
  <c r="W150" i="8"/>
  <c r="AD150" i="8"/>
  <c r="AG150" i="8"/>
  <c r="AH150" i="8"/>
  <c r="B151" i="8"/>
  <c r="E151" i="8"/>
  <c r="F151" i="8"/>
  <c r="G151" i="8"/>
  <c r="H151" i="8"/>
  <c r="J151" i="8"/>
  <c r="K151" i="8"/>
  <c r="O151" i="8"/>
  <c r="V151" i="8"/>
  <c r="W151" i="8"/>
  <c r="AD151" i="8"/>
  <c r="AG151" i="8"/>
  <c r="AH151" i="8"/>
  <c r="B152" i="8"/>
  <c r="E152" i="8"/>
  <c r="F152" i="8"/>
  <c r="G152" i="8"/>
  <c r="H152" i="8"/>
  <c r="J152" i="8"/>
  <c r="K152" i="8"/>
  <c r="O152" i="8"/>
  <c r="V152" i="8"/>
  <c r="W152" i="8"/>
  <c r="AD152" i="8"/>
  <c r="AG152" i="8"/>
  <c r="AH152" i="8"/>
  <c r="B153" i="8"/>
  <c r="E153" i="8"/>
  <c r="F153" i="8"/>
  <c r="G153" i="8"/>
  <c r="H153" i="8"/>
  <c r="J153" i="8"/>
  <c r="K153" i="8"/>
  <c r="O153" i="8"/>
  <c r="V153" i="8"/>
  <c r="W153" i="8"/>
  <c r="AD153" i="8"/>
  <c r="AG153" i="8"/>
  <c r="AH153" i="8"/>
  <c r="B154" i="8"/>
  <c r="E154" i="8"/>
  <c r="F154" i="8"/>
  <c r="G154" i="8"/>
  <c r="H154" i="8"/>
  <c r="J154" i="8"/>
  <c r="K154" i="8"/>
  <c r="O154" i="8"/>
  <c r="V154" i="8"/>
  <c r="W154" i="8"/>
  <c r="AD154" i="8"/>
  <c r="AG154" i="8"/>
  <c r="AH154" i="8"/>
  <c r="B155" i="8"/>
  <c r="E155" i="8"/>
  <c r="F155" i="8"/>
  <c r="G155" i="8"/>
  <c r="H155" i="8"/>
  <c r="J155" i="8"/>
  <c r="K155" i="8"/>
  <c r="O155" i="8"/>
  <c r="V155" i="8"/>
  <c r="W155" i="8"/>
  <c r="AD155" i="8"/>
  <c r="AG155" i="8"/>
  <c r="AH155" i="8"/>
  <c r="B156" i="8"/>
  <c r="E156" i="8"/>
  <c r="F156" i="8"/>
  <c r="G156" i="8"/>
  <c r="H156" i="8"/>
  <c r="J156" i="8"/>
  <c r="K156" i="8"/>
  <c r="O156" i="8"/>
  <c r="V156" i="8"/>
  <c r="W156" i="8"/>
  <c r="AD156" i="8"/>
  <c r="AG156" i="8"/>
  <c r="AH156" i="8"/>
  <c r="B157" i="8"/>
  <c r="E157" i="8"/>
  <c r="F157" i="8"/>
  <c r="G157" i="8"/>
  <c r="H157" i="8"/>
  <c r="J157" i="8"/>
  <c r="K157" i="8"/>
  <c r="O157" i="8"/>
  <c r="V157" i="8"/>
  <c r="W157" i="8"/>
  <c r="AD157" i="8"/>
  <c r="AG157" i="8"/>
  <c r="AH157" i="8"/>
  <c r="B158" i="8"/>
  <c r="E158" i="8"/>
  <c r="F158" i="8"/>
  <c r="G158" i="8"/>
  <c r="H158" i="8"/>
  <c r="J158" i="8"/>
  <c r="K158" i="8"/>
  <c r="O158" i="8"/>
  <c r="V158" i="8"/>
  <c r="W158" i="8"/>
  <c r="AD158" i="8"/>
  <c r="AG158" i="8"/>
  <c r="AH158" i="8"/>
  <c r="B159" i="8"/>
  <c r="E159" i="8"/>
  <c r="F159" i="8"/>
  <c r="G159" i="8"/>
  <c r="H159" i="8"/>
  <c r="J159" i="8"/>
  <c r="K159" i="8"/>
  <c r="O159" i="8"/>
  <c r="V159" i="8"/>
  <c r="W159" i="8"/>
  <c r="AD159" i="8"/>
  <c r="AG159" i="8"/>
  <c r="AH159" i="8"/>
  <c r="B160" i="8"/>
  <c r="E160" i="8"/>
  <c r="F160" i="8"/>
  <c r="G160" i="8"/>
  <c r="H160" i="8"/>
  <c r="J160" i="8"/>
  <c r="K160" i="8"/>
  <c r="O160" i="8"/>
  <c r="V160" i="8"/>
  <c r="W160" i="8"/>
  <c r="AD160" i="8"/>
  <c r="AG160" i="8"/>
  <c r="AH160" i="8"/>
  <c r="B161" i="8"/>
  <c r="E161" i="8"/>
  <c r="F161" i="8"/>
  <c r="G161" i="8"/>
  <c r="H161" i="8"/>
  <c r="J161" i="8"/>
  <c r="K161" i="8"/>
  <c r="O161" i="8"/>
  <c r="V161" i="8"/>
  <c r="W161" i="8"/>
  <c r="AD161" i="8"/>
  <c r="AG161" i="8"/>
  <c r="AH161" i="8"/>
  <c r="B162" i="8"/>
  <c r="E162" i="8"/>
  <c r="F162" i="8"/>
  <c r="G162" i="8"/>
  <c r="H162" i="8"/>
  <c r="J162" i="8"/>
  <c r="K162" i="8"/>
  <c r="O162" i="8"/>
  <c r="V162" i="8"/>
  <c r="W162" i="8"/>
  <c r="AD162" i="8"/>
  <c r="AG162" i="8"/>
  <c r="AH162" i="8"/>
  <c r="B163" i="8"/>
  <c r="E163" i="8"/>
  <c r="F163" i="8"/>
  <c r="G163" i="8"/>
  <c r="H163" i="8"/>
  <c r="J163" i="8"/>
  <c r="K163" i="8"/>
  <c r="O163" i="8"/>
  <c r="V163" i="8"/>
  <c r="W163" i="8"/>
  <c r="AD163" i="8"/>
  <c r="AG163" i="8"/>
  <c r="AH163" i="8"/>
  <c r="B164" i="8"/>
  <c r="E164" i="8"/>
  <c r="F164" i="8"/>
  <c r="G164" i="8"/>
  <c r="H164" i="8"/>
  <c r="J164" i="8"/>
  <c r="K164" i="8"/>
  <c r="O164" i="8"/>
  <c r="V164" i="8"/>
  <c r="W164" i="8"/>
  <c r="AD164" i="8"/>
  <c r="AG164" i="8"/>
  <c r="AH164" i="8"/>
  <c r="B165" i="8"/>
  <c r="E165" i="8"/>
  <c r="F165" i="8"/>
  <c r="G165" i="8"/>
  <c r="H165" i="8"/>
  <c r="J165" i="8"/>
  <c r="K165" i="8"/>
  <c r="O165" i="8"/>
  <c r="V165" i="8"/>
  <c r="W165" i="8"/>
  <c r="AD165" i="8"/>
  <c r="AG165" i="8"/>
  <c r="AH165" i="8"/>
  <c r="B166" i="8"/>
  <c r="E166" i="8"/>
  <c r="F166" i="8"/>
  <c r="G166" i="8"/>
  <c r="H166" i="8"/>
  <c r="J166" i="8"/>
  <c r="K166" i="8"/>
  <c r="O166" i="8"/>
  <c r="V166" i="8"/>
  <c r="W166" i="8"/>
  <c r="AD166" i="8"/>
  <c r="AG166" i="8"/>
  <c r="AH166" i="8"/>
  <c r="B167" i="8"/>
  <c r="E167" i="8"/>
  <c r="F167" i="8"/>
  <c r="G167" i="8"/>
  <c r="H167" i="8"/>
  <c r="J167" i="8"/>
  <c r="K167" i="8"/>
  <c r="O167" i="8"/>
  <c r="V167" i="8"/>
  <c r="W167" i="8"/>
  <c r="AD167" i="8"/>
  <c r="AG167" i="8"/>
  <c r="AH167" i="8"/>
  <c r="B168" i="8"/>
  <c r="E168" i="8"/>
  <c r="F168" i="8"/>
  <c r="G168" i="8"/>
  <c r="H168" i="8"/>
  <c r="J168" i="8"/>
  <c r="K168" i="8"/>
  <c r="O168" i="8"/>
  <c r="V168" i="8"/>
  <c r="W168" i="8"/>
  <c r="AD168" i="8"/>
  <c r="AG168" i="8"/>
  <c r="AH168" i="8"/>
  <c r="B169" i="8"/>
  <c r="E169" i="8"/>
  <c r="F169" i="8"/>
  <c r="G169" i="8"/>
  <c r="H169" i="8"/>
  <c r="J169" i="8"/>
  <c r="K169" i="8"/>
  <c r="O169" i="8"/>
  <c r="V169" i="8"/>
  <c r="W169" i="8"/>
  <c r="AD169" i="8"/>
  <c r="AG169" i="8"/>
  <c r="AH169" i="8"/>
  <c r="B170" i="8"/>
  <c r="E170" i="8"/>
  <c r="F170" i="8"/>
  <c r="G170" i="8"/>
  <c r="H170" i="8"/>
  <c r="J170" i="8"/>
  <c r="K170" i="8"/>
  <c r="O170" i="8"/>
  <c r="V170" i="8"/>
  <c r="W170" i="8"/>
  <c r="AD170" i="8"/>
  <c r="AG170" i="8"/>
  <c r="AH170" i="8"/>
  <c r="B171" i="8"/>
  <c r="E171" i="8"/>
  <c r="F171" i="8"/>
  <c r="G171" i="8"/>
  <c r="H171" i="8"/>
  <c r="J171" i="8"/>
  <c r="K171" i="8"/>
  <c r="O171" i="8"/>
  <c r="V171" i="8"/>
  <c r="W171" i="8"/>
  <c r="AD171" i="8"/>
  <c r="AG171" i="8"/>
  <c r="AH171" i="8"/>
  <c r="B172" i="8"/>
  <c r="E172" i="8"/>
  <c r="F172" i="8"/>
  <c r="G172" i="8"/>
  <c r="H172" i="8"/>
  <c r="J172" i="8"/>
  <c r="K172" i="8"/>
  <c r="O172" i="8"/>
  <c r="V172" i="8"/>
  <c r="W172" i="8"/>
  <c r="AD172" i="8"/>
  <c r="AG172" i="8"/>
  <c r="AH172" i="8"/>
  <c r="B173" i="8"/>
  <c r="E173" i="8"/>
  <c r="F173" i="8"/>
  <c r="G173" i="8"/>
  <c r="H173" i="8"/>
  <c r="J173" i="8"/>
  <c r="K173" i="8"/>
  <c r="O173" i="8"/>
  <c r="V173" i="8"/>
  <c r="W173" i="8"/>
  <c r="AD173" i="8"/>
  <c r="AG173" i="8"/>
  <c r="AH173" i="8"/>
  <c r="B174" i="8"/>
  <c r="E174" i="8"/>
  <c r="F174" i="8"/>
  <c r="G174" i="8"/>
  <c r="H174" i="8"/>
  <c r="J174" i="8"/>
  <c r="K174" i="8"/>
  <c r="O174" i="8"/>
  <c r="V174" i="8"/>
  <c r="W174" i="8"/>
  <c r="AD174" i="8"/>
  <c r="AG174" i="8"/>
  <c r="AH174" i="8"/>
  <c r="B175" i="8"/>
  <c r="E175" i="8"/>
  <c r="F175" i="8"/>
  <c r="G175" i="8"/>
  <c r="H175" i="8"/>
  <c r="J175" i="8"/>
  <c r="K175" i="8"/>
  <c r="O175" i="8"/>
  <c r="V175" i="8"/>
  <c r="W175" i="8"/>
  <c r="AD175" i="8"/>
  <c r="AG175" i="8"/>
  <c r="AH175" i="8"/>
  <c r="B176" i="8"/>
  <c r="E176" i="8"/>
  <c r="F176" i="8"/>
  <c r="G176" i="8"/>
  <c r="H176" i="8"/>
  <c r="J176" i="8"/>
  <c r="K176" i="8"/>
  <c r="O176" i="8"/>
  <c r="V176" i="8"/>
  <c r="W176" i="8"/>
  <c r="AD176" i="8"/>
  <c r="AG176" i="8"/>
  <c r="AH176" i="8"/>
  <c r="B2" i="8"/>
  <c r="E2" i="8"/>
  <c r="F2" i="8"/>
  <c r="G2" i="8"/>
  <c r="H2" i="8"/>
  <c r="J2" i="8"/>
  <c r="K2" i="8"/>
  <c r="O2" i="8"/>
  <c r="V2" i="8"/>
  <c r="W2" i="8"/>
  <c r="AD2" i="8"/>
  <c r="AG2" i="8"/>
  <c r="AH2" i="8"/>
  <c r="AK174" i="18"/>
  <c r="AJ174" i="18"/>
  <c r="AI174" i="18"/>
  <c r="AH174" i="18"/>
  <c r="AK173" i="18"/>
  <c r="AJ173" i="18"/>
  <c r="AI173" i="18"/>
  <c r="AH173" i="18"/>
  <c r="AK172" i="18"/>
  <c r="AJ172" i="18"/>
  <c r="AI172" i="18"/>
  <c r="AH172" i="18"/>
  <c r="AK171" i="18"/>
  <c r="AJ171" i="18"/>
  <c r="AI171" i="18"/>
  <c r="AH171" i="18"/>
  <c r="AK170" i="18"/>
  <c r="AJ170" i="18"/>
  <c r="AI170" i="18"/>
  <c r="AH170" i="18"/>
  <c r="AK169" i="18"/>
  <c r="AJ169" i="18"/>
  <c r="AI169" i="18"/>
  <c r="AH169" i="18"/>
  <c r="AK168" i="18"/>
  <c r="AJ168" i="18"/>
  <c r="AI168" i="18"/>
  <c r="AH168" i="18"/>
  <c r="AK167" i="18"/>
  <c r="AJ167" i="18"/>
  <c r="AI167" i="18"/>
  <c r="AH167" i="18"/>
  <c r="AK166" i="18"/>
  <c r="AJ166" i="18"/>
  <c r="AI166" i="18"/>
  <c r="AH166" i="18"/>
  <c r="AK165" i="18"/>
  <c r="AJ165" i="18"/>
  <c r="AI165" i="18"/>
  <c r="AH165" i="18"/>
  <c r="AK164" i="18"/>
  <c r="AJ164" i="18"/>
  <c r="AI164" i="18"/>
  <c r="AH164" i="18"/>
  <c r="AK163" i="18"/>
  <c r="AJ163" i="18"/>
  <c r="AI163" i="18"/>
  <c r="AH163" i="18"/>
  <c r="AK162" i="18"/>
  <c r="AJ162" i="18"/>
  <c r="AI162" i="18"/>
  <c r="AH162" i="18"/>
  <c r="AK161" i="18"/>
  <c r="AJ161" i="18"/>
  <c r="AI161" i="18"/>
  <c r="AH161" i="18"/>
  <c r="AK160" i="18"/>
  <c r="AJ160" i="18"/>
  <c r="AI160" i="18"/>
  <c r="AH160" i="18"/>
  <c r="AK159" i="18"/>
  <c r="AJ159" i="18"/>
  <c r="AI159" i="18"/>
  <c r="AH159" i="18"/>
  <c r="AK158" i="18"/>
  <c r="AJ158" i="18"/>
  <c r="AI158" i="18"/>
  <c r="AH158" i="18"/>
  <c r="AK157" i="18"/>
  <c r="AJ157" i="18"/>
  <c r="AI157" i="18"/>
  <c r="AH157" i="18"/>
  <c r="AK156" i="18"/>
  <c r="AJ156" i="18"/>
  <c r="AI156" i="18"/>
  <c r="AH156" i="18"/>
  <c r="AK155" i="18"/>
  <c r="AJ155" i="18"/>
  <c r="AI155" i="18"/>
  <c r="AH155" i="18"/>
  <c r="AK154" i="18"/>
  <c r="AJ154" i="18"/>
  <c r="AI154" i="18"/>
  <c r="AH154" i="18"/>
  <c r="AK153" i="18"/>
  <c r="AJ153" i="18"/>
  <c r="AI153" i="18"/>
  <c r="AH153" i="18"/>
  <c r="AK152" i="18"/>
  <c r="AJ152" i="18"/>
  <c r="AI152" i="18"/>
  <c r="AH152" i="18"/>
  <c r="AK151" i="18"/>
  <c r="AJ151" i="18"/>
  <c r="AI151" i="18"/>
  <c r="AH151" i="18"/>
  <c r="AK150" i="18"/>
  <c r="AJ150" i="18"/>
  <c r="AI150" i="18"/>
  <c r="AH150" i="18"/>
  <c r="AK149" i="18"/>
  <c r="AJ149" i="18"/>
  <c r="AI149" i="18"/>
  <c r="AH149" i="18"/>
  <c r="AK148" i="18"/>
  <c r="AJ148" i="18"/>
  <c r="AI148" i="18"/>
  <c r="AH148" i="18"/>
  <c r="AK147" i="18"/>
  <c r="AJ147" i="18"/>
  <c r="AI147" i="18"/>
  <c r="AH147" i="18"/>
  <c r="AK146" i="18"/>
  <c r="AJ146" i="18"/>
  <c r="AI146" i="18"/>
  <c r="AH146" i="18"/>
  <c r="AK145" i="18"/>
  <c r="AJ145" i="18"/>
  <c r="AI145" i="18"/>
  <c r="AH145" i="18"/>
  <c r="AK144" i="18"/>
  <c r="AJ144" i="18"/>
  <c r="AI144" i="18"/>
  <c r="AH144" i="18"/>
  <c r="AK143" i="18"/>
  <c r="AJ143" i="18"/>
  <c r="AI143" i="18"/>
  <c r="AH143" i="18"/>
  <c r="AK142" i="18"/>
  <c r="AJ142" i="18"/>
  <c r="AI142" i="18"/>
  <c r="AH142" i="18"/>
  <c r="AK141" i="18"/>
  <c r="AJ141" i="18"/>
  <c r="AI141" i="18"/>
  <c r="AH141" i="18"/>
  <c r="AK140" i="18"/>
  <c r="AJ140" i="18"/>
  <c r="AI140" i="18"/>
  <c r="AH140" i="18"/>
  <c r="AK139" i="18"/>
  <c r="AJ139" i="18"/>
  <c r="AI139" i="18"/>
  <c r="AH139" i="18"/>
  <c r="AK138" i="18"/>
  <c r="AJ138" i="18"/>
  <c r="AI138" i="18"/>
  <c r="AH138" i="18"/>
  <c r="AK137" i="18"/>
  <c r="AJ137" i="18"/>
  <c r="AI137" i="18"/>
  <c r="AH137" i="18"/>
  <c r="AK136" i="18"/>
  <c r="AJ136" i="18"/>
  <c r="AI136" i="18"/>
  <c r="AH136" i="18"/>
  <c r="AK135" i="18"/>
  <c r="AJ135" i="18"/>
  <c r="AI135" i="18"/>
  <c r="AH135" i="18"/>
  <c r="AK134" i="18"/>
  <c r="AJ134" i="18"/>
  <c r="AI134" i="18"/>
  <c r="AH134" i="18"/>
  <c r="AK133" i="18"/>
  <c r="AJ133" i="18"/>
  <c r="AI133" i="18"/>
  <c r="AH133" i="18"/>
  <c r="AK132" i="18"/>
  <c r="AJ132" i="18"/>
  <c r="AI132" i="18"/>
  <c r="AH132" i="18"/>
  <c r="AK131" i="18"/>
  <c r="AJ131" i="18"/>
  <c r="AI131" i="18"/>
  <c r="AH131" i="18"/>
  <c r="AK130" i="18"/>
  <c r="AJ130" i="18"/>
  <c r="AI130" i="18"/>
  <c r="AH130" i="18"/>
  <c r="AK129" i="18"/>
  <c r="AJ129" i="18"/>
  <c r="AI129" i="18"/>
  <c r="AH129" i="18"/>
  <c r="AK128" i="18"/>
  <c r="AJ128" i="18"/>
  <c r="AI128" i="18"/>
  <c r="AH128" i="18"/>
  <c r="AK127" i="18"/>
  <c r="AJ127" i="18"/>
  <c r="AI127" i="18"/>
  <c r="AH127" i="18"/>
  <c r="AK126" i="18"/>
  <c r="AJ126" i="18"/>
  <c r="AI126" i="18"/>
  <c r="AH126" i="18"/>
  <c r="AK125" i="18"/>
  <c r="AJ125" i="18"/>
  <c r="AI125" i="18"/>
  <c r="AH125" i="18"/>
  <c r="AK124" i="18"/>
  <c r="AJ124" i="18"/>
  <c r="AI124" i="18"/>
  <c r="AH124" i="18"/>
  <c r="AK123" i="18"/>
  <c r="AJ123" i="18"/>
  <c r="AI123" i="18"/>
  <c r="AH123" i="18"/>
  <c r="AK122" i="18"/>
  <c r="AJ122" i="18"/>
  <c r="AI122" i="18"/>
  <c r="AH122" i="18"/>
  <c r="AK121" i="18"/>
  <c r="AJ121" i="18"/>
  <c r="AI121" i="18"/>
  <c r="AH121" i="18"/>
  <c r="AK120" i="18"/>
  <c r="AJ120" i="18"/>
  <c r="AI120" i="18"/>
  <c r="AH120" i="18"/>
  <c r="AK119" i="18"/>
  <c r="AJ119" i="18"/>
  <c r="AI119" i="18"/>
  <c r="AH119" i="18"/>
  <c r="AK118" i="18"/>
  <c r="AJ118" i="18"/>
  <c r="AI118" i="18"/>
  <c r="AH118" i="18"/>
  <c r="AK117" i="18"/>
  <c r="AJ117" i="18"/>
  <c r="AI117" i="18"/>
  <c r="AH117" i="18"/>
  <c r="AK116" i="18"/>
  <c r="AJ116" i="18"/>
  <c r="AI116" i="18"/>
  <c r="AH116" i="18"/>
  <c r="AK115" i="18"/>
  <c r="AJ115" i="18"/>
  <c r="AI115" i="18"/>
  <c r="AH115" i="18"/>
  <c r="AK114" i="18"/>
  <c r="AJ114" i="18"/>
  <c r="AI114" i="18"/>
  <c r="AH114" i="18"/>
  <c r="AK113" i="18"/>
  <c r="AJ113" i="18"/>
  <c r="AI113" i="18"/>
  <c r="AH113" i="18"/>
  <c r="AK112" i="18"/>
  <c r="AJ112" i="18"/>
  <c r="AI112" i="18"/>
  <c r="AH112" i="18"/>
  <c r="AK111" i="18"/>
  <c r="AJ111" i="18"/>
  <c r="AI111" i="18"/>
  <c r="AH111" i="18"/>
  <c r="AK110" i="18"/>
  <c r="AJ110" i="18"/>
  <c r="AI110" i="18"/>
  <c r="AH110" i="18"/>
  <c r="AK109" i="18"/>
  <c r="AJ109" i="18"/>
  <c r="AI109" i="18"/>
  <c r="AH109" i="18"/>
  <c r="AK108" i="18"/>
  <c r="AJ108" i="18"/>
  <c r="AI108" i="18"/>
  <c r="AH108" i="18"/>
  <c r="AK107" i="18"/>
  <c r="AJ107" i="18"/>
  <c r="AI107" i="18"/>
  <c r="AH107" i="18"/>
  <c r="AK106" i="18"/>
  <c r="AJ106" i="18"/>
  <c r="AI106" i="18"/>
  <c r="AH106" i="18"/>
  <c r="AK105" i="18"/>
  <c r="AJ105" i="18"/>
  <c r="AI105" i="18"/>
  <c r="AH105" i="18"/>
  <c r="AK104" i="18"/>
  <c r="AJ104" i="18"/>
  <c r="AI104" i="18"/>
  <c r="AH104" i="18"/>
  <c r="AK103" i="18"/>
  <c r="AJ103" i="18"/>
  <c r="AI103" i="18"/>
  <c r="AH103" i="18"/>
  <c r="AK102" i="18"/>
  <c r="AJ102" i="18"/>
  <c r="AI102" i="18"/>
  <c r="AH102" i="18"/>
  <c r="AK101" i="18"/>
  <c r="AJ101" i="18"/>
  <c r="AI101" i="18"/>
  <c r="AH101" i="18"/>
  <c r="AK100" i="18"/>
  <c r="AJ100" i="18"/>
  <c r="AI100" i="18"/>
  <c r="AH100" i="18"/>
  <c r="AK99" i="18"/>
  <c r="AJ99" i="18"/>
  <c r="AI99" i="18"/>
  <c r="AH99" i="18"/>
  <c r="AK98" i="18"/>
  <c r="AJ98" i="18"/>
  <c r="AI98" i="18"/>
  <c r="AH98" i="18"/>
  <c r="AK97" i="18"/>
  <c r="AJ97" i="18"/>
  <c r="AI97" i="18"/>
  <c r="AH97" i="18"/>
  <c r="AK96" i="18"/>
  <c r="AJ96" i="18"/>
  <c r="AI96" i="18"/>
  <c r="AH96" i="18"/>
  <c r="AK95" i="18"/>
  <c r="AJ95" i="18"/>
  <c r="AI95" i="18"/>
  <c r="AH95" i="18"/>
  <c r="AK94" i="18"/>
  <c r="AJ94" i="18"/>
  <c r="AI94" i="18"/>
  <c r="AH94" i="18"/>
  <c r="AK93" i="18"/>
  <c r="AJ93" i="18"/>
  <c r="AI93" i="18"/>
  <c r="AH93" i="18"/>
  <c r="AK92" i="18"/>
  <c r="AJ92" i="18"/>
  <c r="AI92" i="18"/>
  <c r="AH92" i="18"/>
  <c r="AK91" i="18"/>
  <c r="AJ91" i="18"/>
  <c r="AI91" i="18"/>
  <c r="AH91" i="18"/>
  <c r="AK90" i="18"/>
  <c r="AJ90" i="18"/>
  <c r="AI90" i="18"/>
  <c r="AH90" i="18"/>
  <c r="AK89" i="18"/>
  <c r="AJ89" i="18"/>
  <c r="AI89" i="18"/>
  <c r="AH89" i="18"/>
  <c r="AK88" i="18"/>
  <c r="AJ88" i="18"/>
  <c r="AI88" i="18"/>
  <c r="AH88" i="18"/>
  <c r="AK87" i="18"/>
  <c r="AJ87" i="18"/>
  <c r="AI87" i="18"/>
  <c r="AH87" i="18"/>
  <c r="AK86" i="18"/>
  <c r="AJ86" i="18"/>
  <c r="AI86" i="18"/>
  <c r="AH86" i="18"/>
  <c r="AK85" i="18"/>
  <c r="AJ85" i="18"/>
  <c r="AI85" i="18"/>
  <c r="AH85" i="18"/>
  <c r="AK84" i="18"/>
  <c r="AJ84" i="18"/>
  <c r="AI84" i="18"/>
  <c r="AH84" i="18"/>
  <c r="AK83" i="18"/>
  <c r="AJ83" i="18"/>
  <c r="AI83" i="18"/>
  <c r="AH83" i="18"/>
  <c r="AK82" i="18"/>
  <c r="AJ82" i="18"/>
  <c r="AI82" i="18"/>
  <c r="AH82" i="18"/>
  <c r="AK81" i="18"/>
  <c r="AJ81" i="18"/>
  <c r="AI81" i="18"/>
  <c r="AH81" i="18"/>
  <c r="AK80" i="18"/>
  <c r="AJ80" i="18"/>
  <c r="AI80" i="18"/>
  <c r="AH80" i="18"/>
  <c r="AK79" i="18"/>
  <c r="AJ79" i="18"/>
  <c r="AI79" i="18"/>
  <c r="AH79" i="18"/>
  <c r="AK78" i="18"/>
  <c r="AJ78" i="18"/>
  <c r="AI78" i="18"/>
  <c r="AH78" i="18"/>
  <c r="AK77" i="18"/>
  <c r="AJ77" i="18"/>
  <c r="AI77" i="18"/>
  <c r="AH77" i="18"/>
  <c r="AK76" i="18"/>
  <c r="AJ76" i="18"/>
  <c r="AI76" i="18"/>
  <c r="AH76" i="18"/>
  <c r="AK75" i="18"/>
  <c r="AJ75" i="18"/>
  <c r="AI75" i="18"/>
  <c r="AH75" i="18"/>
  <c r="AK74" i="18"/>
  <c r="AJ74" i="18"/>
  <c r="AI74" i="18"/>
  <c r="AH74" i="18"/>
  <c r="AK73" i="18"/>
  <c r="AJ73" i="18"/>
  <c r="AI73" i="18"/>
  <c r="AH73" i="18"/>
  <c r="AK72" i="18"/>
  <c r="AJ72" i="18"/>
  <c r="AI72" i="18"/>
  <c r="AH72" i="18"/>
  <c r="AK71" i="18"/>
  <c r="AJ71" i="18"/>
  <c r="AI71" i="18"/>
  <c r="AH71" i="18"/>
  <c r="AK70" i="18"/>
  <c r="AJ70" i="18"/>
  <c r="AI70" i="18"/>
  <c r="AH70" i="18"/>
  <c r="AK69" i="18"/>
  <c r="AJ69" i="18"/>
  <c r="AI69" i="18"/>
  <c r="AH69" i="18"/>
  <c r="AK68" i="18"/>
  <c r="AJ68" i="18"/>
  <c r="AI68" i="18"/>
  <c r="AH68" i="18"/>
  <c r="AK67" i="18"/>
  <c r="AJ67" i="18"/>
  <c r="AI67" i="18"/>
  <c r="AH67" i="18"/>
  <c r="AK66" i="18"/>
  <c r="AJ66" i="18"/>
  <c r="AI66" i="18"/>
  <c r="AH66" i="18"/>
  <c r="AK65" i="18"/>
  <c r="AJ65" i="18"/>
  <c r="AI65" i="18"/>
  <c r="AH65" i="18"/>
  <c r="AK64" i="18"/>
  <c r="AJ64" i="18"/>
  <c r="AI64" i="18"/>
  <c r="AH64" i="18"/>
  <c r="AK63" i="18"/>
  <c r="AJ63" i="18"/>
  <c r="AI63" i="18"/>
  <c r="AH63" i="18"/>
  <c r="AK62" i="18"/>
  <c r="AJ62" i="18"/>
  <c r="AI62" i="18"/>
  <c r="AH62" i="18"/>
  <c r="AK61" i="18"/>
  <c r="AJ61" i="18"/>
  <c r="AI61" i="18"/>
  <c r="AH61" i="18"/>
  <c r="AK60" i="18"/>
  <c r="AJ60" i="18"/>
  <c r="AI60" i="18"/>
  <c r="AH60" i="18"/>
  <c r="AK59" i="18"/>
  <c r="AJ59" i="18"/>
  <c r="AI59" i="18"/>
  <c r="AH59" i="18"/>
  <c r="AK58" i="18"/>
  <c r="AJ58" i="18"/>
  <c r="AI58" i="18"/>
  <c r="AH58" i="18"/>
  <c r="AK57" i="18"/>
  <c r="AJ57" i="18"/>
  <c r="AI57" i="18"/>
  <c r="AH57" i="18"/>
  <c r="AK56" i="18"/>
  <c r="AJ56" i="18"/>
  <c r="AI56" i="18"/>
  <c r="AH56" i="18"/>
  <c r="AK55" i="18"/>
  <c r="AJ55" i="18"/>
  <c r="AI55" i="18"/>
  <c r="AH55" i="18"/>
  <c r="AK54" i="18"/>
  <c r="AJ54" i="18"/>
  <c r="AI54" i="18"/>
  <c r="AH54" i="18"/>
  <c r="AK53" i="18"/>
  <c r="AJ53" i="18"/>
  <c r="AI53" i="18"/>
  <c r="AH53" i="18"/>
  <c r="AK52" i="18"/>
  <c r="AJ52" i="18"/>
  <c r="AI52" i="18"/>
  <c r="AH52" i="18"/>
  <c r="AK51" i="18"/>
  <c r="AJ51" i="18"/>
  <c r="AI51" i="18"/>
  <c r="AH51" i="18"/>
  <c r="AK50" i="18"/>
  <c r="AJ50" i="18"/>
  <c r="AI50" i="18"/>
  <c r="AH50" i="18"/>
  <c r="AK49" i="18"/>
  <c r="AJ49" i="18"/>
  <c r="AI49" i="18"/>
  <c r="AH49" i="18"/>
  <c r="AK48" i="18"/>
  <c r="AJ48" i="18"/>
  <c r="AI48" i="18"/>
  <c r="AH48" i="18"/>
  <c r="AK47" i="18"/>
  <c r="AJ47" i="18"/>
  <c r="AI47" i="18"/>
  <c r="AH47" i="18"/>
  <c r="AK46" i="18"/>
  <c r="AJ46" i="18"/>
  <c r="AI46" i="18"/>
  <c r="AH46" i="18"/>
  <c r="AK45" i="18"/>
  <c r="AJ45" i="18"/>
  <c r="AI45" i="18"/>
  <c r="AH45" i="18"/>
  <c r="AK44" i="18"/>
  <c r="AJ44" i="18"/>
  <c r="AI44" i="18"/>
  <c r="AH44" i="18"/>
  <c r="AK43" i="18"/>
  <c r="AJ43" i="18"/>
  <c r="AI43" i="18"/>
  <c r="AH43" i="18"/>
  <c r="AK42" i="18"/>
  <c r="AJ42" i="18"/>
  <c r="AI42" i="18"/>
  <c r="AH42" i="18"/>
  <c r="AK41" i="18"/>
  <c r="AJ41" i="18"/>
  <c r="AI41" i="18"/>
  <c r="AH41" i="18"/>
  <c r="AK40" i="18"/>
  <c r="AJ40" i="18"/>
  <c r="AI40" i="18"/>
  <c r="AH40" i="18"/>
  <c r="AK39" i="18"/>
  <c r="AJ39" i="18"/>
  <c r="AI39" i="18"/>
  <c r="AH39" i="18"/>
  <c r="AK38" i="18"/>
  <c r="AJ38" i="18"/>
  <c r="AI38" i="18"/>
  <c r="AH38" i="18"/>
  <c r="AK37" i="18"/>
  <c r="AJ37" i="18"/>
  <c r="AI37" i="18"/>
  <c r="AH37" i="18"/>
  <c r="AK36" i="18"/>
  <c r="AJ36" i="18"/>
  <c r="AI36" i="18"/>
  <c r="AH36" i="18"/>
  <c r="AK35" i="18"/>
  <c r="AJ35" i="18"/>
  <c r="AI35" i="18"/>
  <c r="AH35" i="18"/>
  <c r="AK34" i="18"/>
  <c r="AJ34" i="18"/>
  <c r="AI34" i="18"/>
  <c r="AH34" i="18"/>
  <c r="AK33" i="18"/>
  <c r="AJ33" i="18"/>
  <c r="AI33" i="18"/>
  <c r="AH33" i="18"/>
  <c r="AK32" i="18"/>
  <c r="AJ32" i="18"/>
  <c r="AI32" i="18"/>
  <c r="AH32" i="18"/>
  <c r="AK31" i="18"/>
  <c r="AJ31" i="18"/>
  <c r="AI31" i="18"/>
  <c r="AH31" i="18"/>
  <c r="AK30" i="18"/>
  <c r="AJ30" i="18"/>
  <c r="AI30" i="18"/>
  <c r="AH30" i="18"/>
  <c r="AK29" i="18"/>
  <c r="AJ29" i="18"/>
  <c r="AI29" i="18"/>
  <c r="AH29" i="18"/>
  <c r="AK28" i="18"/>
  <c r="AJ28" i="18"/>
  <c r="AI28" i="18"/>
  <c r="AH28" i="18"/>
  <c r="AK27" i="18"/>
  <c r="AJ27" i="18"/>
  <c r="AI27" i="18"/>
  <c r="AH27" i="18"/>
  <c r="AK26" i="18"/>
  <c r="AJ26" i="18"/>
  <c r="AI26" i="18"/>
  <c r="AH26" i="18"/>
  <c r="AK25" i="18"/>
  <c r="AJ25" i="18"/>
  <c r="AI25" i="18"/>
  <c r="AH25" i="18"/>
  <c r="AK24" i="18"/>
  <c r="AJ24" i="18"/>
  <c r="AI24" i="18"/>
  <c r="AH24" i="18"/>
  <c r="AK23" i="18"/>
  <c r="AJ23" i="18"/>
  <c r="AI23" i="18"/>
  <c r="AH23" i="18"/>
  <c r="AK22" i="18"/>
  <c r="AJ22" i="18"/>
  <c r="AI22" i="18"/>
  <c r="AH22" i="18"/>
  <c r="AK21" i="18"/>
  <c r="AJ21" i="18"/>
  <c r="AI21" i="18"/>
  <c r="AH21" i="18"/>
  <c r="AK20" i="18"/>
  <c r="AJ20" i="18"/>
  <c r="AI20" i="18"/>
  <c r="AH20" i="18"/>
  <c r="AK19" i="18"/>
  <c r="AJ19" i="18"/>
  <c r="AI19" i="18"/>
  <c r="AH19" i="18"/>
  <c r="AK18" i="18"/>
  <c r="AJ18" i="18"/>
  <c r="AI18" i="18"/>
  <c r="AH18" i="18"/>
  <c r="AK17" i="18"/>
  <c r="AJ17" i="18"/>
  <c r="AI17" i="18"/>
  <c r="AH17" i="18"/>
  <c r="AK16" i="18"/>
  <c r="AJ16" i="18"/>
  <c r="AI16" i="18"/>
  <c r="AH16" i="18"/>
  <c r="AK15" i="18"/>
  <c r="AJ15" i="18"/>
  <c r="AI15" i="18"/>
  <c r="AH15" i="18"/>
  <c r="AK14" i="18"/>
  <c r="AJ14" i="18"/>
  <c r="AI14" i="18"/>
  <c r="AH14" i="18"/>
  <c r="AK13" i="18"/>
  <c r="AJ13" i="18"/>
  <c r="AI13" i="18"/>
  <c r="AH13" i="18"/>
  <c r="AK12" i="18"/>
  <c r="AJ12" i="18"/>
  <c r="AI12" i="18"/>
  <c r="AH12" i="18"/>
  <c r="AK11" i="18"/>
  <c r="AJ11" i="18"/>
  <c r="AI11" i="18"/>
  <c r="AH11" i="18"/>
  <c r="AK10" i="18"/>
  <c r="AJ10" i="18"/>
  <c r="AI10" i="18"/>
  <c r="AH10" i="18"/>
  <c r="AK9" i="18"/>
  <c r="AJ9" i="18"/>
  <c r="AI9" i="18"/>
  <c r="AH9" i="18"/>
  <c r="AK8" i="18"/>
  <c r="AJ8" i="18"/>
  <c r="AI8" i="18"/>
  <c r="AH8" i="18"/>
  <c r="AK7" i="18"/>
  <c r="AJ7" i="18"/>
  <c r="AI7" i="18"/>
  <c r="AH7" i="18"/>
  <c r="AK6" i="18"/>
  <c r="AJ6" i="18"/>
  <c r="AI6" i="18"/>
  <c r="AH6" i="18"/>
  <c r="AK5" i="18"/>
  <c r="AJ5" i="18"/>
  <c r="AI5" i="18"/>
  <c r="AH5" i="18"/>
  <c r="AK4" i="18"/>
  <c r="AJ4" i="18"/>
  <c r="AI4" i="18"/>
  <c r="AH4" i="18"/>
  <c r="AK3" i="18"/>
  <c r="AJ3" i="18"/>
  <c r="AI3" i="18"/>
  <c r="AH3" i="18"/>
  <c r="AK2" i="18"/>
  <c r="AJ2" i="18"/>
  <c r="AI2" i="18"/>
  <c r="AH2" i="18"/>
  <c r="AK1" i="18"/>
  <c r="AJ1" i="18"/>
  <c r="AI1" i="18"/>
  <c r="AH1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8"/>
  <c r="I3" i="8"/>
  <c r="L3" i="8"/>
  <c r="M3" i="8"/>
  <c r="N3" i="8"/>
  <c r="P3" i="8"/>
  <c r="Q3" i="8"/>
  <c r="R3" i="8"/>
  <c r="S3" i="8"/>
  <c r="T3" i="8"/>
  <c r="U3" i="8"/>
  <c r="X3" i="8"/>
  <c r="Y3" i="8"/>
  <c r="Z3" i="8"/>
  <c r="AA3" i="8"/>
  <c r="AB3" i="8"/>
  <c r="AC3" i="8"/>
  <c r="AE3" i="8"/>
  <c r="AF3" i="8"/>
  <c r="D4" i="8"/>
  <c r="I4" i="8"/>
  <c r="L4" i="8"/>
  <c r="M4" i="8"/>
  <c r="N4" i="8"/>
  <c r="P4" i="8"/>
  <c r="Q4" i="8"/>
  <c r="R4" i="8"/>
  <c r="S4" i="8"/>
  <c r="T4" i="8"/>
  <c r="U4" i="8"/>
  <c r="X4" i="8"/>
  <c r="Y4" i="8"/>
  <c r="Z4" i="8"/>
  <c r="AA4" i="8"/>
  <c r="AB4" i="8"/>
  <c r="AC4" i="8"/>
  <c r="AE4" i="8"/>
  <c r="AF4" i="8"/>
  <c r="D5" i="8"/>
  <c r="I5" i="8"/>
  <c r="L5" i="8"/>
  <c r="M5" i="8"/>
  <c r="N5" i="8"/>
  <c r="P5" i="8"/>
  <c r="Q5" i="8"/>
  <c r="R5" i="8"/>
  <c r="S5" i="8"/>
  <c r="T5" i="8"/>
  <c r="U5" i="8"/>
  <c r="X5" i="8"/>
  <c r="Y5" i="8"/>
  <c r="Z5" i="8"/>
  <c r="AA5" i="8"/>
  <c r="AB5" i="8"/>
  <c r="AC5" i="8"/>
  <c r="AE5" i="8"/>
  <c r="AF5" i="8"/>
  <c r="D6" i="8"/>
  <c r="I6" i="8"/>
  <c r="L6" i="8"/>
  <c r="M6" i="8"/>
  <c r="N6" i="8"/>
  <c r="P6" i="8"/>
  <c r="Q6" i="8"/>
  <c r="R6" i="8"/>
  <c r="S6" i="8"/>
  <c r="T6" i="8"/>
  <c r="U6" i="8"/>
  <c r="X6" i="8"/>
  <c r="Y6" i="8"/>
  <c r="Z6" i="8"/>
  <c r="AA6" i="8"/>
  <c r="AB6" i="8"/>
  <c r="AC6" i="8"/>
  <c r="AE6" i="8"/>
  <c r="AF6" i="8"/>
  <c r="D7" i="8"/>
  <c r="I7" i="8"/>
  <c r="L7" i="8"/>
  <c r="M7" i="8"/>
  <c r="N7" i="8"/>
  <c r="P7" i="8"/>
  <c r="Q7" i="8"/>
  <c r="R7" i="8"/>
  <c r="S7" i="8"/>
  <c r="T7" i="8"/>
  <c r="U7" i="8"/>
  <c r="X7" i="8"/>
  <c r="Y7" i="8"/>
  <c r="Z7" i="8"/>
  <c r="AA7" i="8"/>
  <c r="AB7" i="8"/>
  <c r="AC7" i="8"/>
  <c r="AE7" i="8"/>
  <c r="AF7" i="8"/>
  <c r="D8" i="8"/>
  <c r="I8" i="8"/>
  <c r="L8" i="8"/>
  <c r="M8" i="8"/>
  <c r="N8" i="8"/>
  <c r="P8" i="8"/>
  <c r="Q8" i="8"/>
  <c r="R8" i="8"/>
  <c r="S8" i="8"/>
  <c r="T8" i="8"/>
  <c r="U8" i="8"/>
  <c r="X8" i="8"/>
  <c r="Y8" i="8"/>
  <c r="Z8" i="8"/>
  <c r="AA8" i="8"/>
  <c r="AB8" i="8"/>
  <c r="AC8" i="8"/>
  <c r="AE8" i="8"/>
  <c r="AF8" i="8"/>
  <c r="D9" i="8"/>
  <c r="I9" i="8"/>
  <c r="L9" i="8"/>
  <c r="M9" i="8"/>
  <c r="N9" i="8"/>
  <c r="P9" i="8"/>
  <c r="Q9" i="8"/>
  <c r="R9" i="8"/>
  <c r="S9" i="8"/>
  <c r="T9" i="8"/>
  <c r="U9" i="8"/>
  <c r="X9" i="8"/>
  <c r="Y9" i="8"/>
  <c r="Z9" i="8"/>
  <c r="AA9" i="8"/>
  <c r="AB9" i="8"/>
  <c r="AC9" i="8"/>
  <c r="AE9" i="8"/>
  <c r="AF9" i="8"/>
  <c r="D10" i="8"/>
  <c r="I10" i="8"/>
  <c r="L10" i="8"/>
  <c r="M10" i="8"/>
  <c r="N10" i="8"/>
  <c r="P10" i="8"/>
  <c r="Q10" i="8"/>
  <c r="R10" i="8"/>
  <c r="S10" i="8"/>
  <c r="T10" i="8"/>
  <c r="U10" i="8"/>
  <c r="X10" i="8"/>
  <c r="Y10" i="8"/>
  <c r="Z10" i="8"/>
  <c r="AA10" i="8"/>
  <c r="AB10" i="8"/>
  <c r="AC10" i="8"/>
  <c r="AE10" i="8"/>
  <c r="AF10" i="8"/>
  <c r="D11" i="8"/>
  <c r="I11" i="8"/>
  <c r="L11" i="8"/>
  <c r="M11" i="8"/>
  <c r="N11" i="8"/>
  <c r="P11" i="8"/>
  <c r="Q11" i="8"/>
  <c r="R11" i="8"/>
  <c r="S11" i="8"/>
  <c r="T11" i="8"/>
  <c r="U11" i="8"/>
  <c r="X11" i="8"/>
  <c r="Y11" i="8"/>
  <c r="Z11" i="8"/>
  <c r="AA11" i="8"/>
  <c r="AB11" i="8"/>
  <c r="AC11" i="8"/>
  <c r="AE11" i="8"/>
  <c r="AF11" i="8"/>
  <c r="D12" i="8"/>
  <c r="I12" i="8"/>
  <c r="L12" i="8"/>
  <c r="M12" i="8"/>
  <c r="N12" i="8"/>
  <c r="P12" i="8"/>
  <c r="Q12" i="8"/>
  <c r="R12" i="8"/>
  <c r="S12" i="8"/>
  <c r="T12" i="8"/>
  <c r="U12" i="8"/>
  <c r="X12" i="8"/>
  <c r="Y12" i="8"/>
  <c r="Z12" i="8"/>
  <c r="AA12" i="8"/>
  <c r="AB12" i="8"/>
  <c r="AC12" i="8"/>
  <c r="AE12" i="8"/>
  <c r="AF12" i="8"/>
  <c r="D13" i="8"/>
  <c r="I13" i="8"/>
  <c r="L13" i="8"/>
  <c r="M13" i="8"/>
  <c r="N13" i="8"/>
  <c r="P13" i="8"/>
  <c r="Q13" i="8"/>
  <c r="R13" i="8"/>
  <c r="S13" i="8"/>
  <c r="T13" i="8"/>
  <c r="U13" i="8"/>
  <c r="X13" i="8"/>
  <c r="Y13" i="8"/>
  <c r="Z13" i="8"/>
  <c r="AA13" i="8"/>
  <c r="AB13" i="8"/>
  <c r="AC13" i="8"/>
  <c r="AE13" i="8"/>
  <c r="AF13" i="8"/>
  <c r="D14" i="8"/>
  <c r="I14" i="8"/>
  <c r="L14" i="8"/>
  <c r="M14" i="8"/>
  <c r="N14" i="8"/>
  <c r="P14" i="8"/>
  <c r="Q14" i="8"/>
  <c r="R14" i="8"/>
  <c r="S14" i="8"/>
  <c r="T14" i="8"/>
  <c r="U14" i="8"/>
  <c r="X14" i="8"/>
  <c r="Y14" i="8"/>
  <c r="Z14" i="8"/>
  <c r="AA14" i="8"/>
  <c r="AB14" i="8"/>
  <c r="AC14" i="8"/>
  <c r="AE14" i="8"/>
  <c r="AF14" i="8"/>
  <c r="D15" i="8"/>
  <c r="I15" i="8"/>
  <c r="L15" i="8"/>
  <c r="M15" i="8"/>
  <c r="N15" i="8"/>
  <c r="P15" i="8"/>
  <c r="Q15" i="8"/>
  <c r="R15" i="8"/>
  <c r="S15" i="8"/>
  <c r="T15" i="8"/>
  <c r="U15" i="8"/>
  <c r="X15" i="8"/>
  <c r="Y15" i="8"/>
  <c r="Z15" i="8"/>
  <c r="AA15" i="8"/>
  <c r="AB15" i="8"/>
  <c r="AC15" i="8"/>
  <c r="AE15" i="8"/>
  <c r="AF15" i="8"/>
  <c r="D16" i="8"/>
  <c r="I16" i="8"/>
  <c r="L16" i="8"/>
  <c r="M16" i="8"/>
  <c r="N16" i="8"/>
  <c r="P16" i="8"/>
  <c r="Q16" i="8"/>
  <c r="R16" i="8"/>
  <c r="S16" i="8"/>
  <c r="T16" i="8"/>
  <c r="U16" i="8"/>
  <c r="X16" i="8"/>
  <c r="Y16" i="8"/>
  <c r="Z16" i="8"/>
  <c r="AA16" i="8"/>
  <c r="AB16" i="8"/>
  <c r="AC16" i="8"/>
  <c r="AE16" i="8"/>
  <c r="AF16" i="8"/>
  <c r="D17" i="8"/>
  <c r="I17" i="8"/>
  <c r="L17" i="8"/>
  <c r="M17" i="8"/>
  <c r="N17" i="8"/>
  <c r="P17" i="8"/>
  <c r="Q17" i="8"/>
  <c r="R17" i="8"/>
  <c r="S17" i="8"/>
  <c r="T17" i="8"/>
  <c r="U17" i="8"/>
  <c r="X17" i="8"/>
  <c r="Y17" i="8"/>
  <c r="Z17" i="8"/>
  <c r="AA17" i="8"/>
  <c r="AB17" i="8"/>
  <c r="AC17" i="8"/>
  <c r="AE17" i="8"/>
  <c r="AF17" i="8"/>
  <c r="D18" i="8"/>
  <c r="I18" i="8"/>
  <c r="L18" i="8"/>
  <c r="M18" i="8"/>
  <c r="N18" i="8"/>
  <c r="P18" i="8"/>
  <c r="Q18" i="8"/>
  <c r="R18" i="8"/>
  <c r="S18" i="8"/>
  <c r="T18" i="8"/>
  <c r="U18" i="8"/>
  <c r="X18" i="8"/>
  <c r="Y18" i="8"/>
  <c r="Z18" i="8"/>
  <c r="AA18" i="8"/>
  <c r="AB18" i="8"/>
  <c r="AC18" i="8"/>
  <c r="AE18" i="8"/>
  <c r="AF18" i="8"/>
  <c r="D19" i="8"/>
  <c r="I19" i="8"/>
  <c r="L19" i="8"/>
  <c r="M19" i="8"/>
  <c r="N19" i="8"/>
  <c r="P19" i="8"/>
  <c r="Q19" i="8"/>
  <c r="R19" i="8"/>
  <c r="S19" i="8"/>
  <c r="T19" i="8"/>
  <c r="U19" i="8"/>
  <c r="X19" i="8"/>
  <c r="Y19" i="8"/>
  <c r="Z19" i="8"/>
  <c r="AA19" i="8"/>
  <c r="AB19" i="8"/>
  <c r="AC19" i="8"/>
  <c r="AE19" i="8"/>
  <c r="AF19" i="8"/>
  <c r="D20" i="8"/>
  <c r="I20" i="8"/>
  <c r="L20" i="8"/>
  <c r="M20" i="8"/>
  <c r="N20" i="8"/>
  <c r="P20" i="8"/>
  <c r="Q20" i="8"/>
  <c r="R20" i="8"/>
  <c r="S20" i="8"/>
  <c r="T20" i="8"/>
  <c r="U20" i="8"/>
  <c r="X20" i="8"/>
  <c r="Y20" i="8"/>
  <c r="Z20" i="8"/>
  <c r="AA20" i="8"/>
  <c r="AB20" i="8"/>
  <c r="AC20" i="8"/>
  <c r="AE20" i="8"/>
  <c r="AF20" i="8"/>
  <c r="D21" i="8"/>
  <c r="I21" i="8"/>
  <c r="L21" i="8"/>
  <c r="M21" i="8"/>
  <c r="N21" i="8"/>
  <c r="P21" i="8"/>
  <c r="Q21" i="8"/>
  <c r="R21" i="8"/>
  <c r="S21" i="8"/>
  <c r="T21" i="8"/>
  <c r="U21" i="8"/>
  <c r="X21" i="8"/>
  <c r="Y21" i="8"/>
  <c r="Z21" i="8"/>
  <c r="AA21" i="8"/>
  <c r="AB21" i="8"/>
  <c r="AC21" i="8"/>
  <c r="AE21" i="8"/>
  <c r="AF21" i="8"/>
  <c r="D22" i="8"/>
  <c r="I22" i="8"/>
  <c r="L22" i="8"/>
  <c r="M22" i="8"/>
  <c r="N22" i="8"/>
  <c r="P22" i="8"/>
  <c r="Q22" i="8"/>
  <c r="R22" i="8"/>
  <c r="S22" i="8"/>
  <c r="T22" i="8"/>
  <c r="U22" i="8"/>
  <c r="X22" i="8"/>
  <c r="Y22" i="8"/>
  <c r="Z22" i="8"/>
  <c r="AA22" i="8"/>
  <c r="AB22" i="8"/>
  <c r="AC22" i="8"/>
  <c r="AE22" i="8"/>
  <c r="AF22" i="8"/>
  <c r="D23" i="8"/>
  <c r="I23" i="8"/>
  <c r="L23" i="8"/>
  <c r="M23" i="8"/>
  <c r="N23" i="8"/>
  <c r="P23" i="8"/>
  <c r="Q23" i="8"/>
  <c r="R23" i="8"/>
  <c r="S23" i="8"/>
  <c r="T23" i="8"/>
  <c r="U23" i="8"/>
  <c r="X23" i="8"/>
  <c r="Y23" i="8"/>
  <c r="Z23" i="8"/>
  <c r="AA23" i="8"/>
  <c r="AB23" i="8"/>
  <c r="AC23" i="8"/>
  <c r="AE23" i="8"/>
  <c r="AF23" i="8"/>
  <c r="D24" i="8"/>
  <c r="I24" i="8"/>
  <c r="L24" i="8"/>
  <c r="M24" i="8"/>
  <c r="N24" i="8"/>
  <c r="P24" i="8"/>
  <c r="Q24" i="8"/>
  <c r="R24" i="8"/>
  <c r="S24" i="8"/>
  <c r="T24" i="8"/>
  <c r="U24" i="8"/>
  <c r="X24" i="8"/>
  <c r="Y24" i="8"/>
  <c r="Z24" i="8"/>
  <c r="AA24" i="8"/>
  <c r="AB24" i="8"/>
  <c r="AC24" i="8"/>
  <c r="AE24" i="8"/>
  <c r="AF24" i="8"/>
  <c r="D25" i="8"/>
  <c r="I25" i="8"/>
  <c r="L25" i="8"/>
  <c r="M25" i="8"/>
  <c r="N25" i="8"/>
  <c r="P25" i="8"/>
  <c r="Q25" i="8"/>
  <c r="R25" i="8"/>
  <c r="S25" i="8"/>
  <c r="T25" i="8"/>
  <c r="U25" i="8"/>
  <c r="X25" i="8"/>
  <c r="Y25" i="8"/>
  <c r="Z25" i="8"/>
  <c r="AA25" i="8"/>
  <c r="AB25" i="8"/>
  <c r="AC25" i="8"/>
  <c r="AE25" i="8"/>
  <c r="AF25" i="8"/>
  <c r="D26" i="8"/>
  <c r="I26" i="8"/>
  <c r="L26" i="8"/>
  <c r="M26" i="8"/>
  <c r="N26" i="8"/>
  <c r="P26" i="8"/>
  <c r="Q26" i="8"/>
  <c r="R26" i="8"/>
  <c r="S26" i="8"/>
  <c r="T26" i="8"/>
  <c r="U26" i="8"/>
  <c r="X26" i="8"/>
  <c r="Y26" i="8"/>
  <c r="Z26" i="8"/>
  <c r="AA26" i="8"/>
  <c r="AB26" i="8"/>
  <c r="AC26" i="8"/>
  <c r="AE26" i="8"/>
  <c r="AF26" i="8"/>
  <c r="D27" i="8"/>
  <c r="I27" i="8"/>
  <c r="L27" i="8"/>
  <c r="M27" i="8"/>
  <c r="N27" i="8"/>
  <c r="P27" i="8"/>
  <c r="Q27" i="8"/>
  <c r="R27" i="8"/>
  <c r="S27" i="8"/>
  <c r="T27" i="8"/>
  <c r="U27" i="8"/>
  <c r="X27" i="8"/>
  <c r="Y27" i="8"/>
  <c r="Z27" i="8"/>
  <c r="AA27" i="8"/>
  <c r="AB27" i="8"/>
  <c r="AC27" i="8"/>
  <c r="AE27" i="8"/>
  <c r="AF27" i="8"/>
  <c r="D28" i="8"/>
  <c r="I28" i="8"/>
  <c r="L28" i="8"/>
  <c r="M28" i="8"/>
  <c r="N28" i="8"/>
  <c r="P28" i="8"/>
  <c r="Q28" i="8"/>
  <c r="R28" i="8"/>
  <c r="S28" i="8"/>
  <c r="T28" i="8"/>
  <c r="U28" i="8"/>
  <c r="X28" i="8"/>
  <c r="Y28" i="8"/>
  <c r="Z28" i="8"/>
  <c r="AA28" i="8"/>
  <c r="AB28" i="8"/>
  <c r="AC28" i="8"/>
  <c r="AE28" i="8"/>
  <c r="AF28" i="8"/>
  <c r="D29" i="8"/>
  <c r="I29" i="8"/>
  <c r="L29" i="8"/>
  <c r="M29" i="8"/>
  <c r="N29" i="8"/>
  <c r="P29" i="8"/>
  <c r="Q29" i="8"/>
  <c r="R29" i="8"/>
  <c r="S29" i="8"/>
  <c r="T29" i="8"/>
  <c r="U29" i="8"/>
  <c r="X29" i="8"/>
  <c r="Y29" i="8"/>
  <c r="Z29" i="8"/>
  <c r="AA29" i="8"/>
  <c r="AB29" i="8"/>
  <c r="AC29" i="8"/>
  <c r="AE29" i="8"/>
  <c r="AF29" i="8"/>
  <c r="D30" i="8"/>
  <c r="I30" i="8"/>
  <c r="L30" i="8"/>
  <c r="M30" i="8"/>
  <c r="N30" i="8"/>
  <c r="P30" i="8"/>
  <c r="Q30" i="8"/>
  <c r="R30" i="8"/>
  <c r="S30" i="8"/>
  <c r="T30" i="8"/>
  <c r="U30" i="8"/>
  <c r="X30" i="8"/>
  <c r="Y30" i="8"/>
  <c r="Z30" i="8"/>
  <c r="AA30" i="8"/>
  <c r="AB30" i="8"/>
  <c r="AC30" i="8"/>
  <c r="AE30" i="8"/>
  <c r="AF30" i="8"/>
  <c r="D31" i="8"/>
  <c r="I31" i="8"/>
  <c r="L31" i="8"/>
  <c r="M31" i="8"/>
  <c r="N31" i="8"/>
  <c r="P31" i="8"/>
  <c r="Q31" i="8"/>
  <c r="R31" i="8"/>
  <c r="S31" i="8"/>
  <c r="T31" i="8"/>
  <c r="U31" i="8"/>
  <c r="X31" i="8"/>
  <c r="Y31" i="8"/>
  <c r="Z31" i="8"/>
  <c r="AA31" i="8"/>
  <c r="AB31" i="8"/>
  <c r="AC31" i="8"/>
  <c r="AE31" i="8"/>
  <c r="AF31" i="8"/>
  <c r="D32" i="8"/>
  <c r="I32" i="8"/>
  <c r="L32" i="8"/>
  <c r="M32" i="8"/>
  <c r="N32" i="8"/>
  <c r="P32" i="8"/>
  <c r="Q32" i="8"/>
  <c r="R32" i="8"/>
  <c r="S32" i="8"/>
  <c r="T32" i="8"/>
  <c r="U32" i="8"/>
  <c r="X32" i="8"/>
  <c r="Y32" i="8"/>
  <c r="Z32" i="8"/>
  <c r="AA32" i="8"/>
  <c r="AB32" i="8"/>
  <c r="AC32" i="8"/>
  <c r="AE32" i="8"/>
  <c r="AF32" i="8"/>
  <c r="D33" i="8"/>
  <c r="I33" i="8"/>
  <c r="L33" i="8"/>
  <c r="M33" i="8"/>
  <c r="N33" i="8"/>
  <c r="P33" i="8"/>
  <c r="Q33" i="8"/>
  <c r="R33" i="8"/>
  <c r="S33" i="8"/>
  <c r="T33" i="8"/>
  <c r="U33" i="8"/>
  <c r="X33" i="8"/>
  <c r="Y33" i="8"/>
  <c r="Z33" i="8"/>
  <c r="AA33" i="8"/>
  <c r="AB33" i="8"/>
  <c r="AC33" i="8"/>
  <c r="AE33" i="8"/>
  <c r="AF33" i="8"/>
  <c r="D34" i="8"/>
  <c r="I34" i="8"/>
  <c r="L34" i="8"/>
  <c r="M34" i="8"/>
  <c r="N34" i="8"/>
  <c r="P34" i="8"/>
  <c r="Q34" i="8"/>
  <c r="R34" i="8"/>
  <c r="S34" i="8"/>
  <c r="T34" i="8"/>
  <c r="U34" i="8"/>
  <c r="X34" i="8"/>
  <c r="Y34" i="8"/>
  <c r="Z34" i="8"/>
  <c r="AA34" i="8"/>
  <c r="AB34" i="8"/>
  <c r="AC34" i="8"/>
  <c r="AE34" i="8"/>
  <c r="AF34" i="8"/>
  <c r="D35" i="8"/>
  <c r="I35" i="8"/>
  <c r="L35" i="8"/>
  <c r="M35" i="8"/>
  <c r="N35" i="8"/>
  <c r="P35" i="8"/>
  <c r="Q35" i="8"/>
  <c r="R35" i="8"/>
  <c r="S35" i="8"/>
  <c r="T35" i="8"/>
  <c r="U35" i="8"/>
  <c r="X35" i="8"/>
  <c r="Y35" i="8"/>
  <c r="Z35" i="8"/>
  <c r="AA35" i="8"/>
  <c r="AB35" i="8"/>
  <c r="AC35" i="8"/>
  <c r="AE35" i="8"/>
  <c r="AF35" i="8"/>
  <c r="D36" i="8"/>
  <c r="I36" i="8"/>
  <c r="L36" i="8"/>
  <c r="M36" i="8"/>
  <c r="N36" i="8"/>
  <c r="P36" i="8"/>
  <c r="Q36" i="8"/>
  <c r="R36" i="8"/>
  <c r="S36" i="8"/>
  <c r="T36" i="8"/>
  <c r="U36" i="8"/>
  <c r="X36" i="8"/>
  <c r="Y36" i="8"/>
  <c r="Z36" i="8"/>
  <c r="AA36" i="8"/>
  <c r="AB36" i="8"/>
  <c r="AC36" i="8"/>
  <c r="AE36" i="8"/>
  <c r="AF36" i="8"/>
  <c r="D37" i="8"/>
  <c r="I37" i="8"/>
  <c r="L37" i="8"/>
  <c r="M37" i="8"/>
  <c r="N37" i="8"/>
  <c r="P37" i="8"/>
  <c r="Q37" i="8"/>
  <c r="R37" i="8"/>
  <c r="S37" i="8"/>
  <c r="T37" i="8"/>
  <c r="U37" i="8"/>
  <c r="X37" i="8"/>
  <c r="Y37" i="8"/>
  <c r="Z37" i="8"/>
  <c r="AA37" i="8"/>
  <c r="AB37" i="8"/>
  <c r="AC37" i="8"/>
  <c r="AE37" i="8"/>
  <c r="AF37" i="8"/>
  <c r="D38" i="8"/>
  <c r="I38" i="8"/>
  <c r="L38" i="8"/>
  <c r="M38" i="8"/>
  <c r="N38" i="8"/>
  <c r="P38" i="8"/>
  <c r="Q38" i="8"/>
  <c r="R38" i="8"/>
  <c r="S38" i="8"/>
  <c r="T38" i="8"/>
  <c r="U38" i="8"/>
  <c r="X38" i="8"/>
  <c r="Y38" i="8"/>
  <c r="Z38" i="8"/>
  <c r="AA38" i="8"/>
  <c r="AB38" i="8"/>
  <c r="AC38" i="8"/>
  <c r="AE38" i="8"/>
  <c r="AF38" i="8"/>
  <c r="D39" i="8"/>
  <c r="I39" i="8"/>
  <c r="L39" i="8"/>
  <c r="M39" i="8"/>
  <c r="N39" i="8"/>
  <c r="P39" i="8"/>
  <c r="Q39" i="8"/>
  <c r="R39" i="8"/>
  <c r="S39" i="8"/>
  <c r="T39" i="8"/>
  <c r="U39" i="8"/>
  <c r="X39" i="8"/>
  <c r="Y39" i="8"/>
  <c r="Z39" i="8"/>
  <c r="AA39" i="8"/>
  <c r="AB39" i="8"/>
  <c r="AC39" i="8"/>
  <c r="AE39" i="8"/>
  <c r="AF39" i="8"/>
  <c r="D40" i="8"/>
  <c r="I40" i="8"/>
  <c r="L40" i="8"/>
  <c r="M40" i="8"/>
  <c r="N40" i="8"/>
  <c r="P40" i="8"/>
  <c r="Q40" i="8"/>
  <c r="R40" i="8"/>
  <c r="S40" i="8"/>
  <c r="T40" i="8"/>
  <c r="U40" i="8"/>
  <c r="X40" i="8"/>
  <c r="Y40" i="8"/>
  <c r="Z40" i="8"/>
  <c r="AA40" i="8"/>
  <c r="AB40" i="8"/>
  <c r="AC40" i="8"/>
  <c r="AE40" i="8"/>
  <c r="AF40" i="8"/>
  <c r="D41" i="8"/>
  <c r="I41" i="8"/>
  <c r="L41" i="8"/>
  <c r="M41" i="8"/>
  <c r="N41" i="8"/>
  <c r="P41" i="8"/>
  <c r="Q41" i="8"/>
  <c r="R41" i="8"/>
  <c r="S41" i="8"/>
  <c r="T41" i="8"/>
  <c r="U41" i="8"/>
  <c r="X41" i="8"/>
  <c r="Y41" i="8"/>
  <c r="Z41" i="8"/>
  <c r="AA41" i="8"/>
  <c r="AB41" i="8"/>
  <c r="AC41" i="8"/>
  <c r="AE41" i="8"/>
  <c r="AF41" i="8"/>
  <c r="D42" i="8"/>
  <c r="I42" i="8"/>
  <c r="L42" i="8"/>
  <c r="M42" i="8"/>
  <c r="N42" i="8"/>
  <c r="P42" i="8"/>
  <c r="Q42" i="8"/>
  <c r="R42" i="8"/>
  <c r="S42" i="8"/>
  <c r="T42" i="8"/>
  <c r="U42" i="8"/>
  <c r="X42" i="8"/>
  <c r="Y42" i="8"/>
  <c r="Z42" i="8"/>
  <c r="AA42" i="8"/>
  <c r="AB42" i="8"/>
  <c r="AC42" i="8"/>
  <c r="AE42" i="8"/>
  <c r="AF42" i="8"/>
  <c r="D43" i="8"/>
  <c r="I43" i="8"/>
  <c r="L43" i="8"/>
  <c r="M43" i="8"/>
  <c r="N43" i="8"/>
  <c r="P43" i="8"/>
  <c r="Q43" i="8"/>
  <c r="R43" i="8"/>
  <c r="S43" i="8"/>
  <c r="T43" i="8"/>
  <c r="U43" i="8"/>
  <c r="X43" i="8"/>
  <c r="Y43" i="8"/>
  <c r="Z43" i="8"/>
  <c r="AA43" i="8"/>
  <c r="AB43" i="8"/>
  <c r="AC43" i="8"/>
  <c r="AE43" i="8"/>
  <c r="AF43" i="8"/>
  <c r="D44" i="8"/>
  <c r="I44" i="8"/>
  <c r="L44" i="8"/>
  <c r="M44" i="8"/>
  <c r="N44" i="8"/>
  <c r="P44" i="8"/>
  <c r="Q44" i="8"/>
  <c r="R44" i="8"/>
  <c r="S44" i="8"/>
  <c r="T44" i="8"/>
  <c r="U44" i="8"/>
  <c r="X44" i="8"/>
  <c r="Y44" i="8"/>
  <c r="Z44" i="8"/>
  <c r="AA44" i="8"/>
  <c r="AB44" i="8"/>
  <c r="AC44" i="8"/>
  <c r="AE44" i="8"/>
  <c r="AF44" i="8"/>
  <c r="D45" i="8"/>
  <c r="I45" i="8"/>
  <c r="L45" i="8"/>
  <c r="M45" i="8"/>
  <c r="N45" i="8"/>
  <c r="P45" i="8"/>
  <c r="Q45" i="8"/>
  <c r="R45" i="8"/>
  <c r="S45" i="8"/>
  <c r="T45" i="8"/>
  <c r="U45" i="8"/>
  <c r="X45" i="8"/>
  <c r="Y45" i="8"/>
  <c r="Z45" i="8"/>
  <c r="AA45" i="8"/>
  <c r="AB45" i="8"/>
  <c r="AC45" i="8"/>
  <c r="AE45" i="8"/>
  <c r="AF45" i="8"/>
  <c r="D46" i="8"/>
  <c r="I46" i="8"/>
  <c r="L46" i="8"/>
  <c r="M46" i="8"/>
  <c r="N46" i="8"/>
  <c r="P46" i="8"/>
  <c r="Q46" i="8"/>
  <c r="R46" i="8"/>
  <c r="S46" i="8"/>
  <c r="T46" i="8"/>
  <c r="U46" i="8"/>
  <c r="X46" i="8"/>
  <c r="Y46" i="8"/>
  <c r="Z46" i="8"/>
  <c r="AA46" i="8"/>
  <c r="AB46" i="8"/>
  <c r="AC46" i="8"/>
  <c r="AE46" i="8"/>
  <c r="AF46" i="8"/>
  <c r="D47" i="8"/>
  <c r="I47" i="8"/>
  <c r="L47" i="8"/>
  <c r="M47" i="8"/>
  <c r="N47" i="8"/>
  <c r="P47" i="8"/>
  <c r="Q47" i="8"/>
  <c r="R47" i="8"/>
  <c r="S47" i="8"/>
  <c r="T47" i="8"/>
  <c r="U47" i="8"/>
  <c r="X47" i="8"/>
  <c r="Y47" i="8"/>
  <c r="Z47" i="8"/>
  <c r="AA47" i="8"/>
  <c r="AB47" i="8"/>
  <c r="AC47" i="8"/>
  <c r="AE47" i="8"/>
  <c r="AF47" i="8"/>
  <c r="D48" i="8"/>
  <c r="I48" i="8"/>
  <c r="L48" i="8"/>
  <c r="M48" i="8"/>
  <c r="N48" i="8"/>
  <c r="P48" i="8"/>
  <c r="Q48" i="8"/>
  <c r="R48" i="8"/>
  <c r="S48" i="8"/>
  <c r="T48" i="8"/>
  <c r="U48" i="8"/>
  <c r="X48" i="8"/>
  <c r="Y48" i="8"/>
  <c r="Z48" i="8"/>
  <c r="AA48" i="8"/>
  <c r="AB48" i="8"/>
  <c r="AC48" i="8"/>
  <c r="AE48" i="8"/>
  <c r="AF48" i="8"/>
  <c r="D49" i="8"/>
  <c r="I49" i="8"/>
  <c r="L49" i="8"/>
  <c r="M49" i="8"/>
  <c r="N49" i="8"/>
  <c r="P49" i="8"/>
  <c r="Q49" i="8"/>
  <c r="R49" i="8"/>
  <c r="S49" i="8"/>
  <c r="T49" i="8"/>
  <c r="U49" i="8"/>
  <c r="X49" i="8"/>
  <c r="Y49" i="8"/>
  <c r="Z49" i="8"/>
  <c r="AA49" i="8"/>
  <c r="AB49" i="8"/>
  <c r="AC49" i="8"/>
  <c r="AE49" i="8"/>
  <c r="AF49" i="8"/>
  <c r="D50" i="8"/>
  <c r="I50" i="8"/>
  <c r="L50" i="8"/>
  <c r="M50" i="8"/>
  <c r="N50" i="8"/>
  <c r="P50" i="8"/>
  <c r="Q50" i="8"/>
  <c r="R50" i="8"/>
  <c r="S50" i="8"/>
  <c r="T50" i="8"/>
  <c r="U50" i="8"/>
  <c r="X50" i="8"/>
  <c r="Y50" i="8"/>
  <c r="Z50" i="8"/>
  <c r="AA50" i="8"/>
  <c r="AB50" i="8"/>
  <c r="AC50" i="8"/>
  <c r="AE50" i="8"/>
  <c r="AF50" i="8"/>
  <c r="D51" i="8"/>
  <c r="I51" i="8"/>
  <c r="L51" i="8"/>
  <c r="M51" i="8"/>
  <c r="N51" i="8"/>
  <c r="P51" i="8"/>
  <c r="Q51" i="8"/>
  <c r="R51" i="8"/>
  <c r="S51" i="8"/>
  <c r="T51" i="8"/>
  <c r="U51" i="8"/>
  <c r="X51" i="8"/>
  <c r="Y51" i="8"/>
  <c r="Z51" i="8"/>
  <c r="AA51" i="8"/>
  <c r="AB51" i="8"/>
  <c r="AC51" i="8"/>
  <c r="AE51" i="8"/>
  <c r="AF51" i="8"/>
  <c r="D52" i="8"/>
  <c r="I52" i="8"/>
  <c r="L52" i="8"/>
  <c r="M52" i="8"/>
  <c r="N52" i="8"/>
  <c r="P52" i="8"/>
  <c r="Q52" i="8"/>
  <c r="R52" i="8"/>
  <c r="S52" i="8"/>
  <c r="T52" i="8"/>
  <c r="U52" i="8"/>
  <c r="X52" i="8"/>
  <c r="Y52" i="8"/>
  <c r="Z52" i="8"/>
  <c r="AA52" i="8"/>
  <c r="AB52" i="8"/>
  <c r="AC52" i="8"/>
  <c r="AE52" i="8"/>
  <c r="AF52" i="8"/>
  <c r="D53" i="8"/>
  <c r="I53" i="8"/>
  <c r="L53" i="8"/>
  <c r="M53" i="8"/>
  <c r="N53" i="8"/>
  <c r="P53" i="8"/>
  <c r="Q53" i="8"/>
  <c r="R53" i="8"/>
  <c r="S53" i="8"/>
  <c r="T53" i="8"/>
  <c r="U53" i="8"/>
  <c r="X53" i="8"/>
  <c r="Y53" i="8"/>
  <c r="Z53" i="8"/>
  <c r="AA53" i="8"/>
  <c r="AB53" i="8"/>
  <c r="AC53" i="8"/>
  <c r="AE53" i="8"/>
  <c r="AF53" i="8"/>
  <c r="D54" i="8"/>
  <c r="I54" i="8"/>
  <c r="L54" i="8"/>
  <c r="M54" i="8"/>
  <c r="N54" i="8"/>
  <c r="P54" i="8"/>
  <c r="Q54" i="8"/>
  <c r="R54" i="8"/>
  <c r="S54" i="8"/>
  <c r="T54" i="8"/>
  <c r="U54" i="8"/>
  <c r="X54" i="8"/>
  <c r="Y54" i="8"/>
  <c r="Z54" i="8"/>
  <c r="AA54" i="8"/>
  <c r="AB54" i="8"/>
  <c r="AC54" i="8"/>
  <c r="AE54" i="8"/>
  <c r="AF54" i="8"/>
  <c r="D55" i="8"/>
  <c r="I55" i="8"/>
  <c r="L55" i="8"/>
  <c r="M55" i="8"/>
  <c r="N55" i="8"/>
  <c r="P55" i="8"/>
  <c r="Q55" i="8"/>
  <c r="R55" i="8"/>
  <c r="S55" i="8"/>
  <c r="T55" i="8"/>
  <c r="U55" i="8"/>
  <c r="X55" i="8"/>
  <c r="Y55" i="8"/>
  <c r="Z55" i="8"/>
  <c r="AA55" i="8"/>
  <c r="AB55" i="8"/>
  <c r="AC55" i="8"/>
  <c r="AE55" i="8"/>
  <c r="AF55" i="8"/>
  <c r="D56" i="8"/>
  <c r="I56" i="8"/>
  <c r="L56" i="8"/>
  <c r="M56" i="8"/>
  <c r="N56" i="8"/>
  <c r="P56" i="8"/>
  <c r="Q56" i="8"/>
  <c r="R56" i="8"/>
  <c r="S56" i="8"/>
  <c r="T56" i="8"/>
  <c r="U56" i="8"/>
  <c r="X56" i="8"/>
  <c r="Y56" i="8"/>
  <c r="Z56" i="8"/>
  <c r="AA56" i="8"/>
  <c r="AB56" i="8"/>
  <c r="AC56" i="8"/>
  <c r="AE56" i="8"/>
  <c r="AF56" i="8"/>
  <c r="D57" i="8"/>
  <c r="I57" i="8"/>
  <c r="L57" i="8"/>
  <c r="M57" i="8"/>
  <c r="N57" i="8"/>
  <c r="P57" i="8"/>
  <c r="Q57" i="8"/>
  <c r="R57" i="8"/>
  <c r="S57" i="8"/>
  <c r="T57" i="8"/>
  <c r="U57" i="8"/>
  <c r="X57" i="8"/>
  <c r="Y57" i="8"/>
  <c r="Z57" i="8"/>
  <c r="AA57" i="8"/>
  <c r="AB57" i="8"/>
  <c r="AC57" i="8"/>
  <c r="AE57" i="8"/>
  <c r="AF57" i="8"/>
  <c r="D58" i="8"/>
  <c r="I58" i="8"/>
  <c r="L58" i="8"/>
  <c r="M58" i="8"/>
  <c r="N58" i="8"/>
  <c r="P58" i="8"/>
  <c r="Q58" i="8"/>
  <c r="R58" i="8"/>
  <c r="S58" i="8"/>
  <c r="T58" i="8"/>
  <c r="U58" i="8"/>
  <c r="X58" i="8"/>
  <c r="Y58" i="8"/>
  <c r="Z58" i="8"/>
  <c r="AA58" i="8"/>
  <c r="AB58" i="8"/>
  <c r="AC58" i="8"/>
  <c r="AE58" i="8"/>
  <c r="AF58" i="8"/>
  <c r="D59" i="8"/>
  <c r="I59" i="8"/>
  <c r="L59" i="8"/>
  <c r="M59" i="8"/>
  <c r="N59" i="8"/>
  <c r="P59" i="8"/>
  <c r="Q59" i="8"/>
  <c r="R59" i="8"/>
  <c r="S59" i="8"/>
  <c r="T59" i="8"/>
  <c r="U59" i="8"/>
  <c r="X59" i="8"/>
  <c r="Y59" i="8"/>
  <c r="Z59" i="8"/>
  <c r="AA59" i="8"/>
  <c r="AB59" i="8"/>
  <c r="AC59" i="8"/>
  <c r="AE59" i="8"/>
  <c r="AF59" i="8"/>
  <c r="D60" i="8"/>
  <c r="I60" i="8"/>
  <c r="L60" i="8"/>
  <c r="M60" i="8"/>
  <c r="N60" i="8"/>
  <c r="P60" i="8"/>
  <c r="Q60" i="8"/>
  <c r="R60" i="8"/>
  <c r="S60" i="8"/>
  <c r="T60" i="8"/>
  <c r="U60" i="8"/>
  <c r="X60" i="8"/>
  <c r="Y60" i="8"/>
  <c r="Z60" i="8"/>
  <c r="AA60" i="8"/>
  <c r="AB60" i="8"/>
  <c r="AC60" i="8"/>
  <c r="AE60" i="8"/>
  <c r="AF60" i="8"/>
  <c r="D61" i="8"/>
  <c r="I61" i="8"/>
  <c r="L61" i="8"/>
  <c r="M61" i="8"/>
  <c r="N61" i="8"/>
  <c r="P61" i="8"/>
  <c r="Q61" i="8"/>
  <c r="R61" i="8"/>
  <c r="S61" i="8"/>
  <c r="T61" i="8"/>
  <c r="U61" i="8"/>
  <c r="X61" i="8"/>
  <c r="Y61" i="8"/>
  <c r="Z61" i="8"/>
  <c r="AA61" i="8"/>
  <c r="AB61" i="8"/>
  <c r="AC61" i="8"/>
  <c r="AE61" i="8"/>
  <c r="AF61" i="8"/>
  <c r="D62" i="8"/>
  <c r="I62" i="8"/>
  <c r="L62" i="8"/>
  <c r="M62" i="8"/>
  <c r="N62" i="8"/>
  <c r="P62" i="8"/>
  <c r="Q62" i="8"/>
  <c r="R62" i="8"/>
  <c r="S62" i="8"/>
  <c r="T62" i="8"/>
  <c r="U62" i="8"/>
  <c r="X62" i="8"/>
  <c r="Y62" i="8"/>
  <c r="Z62" i="8"/>
  <c r="AA62" i="8"/>
  <c r="AB62" i="8"/>
  <c r="AC62" i="8"/>
  <c r="AE62" i="8"/>
  <c r="AF62" i="8"/>
  <c r="D63" i="8"/>
  <c r="I63" i="8"/>
  <c r="L63" i="8"/>
  <c r="M63" i="8"/>
  <c r="N63" i="8"/>
  <c r="P63" i="8"/>
  <c r="Q63" i="8"/>
  <c r="R63" i="8"/>
  <c r="S63" i="8"/>
  <c r="T63" i="8"/>
  <c r="U63" i="8"/>
  <c r="X63" i="8"/>
  <c r="Y63" i="8"/>
  <c r="Z63" i="8"/>
  <c r="AA63" i="8"/>
  <c r="AB63" i="8"/>
  <c r="AC63" i="8"/>
  <c r="AE63" i="8"/>
  <c r="AF63" i="8"/>
  <c r="D64" i="8"/>
  <c r="I64" i="8"/>
  <c r="L64" i="8"/>
  <c r="M64" i="8"/>
  <c r="N64" i="8"/>
  <c r="P64" i="8"/>
  <c r="Q64" i="8"/>
  <c r="R64" i="8"/>
  <c r="S64" i="8"/>
  <c r="T64" i="8"/>
  <c r="U64" i="8"/>
  <c r="X64" i="8"/>
  <c r="Y64" i="8"/>
  <c r="Z64" i="8"/>
  <c r="AA64" i="8"/>
  <c r="AB64" i="8"/>
  <c r="AC64" i="8"/>
  <c r="AE64" i="8"/>
  <c r="AF64" i="8"/>
  <c r="D65" i="8"/>
  <c r="I65" i="8"/>
  <c r="L65" i="8"/>
  <c r="M65" i="8"/>
  <c r="N65" i="8"/>
  <c r="P65" i="8"/>
  <c r="Q65" i="8"/>
  <c r="R65" i="8"/>
  <c r="S65" i="8"/>
  <c r="T65" i="8"/>
  <c r="U65" i="8"/>
  <c r="X65" i="8"/>
  <c r="Y65" i="8"/>
  <c r="Z65" i="8"/>
  <c r="AA65" i="8"/>
  <c r="AB65" i="8"/>
  <c r="AC65" i="8"/>
  <c r="AE65" i="8"/>
  <c r="AF65" i="8"/>
  <c r="D66" i="8"/>
  <c r="I66" i="8"/>
  <c r="L66" i="8"/>
  <c r="M66" i="8"/>
  <c r="N66" i="8"/>
  <c r="P66" i="8"/>
  <c r="Q66" i="8"/>
  <c r="R66" i="8"/>
  <c r="S66" i="8"/>
  <c r="T66" i="8"/>
  <c r="U66" i="8"/>
  <c r="X66" i="8"/>
  <c r="Y66" i="8"/>
  <c r="Z66" i="8"/>
  <c r="AA66" i="8"/>
  <c r="AB66" i="8"/>
  <c r="AC66" i="8"/>
  <c r="AE66" i="8"/>
  <c r="AF66" i="8"/>
  <c r="D67" i="8"/>
  <c r="I67" i="8"/>
  <c r="L67" i="8"/>
  <c r="M67" i="8"/>
  <c r="N67" i="8"/>
  <c r="P67" i="8"/>
  <c r="Q67" i="8"/>
  <c r="R67" i="8"/>
  <c r="S67" i="8"/>
  <c r="T67" i="8"/>
  <c r="U67" i="8"/>
  <c r="X67" i="8"/>
  <c r="Y67" i="8"/>
  <c r="Z67" i="8"/>
  <c r="AA67" i="8"/>
  <c r="AB67" i="8"/>
  <c r="AC67" i="8"/>
  <c r="AE67" i="8"/>
  <c r="AF67" i="8"/>
  <c r="D68" i="8"/>
  <c r="I68" i="8"/>
  <c r="L68" i="8"/>
  <c r="M68" i="8"/>
  <c r="N68" i="8"/>
  <c r="P68" i="8"/>
  <c r="Q68" i="8"/>
  <c r="R68" i="8"/>
  <c r="S68" i="8"/>
  <c r="T68" i="8"/>
  <c r="U68" i="8"/>
  <c r="X68" i="8"/>
  <c r="Y68" i="8"/>
  <c r="Z68" i="8"/>
  <c r="AA68" i="8"/>
  <c r="AB68" i="8"/>
  <c r="AC68" i="8"/>
  <c r="AE68" i="8"/>
  <c r="AF68" i="8"/>
  <c r="D69" i="8"/>
  <c r="I69" i="8"/>
  <c r="L69" i="8"/>
  <c r="M69" i="8"/>
  <c r="N69" i="8"/>
  <c r="P69" i="8"/>
  <c r="Q69" i="8"/>
  <c r="R69" i="8"/>
  <c r="S69" i="8"/>
  <c r="T69" i="8"/>
  <c r="U69" i="8"/>
  <c r="X69" i="8"/>
  <c r="Y69" i="8"/>
  <c r="Z69" i="8"/>
  <c r="AA69" i="8"/>
  <c r="AB69" i="8"/>
  <c r="AC69" i="8"/>
  <c r="AE69" i="8"/>
  <c r="AF69" i="8"/>
  <c r="D70" i="8"/>
  <c r="I70" i="8"/>
  <c r="L70" i="8"/>
  <c r="M70" i="8"/>
  <c r="N70" i="8"/>
  <c r="P70" i="8"/>
  <c r="Q70" i="8"/>
  <c r="R70" i="8"/>
  <c r="S70" i="8"/>
  <c r="T70" i="8"/>
  <c r="U70" i="8"/>
  <c r="X70" i="8"/>
  <c r="Y70" i="8"/>
  <c r="Z70" i="8"/>
  <c r="AA70" i="8"/>
  <c r="AB70" i="8"/>
  <c r="AC70" i="8"/>
  <c r="AE70" i="8"/>
  <c r="AF70" i="8"/>
  <c r="D71" i="8"/>
  <c r="I71" i="8"/>
  <c r="L71" i="8"/>
  <c r="M71" i="8"/>
  <c r="N71" i="8"/>
  <c r="P71" i="8"/>
  <c r="Q71" i="8"/>
  <c r="R71" i="8"/>
  <c r="S71" i="8"/>
  <c r="T71" i="8"/>
  <c r="U71" i="8"/>
  <c r="X71" i="8"/>
  <c r="Y71" i="8"/>
  <c r="Z71" i="8"/>
  <c r="AA71" i="8"/>
  <c r="AB71" i="8"/>
  <c r="AC71" i="8"/>
  <c r="AE71" i="8"/>
  <c r="AF71" i="8"/>
  <c r="D72" i="8"/>
  <c r="I72" i="8"/>
  <c r="L72" i="8"/>
  <c r="M72" i="8"/>
  <c r="N72" i="8"/>
  <c r="P72" i="8"/>
  <c r="Q72" i="8"/>
  <c r="R72" i="8"/>
  <c r="S72" i="8"/>
  <c r="T72" i="8"/>
  <c r="U72" i="8"/>
  <c r="X72" i="8"/>
  <c r="Y72" i="8"/>
  <c r="Z72" i="8"/>
  <c r="AA72" i="8"/>
  <c r="AB72" i="8"/>
  <c r="AC72" i="8"/>
  <c r="AE72" i="8"/>
  <c r="AF72" i="8"/>
  <c r="D73" i="8"/>
  <c r="I73" i="8"/>
  <c r="L73" i="8"/>
  <c r="M73" i="8"/>
  <c r="N73" i="8"/>
  <c r="P73" i="8"/>
  <c r="Q73" i="8"/>
  <c r="R73" i="8"/>
  <c r="S73" i="8"/>
  <c r="T73" i="8"/>
  <c r="U73" i="8"/>
  <c r="X73" i="8"/>
  <c r="Y73" i="8"/>
  <c r="Z73" i="8"/>
  <c r="AA73" i="8"/>
  <c r="AB73" i="8"/>
  <c r="AC73" i="8"/>
  <c r="AE73" i="8"/>
  <c r="AF73" i="8"/>
  <c r="D74" i="8"/>
  <c r="I74" i="8"/>
  <c r="L74" i="8"/>
  <c r="M74" i="8"/>
  <c r="N74" i="8"/>
  <c r="P74" i="8"/>
  <c r="Q74" i="8"/>
  <c r="R74" i="8"/>
  <c r="S74" i="8"/>
  <c r="T74" i="8"/>
  <c r="U74" i="8"/>
  <c r="X74" i="8"/>
  <c r="Y74" i="8"/>
  <c r="Z74" i="8"/>
  <c r="AA74" i="8"/>
  <c r="AB74" i="8"/>
  <c r="AC74" i="8"/>
  <c r="AE74" i="8"/>
  <c r="AF74" i="8"/>
  <c r="D75" i="8"/>
  <c r="I75" i="8"/>
  <c r="L75" i="8"/>
  <c r="M75" i="8"/>
  <c r="N75" i="8"/>
  <c r="P75" i="8"/>
  <c r="Q75" i="8"/>
  <c r="R75" i="8"/>
  <c r="S75" i="8"/>
  <c r="T75" i="8"/>
  <c r="U75" i="8"/>
  <c r="X75" i="8"/>
  <c r="Y75" i="8"/>
  <c r="Z75" i="8"/>
  <c r="AA75" i="8"/>
  <c r="AB75" i="8"/>
  <c r="AC75" i="8"/>
  <c r="AE75" i="8"/>
  <c r="AF75" i="8"/>
  <c r="D76" i="8"/>
  <c r="I76" i="8"/>
  <c r="L76" i="8"/>
  <c r="M76" i="8"/>
  <c r="N76" i="8"/>
  <c r="P76" i="8"/>
  <c r="Q76" i="8"/>
  <c r="R76" i="8"/>
  <c r="S76" i="8"/>
  <c r="T76" i="8"/>
  <c r="U76" i="8"/>
  <c r="X76" i="8"/>
  <c r="Y76" i="8"/>
  <c r="Z76" i="8"/>
  <c r="AA76" i="8"/>
  <c r="AB76" i="8"/>
  <c r="AC76" i="8"/>
  <c r="AE76" i="8"/>
  <c r="AF76" i="8"/>
  <c r="D77" i="8"/>
  <c r="I77" i="8"/>
  <c r="L77" i="8"/>
  <c r="M77" i="8"/>
  <c r="N77" i="8"/>
  <c r="P77" i="8"/>
  <c r="Q77" i="8"/>
  <c r="R77" i="8"/>
  <c r="S77" i="8"/>
  <c r="T77" i="8"/>
  <c r="U77" i="8"/>
  <c r="X77" i="8"/>
  <c r="Y77" i="8"/>
  <c r="Z77" i="8"/>
  <c r="AA77" i="8"/>
  <c r="AB77" i="8"/>
  <c r="AC77" i="8"/>
  <c r="AE77" i="8"/>
  <c r="AF77" i="8"/>
  <c r="D78" i="8"/>
  <c r="I78" i="8"/>
  <c r="L78" i="8"/>
  <c r="M78" i="8"/>
  <c r="N78" i="8"/>
  <c r="P78" i="8"/>
  <c r="Q78" i="8"/>
  <c r="R78" i="8"/>
  <c r="S78" i="8"/>
  <c r="T78" i="8"/>
  <c r="U78" i="8"/>
  <c r="X78" i="8"/>
  <c r="Y78" i="8"/>
  <c r="Z78" i="8"/>
  <c r="AA78" i="8"/>
  <c r="AB78" i="8"/>
  <c r="AC78" i="8"/>
  <c r="AE78" i="8"/>
  <c r="AF78" i="8"/>
  <c r="D79" i="8"/>
  <c r="I79" i="8"/>
  <c r="L79" i="8"/>
  <c r="M79" i="8"/>
  <c r="N79" i="8"/>
  <c r="P79" i="8"/>
  <c r="Q79" i="8"/>
  <c r="R79" i="8"/>
  <c r="S79" i="8"/>
  <c r="T79" i="8"/>
  <c r="U79" i="8"/>
  <c r="X79" i="8"/>
  <c r="Y79" i="8"/>
  <c r="Z79" i="8"/>
  <c r="AA79" i="8"/>
  <c r="AB79" i="8"/>
  <c r="AC79" i="8"/>
  <c r="AE79" i="8"/>
  <c r="AF79" i="8"/>
  <c r="D80" i="8"/>
  <c r="I80" i="8"/>
  <c r="L80" i="8"/>
  <c r="M80" i="8"/>
  <c r="N80" i="8"/>
  <c r="P80" i="8"/>
  <c r="Q80" i="8"/>
  <c r="R80" i="8"/>
  <c r="S80" i="8"/>
  <c r="T80" i="8"/>
  <c r="U80" i="8"/>
  <c r="X80" i="8"/>
  <c r="Y80" i="8"/>
  <c r="Z80" i="8"/>
  <c r="AA80" i="8"/>
  <c r="AB80" i="8"/>
  <c r="AC80" i="8"/>
  <c r="AE80" i="8"/>
  <c r="AF80" i="8"/>
  <c r="D81" i="8"/>
  <c r="I81" i="8"/>
  <c r="L81" i="8"/>
  <c r="M81" i="8"/>
  <c r="N81" i="8"/>
  <c r="P81" i="8"/>
  <c r="Q81" i="8"/>
  <c r="R81" i="8"/>
  <c r="S81" i="8"/>
  <c r="T81" i="8"/>
  <c r="U81" i="8"/>
  <c r="X81" i="8"/>
  <c r="Y81" i="8"/>
  <c r="Z81" i="8"/>
  <c r="AA81" i="8"/>
  <c r="AB81" i="8"/>
  <c r="AC81" i="8"/>
  <c r="AE81" i="8"/>
  <c r="AF81" i="8"/>
  <c r="D82" i="8"/>
  <c r="I82" i="8"/>
  <c r="L82" i="8"/>
  <c r="M82" i="8"/>
  <c r="N82" i="8"/>
  <c r="P82" i="8"/>
  <c r="Q82" i="8"/>
  <c r="R82" i="8"/>
  <c r="S82" i="8"/>
  <c r="T82" i="8"/>
  <c r="U82" i="8"/>
  <c r="X82" i="8"/>
  <c r="Y82" i="8"/>
  <c r="Z82" i="8"/>
  <c r="AA82" i="8"/>
  <c r="AB82" i="8"/>
  <c r="AC82" i="8"/>
  <c r="AE82" i="8"/>
  <c r="AF82" i="8"/>
  <c r="D83" i="8"/>
  <c r="I83" i="8"/>
  <c r="L83" i="8"/>
  <c r="M83" i="8"/>
  <c r="N83" i="8"/>
  <c r="P83" i="8"/>
  <c r="Q83" i="8"/>
  <c r="R83" i="8"/>
  <c r="S83" i="8"/>
  <c r="T83" i="8"/>
  <c r="U83" i="8"/>
  <c r="X83" i="8"/>
  <c r="Y83" i="8"/>
  <c r="Z83" i="8"/>
  <c r="AA83" i="8"/>
  <c r="AB83" i="8"/>
  <c r="AC83" i="8"/>
  <c r="AE83" i="8"/>
  <c r="AF83" i="8"/>
  <c r="D84" i="8"/>
  <c r="I84" i="8"/>
  <c r="L84" i="8"/>
  <c r="M84" i="8"/>
  <c r="N84" i="8"/>
  <c r="P84" i="8"/>
  <c r="Q84" i="8"/>
  <c r="R84" i="8"/>
  <c r="S84" i="8"/>
  <c r="T84" i="8"/>
  <c r="U84" i="8"/>
  <c r="X84" i="8"/>
  <c r="Y84" i="8"/>
  <c r="Z84" i="8"/>
  <c r="AA84" i="8"/>
  <c r="AB84" i="8"/>
  <c r="AC84" i="8"/>
  <c r="AE84" i="8"/>
  <c r="AF84" i="8"/>
  <c r="D85" i="8"/>
  <c r="I85" i="8"/>
  <c r="L85" i="8"/>
  <c r="M85" i="8"/>
  <c r="N85" i="8"/>
  <c r="P85" i="8"/>
  <c r="Q85" i="8"/>
  <c r="R85" i="8"/>
  <c r="S85" i="8"/>
  <c r="T85" i="8"/>
  <c r="U85" i="8"/>
  <c r="X85" i="8"/>
  <c r="Y85" i="8"/>
  <c r="Z85" i="8"/>
  <c r="AA85" i="8"/>
  <c r="AB85" i="8"/>
  <c r="AC85" i="8"/>
  <c r="AE85" i="8"/>
  <c r="AF85" i="8"/>
  <c r="D86" i="8"/>
  <c r="I86" i="8"/>
  <c r="L86" i="8"/>
  <c r="M86" i="8"/>
  <c r="N86" i="8"/>
  <c r="P86" i="8"/>
  <c r="Q86" i="8"/>
  <c r="R86" i="8"/>
  <c r="S86" i="8"/>
  <c r="T86" i="8"/>
  <c r="U86" i="8"/>
  <c r="X86" i="8"/>
  <c r="Y86" i="8"/>
  <c r="Z86" i="8"/>
  <c r="AA86" i="8"/>
  <c r="AB86" i="8"/>
  <c r="AC86" i="8"/>
  <c r="AE86" i="8"/>
  <c r="AF86" i="8"/>
  <c r="D87" i="8"/>
  <c r="I87" i="8"/>
  <c r="L87" i="8"/>
  <c r="M87" i="8"/>
  <c r="N87" i="8"/>
  <c r="P87" i="8"/>
  <c r="Q87" i="8"/>
  <c r="R87" i="8"/>
  <c r="S87" i="8"/>
  <c r="T87" i="8"/>
  <c r="U87" i="8"/>
  <c r="X87" i="8"/>
  <c r="Y87" i="8"/>
  <c r="Z87" i="8"/>
  <c r="AA87" i="8"/>
  <c r="AB87" i="8"/>
  <c r="AC87" i="8"/>
  <c r="AE87" i="8"/>
  <c r="AF87" i="8"/>
  <c r="D88" i="8"/>
  <c r="I88" i="8"/>
  <c r="L88" i="8"/>
  <c r="M88" i="8"/>
  <c r="N88" i="8"/>
  <c r="P88" i="8"/>
  <c r="Q88" i="8"/>
  <c r="R88" i="8"/>
  <c r="S88" i="8"/>
  <c r="T88" i="8"/>
  <c r="U88" i="8"/>
  <c r="X88" i="8"/>
  <c r="Y88" i="8"/>
  <c r="Z88" i="8"/>
  <c r="AA88" i="8"/>
  <c r="AB88" i="8"/>
  <c r="AC88" i="8"/>
  <c r="AE88" i="8"/>
  <c r="AF88" i="8"/>
  <c r="D89" i="8"/>
  <c r="I89" i="8"/>
  <c r="L89" i="8"/>
  <c r="M89" i="8"/>
  <c r="N89" i="8"/>
  <c r="P89" i="8"/>
  <c r="Q89" i="8"/>
  <c r="R89" i="8"/>
  <c r="S89" i="8"/>
  <c r="T89" i="8"/>
  <c r="U89" i="8"/>
  <c r="X89" i="8"/>
  <c r="Y89" i="8"/>
  <c r="Z89" i="8"/>
  <c r="AA89" i="8"/>
  <c r="AB89" i="8"/>
  <c r="AC89" i="8"/>
  <c r="AE89" i="8"/>
  <c r="AF89" i="8"/>
  <c r="D90" i="8"/>
  <c r="I90" i="8"/>
  <c r="L90" i="8"/>
  <c r="M90" i="8"/>
  <c r="N90" i="8"/>
  <c r="P90" i="8"/>
  <c r="Q90" i="8"/>
  <c r="R90" i="8"/>
  <c r="S90" i="8"/>
  <c r="T90" i="8"/>
  <c r="U90" i="8"/>
  <c r="X90" i="8"/>
  <c r="Y90" i="8"/>
  <c r="Z90" i="8"/>
  <c r="AA90" i="8"/>
  <c r="AB90" i="8"/>
  <c r="AC90" i="8"/>
  <c r="AE90" i="8"/>
  <c r="AF90" i="8"/>
  <c r="D91" i="8"/>
  <c r="I91" i="8"/>
  <c r="L91" i="8"/>
  <c r="M91" i="8"/>
  <c r="N91" i="8"/>
  <c r="P91" i="8"/>
  <c r="Q91" i="8"/>
  <c r="R91" i="8"/>
  <c r="S91" i="8"/>
  <c r="T91" i="8"/>
  <c r="U91" i="8"/>
  <c r="X91" i="8"/>
  <c r="Y91" i="8"/>
  <c r="Z91" i="8"/>
  <c r="AA91" i="8"/>
  <c r="AB91" i="8"/>
  <c r="AC91" i="8"/>
  <c r="AE91" i="8"/>
  <c r="AF91" i="8"/>
  <c r="D92" i="8"/>
  <c r="I92" i="8"/>
  <c r="L92" i="8"/>
  <c r="M92" i="8"/>
  <c r="N92" i="8"/>
  <c r="P92" i="8"/>
  <c r="Q92" i="8"/>
  <c r="R92" i="8"/>
  <c r="S92" i="8"/>
  <c r="T92" i="8"/>
  <c r="U92" i="8"/>
  <c r="X92" i="8"/>
  <c r="Y92" i="8"/>
  <c r="Z92" i="8"/>
  <c r="AA92" i="8"/>
  <c r="AB92" i="8"/>
  <c r="AC92" i="8"/>
  <c r="AE92" i="8"/>
  <c r="AF92" i="8"/>
  <c r="D93" i="8"/>
  <c r="I93" i="8"/>
  <c r="L93" i="8"/>
  <c r="M93" i="8"/>
  <c r="N93" i="8"/>
  <c r="P93" i="8"/>
  <c r="Q93" i="8"/>
  <c r="R93" i="8"/>
  <c r="S93" i="8"/>
  <c r="T93" i="8"/>
  <c r="U93" i="8"/>
  <c r="X93" i="8"/>
  <c r="Y93" i="8"/>
  <c r="Z93" i="8"/>
  <c r="AA93" i="8"/>
  <c r="AB93" i="8"/>
  <c r="AC93" i="8"/>
  <c r="AE93" i="8"/>
  <c r="AF93" i="8"/>
  <c r="D94" i="8"/>
  <c r="I94" i="8"/>
  <c r="L94" i="8"/>
  <c r="M94" i="8"/>
  <c r="N94" i="8"/>
  <c r="P94" i="8"/>
  <c r="Q94" i="8"/>
  <c r="R94" i="8"/>
  <c r="S94" i="8"/>
  <c r="T94" i="8"/>
  <c r="U94" i="8"/>
  <c r="X94" i="8"/>
  <c r="Y94" i="8"/>
  <c r="Z94" i="8"/>
  <c r="AA94" i="8"/>
  <c r="AB94" i="8"/>
  <c r="AC94" i="8"/>
  <c r="AE94" i="8"/>
  <c r="AF94" i="8"/>
  <c r="D95" i="8"/>
  <c r="I95" i="8"/>
  <c r="L95" i="8"/>
  <c r="M95" i="8"/>
  <c r="N95" i="8"/>
  <c r="P95" i="8"/>
  <c r="Q95" i="8"/>
  <c r="R95" i="8"/>
  <c r="S95" i="8"/>
  <c r="T95" i="8"/>
  <c r="U95" i="8"/>
  <c r="X95" i="8"/>
  <c r="Y95" i="8"/>
  <c r="Z95" i="8"/>
  <c r="AA95" i="8"/>
  <c r="AB95" i="8"/>
  <c r="AC95" i="8"/>
  <c r="AE95" i="8"/>
  <c r="AF95" i="8"/>
  <c r="D96" i="8"/>
  <c r="I96" i="8"/>
  <c r="L96" i="8"/>
  <c r="M96" i="8"/>
  <c r="N96" i="8"/>
  <c r="P96" i="8"/>
  <c r="Q96" i="8"/>
  <c r="R96" i="8"/>
  <c r="S96" i="8"/>
  <c r="T96" i="8"/>
  <c r="U96" i="8"/>
  <c r="X96" i="8"/>
  <c r="Y96" i="8"/>
  <c r="Z96" i="8"/>
  <c r="AA96" i="8"/>
  <c r="AB96" i="8"/>
  <c r="AC96" i="8"/>
  <c r="AE96" i="8"/>
  <c r="AF96" i="8"/>
  <c r="D97" i="8"/>
  <c r="I97" i="8"/>
  <c r="L97" i="8"/>
  <c r="M97" i="8"/>
  <c r="N97" i="8"/>
  <c r="P97" i="8"/>
  <c r="Q97" i="8"/>
  <c r="R97" i="8"/>
  <c r="S97" i="8"/>
  <c r="T97" i="8"/>
  <c r="U97" i="8"/>
  <c r="X97" i="8"/>
  <c r="Y97" i="8"/>
  <c r="Z97" i="8"/>
  <c r="AA97" i="8"/>
  <c r="AB97" i="8"/>
  <c r="AC97" i="8"/>
  <c r="AE97" i="8"/>
  <c r="AF97" i="8"/>
  <c r="D98" i="8"/>
  <c r="I98" i="8"/>
  <c r="L98" i="8"/>
  <c r="M98" i="8"/>
  <c r="N98" i="8"/>
  <c r="P98" i="8"/>
  <c r="Q98" i="8"/>
  <c r="R98" i="8"/>
  <c r="S98" i="8"/>
  <c r="T98" i="8"/>
  <c r="U98" i="8"/>
  <c r="X98" i="8"/>
  <c r="Y98" i="8"/>
  <c r="Z98" i="8"/>
  <c r="AA98" i="8"/>
  <c r="AB98" i="8"/>
  <c r="AC98" i="8"/>
  <c r="AE98" i="8"/>
  <c r="AF98" i="8"/>
  <c r="D99" i="8"/>
  <c r="I99" i="8"/>
  <c r="L99" i="8"/>
  <c r="M99" i="8"/>
  <c r="N99" i="8"/>
  <c r="P99" i="8"/>
  <c r="Q99" i="8"/>
  <c r="R99" i="8"/>
  <c r="S99" i="8"/>
  <c r="T99" i="8"/>
  <c r="U99" i="8"/>
  <c r="X99" i="8"/>
  <c r="Y99" i="8"/>
  <c r="Z99" i="8"/>
  <c r="AA99" i="8"/>
  <c r="AB99" i="8"/>
  <c r="AC99" i="8"/>
  <c r="AE99" i="8"/>
  <c r="AF99" i="8"/>
  <c r="D100" i="8"/>
  <c r="I100" i="8"/>
  <c r="L100" i="8"/>
  <c r="M100" i="8"/>
  <c r="N100" i="8"/>
  <c r="P100" i="8"/>
  <c r="Q100" i="8"/>
  <c r="R100" i="8"/>
  <c r="S100" i="8"/>
  <c r="T100" i="8"/>
  <c r="U100" i="8"/>
  <c r="X100" i="8"/>
  <c r="Y100" i="8"/>
  <c r="Z100" i="8"/>
  <c r="AA100" i="8"/>
  <c r="AB100" i="8"/>
  <c r="AC100" i="8"/>
  <c r="AE100" i="8"/>
  <c r="AF100" i="8"/>
  <c r="D101" i="8"/>
  <c r="I101" i="8"/>
  <c r="L101" i="8"/>
  <c r="M101" i="8"/>
  <c r="N101" i="8"/>
  <c r="P101" i="8"/>
  <c r="Q101" i="8"/>
  <c r="R101" i="8"/>
  <c r="S101" i="8"/>
  <c r="T101" i="8"/>
  <c r="U101" i="8"/>
  <c r="X101" i="8"/>
  <c r="Y101" i="8"/>
  <c r="Z101" i="8"/>
  <c r="AA101" i="8"/>
  <c r="AB101" i="8"/>
  <c r="AC101" i="8"/>
  <c r="AE101" i="8"/>
  <c r="AF101" i="8"/>
  <c r="D102" i="8"/>
  <c r="I102" i="8"/>
  <c r="L102" i="8"/>
  <c r="M102" i="8"/>
  <c r="N102" i="8"/>
  <c r="P102" i="8"/>
  <c r="Q102" i="8"/>
  <c r="R102" i="8"/>
  <c r="S102" i="8"/>
  <c r="T102" i="8"/>
  <c r="U102" i="8"/>
  <c r="X102" i="8"/>
  <c r="Y102" i="8"/>
  <c r="Z102" i="8"/>
  <c r="AA102" i="8"/>
  <c r="AB102" i="8"/>
  <c r="AC102" i="8"/>
  <c r="AE102" i="8"/>
  <c r="AF102" i="8"/>
  <c r="D103" i="8"/>
  <c r="I103" i="8"/>
  <c r="L103" i="8"/>
  <c r="M103" i="8"/>
  <c r="N103" i="8"/>
  <c r="P103" i="8"/>
  <c r="Q103" i="8"/>
  <c r="R103" i="8"/>
  <c r="S103" i="8"/>
  <c r="T103" i="8"/>
  <c r="U103" i="8"/>
  <c r="X103" i="8"/>
  <c r="Y103" i="8"/>
  <c r="Z103" i="8"/>
  <c r="AA103" i="8"/>
  <c r="AB103" i="8"/>
  <c r="AC103" i="8"/>
  <c r="AE103" i="8"/>
  <c r="AF103" i="8"/>
  <c r="D104" i="8"/>
  <c r="I104" i="8"/>
  <c r="L104" i="8"/>
  <c r="M104" i="8"/>
  <c r="N104" i="8"/>
  <c r="P104" i="8"/>
  <c r="Q104" i="8"/>
  <c r="R104" i="8"/>
  <c r="S104" i="8"/>
  <c r="T104" i="8"/>
  <c r="U104" i="8"/>
  <c r="X104" i="8"/>
  <c r="Y104" i="8"/>
  <c r="Z104" i="8"/>
  <c r="AA104" i="8"/>
  <c r="AB104" i="8"/>
  <c r="AC104" i="8"/>
  <c r="AE104" i="8"/>
  <c r="AF104" i="8"/>
  <c r="D105" i="8"/>
  <c r="I105" i="8"/>
  <c r="L105" i="8"/>
  <c r="M105" i="8"/>
  <c r="N105" i="8"/>
  <c r="P105" i="8"/>
  <c r="Q105" i="8"/>
  <c r="R105" i="8"/>
  <c r="S105" i="8"/>
  <c r="T105" i="8"/>
  <c r="U105" i="8"/>
  <c r="X105" i="8"/>
  <c r="Y105" i="8"/>
  <c r="Z105" i="8"/>
  <c r="AA105" i="8"/>
  <c r="AB105" i="8"/>
  <c r="AC105" i="8"/>
  <c r="AE105" i="8"/>
  <c r="AF105" i="8"/>
  <c r="D106" i="8"/>
  <c r="I106" i="8"/>
  <c r="L106" i="8"/>
  <c r="M106" i="8"/>
  <c r="N106" i="8"/>
  <c r="P106" i="8"/>
  <c r="Q106" i="8"/>
  <c r="R106" i="8"/>
  <c r="S106" i="8"/>
  <c r="T106" i="8"/>
  <c r="U106" i="8"/>
  <c r="X106" i="8"/>
  <c r="Y106" i="8"/>
  <c r="Z106" i="8"/>
  <c r="AA106" i="8"/>
  <c r="AB106" i="8"/>
  <c r="AC106" i="8"/>
  <c r="AE106" i="8"/>
  <c r="AF106" i="8"/>
  <c r="D107" i="8"/>
  <c r="I107" i="8"/>
  <c r="L107" i="8"/>
  <c r="M107" i="8"/>
  <c r="N107" i="8"/>
  <c r="P107" i="8"/>
  <c r="Q107" i="8"/>
  <c r="R107" i="8"/>
  <c r="S107" i="8"/>
  <c r="T107" i="8"/>
  <c r="U107" i="8"/>
  <c r="X107" i="8"/>
  <c r="Y107" i="8"/>
  <c r="Z107" i="8"/>
  <c r="AA107" i="8"/>
  <c r="AB107" i="8"/>
  <c r="AC107" i="8"/>
  <c r="AE107" i="8"/>
  <c r="AF107" i="8"/>
  <c r="D108" i="8"/>
  <c r="I108" i="8"/>
  <c r="L108" i="8"/>
  <c r="M108" i="8"/>
  <c r="N108" i="8"/>
  <c r="P108" i="8"/>
  <c r="Q108" i="8"/>
  <c r="R108" i="8"/>
  <c r="S108" i="8"/>
  <c r="T108" i="8"/>
  <c r="U108" i="8"/>
  <c r="X108" i="8"/>
  <c r="Y108" i="8"/>
  <c r="Z108" i="8"/>
  <c r="AA108" i="8"/>
  <c r="AB108" i="8"/>
  <c r="AC108" i="8"/>
  <c r="AE108" i="8"/>
  <c r="AF108" i="8"/>
  <c r="D109" i="8"/>
  <c r="I109" i="8"/>
  <c r="L109" i="8"/>
  <c r="M109" i="8"/>
  <c r="N109" i="8"/>
  <c r="P109" i="8"/>
  <c r="Q109" i="8"/>
  <c r="R109" i="8"/>
  <c r="S109" i="8"/>
  <c r="T109" i="8"/>
  <c r="U109" i="8"/>
  <c r="X109" i="8"/>
  <c r="Y109" i="8"/>
  <c r="Z109" i="8"/>
  <c r="AA109" i="8"/>
  <c r="AB109" i="8"/>
  <c r="AC109" i="8"/>
  <c r="AE109" i="8"/>
  <c r="AF109" i="8"/>
  <c r="D110" i="8"/>
  <c r="I110" i="8"/>
  <c r="L110" i="8"/>
  <c r="M110" i="8"/>
  <c r="N110" i="8"/>
  <c r="P110" i="8"/>
  <c r="Q110" i="8"/>
  <c r="R110" i="8"/>
  <c r="S110" i="8"/>
  <c r="T110" i="8"/>
  <c r="U110" i="8"/>
  <c r="X110" i="8"/>
  <c r="Y110" i="8"/>
  <c r="Z110" i="8"/>
  <c r="AA110" i="8"/>
  <c r="AB110" i="8"/>
  <c r="AC110" i="8"/>
  <c r="AE110" i="8"/>
  <c r="AF110" i="8"/>
  <c r="D111" i="8"/>
  <c r="I111" i="8"/>
  <c r="L111" i="8"/>
  <c r="M111" i="8"/>
  <c r="N111" i="8"/>
  <c r="P111" i="8"/>
  <c r="Q111" i="8"/>
  <c r="R111" i="8"/>
  <c r="S111" i="8"/>
  <c r="T111" i="8"/>
  <c r="U111" i="8"/>
  <c r="X111" i="8"/>
  <c r="Y111" i="8"/>
  <c r="Z111" i="8"/>
  <c r="AA111" i="8"/>
  <c r="AB111" i="8"/>
  <c r="AC111" i="8"/>
  <c r="AE111" i="8"/>
  <c r="AF111" i="8"/>
  <c r="D112" i="8"/>
  <c r="I112" i="8"/>
  <c r="L112" i="8"/>
  <c r="M112" i="8"/>
  <c r="N112" i="8"/>
  <c r="P112" i="8"/>
  <c r="Q112" i="8"/>
  <c r="R112" i="8"/>
  <c r="S112" i="8"/>
  <c r="T112" i="8"/>
  <c r="U112" i="8"/>
  <c r="X112" i="8"/>
  <c r="Y112" i="8"/>
  <c r="Z112" i="8"/>
  <c r="AA112" i="8"/>
  <c r="AB112" i="8"/>
  <c r="AC112" i="8"/>
  <c r="AE112" i="8"/>
  <c r="AF112" i="8"/>
  <c r="D113" i="8"/>
  <c r="I113" i="8"/>
  <c r="L113" i="8"/>
  <c r="M113" i="8"/>
  <c r="N113" i="8"/>
  <c r="P113" i="8"/>
  <c r="Q113" i="8"/>
  <c r="R113" i="8"/>
  <c r="S113" i="8"/>
  <c r="T113" i="8"/>
  <c r="U113" i="8"/>
  <c r="X113" i="8"/>
  <c r="Y113" i="8"/>
  <c r="Z113" i="8"/>
  <c r="AA113" i="8"/>
  <c r="AB113" i="8"/>
  <c r="AC113" i="8"/>
  <c r="AE113" i="8"/>
  <c r="AF113" i="8"/>
  <c r="D114" i="8"/>
  <c r="I114" i="8"/>
  <c r="L114" i="8"/>
  <c r="M114" i="8"/>
  <c r="N114" i="8"/>
  <c r="P114" i="8"/>
  <c r="Q114" i="8"/>
  <c r="R114" i="8"/>
  <c r="S114" i="8"/>
  <c r="T114" i="8"/>
  <c r="U114" i="8"/>
  <c r="X114" i="8"/>
  <c r="Y114" i="8"/>
  <c r="Z114" i="8"/>
  <c r="AA114" i="8"/>
  <c r="AB114" i="8"/>
  <c r="AC114" i="8"/>
  <c r="AE114" i="8"/>
  <c r="AF114" i="8"/>
  <c r="D115" i="8"/>
  <c r="I115" i="8"/>
  <c r="L115" i="8"/>
  <c r="M115" i="8"/>
  <c r="N115" i="8"/>
  <c r="P115" i="8"/>
  <c r="Q115" i="8"/>
  <c r="R115" i="8"/>
  <c r="S115" i="8"/>
  <c r="T115" i="8"/>
  <c r="U115" i="8"/>
  <c r="X115" i="8"/>
  <c r="Y115" i="8"/>
  <c r="Z115" i="8"/>
  <c r="AA115" i="8"/>
  <c r="AB115" i="8"/>
  <c r="AC115" i="8"/>
  <c r="AE115" i="8"/>
  <c r="AF115" i="8"/>
  <c r="D116" i="8"/>
  <c r="I116" i="8"/>
  <c r="L116" i="8"/>
  <c r="M116" i="8"/>
  <c r="N116" i="8"/>
  <c r="P116" i="8"/>
  <c r="Q116" i="8"/>
  <c r="R116" i="8"/>
  <c r="S116" i="8"/>
  <c r="T116" i="8"/>
  <c r="U116" i="8"/>
  <c r="X116" i="8"/>
  <c r="Y116" i="8"/>
  <c r="Z116" i="8"/>
  <c r="AA116" i="8"/>
  <c r="AB116" i="8"/>
  <c r="AC116" i="8"/>
  <c r="AE116" i="8"/>
  <c r="AF116" i="8"/>
  <c r="D117" i="8"/>
  <c r="I117" i="8"/>
  <c r="L117" i="8"/>
  <c r="M117" i="8"/>
  <c r="N117" i="8"/>
  <c r="P117" i="8"/>
  <c r="Q117" i="8"/>
  <c r="R117" i="8"/>
  <c r="S117" i="8"/>
  <c r="T117" i="8"/>
  <c r="U117" i="8"/>
  <c r="X117" i="8"/>
  <c r="Y117" i="8"/>
  <c r="Z117" i="8"/>
  <c r="AA117" i="8"/>
  <c r="AB117" i="8"/>
  <c r="AC117" i="8"/>
  <c r="AE117" i="8"/>
  <c r="AF117" i="8"/>
  <c r="D118" i="8"/>
  <c r="I118" i="8"/>
  <c r="L118" i="8"/>
  <c r="M118" i="8"/>
  <c r="N118" i="8"/>
  <c r="P118" i="8"/>
  <c r="Q118" i="8"/>
  <c r="R118" i="8"/>
  <c r="S118" i="8"/>
  <c r="T118" i="8"/>
  <c r="U118" i="8"/>
  <c r="X118" i="8"/>
  <c r="Y118" i="8"/>
  <c r="Z118" i="8"/>
  <c r="AA118" i="8"/>
  <c r="AB118" i="8"/>
  <c r="AC118" i="8"/>
  <c r="AE118" i="8"/>
  <c r="AF118" i="8"/>
  <c r="D119" i="8"/>
  <c r="I119" i="8"/>
  <c r="L119" i="8"/>
  <c r="M119" i="8"/>
  <c r="N119" i="8"/>
  <c r="P119" i="8"/>
  <c r="Q119" i="8"/>
  <c r="R119" i="8"/>
  <c r="S119" i="8"/>
  <c r="T119" i="8"/>
  <c r="U119" i="8"/>
  <c r="X119" i="8"/>
  <c r="Y119" i="8"/>
  <c r="Z119" i="8"/>
  <c r="AA119" i="8"/>
  <c r="AB119" i="8"/>
  <c r="AC119" i="8"/>
  <c r="AE119" i="8"/>
  <c r="AF119" i="8"/>
  <c r="D120" i="8"/>
  <c r="I120" i="8"/>
  <c r="L120" i="8"/>
  <c r="M120" i="8"/>
  <c r="N120" i="8"/>
  <c r="P120" i="8"/>
  <c r="Q120" i="8"/>
  <c r="R120" i="8"/>
  <c r="S120" i="8"/>
  <c r="T120" i="8"/>
  <c r="U120" i="8"/>
  <c r="X120" i="8"/>
  <c r="Y120" i="8"/>
  <c r="Z120" i="8"/>
  <c r="AA120" i="8"/>
  <c r="AB120" i="8"/>
  <c r="AC120" i="8"/>
  <c r="AE120" i="8"/>
  <c r="AF120" i="8"/>
  <c r="D121" i="8"/>
  <c r="I121" i="8"/>
  <c r="L121" i="8"/>
  <c r="M121" i="8"/>
  <c r="N121" i="8"/>
  <c r="P121" i="8"/>
  <c r="Q121" i="8"/>
  <c r="R121" i="8"/>
  <c r="S121" i="8"/>
  <c r="T121" i="8"/>
  <c r="U121" i="8"/>
  <c r="X121" i="8"/>
  <c r="Y121" i="8"/>
  <c r="Z121" i="8"/>
  <c r="AA121" i="8"/>
  <c r="AB121" i="8"/>
  <c r="AC121" i="8"/>
  <c r="AE121" i="8"/>
  <c r="AF121" i="8"/>
  <c r="D122" i="8"/>
  <c r="I122" i="8"/>
  <c r="L122" i="8"/>
  <c r="M122" i="8"/>
  <c r="N122" i="8"/>
  <c r="P122" i="8"/>
  <c r="Q122" i="8"/>
  <c r="R122" i="8"/>
  <c r="S122" i="8"/>
  <c r="T122" i="8"/>
  <c r="U122" i="8"/>
  <c r="X122" i="8"/>
  <c r="Y122" i="8"/>
  <c r="Z122" i="8"/>
  <c r="AA122" i="8"/>
  <c r="AB122" i="8"/>
  <c r="AC122" i="8"/>
  <c r="AE122" i="8"/>
  <c r="AF122" i="8"/>
  <c r="D123" i="8"/>
  <c r="I123" i="8"/>
  <c r="L123" i="8"/>
  <c r="M123" i="8"/>
  <c r="N123" i="8"/>
  <c r="P123" i="8"/>
  <c r="Q123" i="8"/>
  <c r="R123" i="8"/>
  <c r="S123" i="8"/>
  <c r="T123" i="8"/>
  <c r="U123" i="8"/>
  <c r="X123" i="8"/>
  <c r="Y123" i="8"/>
  <c r="Z123" i="8"/>
  <c r="AA123" i="8"/>
  <c r="AB123" i="8"/>
  <c r="AC123" i="8"/>
  <c r="AE123" i="8"/>
  <c r="AF123" i="8"/>
  <c r="D124" i="8"/>
  <c r="I124" i="8"/>
  <c r="L124" i="8"/>
  <c r="M124" i="8"/>
  <c r="N124" i="8"/>
  <c r="P124" i="8"/>
  <c r="Q124" i="8"/>
  <c r="R124" i="8"/>
  <c r="S124" i="8"/>
  <c r="T124" i="8"/>
  <c r="U124" i="8"/>
  <c r="X124" i="8"/>
  <c r="Y124" i="8"/>
  <c r="Z124" i="8"/>
  <c r="AA124" i="8"/>
  <c r="AB124" i="8"/>
  <c r="AC124" i="8"/>
  <c r="AE124" i="8"/>
  <c r="AF124" i="8"/>
  <c r="D125" i="8"/>
  <c r="I125" i="8"/>
  <c r="L125" i="8"/>
  <c r="M125" i="8"/>
  <c r="N125" i="8"/>
  <c r="P125" i="8"/>
  <c r="Q125" i="8"/>
  <c r="R125" i="8"/>
  <c r="S125" i="8"/>
  <c r="T125" i="8"/>
  <c r="U125" i="8"/>
  <c r="X125" i="8"/>
  <c r="Y125" i="8"/>
  <c r="Z125" i="8"/>
  <c r="AA125" i="8"/>
  <c r="AB125" i="8"/>
  <c r="AC125" i="8"/>
  <c r="AE125" i="8"/>
  <c r="AF125" i="8"/>
  <c r="D126" i="8"/>
  <c r="I126" i="8"/>
  <c r="L126" i="8"/>
  <c r="M126" i="8"/>
  <c r="N126" i="8"/>
  <c r="P126" i="8"/>
  <c r="Q126" i="8"/>
  <c r="R126" i="8"/>
  <c r="S126" i="8"/>
  <c r="T126" i="8"/>
  <c r="U126" i="8"/>
  <c r="X126" i="8"/>
  <c r="Y126" i="8"/>
  <c r="Z126" i="8"/>
  <c r="AA126" i="8"/>
  <c r="AB126" i="8"/>
  <c r="AC126" i="8"/>
  <c r="AE126" i="8"/>
  <c r="AF126" i="8"/>
  <c r="D127" i="8"/>
  <c r="I127" i="8"/>
  <c r="L127" i="8"/>
  <c r="M127" i="8"/>
  <c r="N127" i="8"/>
  <c r="P127" i="8"/>
  <c r="Q127" i="8"/>
  <c r="R127" i="8"/>
  <c r="S127" i="8"/>
  <c r="T127" i="8"/>
  <c r="U127" i="8"/>
  <c r="X127" i="8"/>
  <c r="Y127" i="8"/>
  <c r="Z127" i="8"/>
  <c r="AA127" i="8"/>
  <c r="AB127" i="8"/>
  <c r="AC127" i="8"/>
  <c r="AE127" i="8"/>
  <c r="AF127" i="8"/>
  <c r="D128" i="8"/>
  <c r="I128" i="8"/>
  <c r="L128" i="8"/>
  <c r="M128" i="8"/>
  <c r="N128" i="8"/>
  <c r="P128" i="8"/>
  <c r="Q128" i="8"/>
  <c r="R128" i="8"/>
  <c r="S128" i="8"/>
  <c r="T128" i="8"/>
  <c r="U128" i="8"/>
  <c r="X128" i="8"/>
  <c r="Y128" i="8"/>
  <c r="Z128" i="8"/>
  <c r="AA128" i="8"/>
  <c r="AB128" i="8"/>
  <c r="AC128" i="8"/>
  <c r="AE128" i="8"/>
  <c r="AF128" i="8"/>
  <c r="D129" i="8"/>
  <c r="I129" i="8"/>
  <c r="L129" i="8"/>
  <c r="M129" i="8"/>
  <c r="N129" i="8"/>
  <c r="P129" i="8"/>
  <c r="Q129" i="8"/>
  <c r="R129" i="8"/>
  <c r="S129" i="8"/>
  <c r="T129" i="8"/>
  <c r="U129" i="8"/>
  <c r="X129" i="8"/>
  <c r="Y129" i="8"/>
  <c r="Z129" i="8"/>
  <c r="AA129" i="8"/>
  <c r="AB129" i="8"/>
  <c r="AC129" i="8"/>
  <c r="AE129" i="8"/>
  <c r="AF129" i="8"/>
  <c r="D130" i="8"/>
  <c r="I130" i="8"/>
  <c r="L130" i="8"/>
  <c r="M130" i="8"/>
  <c r="N130" i="8"/>
  <c r="P130" i="8"/>
  <c r="Q130" i="8"/>
  <c r="R130" i="8"/>
  <c r="S130" i="8"/>
  <c r="T130" i="8"/>
  <c r="U130" i="8"/>
  <c r="X130" i="8"/>
  <c r="Y130" i="8"/>
  <c r="Z130" i="8"/>
  <c r="AA130" i="8"/>
  <c r="AB130" i="8"/>
  <c r="AC130" i="8"/>
  <c r="AE130" i="8"/>
  <c r="AF130" i="8"/>
  <c r="D131" i="8"/>
  <c r="I131" i="8"/>
  <c r="L131" i="8"/>
  <c r="M131" i="8"/>
  <c r="N131" i="8"/>
  <c r="P131" i="8"/>
  <c r="Q131" i="8"/>
  <c r="R131" i="8"/>
  <c r="S131" i="8"/>
  <c r="T131" i="8"/>
  <c r="U131" i="8"/>
  <c r="X131" i="8"/>
  <c r="Y131" i="8"/>
  <c r="Z131" i="8"/>
  <c r="AA131" i="8"/>
  <c r="AB131" i="8"/>
  <c r="AC131" i="8"/>
  <c r="AE131" i="8"/>
  <c r="AF131" i="8"/>
  <c r="D132" i="8"/>
  <c r="I132" i="8"/>
  <c r="L132" i="8"/>
  <c r="M132" i="8"/>
  <c r="N132" i="8"/>
  <c r="P132" i="8"/>
  <c r="Q132" i="8"/>
  <c r="R132" i="8"/>
  <c r="S132" i="8"/>
  <c r="T132" i="8"/>
  <c r="U132" i="8"/>
  <c r="X132" i="8"/>
  <c r="Y132" i="8"/>
  <c r="Z132" i="8"/>
  <c r="AA132" i="8"/>
  <c r="AB132" i="8"/>
  <c r="AC132" i="8"/>
  <c r="AE132" i="8"/>
  <c r="AF132" i="8"/>
  <c r="D133" i="8"/>
  <c r="I133" i="8"/>
  <c r="L133" i="8"/>
  <c r="M133" i="8"/>
  <c r="N133" i="8"/>
  <c r="P133" i="8"/>
  <c r="Q133" i="8"/>
  <c r="R133" i="8"/>
  <c r="S133" i="8"/>
  <c r="T133" i="8"/>
  <c r="U133" i="8"/>
  <c r="X133" i="8"/>
  <c r="Y133" i="8"/>
  <c r="Z133" i="8"/>
  <c r="AA133" i="8"/>
  <c r="AB133" i="8"/>
  <c r="AC133" i="8"/>
  <c r="AE133" i="8"/>
  <c r="AF133" i="8"/>
  <c r="D134" i="8"/>
  <c r="I134" i="8"/>
  <c r="L134" i="8"/>
  <c r="M134" i="8"/>
  <c r="N134" i="8"/>
  <c r="P134" i="8"/>
  <c r="Q134" i="8"/>
  <c r="R134" i="8"/>
  <c r="S134" i="8"/>
  <c r="T134" i="8"/>
  <c r="U134" i="8"/>
  <c r="X134" i="8"/>
  <c r="Y134" i="8"/>
  <c r="Z134" i="8"/>
  <c r="AA134" i="8"/>
  <c r="AB134" i="8"/>
  <c r="AC134" i="8"/>
  <c r="AE134" i="8"/>
  <c r="AF134" i="8"/>
  <c r="D135" i="8"/>
  <c r="I135" i="8"/>
  <c r="L135" i="8"/>
  <c r="M135" i="8"/>
  <c r="N135" i="8"/>
  <c r="P135" i="8"/>
  <c r="Q135" i="8"/>
  <c r="R135" i="8"/>
  <c r="S135" i="8"/>
  <c r="T135" i="8"/>
  <c r="U135" i="8"/>
  <c r="X135" i="8"/>
  <c r="Y135" i="8"/>
  <c r="Z135" i="8"/>
  <c r="AA135" i="8"/>
  <c r="AB135" i="8"/>
  <c r="AC135" i="8"/>
  <c r="AE135" i="8"/>
  <c r="AF135" i="8"/>
  <c r="D136" i="8"/>
  <c r="I136" i="8"/>
  <c r="L136" i="8"/>
  <c r="M136" i="8"/>
  <c r="N136" i="8"/>
  <c r="P136" i="8"/>
  <c r="Q136" i="8"/>
  <c r="R136" i="8"/>
  <c r="S136" i="8"/>
  <c r="T136" i="8"/>
  <c r="U136" i="8"/>
  <c r="X136" i="8"/>
  <c r="Y136" i="8"/>
  <c r="Z136" i="8"/>
  <c r="AA136" i="8"/>
  <c r="AB136" i="8"/>
  <c r="AC136" i="8"/>
  <c r="AE136" i="8"/>
  <c r="AF136" i="8"/>
  <c r="D137" i="8"/>
  <c r="I137" i="8"/>
  <c r="L137" i="8"/>
  <c r="M137" i="8"/>
  <c r="N137" i="8"/>
  <c r="P137" i="8"/>
  <c r="Q137" i="8"/>
  <c r="R137" i="8"/>
  <c r="S137" i="8"/>
  <c r="T137" i="8"/>
  <c r="U137" i="8"/>
  <c r="X137" i="8"/>
  <c r="Y137" i="8"/>
  <c r="Z137" i="8"/>
  <c r="AA137" i="8"/>
  <c r="AB137" i="8"/>
  <c r="AC137" i="8"/>
  <c r="AE137" i="8"/>
  <c r="AF137" i="8"/>
  <c r="D138" i="8"/>
  <c r="I138" i="8"/>
  <c r="L138" i="8"/>
  <c r="M138" i="8"/>
  <c r="N138" i="8"/>
  <c r="P138" i="8"/>
  <c r="Q138" i="8"/>
  <c r="R138" i="8"/>
  <c r="S138" i="8"/>
  <c r="T138" i="8"/>
  <c r="U138" i="8"/>
  <c r="X138" i="8"/>
  <c r="Y138" i="8"/>
  <c r="Z138" i="8"/>
  <c r="AA138" i="8"/>
  <c r="AB138" i="8"/>
  <c r="AC138" i="8"/>
  <c r="AE138" i="8"/>
  <c r="AF138" i="8"/>
  <c r="D139" i="8"/>
  <c r="I139" i="8"/>
  <c r="L139" i="8"/>
  <c r="M139" i="8"/>
  <c r="N139" i="8"/>
  <c r="P139" i="8"/>
  <c r="Q139" i="8"/>
  <c r="R139" i="8"/>
  <c r="S139" i="8"/>
  <c r="T139" i="8"/>
  <c r="U139" i="8"/>
  <c r="X139" i="8"/>
  <c r="Y139" i="8"/>
  <c r="Z139" i="8"/>
  <c r="AA139" i="8"/>
  <c r="AB139" i="8"/>
  <c r="AC139" i="8"/>
  <c r="AE139" i="8"/>
  <c r="AF139" i="8"/>
  <c r="D140" i="8"/>
  <c r="I140" i="8"/>
  <c r="L140" i="8"/>
  <c r="M140" i="8"/>
  <c r="N140" i="8"/>
  <c r="P140" i="8"/>
  <c r="Q140" i="8"/>
  <c r="R140" i="8"/>
  <c r="S140" i="8"/>
  <c r="T140" i="8"/>
  <c r="U140" i="8"/>
  <c r="X140" i="8"/>
  <c r="Y140" i="8"/>
  <c r="Z140" i="8"/>
  <c r="AA140" i="8"/>
  <c r="AB140" i="8"/>
  <c r="AC140" i="8"/>
  <c r="AE140" i="8"/>
  <c r="AF140" i="8"/>
  <c r="D141" i="8"/>
  <c r="I141" i="8"/>
  <c r="L141" i="8"/>
  <c r="M141" i="8"/>
  <c r="N141" i="8"/>
  <c r="P141" i="8"/>
  <c r="Q141" i="8"/>
  <c r="R141" i="8"/>
  <c r="S141" i="8"/>
  <c r="T141" i="8"/>
  <c r="U141" i="8"/>
  <c r="X141" i="8"/>
  <c r="Y141" i="8"/>
  <c r="Z141" i="8"/>
  <c r="AA141" i="8"/>
  <c r="AB141" i="8"/>
  <c r="AC141" i="8"/>
  <c r="AE141" i="8"/>
  <c r="AF141" i="8"/>
  <c r="D142" i="8"/>
  <c r="I142" i="8"/>
  <c r="L142" i="8"/>
  <c r="M142" i="8"/>
  <c r="N142" i="8"/>
  <c r="P142" i="8"/>
  <c r="Q142" i="8"/>
  <c r="R142" i="8"/>
  <c r="S142" i="8"/>
  <c r="T142" i="8"/>
  <c r="U142" i="8"/>
  <c r="X142" i="8"/>
  <c r="Y142" i="8"/>
  <c r="Z142" i="8"/>
  <c r="AA142" i="8"/>
  <c r="AB142" i="8"/>
  <c r="AC142" i="8"/>
  <c r="AE142" i="8"/>
  <c r="AF142" i="8"/>
  <c r="D143" i="8"/>
  <c r="I143" i="8"/>
  <c r="L143" i="8"/>
  <c r="M143" i="8"/>
  <c r="N143" i="8"/>
  <c r="P143" i="8"/>
  <c r="Q143" i="8"/>
  <c r="R143" i="8"/>
  <c r="S143" i="8"/>
  <c r="T143" i="8"/>
  <c r="U143" i="8"/>
  <c r="X143" i="8"/>
  <c r="Y143" i="8"/>
  <c r="Z143" i="8"/>
  <c r="AA143" i="8"/>
  <c r="AB143" i="8"/>
  <c r="AC143" i="8"/>
  <c r="AE143" i="8"/>
  <c r="AF143" i="8"/>
  <c r="D144" i="8"/>
  <c r="I144" i="8"/>
  <c r="L144" i="8"/>
  <c r="M144" i="8"/>
  <c r="N144" i="8"/>
  <c r="P144" i="8"/>
  <c r="Q144" i="8"/>
  <c r="R144" i="8"/>
  <c r="S144" i="8"/>
  <c r="T144" i="8"/>
  <c r="U144" i="8"/>
  <c r="X144" i="8"/>
  <c r="Y144" i="8"/>
  <c r="Z144" i="8"/>
  <c r="AA144" i="8"/>
  <c r="AB144" i="8"/>
  <c r="AC144" i="8"/>
  <c r="AE144" i="8"/>
  <c r="AF144" i="8"/>
  <c r="D145" i="8"/>
  <c r="I145" i="8"/>
  <c r="L145" i="8"/>
  <c r="M145" i="8"/>
  <c r="N145" i="8"/>
  <c r="P145" i="8"/>
  <c r="Q145" i="8"/>
  <c r="R145" i="8"/>
  <c r="S145" i="8"/>
  <c r="T145" i="8"/>
  <c r="U145" i="8"/>
  <c r="X145" i="8"/>
  <c r="Y145" i="8"/>
  <c r="Z145" i="8"/>
  <c r="AA145" i="8"/>
  <c r="AB145" i="8"/>
  <c r="AC145" i="8"/>
  <c r="AE145" i="8"/>
  <c r="AF145" i="8"/>
  <c r="D146" i="8"/>
  <c r="I146" i="8"/>
  <c r="L146" i="8"/>
  <c r="M146" i="8"/>
  <c r="N146" i="8"/>
  <c r="P146" i="8"/>
  <c r="Q146" i="8"/>
  <c r="R146" i="8"/>
  <c r="S146" i="8"/>
  <c r="T146" i="8"/>
  <c r="U146" i="8"/>
  <c r="X146" i="8"/>
  <c r="Y146" i="8"/>
  <c r="Z146" i="8"/>
  <c r="AA146" i="8"/>
  <c r="AB146" i="8"/>
  <c r="AC146" i="8"/>
  <c r="AE146" i="8"/>
  <c r="AF146" i="8"/>
  <c r="D147" i="8"/>
  <c r="I147" i="8"/>
  <c r="L147" i="8"/>
  <c r="M147" i="8"/>
  <c r="N147" i="8"/>
  <c r="P147" i="8"/>
  <c r="Q147" i="8"/>
  <c r="R147" i="8"/>
  <c r="S147" i="8"/>
  <c r="T147" i="8"/>
  <c r="U147" i="8"/>
  <c r="X147" i="8"/>
  <c r="Y147" i="8"/>
  <c r="Z147" i="8"/>
  <c r="AA147" i="8"/>
  <c r="AB147" i="8"/>
  <c r="AC147" i="8"/>
  <c r="AE147" i="8"/>
  <c r="AF147" i="8"/>
  <c r="D148" i="8"/>
  <c r="I148" i="8"/>
  <c r="L148" i="8"/>
  <c r="M148" i="8"/>
  <c r="N148" i="8"/>
  <c r="P148" i="8"/>
  <c r="Q148" i="8"/>
  <c r="R148" i="8"/>
  <c r="S148" i="8"/>
  <c r="T148" i="8"/>
  <c r="U148" i="8"/>
  <c r="X148" i="8"/>
  <c r="Y148" i="8"/>
  <c r="Z148" i="8"/>
  <c r="AA148" i="8"/>
  <c r="AB148" i="8"/>
  <c r="AC148" i="8"/>
  <c r="AE148" i="8"/>
  <c r="AF148" i="8"/>
  <c r="D149" i="8"/>
  <c r="I149" i="8"/>
  <c r="L149" i="8"/>
  <c r="M149" i="8"/>
  <c r="N149" i="8"/>
  <c r="P149" i="8"/>
  <c r="Q149" i="8"/>
  <c r="R149" i="8"/>
  <c r="S149" i="8"/>
  <c r="T149" i="8"/>
  <c r="U149" i="8"/>
  <c r="X149" i="8"/>
  <c r="Y149" i="8"/>
  <c r="Z149" i="8"/>
  <c r="AA149" i="8"/>
  <c r="AB149" i="8"/>
  <c r="AC149" i="8"/>
  <c r="AE149" i="8"/>
  <c r="AF149" i="8"/>
  <c r="D150" i="8"/>
  <c r="I150" i="8"/>
  <c r="L150" i="8"/>
  <c r="M150" i="8"/>
  <c r="N150" i="8"/>
  <c r="P150" i="8"/>
  <c r="Q150" i="8"/>
  <c r="R150" i="8"/>
  <c r="S150" i="8"/>
  <c r="T150" i="8"/>
  <c r="U150" i="8"/>
  <c r="X150" i="8"/>
  <c r="Y150" i="8"/>
  <c r="Z150" i="8"/>
  <c r="AA150" i="8"/>
  <c r="AB150" i="8"/>
  <c r="AC150" i="8"/>
  <c r="AE150" i="8"/>
  <c r="AF150" i="8"/>
  <c r="D151" i="8"/>
  <c r="I151" i="8"/>
  <c r="L151" i="8"/>
  <c r="M151" i="8"/>
  <c r="N151" i="8"/>
  <c r="P151" i="8"/>
  <c r="Q151" i="8"/>
  <c r="R151" i="8"/>
  <c r="S151" i="8"/>
  <c r="T151" i="8"/>
  <c r="U151" i="8"/>
  <c r="X151" i="8"/>
  <c r="Y151" i="8"/>
  <c r="Z151" i="8"/>
  <c r="AA151" i="8"/>
  <c r="AB151" i="8"/>
  <c r="AC151" i="8"/>
  <c r="AE151" i="8"/>
  <c r="AF151" i="8"/>
  <c r="D152" i="8"/>
  <c r="I152" i="8"/>
  <c r="L152" i="8"/>
  <c r="M152" i="8"/>
  <c r="N152" i="8"/>
  <c r="P152" i="8"/>
  <c r="Q152" i="8"/>
  <c r="R152" i="8"/>
  <c r="S152" i="8"/>
  <c r="T152" i="8"/>
  <c r="U152" i="8"/>
  <c r="X152" i="8"/>
  <c r="Y152" i="8"/>
  <c r="Z152" i="8"/>
  <c r="AA152" i="8"/>
  <c r="AB152" i="8"/>
  <c r="AC152" i="8"/>
  <c r="AE152" i="8"/>
  <c r="AF152" i="8"/>
  <c r="D153" i="8"/>
  <c r="I153" i="8"/>
  <c r="L153" i="8"/>
  <c r="M153" i="8"/>
  <c r="N153" i="8"/>
  <c r="P153" i="8"/>
  <c r="Q153" i="8"/>
  <c r="R153" i="8"/>
  <c r="S153" i="8"/>
  <c r="T153" i="8"/>
  <c r="U153" i="8"/>
  <c r="X153" i="8"/>
  <c r="Y153" i="8"/>
  <c r="Z153" i="8"/>
  <c r="AA153" i="8"/>
  <c r="AB153" i="8"/>
  <c r="AC153" i="8"/>
  <c r="AE153" i="8"/>
  <c r="AF153" i="8"/>
  <c r="D154" i="8"/>
  <c r="I154" i="8"/>
  <c r="L154" i="8"/>
  <c r="M154" i="8"/>
  <c r="N154" i="8"/>
  <c r="P154" i="8"/>
  <c r="Q154" i="8"/>
  <c r="R154" i="8"/>
  <c r="S154" i="8"/>
  <c r="T154" i="8"/>
  <c r="U154" i="8"/>
  <c r="X154" i="8"/>
  <c r="Y154" i="8"/>
  <c r="Z154" i="8"/>
  <c r="AA154" i="8"/>
  <c r="AB154" i="8"/>
  <c r="AC154" i="8"/>
  <c r="AE154" i="8"/>
  <c r="AF154" i="8"/>
  <c r="D155" i="8"/>
  <c r="I155" i="8"/>
  <c r="L155" i="8"/>
  <c r="M155" i="8"/>
  <c r="N155" i="8"/>
  <c r="P155" i="8"/>
  <c r="Q155" i="8"/>
  <c r="R155" i="8"/>
  <c r="S155" i="8"/>
  <c r="T155" i="8"/>
  <c r="U155" i="8"/>
  <c r="X155" i="8"/>
  <c r="Y155" i="8"/>
  <c r="Z155" i="8"/>
  <c r="AA155" i="8"/>
  <c r="AB155" i="8"/>
  <c r="AC155" i="8"/>
  <c r="AE155" i="8"/>
  <c r="AF155" i="8"/>
  <c r="D156" i="8"/>
  <c r="I156" i="8"/>
  <c r="L156" i="8"/>
  <c r="M156" i="8"/>
  <c r="N156" i="8"/>
  <c r="P156" i="8"/>
  <c r="Q156" i="8"/>
  <c r="R156" i="8"/>
  <c r="S156" i="8"/>
  <c r="T156" i="8"/>
  <c r="U156" i="8"/>
  <c r="X156" i="8"/>
  <c r="Y156" i="8"/>
  <c r="Z156" i="8"/>
  <c r="AA156" i="8"/>
  <c r="AB156" i="8"/>
  <c r="AC156" i="8"/>
  <c r="AE156" i="8"/>
  <c r="AF156" i="8"/>
  <c r="D157" i="8"/>
  <c r="I157" i="8"/>
  <c r="L157" i="8"/>
  <c r="M157" i="8"/>
  <c r="N157" i="8"/>
  <c r="P157" i="8"/>
  <c r="Q157" i="8"/>
  <c r="R157" i="8"/>
  <c r="S157" i="8"/>
  <c r="T157" i="8"/>
  <c r="U157" i="8"/>
  <c r="X157" i="8"/>
  <c r="Y157" i="8"/>
  <c r="Z157" i="8"/>
  <c r="AA157" i="8"/>
  <c r="AB157" i="8"/>
  <c r="AC157" i="8"/>
  <c r="AE157" i="8"/>
  <c r="AF157" i="8"/>
  <c r="D158" i="8"/>
  <c r="I158" i="8"/>
  <c r="L158" i="8"/>
  <c r="M158" i="8"/>
  <c r="N158" i="8"/>
  <c r="P158" i="8"/>
  <c r="Q158" i="8"/>
  <c r="R158" i="8"/>
  <c r="S158" i="8"/>
  <c r="T158" i="8"/>
  <c r="U158" i="8"/>
  <c r="X158" i="8"/>
  <c r="Y158" i="8"/>
  <c r="Z158" i="8"/>
  <c r="AA158" i="8"/>
  <c r="AB158" i="8"/>
  <c r="AC158" i="8"/>
  <c r="AE158" i="8"/>
  <c r="AF158" i="8"/>
  <c r="D159" i="8"/>
  <c r="I159" i="8"/>
  <c r="L159" i="8"/>
  <c r="M159" i="8"/>
  <c r="N159" i="8"/>
  <c r="P159" i="8"/>
  <c r="Q159" i="8"/>
  <c r="R159" i="8"/>
  <c r="S159" i="8"/>
  <c r="T159" i="8"/>
  <c r="U159" i="8"/>
  <c r="X159" i="8"/>
  <c r="Y159" i="8"/>
  <c r="Z159" i="8"/>
  <c r="AA159" i="8"/>
  <c r="AB159" i="8"/>
  <c r="AC159" i="8"/>
  <c r="AE159" i="8"/>
  <c r="AF159" i="8"/>
  <c r="D160" i="8"/>
  <c r="I160" i="8"/>
  <c r="L160" i="8"/>
  <c r="M160" i="8"/>
  <c r="N160" i="8"/>
  <c r="P160" i="8"/>
  <c r="Q160" i="8"/>
  <c r="R160" i="8"/>
  <c r="S160" i="8"/>
  <c r="T160" i="8"/>
  <c r="U160" i="8"/>
  <c r="X160" i="8"/>
  <c r="Y160" i="8"/>
  <c r="Z160" i="8"/>
  <c r="AA160" i="8"/>
  <c r="AB160" i="8"/>
  <c r="AC160" i="8"/>
  <c r="AE160" i="8"/>
  <c r="AF160" i="8"/>
  <c r="D161" i="8"/>
  <c r="I161" i="8"/>
  <c r="L161" i="8"/>
  <c r="M161" i="8"/>
  <c r="N161" i="8"/>
  <c r="P161" i="8"/>
  <c r="Q161" i="8"/>
  <c r="R161" i="8"/>
  <c r="S161" i="8"/>
  <c r="T161" i="8"/>
  <c r="U161" i="8"/>
  <c r="X161" i="8"/>
  <c r="Y161" i="8"/>
  <c r="Z161" i="8"/>
  <c r="AA161" i="8"/>
  <c r="AB161" i="8"/>
  <c r="AC161" i="8"/>
  <c r="AE161" i="8"/>
  <c r="AF161" i="8"/>
  <c r="D162" i="8"/>
  <c r="I162" i="8"/>
  <c r="L162" i="8"/>
  <c r="M162" i="8"/>
  <c r="N162" i="8"/>
  <c r="P162" i="8"/>
  <c r="Q162" i="8"/>
  <c r="R162" i="8"/>
  <c r="S162" i="8"/>
  <c r="T162" i="8"/>
  <c r="U162" i="8"/>
  <c r="X162" i="8"/>
  <c r="Y162" i="8"/>
  <c r="Z162" i="8"/>
  <c r="AA162" i="8"/>
  <c r="AB162" i="8"/>
  <c r="AC162" i="8"/>
  <c r="AE162" i="8"/>
  <c r="AF162" i="8"/>
  <c r="D163" i="8"/>
  <c r="I163" i="8"/>
  <c r="L163" i="8"/>
  <c r="M163" i="8"/>
  <c r="N163" i="8"/>
  <c r="P163" i="8"/>
  <c r="Q163" i="8"/>
  <c r="R163" i="8"/>
  <c r="S163" i="8"/>
  <c r="T163" i="8"/>
  <c r="U163" i="8"/>
  <c r="X163" i="8"/>
  <c r="Y163" i="8"/>
  <c r="Z163" i="8"/>
  <c r="AA163" i="8"/>
  <c r="AB163" i="8"/>
  <c r="AC163" i="8"/>
  <c r="AE163" i="8"/>
  <c r="AF163" i="8"/>
  <c r="D164" i="8"/>
  <c r="I164" i="8"/>
  <c r="L164" i="8"/>
  <c r="M164" i="8"/>
  <c r="N164" i="8"/>
  <c r="P164" i="8"/>
  <c r="Q164" i="8"/>
  <c r="R164" i="8"/>
  <c r="S164" i="8"/>
  <c r="T164" i="8"/>
  <c r="U164" i="8"/>
  <c r="X164" i="8"/>
  <c r="Y164" i="8"/>
  <c r="Z164" i="8"/>
  <c r="AA164" i="8"/>
  <c r="AB164" i="8"/>
  <c r="AC164" i="8"/>
  <c r="AE164" i="8"/>
  <c r="AF164" i="8"/>
  <c r="D165" i="8"/>
  <c r="I165" i="8"/>
  <c r="L165" i="8"/>
  <c r="M165" i="8"/>
  <c r="N165" i="8"/>
  <c r="P165" i="8"/>
  <c r="Q165" i="8"/>
  <c r="R165" i="8"/>
  <c r="S165" i="8"/>
  <c r="T165" i="8"/>
  <c r="U165" i="8"/>
  <c r="X165" i="8"/>
  <c r="Y165" i="8"/>
  <c r="Z165" i="8"/>
  <c r="AA165" i="8"/>
  <c r="AB165" i="8"/>
  <c r="AC165" i="8"/>
  <c r="AE165" i="8"/>
  <c r="AF165" i="8"/>
  <c r="D166" i="8"/>
  <c r="I166" i="8"/>
  <c r="L166" i="8"/>
  <c r="M166" i="8"/>
  <c r="N166" i="8"/>
  <c r="P166" i="8"/>
  <c r="Q166" i="8"/>
  <c r="R166" i="8"/>
  <c r="S166" i="8"/>
  <c r="T166" i="8"/>
  <c r="U166" i="8"/>
  <c r="X166" i="8"/>
  <c r="Y166" i="8"/>
  <c r="Z166" i="8"/>
  <c r="AA166" i="8"/>
  <c r="AB166" i="8"/>
  <c r="AC166" i="8"/>
  <c r="AE166" i="8"/>
  <c r="AF166" i="8"/>
  <c r="D167" i="8"/>
  <c r="I167" i="8"/>
  <c r="L167" i="8"/>
  <c r="M167" i="8"/>
  <c r="N167" i="8"/>
  <c r="P167" i="8"/>
  <c r="Q167" i="8"/>
  <c r="R167" i="8"/>
  <c r="S167" i="8"/>
  <c r="T167" i="8"/>
  <c r="U167" i="8"/>
  <c r="X167" i="8"/>
  <c r="Y167" i="8"/>
  <c r="Z167" i="8"/>
  <c r="AA167" i="8"/>
  <c r="AB167" i="8"/>
  <c r="AC167" i="8"/>
  <c r="AE167" i="8"/>
  <c r="AF167" i="8"/>
  <c r="D168" i="8"/>
  <c r="I168" i="8"/>
  <c r="L168" i="8"/>
  <c r="M168" i="8"/>
  <c r="N168" i="8"/>
  <c r="P168" i="8"/>
  <c r="Q168" i="8"/>
  <c r="R168" i="8"/>
  <c r="S168" i="8"/>
  <c r="T168" i="8"/>
  <c r="U168" i="8"/>
  <c r="X168" i="8"/>
  <c r="Y168" i="8"/>
  <c r="Z168" i="8"/>
  <c r="AA168" i="8"/>
  <c r="AB168" i="8"/>
  <c r="AC168" i="8"/>
  <c r="AE168" i="8"/>
  <c r="AF168" i="8"/>
  <c r="D169" i="8"/>
  <c r="I169" i="8"/>
  <c r="L169" i="8"/>
  <c r="M169" i="8"/>
  <c r="N169" i="8"/>
  <c r="P169" i="8"/>
  <c r="Q169" i="8"/>
  <c r="R169" i="8"/>
  <c r="S169" i="8"/>
  <c r="T169" i="8"/>
  <c r="U169" i="8"/>
  <c r="X169" i="8"/>
  <c r="Y169" i="8"/>
  <c r="Z169" i="8"/>
  <c r="AA169" i="8"/>
  <c r="AB169" i="8"/>
  <c r="AC169" i="8"/>
  <c r="AE169" i="8"/>
  <c r="AF169" i="8"/>
  <c r="D170" i="8"/>
  <c r="I170" i="8"/>
  <c r="L170" i="8"/>
  <c r="M170" i="8"/>
  <c r="N170" i="8"/>
  <c r="P170" i="8"/>
  <c r="Q170" i="8"/>
  <c r="R170" i="8"/>
  <c r="S170" i="8"/>
  <c r="T170" i="8"/>
  <c r="U170" i="8"/>
  <c r="X170" i="8"/>
  <c r="Y170" i="8"/>
  <c r="Z170" i="8"/>
  <c r="AA170" i="8"/>
  <c r="AB170" i="8"/>
  <c r="AC170" i="8"/>
  <c r="AE170" i="8"/>
  <c r="AF170" i="8"/>
  <c r="D171" i="8"/>
  <c r="I171" i="8"/>
  <c r="L171" i="8"/>
  <c r="M171" i="8"/>
  <c r="N171" i="8"/>
  <c r="P171" i="8"/>
  <c r="Q171" i="8"/>
  <c r="R171" i="8"/>
  <c r="S171" i="8"/>
  <c r="T171" i="8"/>
  <c r="U171" i="8"/>
  <c r="X171" i="8"/>
  <c r="Y171" i="8"/>
  <c r="Z171" i="8"/>
  <c r="AA171" i="8"/>
  <c r="AB171" i="8"/>
  <c r="AC171" i="8"/>
  <c r="AE171" i="8"/>
  <c r="AF171" i="8"/>
  <c r="D172" i="8"/>
  <c r="I172" i="8"/>
  <c r="L172" i="8"/>
  <c r="M172" i="8"/>
  <c r="N172" i="8"/>
  <c r="P172" i="8"/>
  <c r="Q172" i="8"/>
  <c r="R172" i="8"/>
  <c r="S172" i="8"/>
  <c r="T172" i="8"/>
  <c r="U172" i="8"/>
  <c r="X172" i="8"/>
  <c r="Y172" i="8"/>
  <c r="Z172" i="8"/>
  <c r="AA172" i="8"/>
  <c r="AB172" i="8"/>
  <c r="AC172" i="8"/>
  <c r="AE172" i="8"/>
  <c r="AF172" i="8"/>
  <c r="D173" i="8"/>
  <c r="I173" i="8"/>
  <c r="L173" i="8"/>
  <c r="M173" i="8"/>
  <c r="N173" i="8"/>
  <c r="P173" i="8"/>
  <c r="Q173" i="8"/>
  <c r="R173" i="8"/>
  <c r="S173" i="8"/>
  <c r="T173" i="8"/>
  <c r="U173" i="8"/>
  <c r="X173" i="8"/>
  <c r="Y173" i="8"/>
  <c r="Z173" i="8"/>
  <c r="AA173" i="8"/>
  <c r="AB173" i="8"/>
  <c r="AC173" i="8"/>
  <c r="AE173" i="8"/>
  <c r="AF173" i="8"/>
  <c r="D174" i="8"/>
  <c r="I174" i="8"/>
  <c r="L174" i="8"/>
  <c r="M174" i="8"/>
  <c r="N174" i="8"/>
  <c r="P174" i="8"/>
  <c r="Q174" i="8"/>
  <c r="R174" i="8"/>
  <c r="S174" i="8"/>
  <c r="T174" i="8"/>
  <c r="U174" i="8"/>
  <c r="X174" i="8"/>
  <c r="Y174" i="8"/>
  <c r="Z174" i="8"/>
  <c r="AA174" i="8"/>
  <c r="AB174" i="8"/>
  <c r="AC174" i="8"/>
  <c r="AE174" i="8"/>
  <c r="AF174" i="8"/>
  <c r="D175" i="8"/>
  <c r="I175" i="8"/>
  <c r="L175" i="8"/>
  <c r="M175" i="8"/>
  <c r="N175" i="8"/>
  <c r="P175" i="8"/>
  <c r="Q175" i="8"/>
  <c r="R175" i="8"/>
  <c r="S175" i="8"/>
  <c r="T175" i="8"/>
  <c r="U175" i="8"/>
  <c r="X175" i="8"/>
  <c r="Y175" i="8"/>
  <c r="Z175" i="8"/>
  <c r="AA175" i="8"/>
  <c r="AB175" i="8"/>
  <c r="AC175" i="8"/>
  <c r="AE175" i="8"/>
  <c r="AF175" i="8"/>
  <c r="D176" i="8"/>
  <c r="I176" i="8"/>
  <c r="L176" i="8"/>
  <c r="M176" i="8"/>
  <c r="N176" i="8"/>
  <c r="P176" i="8"/>
  <c r="Q176" i="8"/>
  <c r="R176" i="8"/>
  <c r="S176" i="8"/>
  <c r="T176" i="8"/>
  <c r="U176" i="8"/>
  <c r="X176" i="8"/>
  <c r="Y176" i="8"/>
  <c r="Z176" i="8"/>
  <c r="AA176" i="8"/>
  <c r="AB176" i="8"/>
  <c r="AC176" i="8"/>
  <c r="AE176" i="8"/>
  <c r="AF176" i="8"/>
  <c r="I2" i="8"/>
  <c r="L2" i="8"/>
  <c r="M2" i="8"/>
  <c r="N2" i="8"/>
  <c r="P2" i="8"/>
  <c r="Q2" i="8"/>
  <c r="R2" i="8"/>
  <c r="S2" i="8"/>
  <c r="T2" i="8"/>
  <c r="U2" i="8"/>
  <c r="X2" i="8"/>
  <c r="Y2" i="8"/>
  <c r="Z2" i="8"/>
  <c r="AA2" i="8"/>
  <c r="AB2" i="8"/>
  <c r="AC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5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2" i="13"/>
  <c r="AK708" i="1"/>
  <c r="AK2" i="1"/>
  <c r="AK147" i="1"/>
  <c r="AK884" i="1"/>
  <c r="AK216" i="1"/>
  <c r="AK569" i="1"/>
  <c r="AK359" i="1"/>
  <c r="AK287" i="1"/>
  <c r="AK783" i="1"/>
  <c r="AK709" i="1"/>
  <c r="AK429" i="1"/>
  <c r="AK500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3" i="1"/>
  <c r="AK148" i="1"/>
  <c r="AK502" i="1"/>
  <c r="AK77" i="1"/>
  <c r="AK431" i="1"/>
  <c r="AK218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786" i="1"/>
  <c r="AK153" i="1"/>
  <c r="AK888" i="1"/>
  <c r="AK645" i="1"/>
  <c r="AK787" i="1"/>
  <c r="AK505" i="1"/>
  <c r="AK646" i="1"/>
  <c r="AK715" i="1"/>
  <c r="AK647" i="1"/>
  <c r="AK221" i="1"/>
  <c r="AK648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575" i="1"/>
  <c r="AK889" i="1"/>
  <c r="AK293" i="1"/>
  <c r="AK789" i="1"/>
  <c r="AK222" i="1"/>
  <c r="AK366" i="1"/>
  <c r="AK649" i="1"/>
  <c r="AK6" i="1"/>
  <c r="AK433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294" i="1"/>
  <c r="AK435" i="1"/>
  <c r="AK157" i="1"/>
  <c r="AK367" i="1"/>
  <c r="AK224" i="1"/>
  <c r="AK791" i="1"/>
  <c r="AK368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896" i="1"/>
  <c r="AK297" i="1"/>
  <c r="AK796" i="1"/>
  <c r="AK797" i="1"/>
  <c r="AK653" i="1"/>
  <c r="AK298" i="1"/>
  <c r="AK228" i="1"/>
  <c r="AK721" i="1"/>
  <c r="AK10" i="1"/>
  <c r="AK511" i="1"/>
  <c r="AK299" i="1"/>
  <c r="AK897" i="1"/>
  <c r="AK88" i="1"/>
  <c r="AK512" i="1"/>
  <c r="AK722" i="1"/>
  <c r="AK11" i="1"/>
  <c r="AK654" i="1"/>
  <c r="AK89" i="1"/>
  <c r="AK440" i="1"/>
  <c r="AK12" i="1"/>
  <c r="AK898" i="1"/>
  <c r="AK229" i="1"/>
  <c r="AK300" i="1"/>
  <c r="AK798" i="1"/>
  <c r="AK513" i="1"/>
  <c r="AK581" i="1"/>
  <c r="AK799" i="1"/>
  <c r="AK723" i="1"/>
  <c r="AK899" i="1"/>
  <c r="AK441" i="1"/>
  <c r="AK800" i="1"/>
  <c r="AK514" i="1"/>
  <c r="AK230" i="1"/>
  <c r="AK90" i="1"/>
  <c r="AK231" i="1"/>
  <c r="AK900" i="1"/>
  <c r="AK801" i="1"/>
  <c r="AK724" i="1"/>
  <c r="AK13" i="1"/>
  <c r="AK515" i="1"/>
  <c r="AK301" i="1"/>
  <c r="AK442" i="1"/>
  <c r="AK655" i="1"/>
  <c r="AK582" i="1"/>
  <c r="AK583" i="1"/>
  <c r="AK232" i="1"/>
  <c r="AK302" i="1"/>
  <c r="AK725" i="1"/>
  <c r="AK656" i="1"/>
  <c r="AK901" i="1"/>
  <c r="AK91" i="1"/>
  <c r="AK516" i="1"/>
  <c r="AK443" i="1"/>
  <c r="AK902" i="1"/>
  <c r="AK92" i="1"/>
  <c r="AK802" i="1"/>
  <c r="AK14" i="1"/>
  <c r="AK584" i="1"/>
  <c r="AK803" i="1"/>
  <c r="AK303" i="1"/>
  <c r="AK585" i="1"/>
  <c r="AK903" i="1"/>
  <c r="AK657" i="1"/>
  <c r="AK726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587" i="1"/>
  <c r="AK904" i="1"/>
  <c r="AK307" i="1"/>
  <c r="AK236" i="1"/>
  <c r="AK728" i="1"/>
  <c r="AK588" i="1"/>
  <c r="AK729" i="1"/>
  <c r="AK17" i="1"/>
  <c r="AK18" i="1"/>
  <c r="AK730" i="1"/>
  <c r="AK731" i="1"/>
  <c r="AK589" i="1"/>
  <c r="AK19" i="1"/>
  <c r="AK590" i="1"/>
  <c r="AK732" i="1"/>
  <c r="AK20" i="1"/>
  <c r="AK21" i="1"/>
  <c r="AK22" i="1"/>
  <c r="AK371" i="1"/>
  <c r="AK93" i="1"/>
  <c r="AK372" i="1"/>
  <c r="AK519" i="1"/>
  <c r="AK733" i="1"/>
  <c r="AK734" i="1"/>
  <c r="AK23" i="1"/>
  <c r="AK373" i="1"/>
  <c r="AK160" i="1"/>
  <c r="AK591" i="1"/>
  <c r="AK905" i="1"/>
  <c r="AK805" i="1"/>
  <c r="AK592" i="1"/>
  <c r="AK444" i="1"/>
  <c r="AK161" i="1"/>
  <c r="AK162" i="1"/>
  <c r="AK593" i="1"/>
  <c r="AK906" i="1"/>
  <c r="AK445" i="1"/>
  <c r="AK374" i="1"/>
  <c r="AK24" i="1"/>
  <c r="AK94" i="1"/>
  <c r="AK308" i="1"/>
  <c r="AK806" i="1"/>
  <c r="AK237" i="1"/>
  <c r="AK238" i="1"/>
  <c r="AK25" i="1"/>
  <c r="AK594" i="1"/>
  <c r="AK95" i="1"/>
  <c r="AK309" i="1"/>
  <c r="AK375" i="1"/>
  <c r="AK907" i="1"/>
  <c r="AK96" i="1"/>
  <c r="AK163" i="1"/>
  <c r="AK239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377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30" i="1"/>
  <c r="AK910" i="1"/>
  <c r="AK450" i="1"/>
  <c r="AK811" i="1"/>
  <c r="AK167" i="1"/>
  <c r="AK242" i="1"/>
  <c r="AK100" i="1"/>
  <c r="AK451" i="1"/>
  <c r="AK168" i="1"/>
  <c r="AK243" i="1"/>
  <c r="AK596" i="1"/>
  <c r="AK597" i="1"/>
  <c r="AK379" i="1"/>
  <c r="AK911" i="1"/>
  <c r="AK912" i="1"/>
  <c r="AK380" i="1"/>
  <c r="AK381" i="1"/>
  <c r="AK31" i="1"/>
  <c r="AK32" i="1"/>
  <c r="AK101" i="1"/>
  <c r="AK452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456" i="1"/>
  <c r="AK813" i="1"/>
  <c r="AK814" i="1"/>
  <c r="AK383" i="1"/>
  <c r="AK172" i="1"/>
  <c r="AK245" i="1"/>
  <c r="AK384" i="1"/>
  <c r="AK246" i="1"/>
  <c r="AK600" i="1"/>
  <c r="AK315" i="1"/>
  <c r="AK815" i="1"/>
  <c r="AK173" i="1"/>
  <c r="AK247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817" i="1"/>
  <c r="AK386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9" i="1"/>
  <c r="AK464" i="1"/>
  <c r="AK826" i="1"/>
  <c r="AK178" i="1"/>
  <c r="AK611" i="1"/>
  <c r="AK110" i="1"/>
  <c r="AK320" i="1"/>
  <c r="AK179" i="1"/>
  <c r="AK180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13" i="1"/>
  <c r="AK114" i="1"/>
  <c r="AK115" i="1"/>
  <c r="AK324" i="1"/>
  <c r="AK466" i="1"/>
  <c r="AK467" i="1"/>
  <c r="AK468" i="1"/>
  <c r="AK830" i="1"/>
  <c r="AK614" i="1"/>
  <c r="AK116" i="1"/>
  <c r="AK399" i="1"/>
  <c r="AK615" i="1"/>
  <c r="AK616" i="1"/>
  <c r="AK117" i="1"/>
  <c r="AK831" i="1"/>
  <c r="AK184" i="1"/>
  <c r="AK617" i="1"/>
  <c r="AK325" i="1"/>
  <c r="AK326" i="1"/>
  <c r="AK327" i="1"/>
  <c r="AK185" i="1"/>
  <c r="AK618" i="1"/>
  <c r="AK619" i="1"/>
  <c r="AK328" i="1"/>
  <c r="AK329" i="1"/>
  <c r="AK832" i="1"/>
  <c r="AK400" i="1"/>
  <c r="AK401" i="1"/>
  <c r="AK186" i="1"/>
  <c r="AK187" i="1"/>
  <c r="AK917" i="1"/>
  <c r="AK248" i="1"/>
  <c r="AK249" i="1"/>
  <c r="AK38" i="1"/>
  <c r="AK39" i="1"/>
  <c r="AK918" i="1"/>
  <c r="AK919" i="1"/>
  <c r="AK250" i="1"/>
  <c r="AK251" i="1"/>
  <c r="AK920" i="1"/>
  <c r="AK921" i="1"/>
  <c r="AK40" i="1"/>
  <c r="AK922" i="1"/>
  <c r="AK923" i="1"/>
  <c r="AK252" i="1"/>
  <c r="AK41" i="1"/>
  <c r="AK924" i="1"/>
  <c r="AK925" i="1"/>
  <c r="AK253" i="1"/>
  <c r="AK254" i="1"/>
  <c r="AK42" i="1"/>
  <c r="AK926" i="1"/>
  <c r="AK927" i="1"/>
  <c r="AK255" i="1"/>
  <c r="AK43" i="1"/>
  <c r="AK44" i="1"/>
  <c r="AK45" i="1"/>
  <c r="AK928" i="1"/>
  <c r="AK929" i="1"/>
  <c r="AK256" i="1"/>
  <c r="AK257" i="1"/>
  <c r="AK258" i="1"/>
  <c r="AK46" i="1"/>
  <c r="AK47" i="1"/>
  <c r="AK48" i="1"/>
  <c r="AK930" i="1"/>
  <c r="AK259" i="1"/>
  <c r="AK260" i="1"/>
  <c r="AK49" i="1"/>
  <c r="AK50" i="1"/>
  <c r="AK51" i="1"/>
  <c r="AK931" i="1"/>
  <c r="AK261" i="1"/>
  <c r="AK52" i="1"/>
  <c r="AK53" i="1"/>
  <c r="AK932" i="1"/>
  <c r="AK933" i="1"/>
  <c r="AK118" i="1"/>
  <c r="AK469" i="1"/>
  <c r="AK262" i="1"/>
  <c r="AK330" i="1"/>
  <c r="AK331" i="1"/>
  <c r="AK263" i="1"/>
  <c r="AK119" i="1"/>
  <c r="AK332" i="1"/>
  <c r="AK333" i="1"/>
  <c r="AK470" i="1"/>
  <c r="AK471" i="1"/>
  <c r="AK120" i="1"/>
  <c r="AK121" i="1"/>
  <c r="AK334" i="1"/>
  <c r="AK335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853" i="1"/>
  <c r="AK678" i="1"/>
  <c r="AK854" i="1"/>
  <c r="AK532" i="1"/>
  <c r="AK679" i="1"/>
  <c r="AK739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545" i="1"/>
  <c r="AK688" i="1"/>
  <c r="AK861" i="1"/>
  <c r="AK546" i="1"/>
  <c r="AK759" i="1"/>
  <c r="AK760" i="1"/>
  <c r="AK547" i="1"/>
  <c r="AK761" i="1"/>
  <c r="AK762" i="1"/>
  <c r="AK763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707" i="1"/>
  <c r="AK774" i="1"/>
  <c r="AK775" i="1"/>
  <c r="AK776" i="1"/>
  <c r="AK777" i="1"/>
  <c r="AK778" i="1"/>
  <c r="AK779" i="1"/>
  <c r="AK780" i="1"/>
  <c r="AK781" i="1"/>
  <c r="AK782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<sst xmlns="http://schemas.openxmlformats.org/spreadsheetml/2006/main" count="32772" uniqueCount="4504">
  <si>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</si>
  <si>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</si>
  <si>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</si>
  <si>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</si>
  <si>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</si>
  <si>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</si>
  <si>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</si>
  <si>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</si>
  <si>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</si>
  <si>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</si>
  <si>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</si>
  <si>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</si>
  <si>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</si>
  <si>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</si>
  <si>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</si>
  <si>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</si>
  <si>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</si>
  <si>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</si>
  <si>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</si>
  <si>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</si>
  <si>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</si>
  <si>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</si>
  <si>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</si>
  <si>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</si>
  <si>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</si>
  <si>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</si>
  <si>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</si>
  <si>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</si>
  <si>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</si>
  <si>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</si>
  <si>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</si>
  <si>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</si>
  <si>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</si>
  <si>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</si>
  <si>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</si>
  <si>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</si>
  <si>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</si>
  <si>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</si>
  <si>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</si>
  <si>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</si>
  <si>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</si>
  <si>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</si>
  <si>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</si>
  <si>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</si>
  <si>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</si>
  <si>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</si>
  <si>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</si>
  <si>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</si>
  <si>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</si>
  <si>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</si>
  <si>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</si>
  <si>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</si>
  <si>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</si>
  <si>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</si>
  <si>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</si>
  <si>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</si>
  <si>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</si>
  <si>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</si>
  <si>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</si>
  <si>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</si>
  <si>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</si>
  <si>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</si>
  <si>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</si>
  <si>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</si>
  <si>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</si>
  <si>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</si>
  <si>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</si>
  <si>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</si>
  <si>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</si>
  <si>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</si>
  <si>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</si>
  <si>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</si>
  <si>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</si>
  <si>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</si>
  <si>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</si>
  <si>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</si>
  <si>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</si>
  <si>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</si>
  <si>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</si>
  <si>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</si>
  <si>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</si>
  <si>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</si>
  <si>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</si>
  <si>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</si>
  <si>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</si>
  <si>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</si>
  <si>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</si>
  <si>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</si>
  <si>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</si>
  <si>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</si>
  <si>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</si>
  <si>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</si>
  <si>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</si>
  <si>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</si>
  <si>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</si>
  <si>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</si>
  <si>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</si>
  <si>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</si>
  <si>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</si>
  <si>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</si>
  <si>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</si>
  <si>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</si>
  <si>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</si>
  <si>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</si>
  <si>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</si>
  <si>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</si>
  <si>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</si>
  <si>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</si>
  <si>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</si>
  <si>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</si>
  <si>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</si>
  <si>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</si>
  <si>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</si>
  <si>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</si>
  <si>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</si>
  <si>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</si>
  <si>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</si>
  <si>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</si>
  <si>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</si>
  <si>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</si>
  <si>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</si>
  <si>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</si>
  <si>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</si>
  <si>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</si>
  <si>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</si>
  <si>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</si>
  <si>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</si>
  <si>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</si>
  <si>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</si>
  <si>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</si>
  <si>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</si>
  <si>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</si>
  <si>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</si>
  <si>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</si>
  <si>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</si>
  <si>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</si>
  <si>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</si>
  <si>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</si>
  <si>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</si>
  <si>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</si>
  <si>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</si>
  <si>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</si>
  <si>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</si>
  <si>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</si>
  <si>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</si>
  <si>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</si>
  <si>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</si>
  <si>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</si>
  <si>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</si>
  <si>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</si>
  <si>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</si>
  <si>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</si>
  <si>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</si>
  <si>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</si>
  <si>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</si>
  <si>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</si>
  <si>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</si>
  <si>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</si>
  <si>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</si>
  <si>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</si>
  <si>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</si>
  <si>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</si>
  <si>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</si>
  <si>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</si>
  <si>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</si>
  <si>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</si>
  <si>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</si>
  <si>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</si>
  <si>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</si>
  <si>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</si>
  <si>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</si>
  <si>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</si>
  <si>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</si>
  <si>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</si>
  <si>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</si>
  <si>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</si>
  <si>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</si>
  <si>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</si>
  <si>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</si>
  <si>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</si>
  <si>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</si>
  <si>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</si>
  <si>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</si>
  <si>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</si>
  <si>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</si>
  <si>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</si>
  <si>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</si>
  <si>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</si>
  <si>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</si>
  <si>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</si>
  <si>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</si>
  <si>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</si>
  <si>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</si>
  <si>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</si>
  <si>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</si>
  <si>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</si>
  <si>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</si>
  <si>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</si>
  <si>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</si>
  <si>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</si>
  <si>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</si>
  <si>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</si>
  <si>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</si>
  <si>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</si>
  <si>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</si>
  <si>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</si>
  <si>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</si>
  <si>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</si>
  <si>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</si>
  <si>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</si>
  <si>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</si>
  <si>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</si>
  <si>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</si>
  <si>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</si>
  <si>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</si>
  <si>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</si>
  <si>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</si>
  <si>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</si>
  <si>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</si>
  <si>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</si>
  <si>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</si>
  <si>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</si>
  <si>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</si>
  <si>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</si>
  <si>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</si>
  <si>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</si>
  <si>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</si>
  <si>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</si>
  <si>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</si>
  <si>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</si>
  <si>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</si>
  <si>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</si>
  <si>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</si>
  <si>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</si>
  <si>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</si>
  <si>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</si>
  <si>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</si>
  <si>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</si>
  <si>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</si>
  <si>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</si>
  <si>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</si>
  <si>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</si>
  <si>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</si>
  <si>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</si>
  <si>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</si>
  <si>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</si>
  <si>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</si>
  <si>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</si>
  <si>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</si>
  <si>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</si>
  <si>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</si>
  <si>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</si>
  <si>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</si>
  <si>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</si>
  <si>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</si>
  <si>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</si>
  <si>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</si>
  <si>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</si>
  <si>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</si>
  <si>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</si>
  <si>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</si>
  <si>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</si>
  <si>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</si>
  <si>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</si>
  <si>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</si>
  <si>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</si>
  <si>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</si>
  <si>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</si>
  <si>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</si>
  <si>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</si>
  <si>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</si>
  <si>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</si>
  <si>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</si>
  <si>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</si>
  <si>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</si>
  <si>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</si>
  <si>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</si>
  <si>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</si>
  <si>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</si>
  <si>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</si>
  <si>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</si>
  <si>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</si>
  <si>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</si>
  <si>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</si>
  <si>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</si>
  <si>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</si>
  <si>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</si>
  <si>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</si>
  <si>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</si>
  <si>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</si>
  <si>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</si>
  <si>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</si>
  <si>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</si>
  <si>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</si>
  <si>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</si>
  <si>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</si>
  <si>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</si>
  <si>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</si>
  <si>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</si>
  <si>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</si>
  <si>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</si>
  <si>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</si>
  <si>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</si>
  <si>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</si>
  <si>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</si>
  <si>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</si>
  <si>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</si>
  <si>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</si>
  <si>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</si>
  <si>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</si>
  <si>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</si>
  <si>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</si>
  <si>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</si>
  <si>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</si>
  <si>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</si>
  <si>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</si>
  <si>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</si>
  <si>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</si>
  <si>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</si>
  <si>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</si>
  <si>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</si>
  <si>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</si>
  <si>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</si>
  <si>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</si>
  <si>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</si>
  <si>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</si>
  <si>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</si>
  <si>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</si>
  <si>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</si>
  <si>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</si>
  <si>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</si>
  <si>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</si>
  <si>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</si>
  <si>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</si>
  <si>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</si>
  <si>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</si>
  <si>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</si>
  <si>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</si>
  <si>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</si>
  <si>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</si>
  <si>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</si>
  <si>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</si>
  <si>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</si>
  <si>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</si>
  <si>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</si>
  <si>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</si>
  <si>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</si>
  <si>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</si>
  <si>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</si>
  <si>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</si>
  <si>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</si>
  <si>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</si>
  <si>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</si>
  <si>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</si>
  <si>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</si>
  <si>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</si>
  <si>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</si>
  <si>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</si>
  <si>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</si>
  <si>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</si>
  <si>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</si>
  <si>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</si>
  <si>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</si>
  <si>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</si>
  <si>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</si>
  <si>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</si>
  <si>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</si>
  <si>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</si>
  <si>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</si>
  <si>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</si>
  <si>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</si>
  <si>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</si>
  <si>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</si>
  <si>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</si>
  <si>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</si>
  <si>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</si>
  <si>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</si>
  <si>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</si>
  <si>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</si>
  <si>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</si>
  <si>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</si>
  <si>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</si>
  <si>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</si>
  <si>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</si>
  <si>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</si>
  <si>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</si>
  <si>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</si>
  <si>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</si>
  <si>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</si>
  <si>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</si>
  <si>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</si>
  <si>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</si>
  <si>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</si>
  <si>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</si>
  <si>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</si>
  <si>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</si>
  <si>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</si>
  <si>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</si>
  <si>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</si>
  <si>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</si>
  <si>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</si>
  <si>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</si>
  <si>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</si>
  <si>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</si>
  <si>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</si>
  <si>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</si>
  <si>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</si>
  <si>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</si>
  <si>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</si>
  <si>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</si>
  <si>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</si>
  <si>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</si>
  <si>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</si>
  <si>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</si>
  <si>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</si>
  <si>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</si>
  <si>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</si>
  <si>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</si>
  <si>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</si>
  <si>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</si>
  <si>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</si>
  <si>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</si>
  <si>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</si>
  <si>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</si>
  <si>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</si>
  <si>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</si>
  <si>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</si>
  <si>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</si>
  <si>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</si>
  <si>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</si>
  <si>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</si>
  <si>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</si>
  <si>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</si>
  <si>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</si>
  <si>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</si>
  <si>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</si>
  <si>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</si>
  <si>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</si>
  <si>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</si>
  <si>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</si>
  <si>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</si>
  <si>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</si>
  <si>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</si>
  <si>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</si>
  <si>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</si>
  <si>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</si>
  <si>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</si>
  <si>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</si>
  <si>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</si>
  <si>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</si>
  <si>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</si>
  <si>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</si>
  <si>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</si>
  <si>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</si>
  <si>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</si>
  <si>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</si>
  <si>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</si>
  <si>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</si>
  <si>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</si>
  <si>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</si>
  <si>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</si>
  <si>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</si>
  <si>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</si>
  <si>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</si>
  <si>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</si>
  <si>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</si>
  <si>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</si>
  <si>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</si>
  <si>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</si>
  <si>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</si>
  <si>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</si>
  <si>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</si>
  <si>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</si>
  <si>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</si>
  <si>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</si>
  <si>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</si>
  <si>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</si>
  <si>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</si>
  <si>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</si>
  <si>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</si>
  <si>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</si>
  <si>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</si>
  <si>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</si>
  <si>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</si>
  <si>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</si>
  <si>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</si>
  <si>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</si>
  <si>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</si>
  <si>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</si>
  <si>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</si>
  <si>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</si>
  <si>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</si>
  <si>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</si>
  <si>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</si>
  <si>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</si>
  <si>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</si>
  <si>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</si>
  <si>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</si>
  <si>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</si>
  <si>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</si>
  <si>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</si>
  <si>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</si>
  <si>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</si>
  <si>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</si>
  <si>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</si>
  <si>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</si>
  <si>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</si>
  <si>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</si>
  <si>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</si>
  <si>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</si>
  <si>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</si>
  <si>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</si>
  <si>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</si>
  <si>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</si>
  <si>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</si>
  <si>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</si>
  <si>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</si>
  <si>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</si>
  <si>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</si>
  <si>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</si>
  <si>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</si>
  <si>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</si>
  <si>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</si>
  <si>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</si>
  <si>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</si>
  <si>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</si>
  <si>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</si>
  <si>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</si>
  <si>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</si>
  <si>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</si>
  <si>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</si>
  <si>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</si>
  <si>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</si>
  <si>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</si>
  <si>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</si>
  <si>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</si>
  <si>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</si>
  <si>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</si>
  <si>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</si>
  <si>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</si>
  <si>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</si>
  <si>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</si>
  <si>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</si>
  <si>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</si>
  <si>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</si>
  <si>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</si>
  <si>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</si>
  <si>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</si>
  <si>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</si>
  <si>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</si>
  <si>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</si>
  <si>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</si>
  <si>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</si>
  <si>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</si>
  <si>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</si>
  <si>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</si>
  <si>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</si>
  <si>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</si>
  <si>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</si>
  <si>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</si>
  <si>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</si>
  <si>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</si>
  <si>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</si>
  <si>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</si>
  <si>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</si>
  <si>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</si>
  <si>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</si>
  <si>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</si>
  <si>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</si>
  <si>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</si>
  <si>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</si>
  <si>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</si>
  <si>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</si>
  <si>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</si>
  <si>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</si>
  <si>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</si>
  <si>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</si>
  <si>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</si>
  <si>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</si>
  <si>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</si>
  <si>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</si>
  <si>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</si>
  <si>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</si>
  <si>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</si>
  <si>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</si>
  <si>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</si>
  <si>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</si>
  <si>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</si>
  <si>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</si>
  <si>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</si>
  <si>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</si>
  <si>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</si>
  <si>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</si>
  <si>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</si>
  <si>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</si>
  <si>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</si>
  <si>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</si>
  <si>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</si>
  <si>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</si>
  <si>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</si>
  <si>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</si>
  <si>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</si>
  <si>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</si>
  <si>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</si>
  <si>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</si>
  <si>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</si>
  <si>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</si>
  <si>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</si>
  <si>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</si>
  <si>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</si>
  <si>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</si>
  <si>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</si>
  <si>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</si>
  <si>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</si>
  <si>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</si>
  <si>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</si>
  <si>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</si>
  <si>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</si>
  <si>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</si>
  <si>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</si>
  <si>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</si>
  <si>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</si>
  <si>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</si>
  <si>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</si>
  <si>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</si>
  <si>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</si>
  <si>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</si>
  <si>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</si>
  <si>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</si>
  <si>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</si>
  <si>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</si>
  <si>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</si>
  <si>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</si>
  <si>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</si>
  <si>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</si>
  <si>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</si>
  <si>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</si>
  <si>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</si>
  <si>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</si>
  <si>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</si>
  <si>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</si>
  <si>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</si>
  <si>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</si>
  <si>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</si>
  <si>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</si>
  <si>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</si>
  <si>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</si>
  <si>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</si>
  <si>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</si>
  <si>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</si>
  <si>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</si>
  <si>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</si>
  <si>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</si>
  <si>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</si>
  <si>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</si>
  <si>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</si>
  <si>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</si>
  <si>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</si>
  <si>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</si>
  <si>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</si>
  <si>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</si>
  <si>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</si>
  <si>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</si>
  <si>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</si>
  <si>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</si>
  <si>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</si>
  <si>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</si>
  <si>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</si>
  <si>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</si>
  <si>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</si>
  <si>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</si>
  <si>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</si>
  <si>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</si>
  <si>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</si>
  <si>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</si>
  <si>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</si>
  <si>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</si>
  <si>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</si>
  <si>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</si>
  <si>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</si>
  <si>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</si>
  <si>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</si>
  <si>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</si>
  <si>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</si>
  <si>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</si>
  <si>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</si>
  <si>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</si>
  <si>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</si>
  <si>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</si>
  <si>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</si>
  <si>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</si>
  <si>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</si>
  <si>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</si>
  <si>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</si>
  <si>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</si>
  <si>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</si>
  <si>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</si>
  <si>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</si>
  <si>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</si>
  <si>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</si>
  <si>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</si>
  <si>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</si>
  <si>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</si>
  <si>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</si>
  <si>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</si>
  <si>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</si>
  <si>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</si>
  <si>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</si>
  <si>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</si>
  <si>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</si>
  <si>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</si>
  <si>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</si>
  <si>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</si>
  <si>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</si>
  <si>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</si>
  <si>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</si>
  <si>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</si>
  <si>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</si>
  <si>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</si>
  <si>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</si>
  <si>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</si>
  <si>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</si>
  <si>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</si>
  <si>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</si>
  <si>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</si>
  <si>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</si>
  <si>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</si>
  <si>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</si>
  <si>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</si>
  <si>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</si>
  <si>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</si>
  <si>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</si>
  <si>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</si>
  <si>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</si>
  <si>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</si>
  <si>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</si>
  <si>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</si>
  <si>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</si>
  <si>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</si>
  <si>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</si>
  <si>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</si>
  <si>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</si>
  <si>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</si>
  <si>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</si>
  <si>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</si>
  <si>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</si>
  <si>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</si>
  <si>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</si>
  <si>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</si>
  <si>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</si>
  <si>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</si>
  <si>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</si>
  <si>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</si>
  <si>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</si>
  <si>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</si>
  <si>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</si>
  <si>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</si>
  <si>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</si>
  <si>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</si>
  <si>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</si>
  <si>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</si>
  <si>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</si>
  <si>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</si>
  <si>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</si>
  <si>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</si>
  <si>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</si>
  <si>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</si>
  <si>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</si>
  <si>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</si>
  <si>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</si>
  <si>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</si>
  <si>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</si>
  <si>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</si>
  <si>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</si>
  <si>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</si>
  <si>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</si>
  <si>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</si>
  <si>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</si>
  <si>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</si>
  <si>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</si>
  <si>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</si>
  <si>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</si>
  <si>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</si>
  <si>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</si>
  <si>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</si>
  <si>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</si>
  <si>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</si>
  <si>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</si>
  <si>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</si>
  <si>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</si>
  <si>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</si>
  <si>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</si>
  <si>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</si>
  <si>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</si>
  <si>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</si>
  <si>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</si>
  <si>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</si>
  <si>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</si>
  <si>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</si>
  <si>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</si>
  <si>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</si>
  <si>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</si>
  <si>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</si>
  <si>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</si>
  <si>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</si>
  <si>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</si>
  <si>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</si>
  <si>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</si>
  <si>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</si>
  <si>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</si>
  <si>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</si>
  <si>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</si>
  <si>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</si>
  <si>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</si>
  <si>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</si>
  <si>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</si>
  <si>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</si>
  <si>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</si>
  <si>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</si>
  <si>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</si>
  <si>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</si>
  <si>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</si>
  <si>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</si>
  <si>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</si>
  <si>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</si>
  <si>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</si>
  <si>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</si>
  <si>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</si>
  <si>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</si>
  <si>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</si>
  <si>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</si>
  <si>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</si>
  <si>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</si>
  <si>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</si>
  <si>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</si>
  <si>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</si>
  <si>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</si>
  <si>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</si>
  <si>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</si>
  <si>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</si>
  <si>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</si>
  <si>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</si>
  <si>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</si>
  <si>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</si>
  <si>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</si>
  <si>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</si>
  <si>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</si>
  <si>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</si>
  <si>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</si>
  <si>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</si>
  <si>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</si>
  <si>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</si>
  <si>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</si>
  <si>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</si>
  <si>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</si>
  <si>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</si>
  <si>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</si>
  <si>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</si>
  <si>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</si>
  <si>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</si>
  <si>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</si>
  <si>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</si>
  <si>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</si>
  <si>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</si>
  <si>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</si>
  <si>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</si>
  <si>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</si>
  <si>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</si>
  <si>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</si>
  <si>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</si>
  <si>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</si>
  <si>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</si>
  <si>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</si>
  <si>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</si>
  <si>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</si>
  <si>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</si>
  <si>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</si>
  <si>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</si>
  <si>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</si>
  <si>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</si>
  <si>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</si>
  <si>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</si>
  <si>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</si>
  <si>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</si>
  <si>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</si>
  <si>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</si>
  <si>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</si>
  <si>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</si>
  <si>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</si>
  <si>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</si>
  <si>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</si>
  <si>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</si>
  <si>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</si>
  <si>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</si>
  <si>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</si>
  <si>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</si>
  <si>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</si>
  <si>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</si>
  <si>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</si>
  <si>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</si>
  <si>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</si>
  <si>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</si>
  <si>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</si>
  <si>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</si>
  <si>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</si>
  <si>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</si>
  <si>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</si>
  <si>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</si>
  <si>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</si>
  <si>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</si>
  <si>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</si>
  <si>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</si>
  <si>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</si>
  <si>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</si>
  <si>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</si>
  <si>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</si>
  <si>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</si>
  <si>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</si>
  <si>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</si>
  <si>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</si>
  <si>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</si>
  <si>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</si>
  <si>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</si>
  <si>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</si>
  <si>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</si>
  <si>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</si>
  <si>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</si>
  <si>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</si>
  <si>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</si>
  <si>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</si>
  <si>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</si>
  <si>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</si>
  <si>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</si>
  <si>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</si>
  <si>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</si>
  <si>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</si>
  <si>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</si>
  <si>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</si>
  <si>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</si>
  <si>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</si>
  <si>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</si>
  <si>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</si>
  <si>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</si>
  <si>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</si>
  <si>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</si>
  <si>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</si>
  <si>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</si>
  <si>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</si>
  <si>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</si>
  <si>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</si>
  <si>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</si>
  <si>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</si>
  <si>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</si>
  <si>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</si>
  <si>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</si>
  <si>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</si>
  <si>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</si>
  <si>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</si>
  <si>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</si>
  <si>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</si>
  <si>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</si>
  <si>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</si>
  <si>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</si>
  <si>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</si>
  <si>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</si>
  <si>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</si>
  <si>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</si>
  <si>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</si>
  <si>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</si>
  <si>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</si>
  <si>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</si>
  <si>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</si>
  <si>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</si>
  <si>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</si>
  <si>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</si>
  <si>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</si>
  <si>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</si>
  <si>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</si>
  <si>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</si>
  <si>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</si>
  <si>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</si>
  <si>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</si>
  <si>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</si>
  <si>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</si>
  <si>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</si>
  <si>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</si>
  <si>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</si>
  <si>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</si>
  <si>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</si>
  <si>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</si>
  <si>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</si>
  <si>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</si>
  <si>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</si>
  <si>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</si>
  <si>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</si>
  <si>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</si>
  <si>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</si>
  <si>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</si>
  <si>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</si>
  <si>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</si>
  <si>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</si>
  <si>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</si>
  <si>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</si>
  <si>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</si>
  <si>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</si>
  <si>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</si>
  <si>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</si>
  <si>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</si>
  <si>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</si>
  <si>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</si>
  <si>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</si>
  <si>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</si>
  <si>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</si>
  <si>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</si>
  <si>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</si>
  <si>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</si>
  <si>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</si>
  <si>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</si>
  <si>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</si>
  <si>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</si>
  <si>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</si>
  <si>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</si>
  <si>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</si>
  <si>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</si>
  <si>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</si>
  <si>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</si>
  <si>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</si>
  <si>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</si>
  <si>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</si>
  <si>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</si>
  <si>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</si>
  <si>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</si>
  <si>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</si>
  <si>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</si>
  <si>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</si>
  <si>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</si>
  <si>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</si>
  <si>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</si>
  <si>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</si>
  <si>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</si>
  <si>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</si>
  <si>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</si>
  <si>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</si>
  <si>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</si>
  <si>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</si>
  <si>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</si>
  <si>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</si>
  <si>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</si>
  <si>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</si>
  <si>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</si>
  <si>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</si>
  <si>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</si>
  <si>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</si>
  <si>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</si>
  <si>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</si>
  <si>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</si>
  <si>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</si>
  <si>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</si>
  <si>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</si>
  <si>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</si>
  <si>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</si>
  <si>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</si>
  <si>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</si>
  <si>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</si>
  <si>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</si>
  <si>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</si>
  <si>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</si>
  <si>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</si>
  <si>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</si>
  <si>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</si>
  <si>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</si>
  <si>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</si>
  <si>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</si>
  <si>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</si>
  <si>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</si>
  <si>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</si>
  <si>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</si>
  <si>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</si>
  <si>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</si>
  <si>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</si>
  <si>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</si>
  <si>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</si>
  <si>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</si>
  <si>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</si>
  <si>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</si>
  <si>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</si>
  <si>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</si>
  <si>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</si>
  <si>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</si>
  <si>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</si>
  <si>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</si>
  <si>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</si>
  <si>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</si>
  <si>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</si>
  <si>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</si>
  <si>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</si>
  <si>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</si>
  <si>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</si>
  <si>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</si>
  <si>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</si>
  <si>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</si>
  <si>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</si>
  <si>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</si>
  <si>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</si>
  <si>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</si>
  <si>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</si>
  <si>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</si>
  <si>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</si>
  <si>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</si>
  <si>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</si>
  <si>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</si>
  <si>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</si>
  <si>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</si>
  <si>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</si>
  <si>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</si>
  <si>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</si>
  <si>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</si>
  <si>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</si>
  <si>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</si>
  <si>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</si>
  <si>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</si>
  <si>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</si>
  <si>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</si>
  <si>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</si>
  <si>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</si>
  <si>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</si>
  <si>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</si>
  <si>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</si>
  <si>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</si>
  <si>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</si>
  <si>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</si>
  <si>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</si>
  <si>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</si>
  <si>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</si>
  <si>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</si>
  <si>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</si>
  <si>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</si>
  <si>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</si>
  <si>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</si>
  <si>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</si>
  <si>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</si>
  <si>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</si>
  <si>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</si>
  <si>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</si>
  <si>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</si>
  <si>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</si>
  <si>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</si>
  <si>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</si>
  <si>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</si>
  <si>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</si>
  <si>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</si>
  <si>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</si>
  <si>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</si>
  <si>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</si>
  <si>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</si>
  <si>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</si>
  <si>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</si>
  <si>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</si>
  <si>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</si>
  <si>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</si>
  <si>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</si>
  <si>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</si>
  <si>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</si>
  <si>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</si>
  <si>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</si>
  <si>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</si>
  <si>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</si>
  <si>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</si>
  <si>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</si>
  <si>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</si>
  <si>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</si>
  <si>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</si>
  <si>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</si>
  <si>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</si>
  <si>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</si>
  <si>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</si>
  <si>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</si>
  <si>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</si>
  <si>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</si>
  <si>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</si>
  <si>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</si>
  <si>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</si>
  <si>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</si>
  <si>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</si>
  <si>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</si>
  <si>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</si>
  <si>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</si>
  <si>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</si>
  <si>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</si>
  <si>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</si>
  <si>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</si>
  <si>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</si>
  <si>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</si>
  <si>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</si>
  <si>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</si>
  <si>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</si>
  <si>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</si>
  <si>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</si>
  <si>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</si>
  <si>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</si>
  <si>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</si>
  <si>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</si>
  <si>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</si>
  <si>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</si>
  <si>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</si>
  <si>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</si>
  <si>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</si>
  <si>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</si>
  <si>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</si>
  <si>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</si>
  <si>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</si>
  <si>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</si>
  <si>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</si>
  <si>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</si>
  <si>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</si>
  <si>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</si>
  <si>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</si>
  <si>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</si>
  <si>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</si>
  <si>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</si>
  <si>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</si>
  <si>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</si>
  <si>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</si>
  <si>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</si>
  <si>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</si>
  <si>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</si>
  <si>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</si>
  <si>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</si>
  <si>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</si>
  <si>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</si>
  <si>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</si>
  <si>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</si>
  <si>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</si>
  <si>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</si>
  <si>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</si>
  <si>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</si>
  <si>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</si>
  <si>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</si>
  <si>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</si>
  <si>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</si>
  <si>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</si>
  <si>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</si>
  <si>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</si>
  <si>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</si>
  <si>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</si>
  <si>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</si>
  <si>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</si>
  <si>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</si>
  <si>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</si>
  <si>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</si>
  <si>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</si>
  <si>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</si>
  <si>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</si>
  <si>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</si>
  <si>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</si>
  <si>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</si>
  <si>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</si>
  <si>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</si>
  <si>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</si>
  <si>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</si>
  <si>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</si>
  <si>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</si>
  <si>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</si>
  <si>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</si>
  <si>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</si>
  <si>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</si>
  <si>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</si>
  <si>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</si>
  <si>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</si>
  <si>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</si>
  <si>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</si>
  <si>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</si>
  <si>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</si>
  <si>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</si>
  <si>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</si>
  <si>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</si>
  <si>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</si>
  <si>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</si>
  <si>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</si>
  <si>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</si>
  <si>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</si>
  <si>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</si>
  <si>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</si>
  <si>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</si>
  <si>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</si>
  <si>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</si>
  <si>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</si>
  <si>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</si>
  <si>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</si>
  <si>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</si>
  <si>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</si>
  <si>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</si>
  <si>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</si>
  <si>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</si>
  <si>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</si>
  <si>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</si>
  <si>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</si>
  <si>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</si>
  <si>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</si>
  <si>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</si>
  <si>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</si>
  <si>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</si>
  <si>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</si>
  <si>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</si>
  <si>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</si>
  <si>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</si>
  <si>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</si>
  <si>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</si>
  <si>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</si>
  <si>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</si>
  <si>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</si>
  <si>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</si>
  <si>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</si>
  <si>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</si>
  <si>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</si>
  <si>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</si>
  <si>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</si>
  <si>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</si>
  <si>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</si>
  <si>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</si>
  <si>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</si>
  <si>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</si>
  <si>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</si>
  <si>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</si>
  <si>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</si>
  <si>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</si>
  <si>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</si>
  <si>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</si>
  <si>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</si>
  <si>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</si>
  <si>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</si>
  <si>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</si>
  <si>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</si>
  <si>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</si>
  <si>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</si>
  <si>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</si>
  <si>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</si>
  <si>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</si>
  <si>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</si>
  <si>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</si>
  <si>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</si>
  <si>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</si>
  <si>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</si>
  <si>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</si>
  <si>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</si>
  <si>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</si>
  <si>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</si>
  <si>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</si>
  <si>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</si>
  <si>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</si>
  <si>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</si>
  <si>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</si>
  <si>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</si>
  <si>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</si>
  <si>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</si>
  <si>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</si>
  <si>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</si>
  <si>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</si>
  <si>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</si>
  <si>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</si>
  <si>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</si>
  <si>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</si>
  <si>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</si>
  <si>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</si>
  <si>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</si>
  <si>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</si>
  <si>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</si>
  <si>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</si>
  <si>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</si>
  <si>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</si>
  <si>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</si>
  <si>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</si>
  <si>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</si>
  <si>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</si>
  <si>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</si>
  <si>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</si>
  <si>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</si>
  <si>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</si>
  <si>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</si>
  <si>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</si>
  <si>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</si>
  <si>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</si>
  <si>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</si>
  <si>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</si>
  <si>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</si>
  <si>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</si>
  <si>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</si>
  <si>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</si>
  <si>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</si>
  <si>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</si>
  <si>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</si>
  <si>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</si>
  <si>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</si>
  <si>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</si>
  <si>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</si>
  <si>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</si>
  <si>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</si>
  <si>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</si>
  <si>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</si>
  <si>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</si>
  <si>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</si>
  <si>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</si>
  <si>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</si>
  <si>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</si>
  <si>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</si>
  <si>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</si>
  <si>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</si>
  <si>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</si>
  <si>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</si>
  <si>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</si>
  <si>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</si>
  <si>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</si>
  <si>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</si>
  <si>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</si>
  <si>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</si>
  <si>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</si>
  <si>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</si>
  <si>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</si>
  <si>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</si>
  <si>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</si>
  <si>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</si>
  <si>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</si>
  <si>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</si>
  <si>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</si>
  <si>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</si>
  <si>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</si>
  <si>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</si>
  <si>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</si>
  <si>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</si>
  <si>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</si>
  <si>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</si>
  <si>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</si>
  <si>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</si>
  <si>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</si>
  <si>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</si>
  <si>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</si>
  <si>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</si>
  <si>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</si>
  <si>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</si>
  <si>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</si>
  <si>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</si>
  <si>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</si>
  <si>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</si>
  <si>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</si>
  <si>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</si>
  <si>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</si>
  <si>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</si>
  <si>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</si>
  <si>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</si>
  <si>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</si>
  <si>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</si>
  <si>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</si>
  <si>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</si>
  <si>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</si>
  <si>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</si>
  <si>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</si>
  <si>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</si>
  <si>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</si>
  <si>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</si>
  <si>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</si>
  <si>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</si>
  <si>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</si>
  <si>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</si>
  <si>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</si>
  <si>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</si>
  <si>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</si>
  <si>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</si>
  <si>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</si>
  <si>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</si>
  <si>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</si>
  <si>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</si>
  <si>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</si>
  <si>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</si>
  <si>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</si>
  <si>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</si>
  <si>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</si>
  <si>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</si>
  <si>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</si>
  <si>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</si>
  <si>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</si>
  <si>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</si>
  <si>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</si>
  <si>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</si>
  <si>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</si>
  <si>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</si>
  <si>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</si>
  <si>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</si>
  <si>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</si>
  <si>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</si>
  <si>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</si>
  <si>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</si>
  <si>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</si>
  <si>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</si>
  <si>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</si>
  <si>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</si>
  <si>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</si>
  <si>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</si>
  <si>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</si>
  <si>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</si>
  <si>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</si>
  <si>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</si>
  <si>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</si>
  <si>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</si>
  <si>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</si>
  <si>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</si>
  <si>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</si>
  <si>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</si>
  <si>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</si>
  <si>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</si>
  <si>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</si>
  <si>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</si>
  <si>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</si>
  <si>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</si>
  <si>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</si>
  <si>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</si>
  <si>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</si>
  <si>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</si>
  <si>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</si>
  <si>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</si>
  <si>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</si>
  <si>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</si>
  <si>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</si>
  <si>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</si>
  <si>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</si>
  <si>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</si>
  <si>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</si>
  <si>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</si>
  <si>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</si>
  <si>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</si>
  <si>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</si>
  <si>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</si>
  <si>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</si>
  <si>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</si>
  <si>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</si>
  <si>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</si>
  <si>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</si>
  <si>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</si>
  <si>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</si>
  <si>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</si>
  <si>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</si>
  <si>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</si>
  <si>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</si>
  <si>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</si>
  <si>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</si>
  <si>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</si>
  <si>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</si>
  <si>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</si>
  <si>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</si>
  <si>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</si>
  <si>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</si>
  <si>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</si>
  <si>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</si>
  <si>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</si>
  <si>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</si>
  <si>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</si>
  <si>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</si>
  <si>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</si>
  <si>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</si>
  <si>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</si>
  <si>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</si>
  <si>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</si>
  <si>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</si>
  <si>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</si>
  <si>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</si>
  <si>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</si>
  <si>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</si>
  <si>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</si>
  <si>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</si>
  <si>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</si>
  <si>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</si>
  <si>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</si>
  <si>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</si>
  <si>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</si>
  <si>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</si>
  <si>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</si>
  <si>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</si>
  <si>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</si>
  <si>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</si>
  <si>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</si>
  <si>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</si>
  <si>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</si>
  <si>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</si>
  <si>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</si>
  <si>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</si>
  <si>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</si>
  <si>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</si>
  <si>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</si>
  <si>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</si>
  <si>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</si>
  <si>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</si>
  <si>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</si>
  <si>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</si>
  <si>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</si>
  <si>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</si>
  <si>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</si>
  <si>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</si>
  <si>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</si>
  <si>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</si>
  <si>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</si>
  <si>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</si>
  <si>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</si>
  <si>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</si>
  <si>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</si>
  <si>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</si>
  <si>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</si>
  <si>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</si>
  <si>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</si>
  <si>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</si>
  <si>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</si>
  <si>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</si>
  <si>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</si>
  <si>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</si>
  <si>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</si>
  <si>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</si>
  <si>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</si>
  <si>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</si>
  <si>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</si>
  <si>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</si>
  <si>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</si>
  <si>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</si>
  <si>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</si>
  <si>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</si>
  <si>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</si>
  <si>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</si>
  <si>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</si>
  <si>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</si>
  <si>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</si>
  <si>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</si>
  <si>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</si>
  <si>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</si>
  <si>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</si>
  <si>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</si>
  <si>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</si>
  <si>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</si>
  <si>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</si>
  <si>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</si>
  <si>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</si>
  <si>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</si>
  <si>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</si>
  <si>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</si>
  <si>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</si>
  <si>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</si>
  <si>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</si>
  <si>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</si>
  <si>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</si>
  <si>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</si>
  <si>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</si>
  <si>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</si>
  <si>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</si>
  <si>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</si>
  <si>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</si>
  <si>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</si>
  <si>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</si>
  <si>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</si>
  <si>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</si>
  <si>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</si>
  <si>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</si>
  <si>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</si>
  <si>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</si>
  <si>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</si>
  <si>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</si>
  <si>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</si>
  <si>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</si>
  <si>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</si>
  <si>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</si>
  <si>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</si>
  <si>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</si>
  <si>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</si>
  <si>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</si>
  <si>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</si>
  <si>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</si>
  <si>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</si>
  <si>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</si>
  <si>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</si>
  <si>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</si>
  <si>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</si>
  <si>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</si>
  <si>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</si>
  <si>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</si>
  <si>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</si>
  <si>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</si>
  <si>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</si>
  <si>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</si>
  <si>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</si>
  <si>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</si>
  <si>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</si>
  <si>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</si>
  <si>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</si>
  <si>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</si>
  <si>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</si>
  <si>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</si>
  <si>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</si>
  <si>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</si>
  <si>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</si>
  <si>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</si>
  <si>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</si>
  <si>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</si>
  <si>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</si>
  <si>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</si>
  <si>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</si>
  <si>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</si>
  <si>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</si>
  <si>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</si>
  <si>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</si>
  <si>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</si>
  <si>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</si>
  <si>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</si>
  <si>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</si>
  <si>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</si>
  <si>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</si>
  <si>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</si>
  <si>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</si>
  <si>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</si>
  <si>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</si>
  <si>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</si>
  <si>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</si>
  <si>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</si>
  <si>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</si>
  <si>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</si>
  <si>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</si>
  <si>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</si>
  <si>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</si>
  <si>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</si>
  <si>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</si>
  <si>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</si>
  <si>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</si>
  <si>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</si>
  <si>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</si>
  <si>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</si>
  <si>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</si>
  <si>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</si>
  <si>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</si>
  <si>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</si>
  <si>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</si>
  <si>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</si>
  <si>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</si>
  <si>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</si>
  <si>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</si>
  <si>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</si>
  <si>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</si>
  <si>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</si>
  <si>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</si>
  <si>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</si>
  <si>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</si>
  <si>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</si>
  <si>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</si>
  <si>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</si>
  <si>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</si>
  <si>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</si>
  <si>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</si>
  <si>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</si>
  <si>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</si>
  <si>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</si>
  <si>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</si>
  <si>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</si>
  <si>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</si>
  <si>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</si>
  <si>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</si>
  <si>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</si>
  <si>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</si>
  <si>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</si>
  <si>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</si>
  <si>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</si>
  <si>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</si>
  <si>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</si>
  <si>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</si>
  <si>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</si>
  <si>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</si>
  <si>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</si>
  <si>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</si>
  <si>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</si>
  <si>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</si>
  <si>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</si>
  <si>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</si>
  <si>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</si>
  <si>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</si>
  <si>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</si>
  <si>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</si>
  <si>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</si>
  <si>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</si>
  <si>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</si>
  <si>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</si>
  <si>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</si>
  <si>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</si>
  <si>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</si>
  <si>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</si>
  <si>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</si>
  <si>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</si>
  <si>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</si>
  <si>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</si>
  <si>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</si>
  <si>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</si>
  <si>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</si>
  <si>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</si>
  <si>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</si>
  <si>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</si>
  <si>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</si>
  <si>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</si>
  <si>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</si>
  <si>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</si>
  <si>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</si>
  <si>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</si>
  <si>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</si>
  <si>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</si>
  <si>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</si>
  <si>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</si>
  <si>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</si>
  <si>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</si>
  <si>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</si>
  <si>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</si>
  <si>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</si>
  <si>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</si>
  <si>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</si>
  <si>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</si>
  <si>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</si>
  <si>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</si>
  <si>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</si>
  <si>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</si>
  <si>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</si>
  <si>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</si>
  <si>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</si>
  <si>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</si>
  <si>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</si>
  <si>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</si>
  <si>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</si>
  <si>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</si>
  <si>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</si>
  <si>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</si>
  <si>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</si>
  <si>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</si>
  <si>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</si>
  <si>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</si>
  <si>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</si>
  <si>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</si>
  <si>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</si>
  <si>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</si>
  <si>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</si>
  <si>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</si>
  <si>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</si>
  <si>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</si>
  <si>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</si>
  <si>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</si>
  <si>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</si>
  <si>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</si>
  <si>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</si>
  <si>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</si>
  <si>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</si>
  <si>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</si>
  <si>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</si>
  <si>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</si>
  <si>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</si>
  <si>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</si>
  <si>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</si>
  <si>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</si>
  <si>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</si>
  <si>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</si>
  <si>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</si>
  <si>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</si>
  <si>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</si>
  <si>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</si>
  <si>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</si>
  <si>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</si>
  <si>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</si>
  <si>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</si>
  <si>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</si>
  <si>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</si>
  <si>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</si>
  <si>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</si>
  <si>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</si>
  <si>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</si>
  <si>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</si>
  <si>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</si>
  <si>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</si>
  <si>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</si>
  <si>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</si>
  <si>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</si>
  <si>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</si>
  <si>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</si>
  <si>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</si>
  <si>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</si>
  <si>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</si>
  <si>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</si>
  <si>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</si>
  <si>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</si>
  <si>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</si>
  <si>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</si>
  <si>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</si>
  <si>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</si>
  <si>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</si>
  <si>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</si>
  <si>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</si>
  <si>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</si>
  <si>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</si>
  <si>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</si>
  <si>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</si>
  <si>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</si>
  <si>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</si>
  <si>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</si>
  <si>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</si>
  <si>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</si>
  <si>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</si>
  <si>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</si>
  <si>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</si>
  <si>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</si>
  <si>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</si>
  <si>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</si>
  <si>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</si>
  <si>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</si>
  <si>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</si>
  <si>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</si>
  <si>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</si>
  <si>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</si>
  <si>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</si>
  <si>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</si>
  <si>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</si>
  <si>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</si>
  <si>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</si>
  <si>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</si>
  <si>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</si>
  <si>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</si>
  <si>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</si>
  <si>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</si>
  <si>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</si>
  <si>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</si>
  <si>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</si>
  <si>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</si>
  <si>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</si>
  <si>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</si>
  <si>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</si>
  <si>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</si>
  <si>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</si>
  <si>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</si>
  <si>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</si>
  <si>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</si>
  <si>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</si>
  <si>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</si>
  <si>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</si>
  <si>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</si>
  <si>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</si>
  <si>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</si>
  <si>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</si>
  <si>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</si>
  <si>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</si>
  <si>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</si>
  <si>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</si>
  <si>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</si>
  <si>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</si>
  <si>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</si>
  <si>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</si>
  <si>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</si>
  <si>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</si>
  <si>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</si>
  <si>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</si>
  <si>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</si>
  <si>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</si>
  <si>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</si>
  <si>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</si>
  <si>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</si>
  <si>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</si>
  <si>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</si>
  <si>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</si>
  <si>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</si>
  <si>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</si>
  <si>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</si>
  <si>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</si>
  <si>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</si>
  <si>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</si>
  <si>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</si>
  <si>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</si>
  <si>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</si>
  <si>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</si>
  <si>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</si>
  <si>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</si>
  <si>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</si>
  <si>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</si>
  <si>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</si>
  <si>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</si>
  <si>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</si>
  <si>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</si>
  <si>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</si>
  <si>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</si>
  <si>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</si>
  <si>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</si>
  <si>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</si>
  <si>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</si>
  <si>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</si>
  <si>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</si>
  <si>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</si>
  <si>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</si>
  <si>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</si>
  <si>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</si>
  <si>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</si>
  <si>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</si>
  <si>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</si>
  <si>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</si>
  <si>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</si>
  <si>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</si>
  <si>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</si>
  <si>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</si>
  <si>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</si>
  <si>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</si>
  <si>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</si>
  <si>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</si>
  <si>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</si>
  <si>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</si>
  <si>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</si>
  <si>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</si>
  <si>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</si>
  <si>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</si>
  <si>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</si>
  <si>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</si>
  <si>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</si>
  <si>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</si>
  <si>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</si>
  <si>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</si>
  <si>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</si>
  <si>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</si>
  <si>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</si>
  <si>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</si>
  <si>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</si>
  <si>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</si>
  <si>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</si>
  <si>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</si>
  <si>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</si>
  <si>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</si>
  <si>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</si>
  <si>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</si>
  <si>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</si>
  <si>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</si>
  <si>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</si>
  <si>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</si>
  <si>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</si>
  <si>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</si>
  <si>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</si>
  <si>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</si>
  <si>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</si>
  <si>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</si>
  <si>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</si>
  <si>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</si>
  <si>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</si>
  <si>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</si>
  <si>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</si>
  <si>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</si>
  <si>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</si>
  <si>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</si>
  <si>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</si>
  <si>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</si>
  <si>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</si>
  <si>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</si>
  <si>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</si>
  <si>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</si>
  <si>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</si>
  <si>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</si>
  <si>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</si>
  <si>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</si>
  <si>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</si>
  <si>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</si>
  <si>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</si>
  <si>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</si>
  <si>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</si>
  <si>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</si>
  <si>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</si>
  <si>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</si>
  <si>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</si>
  <si>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</si>
  <si>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</si>
  <si>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</si>
  <si>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</si>
  <si>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</si>
  <si>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</si>
  <si>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</si>
  <si>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</si>
  <si>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</si>
  <si>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</si>
  <si>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</si>
  <si>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</si>
  <si>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</si>
  <si>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</si>
  <si>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</si>
  <si>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</si>
  <si>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</si>
  <si>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</si>
  <si>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</si>
  <si>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</si>
  <si>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</si>
  <si>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</si>
  <si>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</si>
  <si>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</si>
  <si>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</si>
  <si>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</si>
  <si>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</si>
  <si>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</si>
  <si>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</si>
  <si>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</si>
  <si>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</si>
  <si>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</si>
  <si>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</si>
  <si>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</si>
  <si>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</si>
  <si>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</si>
  <si>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</si>
  <si>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</si>
  <si>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</si>
  <si>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</si>
  <si>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</si>
  <si>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</si>
  <si>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</si>
  <si>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</si>
  <si>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</si>
  <si>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</si>
  <si>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</si>
  <si>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</si>
  <si>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</si>
  <si>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</si>
  <si>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</si>
  <si>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</si>
  <si>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</si>
  <si>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</si>
  <si>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</si>
  <si>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</si>
  <si>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</si>
  <si>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</si>
  <si>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</si>
  <si>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</si>
  <si>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</si>
  <si>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</si>
  <si>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</si>
  <si>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</si>
  <si>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</si>
  <si>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</si>
  <si>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</si>
  <si>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</si>
  <si>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</si>
  <si>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</si>
  <si>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</si>
  <si>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</si>
  <si>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</si>
  <si>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</si>
  <si>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</si>
  <si>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</si>
  <si>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</si>
  <si>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</si>
  <si>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</si>
  <si>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</si>
  <si>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</si>
  <si>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</si>
  <si>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</si>
  <si>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</si>
  <si>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</si>
  <si>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</si>
  <si>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</si>
  <si>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</si>
  <si>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</si>
  <si>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</si>
  <si>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</si>
  <si>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</si>
  <si>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</si>
  <si>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</si>
  <si>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</si>
  <si>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</si>
  <si>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</si>
  <si>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</si>
  <si>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</si>
  <si>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</si>
  <si>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</si>
  <si>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</si>
  <si>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</si>
  <si>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</si>
  <si>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</si>
  <si>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</si>
  <si>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</si>
  <si>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</si>
  <si>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</si>
  <si>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</si>
  <si>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</si>
  <si>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</si>
  <si>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</si>
  <si>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</si>
  <si>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</si>
  <si>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</si>
  <si>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</si>
  <si>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</si>
  <si>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</si>
  <si>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</si>
  <si>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</si>
  <si>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</si>
  <si>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</si>
  <si>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</si>
  <si>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</si>
  <si>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</si>
  <si>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</si>
  <si>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</si>
  <si>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</si>
  <si>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</si>
  <si>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</si>
  <si>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</si>
  <si>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</si>
  <si>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</si>
  <si>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</si>
  <si>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</si>
  <si>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</si>
  <si>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</si>
  <si>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</si>
  <si>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</si>
  <si>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</si>
  <si>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</si>
  <si>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</si>
  <si>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</si>
  <si>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</si>
  <si>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</si>
  <si>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</si>
  <si>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</si>
  <si>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</si>
  <si>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</si>
  <si>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</si>
  <si>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</si>
  <si>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</si>
  <si>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</si>
  <si>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</si>
  <si>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</si>
  <si>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</si>
  <si>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</si>
  <si>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</si>
  <si>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</si>
  <si>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</si>
  <si>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</si>
  <si>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</si>
  <si>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</si>
  <si>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</si>
  <si>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</si>
  <si>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</si>
  <si>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</si>
  <si>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</si>
  <si>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</si>
  <si>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</si>
  <si>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</si>
  <si>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</si>
  <si>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</si>
  <si>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</si>
  <si>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</si>
  <si>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</si>
  <si>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</si>
  <si>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</si>
  <si>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</si>
  <si>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</si>
  <si>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</si>
  <si>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</si>
  <si>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</si>
  <si>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</si>
  <si>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</si>
  <si>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</si>
  <si>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</si>
  <si>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</si>
  <si>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</si>
  <si>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</si>
  <si>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</si>
  <si>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</si>
  <si>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</si>
  <si>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</si>
  <si>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</si>
  <si>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</si>
  <si>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</si>
  <si>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</si>
  <si>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</si>
  <si>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</si>
  <si>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</si>
  <si>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</si>
  <si>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</si>
  <si>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</si>
  <si>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</si>
  <si>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</si>
  <si>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</si>
  <si>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</si>
  <si>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</si>
  <si>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</si>
  <si>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</si>
  <si>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</si>
  <si>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</si>
  <si>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</si>
  <si>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</si>
  <si>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</si>
  <si>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</si>
  <si>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</si>
  <si>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</si>
  <si>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</si>
  <si>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</si>
  <si>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</si>
  <si>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</si>
  <si>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</si>
  <si>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</si>
  <si>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</si>
  <si>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</si>
  <si>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</si>
  <si>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</si>
  <si>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</si>
  <si>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</si>
  <si>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</si>
  <si>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</si>
  <si>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</si>
  <si>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</si>
  <si>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</si>
  <si>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</si>
  <si>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</si>
  <si>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</si>
  <si>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</si>
  <si>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</si>
  <si>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</si>
  <si>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</si>
  <si>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</si>
  <si>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</si>
  <si>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</si>
  <si>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</si>
  <si>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</si>
  <si>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</si>
  <si>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</si>
  <si>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</si>
  <si>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</si>
  <si>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</si>
  <si>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</si>
  <si>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</si>
  <si>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</si>
  <si>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</si>
  <si>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</si>
  <si>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</si>
  <si>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</si>
  <si>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</si>
  <si>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</si>
  <si>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</si>
  <si>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</si>
  <si>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</si>
  <si>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</si>
  <si>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</si>
  <si>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</si>
  <si>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</si>
  <si>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</si>
  <si>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</si>
  <si>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</si>
  <si>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</si>
  <si>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</si>
  <si>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</si>
  <si>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</si>
  <si>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</si>
  <si>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</si>
  <si>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</si>
  <si>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</si>
  <si>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</si>
  <si>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</si>
  <si>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</si>
  <si>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</si>
  <si>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</si>
  <si>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</si>
  <si>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</si>
  <si>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</si>
  <si>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</si>
  <si>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</si>
  <si>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</si>
  <si>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</si>
  <si>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</si>
  <si>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</si>
  <si>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</si>
  <si>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</si>
  <si>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</si>
  <si>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</si>
  <si>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</si>
  <si>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</si>
  <si>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</si>
  <si>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</si>
  <si>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</si>
  <si>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</si>
  <si>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</si>
  <si>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</si>
  <si>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</si>
  <si>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</si>
  <si>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</si>
  <si>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</si>
  <si>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</si>
  <si>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</si>
  <si>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</si>
  <si>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</si>
  <si>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</si>
  <si>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</si>
  <si>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</si>
  <si>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</si>
  <si>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</si>
  <si>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</si>
  <si>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</si>
  <si>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</si>
  <si>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</si>
  <si>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</si>
  <si>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</si>
  <si>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</si>
  <si>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</si>
  <si>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</si>
  <si>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</si>
  <si>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</si>
  <si>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</si>
  <si>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</si>
  <si>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</si>
  <si>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</si>
  <si>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</si>
  <si>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</si>
  <si>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</si>
  <si>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</si>
  <si>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</si>
  <si>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</si>
  <si>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</si>
  <si>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</si>
  <si>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</si>
  <si>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</si>
  <si>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</si>
  <si>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</si>
  <si>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</si>
  <si>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</si>
  <si>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</si>
  <si>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</si>
  <si>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</si>
  <si>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</si>
  <si>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</si>
  <si>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</si>
  <si>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</si>
  <si>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</si>
  <si>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</si>
  <si>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</si>
  <si>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</si>
  <si>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</si>
  <si>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</si>
  <si>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</si>
  <si>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</si>
  <si>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</si>
  <si>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</si>
  <si>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</si>
  <si>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</si>
  <si>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</si>
  <si>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</si>
  <si>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</si>
  <si>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</si>
  <si>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</si>
  <si>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</si>
  <si>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</si>
  <si>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</si>
  <si>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</si>
  <si>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</si>
  <si>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</si>
  <si>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</si>
  <si>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</si>
  <si>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</si>
  <si>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</si>
  <si>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</si>
  <si>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</si>
  <si>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</si>
  <si>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</si>
  <si>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</si>
  <si>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</si>
  <si>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</si>
  <si>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</si>
  <si>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</si>
  <si>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</si>
  <si>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</si>
  <si>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</si>
  <si>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</si>
  <si>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</si>
  <si>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</si>
  <si>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</si>
  <si>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</si>
  <si>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</si>
  <si>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</si>
  <si>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</si>
  <si>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</si>
  <si>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</si>
  <si>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</si>
  <si>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</si>
  <si>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</si>
  <si>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</si>
  <si>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</si>
  <si>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</si>
  <si>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</si>
  <si>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</si>
  <si>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</si>
  <si>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</si>
  <si>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</si>
  <si>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</si>
  <si>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</si>
  <si>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</si>
  <si>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</si>
  <si>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</si>
  <si>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</si>
  <si>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</si>
  <si>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</si>
  <si>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</si>
  <si>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</si>
  <si>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</si>
  <si>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</si>
  <si>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</si>
  <si>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</si>
  <si>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</si>
  <si>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</si>
  <si>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</si>
  <si>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</si>
  <si>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</si>
  <si>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</si>
  <si>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</si>
  <si>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</si>
  <si>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</si>
  <si>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</si>
  <si>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</si>
  <si>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</si>
  <si>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</si>
  <si>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</si>
  <si>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</si>
  <si>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</si>
  <si>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</si>
  <si>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</si>
  <si>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</si>
  <si>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</si>
  <si>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</si>
  <si>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</si>
  <si>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</si>
  <si>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</si>
  <si>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</si>
  <si>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</si>
  <si>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</si>
  <si>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</si>
  <si>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</si>
  <si>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</si>
  <si>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</si>
  <si>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</si>
  <si>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</si>
  <si>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</si>
  <si>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</si>
  <si>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</si>
  <si>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</si>
  <si>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</si>
  <si>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</si>
  <si>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</si>
  <si>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</si>
  <si>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</si>
  <si>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</si>
  <si>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</si>
  <si>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</si>
  <si>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</si>
  <si>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</si>
  <si>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</si>
  <si>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</si>
  <si>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</si>
  <si>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</si>
  <si>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</si>
  <si>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</si>
  <si>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</si>
  <si>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</si>
  <si>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</si>
  <si>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</si>
  <si>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</si>
  <si>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</si>
  <si>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</si>
  <si>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</si>
  <si>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</si>
  <si>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</si>
  <si>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</si>
  <si>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</si>
  <si>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</si>
  <si>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</si>
  <si>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</si>
  <si>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</si>
  <si>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</si>
  <si>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</si>
  <si>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</si>
  <si>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</si>
  <si>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</si>
  <si>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</si>
  <si>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</si>
  <si>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</si>
  <si>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</si>
  <si>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</si>
  <si>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</si>
  <si>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</si>
  <si>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</si>
  <si>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</si>
  <si>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</si>
  <si>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</si>
  <si>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</si>
  <si>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</si>
  <si>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</si>
  <si>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</si>
  <si>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</si>
  <si>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</si>
  <si>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</si>
  <si>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</si>
  <si>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</si>
  <si>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</si>
  <si>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</si>
  <si>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</si>
  <si>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</si>
  <si>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</si>
  <si>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</si>
  <si>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</si>
  <si>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</si>
  <si>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</si>
  <si>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</si>
  <si>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</si>
  <si>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</si>
  <si>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</si>
  <si>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</si>
  <si>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</si>
  <si>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</si>
  <si>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</si>
  <si>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</si>
  <si>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</si>
  <si>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</si>
  <si>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</si>
  <si>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</si>
  <si>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</si>
  <si>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</si>
  <si>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</si>
  <si>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</si>
  <si>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</si>
  <si>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</si>
  <si>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</si>
  <si>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</si>
  <si>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</si>
  <si>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</si>
  <si>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</si>
  <si>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</si>
  <si>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</si>
  <si>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</si>
  <si>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</si>
  <si>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</si>
  <si>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</si>
  <si>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</si>
  <si>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</si>
  <si>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</si>
  <si>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</si>
  <si>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</si>
  <si>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</si>
  <si>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</si>
  <si>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</si>
  <si>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</si>
  <si>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</si>
  <si>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</si>
  <si>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</si>
  <si>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</si>
  <si>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</si>
  <si>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</si>
  <si>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</si>
  <si>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</si>
  <si>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</si>
  <si>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</si>
  <si>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</si>
  <si>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</si>
  <si>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</si>
  <si>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</si>
  <si>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</si>
  <si>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</si>
  <si>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</si>
  <si>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</si>
  <si>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</si>
  <si>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</si>
  <si>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</si>
  <si>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</si>
  <si>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</si>
  <si>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</si>
  <si>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</si>
  <si>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</si>
  <si>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</si>
  <si>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</si>
  <si>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</si>
  <si>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</si>
  <si>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</si>
  <si>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</si>
  <si>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</si>
  <si>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</si>
  <si>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</si>
  <si>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</si>
  <si>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</si>
  <si>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</si>
  <si>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</si>
  <si>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</si>
  <si>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</si>
  <si>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</si>
  <si>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</si>
  <si>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</si>
  <si>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</si>
  <si>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</si>
  <si>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</si>
  <si>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</si>
  <si>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</si>
  <si>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</si>
  <si>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</si>
  <si>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</si>
  <si>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</si>
  <si>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</si>
  <si>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</si>
  <si>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</si>
  <si>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</si>
  <si>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</si>
  <si>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</si>
  <si>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</si>
  <si>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</si>
  <si>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</si>
  <si>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</si>
  <si>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</si>
  <si>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</si>
  <si>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</si>
  <si>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</si>
  <si>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</si>
  <si>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</si>
  <si>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</si>
  <si>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</si>
  <si>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</si>
  <si>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</si>
  <si>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</si>
  <si>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</si>
  <si>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</si>
  <si>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</si>
  <si>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</si>
  <si>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</si>
  <si>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</si>
  <si>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</si>
  <si>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</si>
  <si>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</si>
  <si>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</si>
  <si>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</si>
  <si>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</si>
  <si>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</si>
  <si>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</si>
  <si>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</si>
  <si>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</si>
  <si>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</si>
  <si>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</si>
  <si>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</si>
  <si>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</si>
  <si>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</si>
  <si>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</si>
  <si>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</si>
  <si>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</si>
  <si>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</si>
  <si>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</si>
  <si>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</si>
  <si>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</si>
  <si>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</si>
  <si>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</si>
  <si>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</si>
  <si>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</si>
  <si>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</si>
  <si>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</si>
  <si>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</si>
  <si>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</si>
  <si>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</si>
  <si>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</si>
  <si>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</si>
  <si>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</si>
  <si>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</si>
  <si>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</si>
  <si>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</si>
  <si>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</si>
  <si>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</si>
  <si>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</si>
  <si>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</si>
  <si>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</si>
  <si>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</si>
  <si>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</si>
  <si>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</si>
  <si>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</si>
  <si>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</si>
  <si>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</si>
  <si>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</si>
  <si>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</si>
  <si>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</si>
  <si>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</si>
  <si>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</si>
  <si>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</si>
  <si>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</si>
  <si>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</si>
  <si>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</si>
  <si>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</si>
  <si>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</si>
  <si>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</si>
  <si>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</si>
  <si>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</si>
  <si>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</si>
  <si>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</si>
  <si>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</si>
  <si>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</si>
  <si>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</si>
  <si>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</si>
  <si>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</si>
  <si>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</si>
  <si>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</si>
  <si>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</si>
  <si>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</si>
  <si>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</si>
  <si>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</si>
  <si>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</si>
  <si>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</si>
  <si>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</si>
  <si>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</si>
  <si>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</si>
  <si>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</si>
  <si>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</si>
  <si>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</si>
  <si>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</si>
  <si>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</si>
  <si>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</si>
  <si>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</si>
  <si>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</si>
  <si>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</si>
  <si>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</si>
  <si>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</si>
  <si>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</si>
  <si>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</si>
  <si>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</si>
  <si>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</si>
  <si>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</si>
  <si>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</si>
  <si>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</si>
  <si>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</si>
  <si>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</si>
  <si>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</si>
  <si>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</si>
  <si>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</si>
  <si>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</si>
  <si>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</si>
  <si>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</si>
  <si>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</si>
  <si>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</si>
  <si>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</si>
  <si>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</si>
  <si>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</si>
  <si>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</si>
  <si>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</si>
  <si>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</si>
  <si>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</si>
  <si>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</si>
  <si>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</si>
  <si>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</si>
  <si>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</si>
  <si>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</si>
  <si>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</si>
  <si>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</si>
  <si>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</si>
  <si>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</si>
  <si>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</si>
  <si>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</si>
  <si>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</si>
  <si>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</si>
  <si>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</si>
  <si>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</si>
  <si>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</si>
  <si>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</si>
  <si>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</si>
  <si>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</si>
  <si>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</si>
  <si>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</si>
  <si>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</si>
  <si>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</si>
  <si>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</si>
  <si>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</si>
  <si>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</si>
  <si>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</si>
  <si>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</si>
  <si>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</si>
  <si>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</si>
  <si>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</si>
  <si>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</si>
  <si>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</si>
  <si>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</si>
  <si>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</si>
  <si>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</si>
  <si>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</si>
  <si>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</si>
  <si>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</si>
  <si>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</si>
  <si>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</si>
  <si>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</si>
  <si>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</si>
  <si>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</si>
  <si>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</si>
  <si>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</si>
  <si>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</si>
  <si>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</si>
  <si>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</si>
  <si>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</si>
  <si>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</si>
  <si>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</si>
  <si>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</si>
  <si>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</si>
  <si>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</si>
  <si>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</si>
  <si>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</si>
  <si>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</si>
  <si>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</si>
  <si>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</si>
  <si>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</si>
  <si>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</si>
  <si>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</si>
  <si>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</si>
  <si>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</si>
  <si>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</si>
  <si>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</si>
  <si>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</si>
  <si>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</si>
  <si>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</si>
  <si>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</si>
  <si>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</si>
  <si>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</si>
  <si>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</si>
  <si>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</si>
  <si>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</si>
  <si>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</si>
  <si>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</si>
  <si>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</si>
  <si>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</si>
  <si>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</si>
  <si>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</si>
  <si>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</si>
  <si>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</si>
  <si>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</si>
  <si>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</si>
  <si>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</si>
  <si>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</si>
  <si>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</si>
  <si>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</si>
  <si>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</si>
  <si>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</si>
  <si>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</si>
  <si>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</si>
  <si>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</si>
  <si>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</si>
  <si>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</si>
  <si>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</si>
  <si>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</si>
  <si>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</si>
  <si>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</si>
  <si>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</si>
  <si>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</si>
  <si>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</si>
  <si>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</si>
  <si>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</si>
  <si>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</si>
  <si>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</si>
  <si>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</si>
  <si>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</si>
  <si>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</si>
  <si>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</si>
  <si>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</si>
  <si>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</si>
  <si>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</si>
  <si>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</si>
  <si>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</si>
  <si>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</si>
  <si>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</si>
  <si>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</si>
  <si>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</si>
  <si>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</si>
  <si>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</si>
  <si>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</si>
  <si>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</si>
  <si>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</si>
  <si>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</si>
  <si>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</si>
  <si>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</si>
  <si>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</si>
  <si>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</si>
  <si>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</si>
  <si>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</si>
  <si>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</si>
  <si>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</si>
  <si>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</si>
  <si>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</si>
  <si>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</si>
  <si>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</si>
  <si>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</si>
  <si>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</si>
  <si>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</si>
  <si>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</si>
  <si>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</si>
  <si>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</si>
  <si>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</si>
  <si>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</si>
  <si>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</si>
  <si>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</si>
  <si>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</si>
  <si>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</si>
  <si>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</si>
  <si>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</si>
  <si>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</si>
  <si>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</si>
  <si>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</si>
  <si>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</si>
  <si>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</si>
  <si>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</si>
  <si>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</si>
  <si>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</si>
  <si>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</si>
  <si>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</si>
  <si>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</si>
  <si>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</si>
  <si>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</si>
  <si>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</si>
  <si>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</si>
  <si>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</si>
  <si>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</si>
  <si>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</si>
  <si>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</si>
  <si>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</si>
  <si>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</si>
  <si>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</si>
  <si>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</si>
  <si>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</si>
  <si>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</si>
  <si>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</si>
  <si>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</si>
  <si>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</si>
  <si>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</si>
  <si>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</si>
  <si>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</si>
  <si>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</si>
  <si>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</si>
  <si>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</si>
  <si>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</si>
  <si>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</si>
  <si>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</si>
  <si>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</si>
  <si>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</si>
  <si>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</si>
  <si>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</si>
  <si>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</si>
  <si>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</si>
  <si>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</si>
  <si>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</si>
  <si>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</si>
  <si>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</si>
  <si>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</si>
  <si>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</si>
  <si>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</si>
  <si>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</si>
  <si>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</si>
  <si>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</si>
  <si>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</si>
  <si>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</si>
  <si>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</si>
  <si>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</si>
  <si>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</si>
  <si>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</si>
  <si>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</si>
  <si>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</si>
  <si>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</si>
  <si>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</si>
  <si>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</si>
  <si>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</si>
  <si>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</si>
  <si>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</si>
  <si>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</si>
  <si>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</si>
  <si>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</si>
  <si>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</si>
  <si>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</si>
  <si>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</si>
  <si>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</si>
  <si>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</si>
  <si>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</si>
  <si>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</si>
  <si>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</si>
  <si>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</si>
  <si>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</si>
  <si>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</si>
  <si>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</si>
  <si>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</si>
  <si>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</si>
  <si>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</si>
  <si>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</si>
  <si>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</si>
  <si>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</si>
  <si>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</si>
  <si>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</si>
  <si>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</si>
  <si>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</si>
  <si>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</si>
  <si>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</si>
  <si>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</si>
  <si>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</si>
  <si>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</si>
  <si>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</si>
  <si>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</si>
  <si>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</si>
  <si>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</si>
  <si>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</si>
  <si>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</si>
  <si>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</si>
  <si>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</si>
  <si>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</si>
  <si>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</si>
  <si>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</si>
  <si>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</si>
  <si>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</si>
  <si>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</si>
  <si>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</si>
  <si>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</si>
  <si>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</si>
  <si>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</si>
  <si>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</si>
  <si>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</si>
  <si>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</si>
  <si>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</si>
  <si>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</si>
  <si>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</si>
  <si>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</si>
  <si>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</si>
  <si>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</si>
  <si>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</si>
  <si>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</si>
  <si>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</si>
  <si>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</si>
  <si>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</si>
  <si>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</si>
  <si>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</si>
  <si>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</si>
  <si>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</si>
  <si>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</si>
  <si>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</si>
  <si>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</si>
  <si>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</si>
  <si>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</si>
  <si>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</si>
  <si>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</si>
  <si>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</si>
  <si>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</si>
  <si>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</si>
  <si>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</si>
  <si>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</si>
  <si>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</si>
  <si>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</si>
  <si>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</si>
  <si>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</si>
  <si>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</si>
  <si>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</si>
  <si>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</si>
  <si>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</si>
  <si>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</si>
  <si>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</si>
  <si>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</si>
  <si>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</si>
  <si>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</si>
  <si>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</si>
  <si>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</si>
  <si>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</si>
  <si>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</si>
  <si>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</si>
  <si>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</si>
  <si>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</si>
  <si>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</si>
  <si>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</si>
  <si>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</si>
  <si>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</si>
  <si>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</si>
  <si>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</si>
  <si>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</si>
  <si>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</si>
  <si>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</si>
  <si>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</si>
  <si>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</si>
  <si>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</si>
  <si>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</si>
  <si>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</si>
  <si>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</si>
  <si>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</si>
  <si>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</si>
  <si>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</si>
  <si>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</si>
  <si>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</si>
  <si>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</si>
  <si>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</si>
  <si>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</si>
  <si>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</si>
  <si>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</si>
  <si>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</si>
  <si>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</si>
  <si>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</si>
  <si>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</si>
  <si>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</si>
  <si>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</si>
  <si>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</si>
  <si>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</si>
  <si>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</si>
  <si>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</si>
  <si>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</si>
  <si>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</si>
  <si>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</si>
  <si>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</si>
  <si>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</si>
  <si>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</si>
  <si>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</si>
  <si>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</si>
  <si>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</si>
  <si>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</si>
  <si>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</si>
  <si>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</si>
  <si>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</si>
  <si>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</si>
  <si>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</si>
  <si>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</si>
  <si>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</si>
  <si>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</si>
  <si>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</si>
  <si>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</si>
  <si>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</si>
  <si>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</si>
  <si>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</si>
  <si>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</si>
  <si>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</si>
  <si>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</si>
  <si>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</si>
  <si>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</si>
  <si>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</si>
  <si>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</si>
  <si>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</si>
  <si>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</si>
  <si>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</si>
  <si>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</si>
  <si>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</si>
  <si>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</si>
  <si>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</si>
  <si>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</si>
  <si>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</si>
  <si>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</si>
  <si>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</si>
  <si>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</si>
  <si>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</si>
  <si>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</si>
  <si>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</si>
  <si>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</si>
  <si>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</si>
  <si>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</si>
  <si>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</si>
  <si>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</si>
  <si>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</si>
  <si>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</si>
  <si>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</si>
  <si>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</si>
  <si>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</si>
  <si>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</si>
  <si>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</si>
  <si>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</si>
  <si>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</si>
  <si>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</si>
  <si>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</si>
  <si>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</si>
  <si>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</si>
  <si>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</si>
  <si>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</si>
  <si>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</si>
  <si>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</si>
  <si>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</si>
  <si>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</si>
  <si>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</si>
  <si>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</si>
  <si>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</si>
  <si>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</si>
  <si>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</si>
  <si>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</si>
  <si>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</si>
  <si>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</si>
  <si>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</si>
  <si>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</si>
  <si>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</si>
  <si>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</si>
  <si>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</si>
  <si>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</si>
  <si>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</si>
  <si>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</si>
  <si>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</si>
  <si>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</si>
  <si>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</si>
  <si>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</si>
  <si>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</si>
  <si>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</si>
  <si>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</si>
  <si>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</si>
  <si>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</si>
  <si>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</si>
  <si>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</si>
  <si>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</si>
  <si>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</si>
  <si>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</si>
  <si>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</si>
  <si>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</si>
  <si>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</si>
  <si>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</si>
  <si>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</si>
  <si>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</si>
  <si>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</si>
  <si>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</si>
  <si>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</si>
  <si>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</si>
  <si>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</si>
  <si>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</si>
  <si>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</si>
  <si>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</si>
  <si>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</si>
  <si>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</si>
  <si>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</si>
  <si>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</si>
  <si>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</si>
  <si>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</si>
  <si>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</si>
  <si>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</si>
  <si>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</si>
  <si>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</si>
  <si>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</si>
  <si>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</si>
  <si>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</si>
  <si>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</si>
  <si>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</si>
  <si>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</si>
  <si>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</si>
  <si>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</si>
  <si>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</si>
  <si>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</si>
  <si>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</si>
  <si>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</si>
  <si>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</si>
  <si>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</si>
  <si>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</si>
  <si>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</si>
  <si>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</si>
  <si>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</si>
  <si>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</si>
  <si>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</si>
  <si>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</si>
  <si>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</si>
  <si>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</si>
  <si>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</si>
  <si>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</si>
  <si>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</si>
  <si>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</si>
  <si>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</si>
  <si>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</si>
  <si>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</si>
  <si>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</si>
  <si>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</si>
  <si>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</si>
  <si>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</si>
  <si>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</si>
  <si>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</si>
  <si>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</si>
  <si>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</si>
  <si>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</si>
  <si>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</si>
  <si>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</si>
  <si>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</si>
  <si>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</si>
  <si>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</si>
  <si>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</si>
  <si>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</si>
  <si>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</si>
  <si>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</si>
  <si>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</si>
  <si>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</si>
  <si>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</si>
  <si>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</si>
  <si>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</si>
  <si>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</si>
  <si>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</si>
  <si>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</si>
  <si>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</si>
  <si>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</si>
  <si>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</si>
  <si>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</si>
  <si>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</si>
  <si>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</si>
  <si>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</si>
  <si>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</si>
  <si>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</si>
  <si>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</si>
  <si>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</si>
  <si>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</si>
  <si>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</si>
  <si>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</si>
  <si>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</si>
  <si>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</si>
  <si>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</si>
  <si>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</si>
  <si>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</si>
  <si>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</si>
  <si>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</si>
  <si>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</si>
  <si>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</si>
  <si>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</si>
  <si>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</si>
  <si>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</si>
  <si>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</si>
  <si>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</si>
  <si>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</si>
  <si>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</si>
  <si>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</si>
  <si>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</si>
  <si>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</si>
  <si>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</si>
  <si>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</si>
  <si>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</si>
  <si>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</si>
  <si>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</si>
  <si>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</si>
  <si>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</si>
  <si>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</si>
  <si>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</si>
  <si>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</si>
  <si>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</si>
  <si>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</si>
  <si>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</si>
  <si>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</si>
  <si>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</si>
  <si>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</si>
  <si>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</si>
  <si>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</si>
  <si>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</si>
  <si>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</si>
  <si>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</si>
  <si>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</si>
  <si>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</si>
  <si>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</si>
  <si>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</si>
  <si>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</si>
  <si>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</si>
  <si>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</si>
  <si>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</si>
  <si>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</si>
  <si>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</si>
  <si>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</si>
  <si>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</si>
  <si>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</si>
  <si>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</si>
  <si>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</si>
  <si>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</si>
  <si>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</si>
  <si>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</si>
  <si>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</si>
  <si>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</si>
  <si>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</si>
  <si>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</si>
  <si>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</si>
  <si>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</si>
  <si>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</si>
  <si>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</si>
  <si>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</si>
  <si>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</si>
  <si>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</si>
  <si>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</si>
  <si>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</si>
  <si>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</si>
  <si>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</si>
  <si>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</si>
  <si>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</si>
  <si>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</si>
  <si>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</si>
  <si>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</si>
  <si>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</si>
  <si>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</si>
  <si>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</si>
  <si>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</si>
  <si>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</si>
  <si>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</si>
  <si>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</si>
  <si>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</si>
  <si>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</si>
  <si>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</si>
  <si>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</si>
  <si>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</si>
  <si>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</si>
  <si>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</si>
  <si>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</si>
  <si>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</si>
  <si>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</si>
  <si>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</si>
  <si>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</si>
  <si>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</si>
  <si>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</si>
  <si>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</si>
  <si>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</si>
  <si>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</si>
  <si>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</si>
  <si>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</si>
  <si>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</si>
  <si>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</si>
  <si>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</si>
  <si>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</si>
  <si>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</si>
  <si>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</si>
  <si>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</si>
  <si>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</si>
  <si>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</si>
  <si>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</si>
  <si>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</si>
  <si>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</si>
  <si>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</si>
  <si>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</si>
  <si>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</si>
  <si>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</si>
  <si>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</si>
  <si>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</si>
  <si>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</si>
  <si>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</si>
  <si>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</si>
  <si>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</si>
  <si>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</si>
  <si>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</si>
  <si>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</si>
  <si>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</si>
  <si>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</si>
  <si>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</si>
  <si>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</si>
  <si>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</si>
  <si>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</si>
  <si>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</si>
  <si>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</si>
  <si>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</si>
  <si>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</si>
  <si>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</si>
  <si>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</si>
  <si>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</si>
  <si>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</si>
  <si>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</si>
  <si>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</si>
  <si>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</si>
  <si>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</si>
  <si>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</si>
  <si>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</si>
  <si>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</si>
  <si>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</si>
  <si>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</si>
  <si>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</si>
  <si>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</si>
  <si>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</si>
  <si>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</si>
  <si>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</si>
  <si>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</si>
  <si>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</si>
  <si>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</si>
  <si>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</si>
  <si>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</si>
  <si>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</si>
  <si>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</si>
  <si>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</si>
  <si>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</si>
  <si>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</si>
  <si>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</si>
  <si>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</si>
  <si>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</si>
  <si>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</si>
  <si>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</si>
  <si>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</si>
  <si>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</si>
  <si>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</si>
  <si>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</si>
  <si>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</si>
  <si>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</si>
  <si>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</si>
  <si>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</si>
  <si>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</si>
  <si>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</si>
  <si>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</si>
  <si>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</si>
  <si>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</si>
  <si>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</si>
  <si>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</si>
  <si>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</si>
  <si>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</si>
  <si>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</si>
  <si>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</si>
  <si>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</si>
  <si>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</si>
  <si>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</si>
  <si>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</si>
  <si>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</si>
  <si>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</si>
  <si>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</si>
  <si>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</si>
  <si>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</si>
  <si>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</si>
  <si>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</si>
  <si>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</si>
  <si>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</si>
  <si>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</si>
  <si>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</si>
  <si>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</si>
  <si>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</si>
  <si>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</si>
  <si>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</si>
  <si>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</si>
  <si>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</si>
  <si>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</si>
  <si>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</si>
  <si>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</si>
  <si>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</si>
  <si>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</si>
  <si>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</si>
  <si>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</si>
  <si>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</si>
  <si>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</si>
  <si>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</si>
  <si>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</si>
  <si>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</si>
  <si>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</si>
  <si>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</si>
  <si>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</si>
  <si>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</si>
  <si>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</si>
  <si>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</si>
  <si>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</si>
  <si>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</si>
  <si>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</si>
  <si>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</si>
  <si>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</si>
  <si>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</si>
  <si>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</si>
  <si>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</si>
  <si>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</si>
  <si>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</si>
  <si>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</si>
  <si>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</si>
  <si>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</si>
  <si>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</si>
  <si>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</si>
  <si>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</si>
  <si>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</si>
  <si>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</si>
  <si>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</si>
  <si>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</si>
  <si>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</si>
  <si>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</si>
  <si>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</si>
  <si>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</si>
  <si>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</si>
  <si>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</si>
  <si>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</si>
  <si>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</si>
  <si>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</si>
  <si>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</si>
  <si>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</si>
  <si>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</si>
  <si>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</si>
  <si>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</si>
  <si>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</si>
  <si>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</si>
  <si>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</si>
  <si>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</si>
  <si>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</si>
  <si>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</si>
  <si>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</si>
  <si>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</si>
  <si>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</si>
  <si>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</si>
  <si>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</si>
  <si>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</si>
  <si>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</si>
  <si>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</si>
  <si>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</si>
  <si>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</si>
  <si>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</si>
  <si>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</si>
  <si>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</si>
  <si>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</si>
  <si>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</si>
  <si>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</si>
  <si>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</si>
  <si>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</si>
  <si>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</si>
  <si>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</si>
  <si>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</si>
  <si>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</si>
  <si>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</si>
  <si>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</si>
  <si>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</si>
  <si>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</si>
  <si>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</si>
  <si>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</si>
  <si>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</si>
  <si>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</si>
  <si>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</si>
  <si>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</si>
  <si>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</si>
  <si>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</si>
  <si>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</si>
  <si>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</si>
  <si>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</si>
  <si>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</si>
  <si>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</si>
  <si>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</si>
  <si>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</si>
  <si>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</si>
  <si>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</si>
  <si>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</si>
  <si>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</si>
  <si>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</si>
  <si>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</si>
  <si>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</si>
  <si>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</si>
  <si>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</si>
  <si>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</si>
  <si>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</si>
  <si>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</si>
  <si>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</si>
  <si>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</si>
  <si>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</si>
  <si>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</si>
  <si>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</si>
  <si>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</si>
  <si>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</si>
  <si>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</si>
  <si>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</si>
  <si>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</si>
  <si>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</si>
  <si>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</si>
  <si>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</si>
  <si>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</si>
  <si>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</si>
  <si>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</si>
  <si>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</si>
  <si>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</si>
  <si>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</si>
  <si>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</si>
  <si>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</si>
  <si>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</si>
  <si>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</si>
  <si>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</si>
  <si>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</si>
  <si>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</si>
  <si>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</si>
  <si>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</si>
  <si>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</si>
  <si>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</si>
  <si>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</si>
  <si>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</si>
  <si>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</si>
  <si>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</si>
  <si>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</si>
  <si>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</si>
  <si>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</si>
  <si>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</si>
  <si>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</si>
  <si>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</si>
  <si>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</si>
  <si>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</si>
  <si>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</si>
  <si>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</si>
  <si>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</si>
  <si>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</si>
  <si>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</si>
  <si>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</si>
  <si>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</si>
  <si>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</si>
  <si>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</si>
  <si>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</si>
  <si>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</si>
  <si>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</si>
  <si>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</si>
  <si>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</si>
  <si>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</si>
  <si>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</si>
  <si>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</si>
  <si>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</si>
  <si>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</si>
  <si>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</si>
  <si>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</si>
  <si>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</si>
  <si>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</si>
  <si>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</si>
  <si>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</si>
  <si>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</si>
  <si>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</si>
  <si>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</si>
  <si>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</si>
  <si>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</si>
  <si>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</si>
  <si>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</si>
  <si>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</si>
  <si>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</si>
  <si>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</si>
  <si>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</si>
  <si>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</si>
  <si>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</si>
  <si>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</si>
  <si>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</si>
  <si>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</si>
  <si>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</si>
  <si>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</si>
  <si>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</si>
  <si>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</si>
  <si>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</si>
  <si>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</si>
  <si>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</si>
  <si>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</si>
  <si>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</si>
  <si>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</si>
  <si>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</si>
  <si>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</si>
  <si>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</si>
  <si>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</si>
  <si>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</si>
  <si>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</si>
  <si>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</si>
  <si>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</si>
  <si>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</si>
  <si>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</si>
  <si>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</si>
  <si>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</si>
  <si>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</si>
  <si>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</si>
  <si>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</si>
  <si>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</si>
  <si>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</si>
  <si>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</si>
  <si>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</si>
  <si>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</si>
  <si>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</si>
  <si>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</si>
  <si>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</si>
  <si>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</si>
  <si>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</si>
  <si>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</si>
  <si>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</si>
  <si>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</si>
  <si>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</si>
  <si>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</si>
  <si>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</si>
  <si>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</si>
  <si>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</si>
  <si>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</si>
  <si>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</si>
  <si>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</si>
  <si>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</si>
  <si>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</si>
  <si>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</si>
  <si>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</si>
  <si>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</si>
  <si>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</si>
  <si>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</si>
  <si>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</si>
  <si>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</si>
  <si>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</si>
  <si>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</si>
  <si>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</si>
  <si>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</si>
  <si>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</si>
  <si>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</si>
  <si>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</si>
  <si>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</si>
  <si>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</si>
  <si>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</si>
  <si>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</si>
  <si>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</si>
  <si>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</si>
  <si>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</si>
  <si>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</si>
  <si>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</si>
  <si>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</si>
  <si>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</si>
  <si>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</si>
  <si>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</si>
  <si>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</si>
  <si>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</si>
  <si>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</si>
  <si>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</si>
  <si>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</si>
  <si>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</si>
  <si>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</si>
  <si>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</si>
  <si>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</si>
  <si>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</si>
  <si>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</si>
  <si>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</si>
  <si>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</si>
  <si>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</si>
  <si>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</si>
  <si>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</si>
  <si>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</si>
  <si>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</si>
  <si>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</si>
  <si>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</si>
  <si>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</si>
  <si>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</si>
  <si>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</si>
  <si>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</si>
  <si>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</si>
  <si>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</si>
  <si>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</si>
  <si>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</si>
  <si>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</si>
  <si>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</si>
  <si>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</si>
  <si>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</si>
  <si>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</si>
  <si>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</si>
  <si>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</si>
  <si>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</si>
  <si>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</si>
  <si>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</si>
  <si>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</si>
  <si>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</si>
  <si>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</si>
  <si>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</si>
  <si>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</si>
  <si>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</si>
  <si>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</si>
  <si>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</si>
  <si>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</si>
  <si>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</si>
  <si>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</si>
  <si>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</si>
  <si>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</si>
  <si>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</si>
  <si>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</si>
  <si>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</si>
  <si>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</si>
  <si>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</si>
  <si>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</si>
  <si>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</si>
  <si>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</si>
  <si>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</si>
  <si>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</si>
  <si>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</si>
  <si>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</si>
  <si>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</si>
  <si>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</si>
  <si>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</si>
  <si>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</si>
  <si>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</si>
  <si>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</si>
  <si>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</si>
  <si>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</si>
  <si>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</si>
  <si>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</si>
  <si>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</si>
  <si>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</si>
  <si>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</si>
  <si>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</si>
  <si>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</si>
  <si>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</si>
  <si>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</si>
  <si>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</si>
  <si>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</si>
  <si>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</si>
  <si>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</si>
  <si>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</si>
  <si>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</si>
  <si>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</si>
  <si>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</si>
  <si>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</si>
  <si>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</si>
  <si>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</si>
  <si>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</si>
  <si>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</si>
  <si>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</si>
  <si>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</si>
  <si>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</si>
  <si>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</si>
  <si>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</si>
  <si>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</si>
  <si>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</si>
  <si>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</si>
  <si>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</si>
  <si>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</si>
  <si>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</si>
  <si>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</si>
  <si>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</si>
  <si>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</si>
  <si>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</si>
  <si>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</si>
  <si>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</si>
  <si>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</si>
  <si>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</si>
  <si>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</si>
  <si>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</si>
  <si>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</si>
  <si>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</si>
  <si>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</si>
  <si>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</si>
  <si>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</si>
  <si>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</si>
  <si>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</si>
  <si>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</si>
  <si>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</si>
  <si>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</si>
  <si>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</si>
  <si>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</si>
  <si>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</si>
  <si>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</si>
  <si>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</si>
  <si>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</si>
  <si>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</si>
  <si>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</si>
  <si>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</si>
  <si>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</si>
  <si>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</si>
  <si>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</si>
  <si>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</si>
  <si>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</si>
  <si>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</si>
  <si>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</si>
  <si>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</si>
  <si>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</si>
  <si>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</si>
  <si>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</si>
  <si>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</si>
  <si>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</si>
  <si>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</si>
  <si>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</si>
  <si>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</si>
  <si>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</si>
  <si>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</si>
  <si>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</si>
  <si>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</si>
  <si>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</si>
  <si>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</si>
  <si>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</si>
  <si>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</si>
  <si>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</si>
  <si>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</si>
  <si>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</si>
  <si>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</si>
  <si>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</si>
  <si>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</si>
  <si>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</si>
  <si>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</si>
  <si>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</si>
  <si>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</si>
  <si>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</si>
  <si>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</si>
  <si>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</si>
  <si>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</si>
  <si>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</si>
  <si>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</si>
  <si>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</si>
  <si>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</si>
  <si>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</si>
  <si>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</si>
  <si>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</si>
  <si>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</si>
  <si>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</si>
  <si>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</si>
  <si>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</si>
  <si>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</si>
  <si>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</si>
  <si>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</si>
  <si>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</si>
  <si>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</si>
  <si>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</si>
  <si>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</si>
  <si>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</si>
  <si>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</si>
  <si>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</si>
  <si>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</si>
  <si>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</si>
  <si>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</si>
  <si>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</si>
  <si>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</si>
  <si>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</si>
  <si>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</si>
  <si>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</si>
  <si>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</si>
  <si>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</si>
  <si>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</si>
  <si>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</si>
  <si>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</si>
  <si>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</si>
  <si>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</si>
  <si>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</si>
  <si>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</si>
  <si>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</si>
  <si>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</si>
  <si>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</si>
  <si>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</si>
  <si>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</si>
  <si>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</si>
  <si>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</si>
  <si>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</si>
  <si>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</si>
  <si>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</si>
  <si>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</si>
  <si>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</si>
  <si>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</si>
  <si>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</si>
  <si>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</si>
  <si>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</si>
  <si>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</si>
  <si>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</si>
  <si>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</si>
  <si>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</si>
  <si>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</si>
  <si>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</si>
  <si>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</si>
  <si>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</si>
  <si>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</si>
  <si>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</si>
  <si>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</si>
  <si>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</si>
  <si>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</si>
  <si>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</si>
  <si>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</si>
  <si>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</si>
  <si>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</si>
  <si>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</si>
  <si>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</si>
  <si>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</si>
  <si>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</si>
  <si>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</si>
  <si>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</si>
  <si>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</si>
  <si>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</si>
  <si>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</si>
  <si>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</si>
  <si>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</si>
  <si>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</si>
  <si>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</si>
  <si>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</si>
  <si>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</si>
  <si>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</si>
  <si>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</si>
  <si>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</si>
  <si>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</si>
  <si>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</si>
  <si>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</si>
  <si>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</si>
  <si>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</si>
  <si>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</si>
  <si>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</si>
  <si>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</si>
  <si>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</si>
  <si>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</si>
  <si>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</si>
  <si>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</si>
  <si>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</si>
  <si>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</si>
  <si>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</si>
  <si>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</si>
  <si>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</si>
  <si>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</si>
  <si>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</si>
  <si>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</si>
  <si>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</si>
  <si>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</si>
  <si>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</si>
  <si>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</si>
  <si>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</si>
  <si>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</si>
  <si>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</si>
  <si>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</si>
  <si>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</si>
  <si>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</si>
  <si>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</si>
  <si>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</si>
  <si>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</si>
  <si>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</si>
  <si>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</si>
  <si>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</si>
  <si>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</si>
  <si>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</si>
  <si>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</si>
  <si>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</si>
  <si>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</si>
  <si>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</si>
  <si>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</si>
  <si>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</si>
  <si>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</si>
  <si>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</si>
  <si>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</si>
  <si>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</si>
  <si>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</si>
  <si>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</si>
  <si>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</si>
  <si>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</si>
  <si>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</si>
  <si>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</si>
  <si>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</si>
  <si>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</si>
  <si>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</si>
  <si>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</si>
  <si>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</si>
  <si>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</si>
  <si>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</si>
  <si>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</si>
  <si>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</si>
  <si>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</si>
  <si>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</si>
  <si>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</si>
  <si>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</si>
  <si>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</si>
  <si>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</si>
  <si>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</si>
  <si>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</si>
  <si>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</si>
  <si>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</si>
  <si>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</si>
  <si>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</si>
  <si>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</si>
  <si>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</si>
  <si>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</si>
  <si>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</si>
  <si>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</si>
  <si>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</si>
  <si>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</si>
  <si>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</si>
  <si>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</si>
  <si>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</si>
  <si>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</si>
  <si>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</si>
  <si>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</si>
  <si>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</si>
  <si>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</si>
  <si>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</si>
  <si>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</si>
  <si>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</si>
  <si>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</si>
  <si>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</si>
  <si>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</si>
  <si>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</si>
  <si>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</si>
  <si>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</si>
  <si>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</si>
  <si>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</si>
  <si>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</si>
  <si>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</si>
  <si>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</si>
  <si>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</si>
  <si>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</si>
  <si>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</si>
  <si>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</si>
  <si>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</si>
  <si>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</si>
  <si>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</si>
  <si>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</si>
  <si>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</si>
  <si>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</si>
  <si>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</si>
  <si>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</si>
  <si>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</si>
  <si>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</si>
  <si>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</si>
  <si>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</si>
  <si>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</si>
  <si>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</si>
  <si>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</si>
  <si>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</si>
  <si>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</si>
  <si>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</si>
  <si>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</si>
  <si>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</si>
  <si>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</si>
  <si>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</si>
  <si>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</si>
  <si>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</si>
  <si>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</si>
  <si>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</si>
  <si>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</si>
  <si>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</si>
  <si>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</si>
  <si>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</si>
  <si>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</si>
  <si>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</si>
  <si>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</si>
  <si>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</si>
  <si>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</si>
  <si>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</si>
  <si>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</si>
  <si>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</si>
  <si>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</si>
  <si>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</si>
  <si>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</si>
  <si>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</si>
  <si>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</si>
  <si>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</si>
  <si>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</si>
  <si>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</si>
  <si>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</si>
  <si>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</si>
  <si>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</si>
  <si>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</si>
  <si>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</si>
  <si>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</si>
  <si>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</si>
  <si>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</si>
  <si>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</si>
  <si>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</si>
  <si>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</si>
  <si>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</si>
  <si>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</si>
  <si>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</si>
  <si>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</si>
  <si>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</si>
  <si>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</si>
  <si>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</si>
  <si>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</si>
  <si>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</si>
  <si>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</si>
  <si>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</si>
  <si>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</si>
  <si>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</si>
  <si>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</si>
  <si>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</si>
  <si>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</si>
  <si>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</si>
  <si>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</si>
  <si>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</si>
  <si>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</si>
  <si>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</si>
  <si>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</si>
  <si>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</si>
  <si>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</si>
  <si>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</si>
  <si>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</si>
  <si>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</si>
  <si>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</si>
  <si>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</si>
  <si>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</si>
  <si>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</si>
  <si>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</si>
  <si>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</si>
  <si>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</si>
  <si>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</si>
  <si>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</si>
  <si>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</si>
  <si>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</si>
  <si>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</si>
  <si>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</si>
  <si>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</si>
  <si>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</si>
  <si>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</si>
  <si>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</si>
  <si>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</si>
  <si>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</si>
  <si>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</si>
  <si>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</si>
  <si>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</si>
  <si>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</si>
  <si>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</si>
  <si>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</si>
  <si>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</si>
  <si>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</si>
  <si>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</si>
  <si>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</si>
  <si>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</si>
  <si>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</si>
  <si>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</si>
  <si>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</si>
  <si>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</si>
  <si>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</si>
  <si>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</si>
  <si>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</si>
  <si>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</si>
  <si>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</si>
  <si>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</si>
  <si>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</si>
  <si>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</si>
  <si>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</si>
  <si>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</si>
  <si>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</si>
  <si>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</si>
  <si>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</si>
  <si>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</si>
  <si>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</si>
  <si>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</si>
  <si>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</si>
  <si>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</si>
  <si>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</si>
  <si>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</si>
  <si>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</si>
  <si>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</si>
  <si>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</si>
  <si>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</si>
  <si>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</si>
  <si>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</si>
  <si>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</si>
  <si>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</si>
  <si>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</si>
  <si>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</si>
  <si>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</si>
  <si>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</si>
  <si>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</si>
  <si>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</si>
  <si>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</si>
  <si>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</si>
  <si>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</si>
  <si>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</si>
  <si>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</si>
  <si>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</si>
  <si>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</si>
  <si>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</si>
  <si>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</si>
  <si>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</si>
  <si>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</si>
  <si>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</si>
  <si>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</si>
  <si>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</si>
  <si>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</si>
  <si>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</si>
  <si>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</si>
  <si>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</si>
  <si>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</si>
  <si>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</si>
  <si>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</si>
  <si>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</si>
  <si>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</si>
  <si>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</si>
  <si>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</si>
  <si>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</si>
  <si>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</si>
  <si>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</si>
  <si>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</si>
  <si>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</si>
  <si>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</si>
  <si>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</si>
  <si>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</si>
  <si>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</si>
  <si>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</si>
  <si>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</si>
  <si>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</si>
  <si>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</si>
  <si>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</si>
  <si>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</si>
  <si>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</si>
  <si>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</si>
  <si>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</si>
  <si>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</si>
  <si>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</si>
  <si>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</si>
  <si>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</si>
  <si>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</si>
  <si>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</si>
  <si>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</si>
  <si>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</si>
  <si>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</si>
  <si>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</si>
  <si>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</si>
  <si>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</si>
  <si>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</si>
  <si>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</si>
  <si>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</si>
  <si>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</si>
  <si>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</si>
  <si>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</si>
  <si>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</si>
  <si>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</si>
  <si>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</si>
  <si>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</si>
  <si>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</si>
  <si>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</si>
  <si>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</si>
  <si>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</si>
  <si>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</si>
  <si>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</si>
  <si>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</si>
  <si>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</si>
  <si>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</si>
  <si>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</si>
  <si>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</si>
  <si>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</si>
  <si>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</si>
  <si>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</si>
  <si>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</si>
  <si>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</si>
  <si>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</si>
  <si>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</si>
  <si>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</si>
  <si>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</si>
  <si>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</si>
  <si>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</si>
  <si>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</si>
  <si>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</si>
  <si>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</si>
  <si>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</si>
  <si>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</si>
  <si>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</si>
  <si>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</si>
  <si>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</si>
  <si>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</si>
  <si>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</si>
  <si>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</si>
  <si>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</si>
  <si>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</si>
  <si>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</si>
  <si>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</si>
  <si>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</si>
  <si>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</si>
  <si>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ID</t>
  </si>
  <si>
    <t>A.19.49</t>
  </si>
  <si>
    <t>A.17.51</t>
  </si>
  <si>
    <t>A.18.65</t>
  </si>
  <si>
    <t>A.18.68</t>
  </si>
  <si>
    <t>A.19.116</t>
  </si>
  <si>
    <t>A.17.68</t>
  </si>
  <si>
    <t>A.18.125</t>
  </si>
  <si>
    <t>A.19.133</t>
  </si>
  <si>
    <t>A.17.135</t>
  </si>
  <si>
    <t>A.19.137</t>
  </si>
  <si>
    <t>A.19.139</t>
  </si>
  <si>
    <t>A.18.140</t>
  </si>
  <si>
    <t>A.17.141</t>
  </si>
  <si>
    <t>A.20.163</t>
  </si>
  <si>
    <t>A.19.283</t>
  </si>
  <si>
    <t>A.18.284</t>
  </si>
  <si>
    <t>Transcriptions per recording</t>
  </si>
  <si>
    <t>Worldwide Count</t>
  </si>
  <si>
    <t>English-dominant countries</t>
  </si>
  <si>
    <t>Non-Native English Countries</t>
  </si>
  <si>
    <t>in #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</si>
</sst>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</cellStyles>
  <dxfs count="12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3242200"/>
        <c:axId val="2033236360"/>
      </c:bubbleChart>
      <c:valAx>
        <c:axId val="20332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236360"/>
        <c:crosses val="autoZero"/>
        <c:crossBetween val="midCat"/>
      </c:valAx>
      <c:valAx>
        <c:axId val="203323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24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5288920"/>
        <c:axId val="2122677720"/>
      </c:bubbleChart>
      <c:valAx>
        <c:axId val="20352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677720"/>
        <c:crosses val="autoZero"/>
        <c:crossBetween val="midCat"/>
      </c:valAx>
      <c:valAx>
        <c:axId val="212267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5288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95432"/>
        <c:axId val="2122798568"/>
      </c:scatterChart>
      <c:valAx>
        <c:axId val="212279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798568"/>
        <c:crosses val="autoZero"/>
        <c:crossBetween val="midCat"/>
      </c:valAx>
      <c:valAx>
        <c:axId val="212279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95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22874248"/>
        <c:axId val="2122879960"/>
      </c:bubbleChart>
      <c:valAx>
        <c:axId val="21228742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79960"/>
        <c:crosses val="autoZero"/>
        <c:crossBetween val="midCat"/>
      </c:valAx>
      <c:valAx>
        <c:axId val="212287996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74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AE1" workbookViewId="0">
      <selection activeCell="AL17" sqref="AL17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107</v>
      </c>
      <c r="AK2">
        <f t="shared" ref="AK2:AK65" si="3">COUNTIF(Answer,AC2)</f>
        <v>217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184</v>
      </c>
      <c r="AK3">
        <f t="shared" si="3"/>
        <v>352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107</v>
      </c>
      <c r="AK4">
        <f t="shared" si="3"/>
        <v>217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107</v>
      </c>
      <c r="AK6">
        <f t="shared" si="3"/>
        <v>217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107</v>
      </c>
      <c r="AK7">
        <f t="shared" si="3"/>
        <v>217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107</v>
      </c>
      <c r="AK8">
        <f t="shared" si="3"/>
        <v>217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107</v>
      </c>
      <c r="AK9">
        <f t="shared" si="3"/>
        <v>217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10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12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107</v>
      </c>
      <c r="AK12">
        <f t="shared" si="3"/>
        <v>217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107</v>
      </c>
      <c r="AK13">
        <f t="shared" si="3"/>
        <v>217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2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107</v>
      </c>
      <c r="AK15">
        <f t="shared" si="3"/>
        <v>217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107</v>
      </c>
      <c r="AK16">
        <f t="shared" si="3"/>
        <v>217</v>
      </c>
      <c r="AL16" t="s">
        <v>532</v>
      </c>
      <c r="AM16">
        <v>7779849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107</v>
      </c>
      <c r="AK17">
        <f t="shared" si="3"/>
        <v>217</v>
      </c>
      <c r="AL17" t="s">
        <v>90</v>
      </c>
      <c r="AM17">
        <v>8253272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107</v>
      </c>
      <c r="AK18">
        <f t="shared" si="3"/>
        <v>217</v>
      </c>
      <c r="AL18" t="s">
        <v>441</v>
      </c>
      <c r="AM18">
        <v>7787502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175</v>
      </c>
      <c r="AM19">
        <v>9515028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107</v>
      </c>
      <c r="AK20">
        <f t="shared" si="3"/>
        <v>217</v>
      </c>
      <c r="AL20" t="s">
        <v>259</v>
      </c>
      <c r="AM20">
        <v>7742433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65</v>
      </c>
      <c r="AM21">
        <v>7739376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965</v>
      </c>
      <c r="AM22">
        <v>7735131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107</v>
      </c>
      <c r="AK23">
        <f t="shared" si="3"/>
        <v>217</v>
      </c>
      <c r="AL23" t="s">
        <v>33</v>
      </c>
      <c r="AM23">
        <v>7806852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107</v>
      </c>
      <c r="AK24">
        <f t="shared" si="3"/>
        <v>217</v>
      </c>
      <c r="AL24" t="s">
        <v>440</v>
      </c>
      <c r="AM24">
        <v>8501683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107</v>
      </c>
      <c r="AK25">
        <f t="shared" si="3"/>
        <v>217</v>
      </c>
      <c r="AL25" t="s">
        <v>436</v>
      </c>
      <c r="AM25">
        <v>13819007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107</v>
      </c>
      <c r="AK26">
        <f t="shared" si="3"/>
        <v>217</v>
      </c>
      <c r="AL26" t="s">
        <v>416</v>
      </c>
      <c r="AM26">
        <v>7802397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107</v>
      </c>
      <c r="AK27">
        <f t="shared" si="3"/>
        <v>217</v>
      </c>
      <c r="AL27" t="s">
        <v>2379</v>
      </c>
      <c r="AM27">
        <v>26335284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184</v>
      </c>
      <c r="AK28">
        <f t="shared" si="3"/>
        <v>352</v>
      </c>
      <c r="AL28" t="s">
        <v>722</v>
      </c>
      <c r="AM28">
        <v>25199357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107</v>
      </c>
      <c r="AK29">
        <f t="shared" si="3"/>
        <v>217</v>
      </c>
      <c r="AL29" t="s">
        <v>88</v>
      </c>
      <c r="AM29">
        <v>7727322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107</v>
      </c>
      <c r="AK30">
        <f t="shared" si="3"/>
        <v>217</v>
      </c>
      <c r="AL30" t="s">
        <v>87</v>
      </c>
      <c r="AM30">
        <v>7752528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107</v>
      </c>
      <c r="AK31">
        <f t="shared" si="3"/>
        <v>217</v>
      </c>
      <c r="AL31" t="s">
        <v>392</v>
      </c>
      <c r="AM31">
        <v>7748310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107</v>
      </c>
      <c r="AK32">
        <f t="shared" si="3"/>
        <v>217</v>
      </c>
      <c r="AL32" t="s">
        <v>386</v>
      </c>
      <c r="AM32">
        <v>7748283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107</v>
      </c>
      <c r="AK33">
        <f t="shared" si="3"/>
        <v>217</v>
      </c>
      <c r="AL33" t="s">
        <v>85</v>
      </c>
      <c r="AM33">
        <v>7820004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107</v>
      </c>
      <c r="AK34">
        <f t="shared" si="3"/>
        <v>217</v>
      </c>
      <c r="AL34" t="s">
        <v>146</v>
      </c>
      <c r="AM34">
        <v>7824875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1</v>
      </c>
      <c r="AK35">
        <f t="shared" si="3"/>
        <v>1</v>
      </c>
      <c r="AL35" t="s">
        <v>79</v>
      </c>
      <c r="AM35">
        <v>8013781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107</v>
      </c>
      <c r="AK36">
        <f t="shared" si="3"/>
        <v>217</v>
      </c>
      <c r="AL36" t="s">
        <v>4353</v>
      </c>
      <c r="AM36">
        <v>8200677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123</v>
      </c>
      <c r="AM37">
        <v>7727057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107</v>
      </c>
      <c r="AK38">
        <f t="shared" si="3"/>
        <v>217</v>
      </c>
      <c r="AL38" t="s">
        <v>3482</v>
      </c>
      <c r="AM38">
        <v>7871353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107</v>
      </c>
      <c r="AK39">
        <f t="shared" si="3"/>
        <v>217</v>
      </c>
      <c r="AL39" t="s">
        <v>2713</v>
      </c>
      <c r="AM39">
        <v>7727314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107</v>
      </c>
      <c r="AK40">
        <f t="shared" si="3"/>
        <v>217</v>
      </c>
      <c r="AL40" t="s">
        <v>140</v>
      </c>
      <c r="AM40">
        <v>7799035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107</v>
      </c>
      <c r="AK41">
        <f t="shared" si="3"/>
        <v>217</v>
      </c>
      <c r="AL41" t="s">
        <v>139</v>
      </c>
      <c r="AM41">
        <v>7804018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107</v>
      </c>
      <c r="AK42">
        <f t="shared" si="3"/>
        <v>217</v>
      </c>
      <c r="AL42" t="s">
        <v>3688</v>
      </c>
      <c r="AM42">
        <v>7743924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547</v>
      </c>
      <c r="AM43">
        <v>7728107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107</v>
      </c>
      <c r="AK44">
        <f t="shared" si="3"/>
        <v>217</v>
      </c>
      <c r="AL44" t="s">
        <v>143</v>
      </c>
      <c r="AM44">
        <v>7820643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107</v>
      </c>
      <c r="AK45">
        <f t="shared" si="3"/>
        <v>217</v>
      </c>
      <c r="AL45" t="s">
        <v>265</v>
      </c>
      <c r="AM45">
        <v>7536297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409</v>
      </c>
      <c r="AM46">
        <v>7609721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107</v>
      </c>
      <c r="AK47">
        <f t="shared" si="3"/>
        <v>217</v>
      </c>
      <c r="AL47" t="s">
        <v>181</v>
      </c>
      <c r="AM47">
        <v>7672039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107</v>
      </c>
      <c r="AK48">
        <f t="shared" si="3"/>
        <v>217</v>
      </c>
      <c r="AL48" t="s">
        <v>388</v>
      </c>
      <c r="AM48">
        <v>7790415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107</v>
      </c>
      <c r="AK49">
        <f t="shared" si="3"/>
        <v>217</v>
      </c>
      <c r="AL49" t="s">
        <v>2679</v>
      </c>
      <c r="AM49">
        <v>7790198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107</v>
      </c>
      <c r="AK50">
        <f t="shared" si="3"/>
        <v>217</v>
      </c>
      <c r="AL50" t="s">
        <v>389</v>
      </c>
      <c r="AM50">
        <v>7718477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107</v>
      </c>
      <c r="AK51">
        <f t="shared" si="3"/>
        <v>217</v>
      </c>
      <c r="AL51" t="s">
        <v>137</v>
      </c>
      <c r="AM51">
        <v>7536334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134</v>
      </c>
      <c r="AM52">
        <v>237393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127</v>
      </c>
      <c r="AM53">
        <v>1735298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107</v>
      </c>
      <c r="AK54">
        <f t="shared" si="3"/>
        <v>217</v>
      </c>
      <c r="AL54" t="s">
        <v>126</v>
      </c>
      <c r="AM54">
        <v>1695148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107</v>
      </c>
      <c r="AK55">
        <f t="shared" si="3"/>
        <v>217</v>
      </c>
      <c r="AL55" t="s">
        <v>156</v>
      </c>
      <c r="AM55">
        <v>820919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107</v>
      </c>
      <c r="AK56">
        <f t="shared" si="3"/>
        <v>217</v>
      </c>
      <c r="AL56" t="s">
        <v>100</v>
      </c>
      <c r="AM56">
        <v>892949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186</v>
      </c>
      <c r="AM57">
        <v>1294559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367</v>
      </c>
      <c r="AM58">
        <v>1317356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107</v>
      </c>
      <c r="AK59">
        <f t="shared" si="3"/>
        <v>217</v>
      </c>
      <c r="AL59" t="s">
        <v>397</v>
      </c>
      <c r="AM59">
        <v>894044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107</v>
      </c>
      <c r="AK60">
        <f t="shared" si="3"/>
        <v>217</v>
      </c>
      <c r="AL60" t="s">
        <v>96</v>
      </c>
      <c r="AM60">
        <v>971178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107</v>
      </c>
      <c r="AK61">
        <f t="shared" si="3"/>
        <v>217</v>
      </c>
      <c r="AL61" t="s">
        <v>1257</v>
      </c>
      <c r="AM61">
        <v>970988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107</v>
      </c>
      <c r="AK62">
        <f t="shared" si="3"/>
        <v>217</v>
      </c>
      <c r="AL62" t="s">
        <v>2092</v>
      </c>
      <c r="AM62">
        <v>10732382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107</v>
      </c>
      <c r="AK63">
        <f t="shared" si="3"/>
        <v>217</v>
      </c>
      <c r="AL63" t="s">
        <v>1639</v>
      </c>
      <c r="AM63">
        <v>10748965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1496</v>
      </c>
      <c r="AM64">
        <v>10733148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107</v>
      </c>
      <c r="AK65">
        <f t="shared" si="3"/>
        <v>217</v>
      </c>
      <c r="AL65" t="s">
        <v>4358</v>
      </c>
      <c r="AM65">
        <v>811538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250</v>
      </c>
      <c r="AM66">
        <v>930740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107</v>
      </c>
      <c r="AK67">
        <f t="shared" si="7"/>
        <v>217</v>
      </c>
      <c r="AL67" t="s">
        <v>215</v>
      </c>
      <c r="AM67">
        <v>826938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107</v>
      </c>
      <c r="AK68">
        <f t="shared" si="7"/>
        <v>217</v>
      </c>
      <c r="AL68" t="s">
        <v>113</v>
      </c>
      <c r="AM68">
        <v>826911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107</v>
      </c>
      <c r="AK69">
        <f t="shared" si="7"/>
        <v>217</v>
      </c>
      <c r="AL69" t="s">
        <v>4357</v>
      </c>
      <c r="AM69">
        <v>1280272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107</v>
      </c>
      <c r="AK70">
        <f t="shared" si="7"/>
        <v>217</v>
      </c>
      <c r="AL70" t="s">
        <v>459</v>
      </c>
      <c r="AM70">
        <v>859281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107</v>
      </c>
      <c r="AK71">
        <f t="shared" si="7"/>
        <v>217</v>
      </c>
      <c r="AL71" t="s">
        <v>225</v>
      </c>
      <c r="AM71">
        <v>859538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217</v>
      </c>
      <c r="AM72">
        <v>866609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107</v>
      </c>
      <c r="AK73">
        <f t="shared" si="7"/>
        <v>217</v>
      </c>
      <c r="AL73" t="s">
        <v>229</v>
      </c>
      <c r="AM73">
        <v>863552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231</v>
      </c>
      <c r="AM74">
        <v>859334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107</v>
      </c>
      <c r="AK75">
        <f t="shared" si="7"/>
        <v>217</v>
      </c>
      <c r="AL75" t="s">
        <v>221</v>
      </c>
      <c r="AM75">
        <v>859307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184</v>
      </c>
      <c r="AK76">
        <f t="shared" si="7"/>
        <v>352</v>
      </c>
      <c r="AL76" t="s">
        <v>359</v>
      </c>
      <c r="AM76">
        <v>866299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184</v>
      </c>
      <c r="AK77">
        <f t="shared" si="7"/>
        <v>352</v>
      </c>
      <c r="AL77" t="s">
        <v>35</v>
      </c>
      <c r="AM77">
        <v>931028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107</v>
      </c>
      <c r="AK78">
        <f t="shared" si="7"/>
        <v>217</v>
      </c>
      <c r="AL78" t="s">
        <v>157</v>
      </c>
      <c r="AM78">
        <v>1332638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107</v>
      </c>
      <c r="AK79">
        <f t="shared" si="7"/>
        <v>217</v>
      </c>
      <c r="AL79" t="s">
        <v>395</v>
      </c>
      <c r="AM79">
        <v>859215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107</v>
      </c>
      <c r="AK80">
        <f t="shared" si="7"/>
        <v>217</v>
      </c>
      <c r="AL80" t="s">
        <v>450</v>
      </c>
      <c r="AM80">
        <v>866868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107</v>
      </c>
      <c r="AK81">
        <f t="shared" si="7"/>
        <v>217</v>
      </c>
      <c r="AL81" t="s">
        <v>67</v>
      </c>
      <c r="AM81">
        <v>2594394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107</v>
      </c>
      <c r="AK82">
        <f t="shared" si="7"/>
        <v>217</v>
      </c>
      <c r="AL82" t="s">
        <v>451</v>
      </c>
      <c r="AM82">
        <v>808536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1586</v>
      </c>
      <c r="AM83">
        <v>814728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107</v>
      </c>
      <c r="AK84">
        <f t="shared" si="7"/>
        <v>217</v>
      </c>
      <c r="AL84" t="s">
        <v>201</v>
      </c>
      <c r="AM84">
        <v>810836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107</v>
      </c>
      <c r="AK85">
        <f t="shared" si="7"/>
        <v>217</v>
      </c>
      <c r="AL85" t="s">
        <v>207</v>
      </c>
      <c r="AM85">
        <v>1581049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107</v>
      </c>
      <c r="AK86">
        <f t="shared" si="7"/>
        <v>217</v>
      </c>
      <c r="AL86" t="s">
        <v>254</v>
      </c>
      <c r="AM86">
        <v>806704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4078</v>
      </c>
      <c r="AM87">
        <v>18278723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107</v>
      </c>
      <c r="AK88">
        <f t="shared" si="7"/>
        <v>217</v>
      </c>
      <c r="AL88" t="s">
        <v>420</v>
      </c>
      <c r="AM88">
        <v>827649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95</v>
      </c>
      <c r="AM89">
        <v>899370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107</v>
      </c>
      <c r="AK90">
        <f t="shared" si="7"/>
        <v>217</v>
      </c>
      <c r="AL90" t="s">
        <v>396</v>
      </c>
      <c r="AM90">
        <v>935597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3810</v>
      </c>
      <c r="AM91">
        <v>930838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152</v>
      </c>
      <c r="AM92">
        <v>1093147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107</v>
      </c>
      <c r="AK93">
        <f t="shared" si="7"/>
        <v>217</v>
      </c>
      <c r="AL93" t="s">
        <v>153</v>
      </c>
      <c r="AM93">
        <v>878401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107</v>
      </c>
      <c r="AK94">
        <f t="shared" si="7"/>
        <v>217</v>
      </c>
      <c r="AL94" t="s">
        <v>187</v>
      </c>
      <c r="AM94">
        <v>866031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107</v>
      </c>
      <c r="AK95">
        <f t="shared" si="7"/>
        <v>217</v>
      </c>
      <c r="AL95" t="s">
        <v>1393</v>
      </c>
      <c r="AM95">
        <v>847507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107</v>
      </c>
      <c r="AK96">
        <f t="shared" si="7"/>
        <v>217</v>
      </c>
      <c r="AL96" t="s">
        <v>58</v>
      </c>
      <c r="AM96">
        <v>919228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107</v>
      </c>
      <c r="AK97">
        <f t="shared" si="7"/>
        <v>217</v>
      </c>
      <c r="AL97" t="s">
        <v>258</v>
      </c>
      <c r="AM97">
        <v>1109534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107</v>
      </c>
      <c r="AK98">
        <f t="shared" si="7"/>
        <v>217</v>
      </c>
      <c r="AL98" t="s">
        <v>371</v>
      </c>
      <c r="AM98">
        <v>1511144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107</v>
      </c>
      <c r="AK99">
        <f t="shared" si="7"/>
        <v>217</v>
      </c>
      <c r="AL99" t="s">
        <v>107</v>
      </c>
      <c r="AM99">
        <v>888447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107</v>
      </c>
      <c r="AK100">
        <f t="shared" si="7"/>
        <v>217</v>
      </c>
      <c r="AL100" t="s">
        <v>403</v>
      </c>
      <c r="AM100">
        <v>19840508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98</v>
      </c>
      <c r="AM101">
        <v>20242118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107</v>
      </c>
      <c r="AK102">
        <f t="shared" si="7"/>
        <v>217</v>
      </c>
      <c r="AL102" t="s">
        <v>423</v>
      </c>
      <c r="AM102">
        <v>20194576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107</v>
      </c>
      <c r="AK103">
        <f t="shared" si="7"/>
        <v>217</v>
      </c>
      <c r="AL103" t="s">
        <v>398</v>
      </c>
      <c r="AM103">
        <v>35852141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107</v>
      </c>
      <c r="AK104">
        <f t="shared" si="7"/>
        <v>217</v>
      </c>
      <c r="AL104" t="s">
        <v>226</v>
      </c>
      <c r="AM104">
        <v>9899984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107</v>
      </c>
      <c r="AK105">
        <f t="shared" si="7"/>
        <v>217</v>
      </c>
      <c r="AL105" t="s">
        <v>462</v>
      </c>
      <c r="AM105">
        <v>10145966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107</v>
      </c>
      <c r="AK106">
        <f t="shared" si="7"/>
        <v>217</v>
      </c>
      <c r="AL106" t="s">
        <v>4151</v>
      </c>
      <c r="AM106">
        <v>27231154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107</v>
      </c>
      <c r="AK107">
        <f t="shared" si="7"/>
        <v>217</v>
      </c>
      <c r="AL107" t="s">
        <v>569</v>
      </c>
      <c r="AM107">
        <v>11233904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107</v>
      </c>
      <c r="AK108">
        <f t="shared" si="7"/>
        <v>217</v>
      </c>
      <c r="AL108" t="s">
        <v>379</v>
      </c>
      <c r="AM108">
        <v>315365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107</v>
      </c>
      <c r="AK109">
        <f t="shared" si="7"/>
        <v>217</v>
      </c>
      <c r="AL109" t="s">
        <v>387</v>
      </c>
      <c r="AM109">
        <v>243552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107</v>
      </c>
      <c r="AK110">
        <f t="shared" si="7"/>
        <v>217</v>
      </c>
      <c r="AL110" t="s">
        <v>418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107</v>
      </c>
      <c r="AK111">
        <f t="shared" si="7"/>
        <v>217</v>
      </c>
      <c r="AL111" t="s">
        <v>435</v>
      </c>
      <c r="AM111">
        <v>0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107</v>
      </c>
      <c r="AK112">
        <f t="shared" si="7"/>
        <v>217</v>
      </c>
      <c r="AL112" t="s">
        <v>390</v>
      </c>
      <c r="AM112">
        <v>21909381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107</v>
      </c>
      <c r="AK113">
        <f t="shared" si="7"/>
        <v>217</v>
      </c>
      <c r="AL113" t="s">
        <v>460</v>
      </c>
      <c r="AM113">
        <v>1643228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107</v>
      </c>
      <c r="AK114">
        <f t="shared" si="7"/>
        <v>217</v>
      </c>
      <c r="AL114" t="s">
        <v>445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107</v>
      </c>
      <c r="AK115">
        <f t="shared" si="7"/>
        <v>217</v>
      </c>
      <c r="AL115" t="s">
        <v>421</v>
      </c>
      <c r="AM115">
        <v>1603078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107</v>
      </c>
      <c r="AK116">
        <f t="shared" si="7"/>
        <v>217</v>
      </c>
      <c r="AL116" t="s">
        <v>1010</v>
      </c>
      <c r="AM116">
        <v>17686309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107</v>
      </c>
      <c r="AK117">
        <f t="shared" si="7"/>
        <v>217</v>
      </c>
      <c r="AL117" t="s">
        <v>2591</v>
      </c>
      <c r="AM117">
        <v>4101359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107</v>
      </c>
      <c r="AK118">
        <f t="shared" si="7"/>
        <v>217</v>
      </c>
      <c r="AL118" t="s">
        <v>417</v>
      </c>
      <c r="AM118">
        <v>343183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107</v>
      </c>
      <c r="AK119">
        <f t="shared" si="7"/>
        <v>217</v>
      </c>
      <c r="AL119" t="s">
        <v>2323</v>
      </c>
      <c r="AM119">
        <v>215059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107</v>
      </c>
      <c r="AK120">
        <f t="shared" si="7"/>
        <v>217</v>
      </c>
      <c r="AL120" t="s">
        <v>411</v>
      </c>
      <c r="AM120">
        <v>277367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107</v>
      </c>
      <c r="AK121">
        <f t="shared" si="7"/>
        <v>217</v>
      </c>
      <c r="AL121" t="s">
        <v>219</v>
      </c>
      <c r="AM121">
        <v>10039067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107</v>
      </c>
      <c r="AK122">
        <f t="shared" si="7"/>
        <v>217</v>
      </c>
      <c r="AL122" t="s">
        <v>203</v>
      </c>
      <c r="AM122">
        <v>13039455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107</v>
      </c>
      <c r="AK123">
        <f t="shared" si="7"/>
        <v>217</v>
      </c>
      <c r="AL123" t="s">
        <v>2965</v>
      </c>
      <c r="AM123">
        <v>12994645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184</v>
      </c>
      <c r="AK124">
        <f t="shared" si="7"/>
        <v>352</v>
      </c>
      <c r="AL124" t="s">
        <v>424</v>
      </c>
      <c r="AM124">
        <v>5393141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107</v>
      </c>
      <c r="AK125">
        <f t="shared" si="7"/>
        <v>217</v>
      </c>
      <c r="AL125" t="s">
        <v>373</v>
      </c>
      <c r="AM125">
        <v>5892393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107</v>
      </c>
      <c r="AK126">
        <f t="shared" si="7"/>
        <v>217</v>
      </c>
      <c r="AL126" t="s">
        <v>3990</v>
      </c>
      <c r="AM126">
        <v>5663312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107</v>
      </c>
      <c r="AK127">
        <f t="shared" si="7"/>
        <v>217</v>
      </c>
      <c r="AL127" t="s">
        <v>401</v>
      </c>
      <c r="AM127">
        <v>15376206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107</v>
      </c>
      <c r="AK128">
        <f t="shared" si="7"/>
        <v>217</v>
      </c>
      <c r="AL128" t="s">
        <v>112</v>
      </c>
      <c r="AM128">
        <v>5976201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107</v>
      </c>
      <c r="AK129">
        <f t="shared" si="7"/>
        <v>217</v>
      </c>
      <c r="AL129" t="s">
        <v>234</v>
      </c>
      <c r="AM129">
        <v>5378501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118</v>
      </c>
      <c r="AM130">
        <v>5399068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12</v>
      </c>
      <c r="AL131" t="s">
        <v>209</v>
      </c>
      <c r="AM131">
        <v>5859810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107</v>
      </c>
      <c r="AK132">
        <f t="shared" si="11"/>
        <v>217</v>
      </c>
      <c r="AL132" t="s">
        <v>216</v>
      </c>
      <c r="AM132">
        <v>5431345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107</v>
      </c>
      <c r="AK133">
        <f t="shared" si="11"/>
        <v>217</v>
      </c>
      <c r="AL133" t="s">
        <v>1924</v>
      </c>
      <c r="AM133">
        <v>5431464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107</v>
      </c>
      <c r="AK134">
        <f t="shared" si="11"/>
        <v>217</v>
      </c>
      <c r="AL134" t="s">
        <v>42</v>
      </c>
      <c r="AM134">
        <v>5503158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107</v>
      </c>
      <c r="AK135">
        <f t="shared" si="11"/>
        <v>217</v>
      </c>
      <c r="AL135" t="s">
        <v>66</v>
      </c>
      <c r="AM135">
        <v>5904768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107</v>
      </c>
      <c r="AK136">
        <f t="shared" si="11"/>
        <v>217</v>
      </c>
      <c r="AL136" t="s">
        <v>4361</v>
      </c>
      <c r="AM136">
        <v>6377469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107</v>
      </c>
      <c r="AK137">
        <f t="shared" si="11"/>
        <v>217</v>
      </c>
      <c r="AL137" t="s">
        <v>448</v>
      </c>
      <c r="AM137">
        <v>5471500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107</v>
      </c>
      <c r="AK138">
        <f t="shared" si="11"/>
        <v>217</v>
      </c>
      <c r="AL138" t="s">
        <v>2318</v>
      </c>
      <c r="AM138">
        <v>5665277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107</v>
      </c>
      <c r="AK139">
        <f t="shared" si="11"/>
        <v>217</v>
      </c>
      <c r="AL139" t="s">
        <v>1369</v>
      </c>
      <c r="AM139">
        <v>5438161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107</v>
      </c>
      <c r="AK140">
        <f t="shared" si="11"/>
        <v>217</v>
      </c>
      <c r="AL140" t="s">
        <v>222</v>
      </c>
      <c r="AM140">
        <v>5366299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107</v>
      </c>
      <c r="AK141">
        <f t="shared" si="11"/>
        <v>217</v>
      </c>
      <c r="AL141" t="s">
        <v>364</v>
      </c>
      <c r="AM141">
        <v>6038316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184</v>
      </c>
      <c r="AK142">
        <f t="shared" si="11"/>
        <v>352</v>
      </c>
      <c r="AL142" t="s">
        <v>402</v>
      </c>
      <c r="AM142">
        <v>5985791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107</v>
      </c>
      <c r="AK143">
        <f t="shared" si="11"/>
        <v>217</v>
      </c>
      <c r="AL143" t="s">
        <v>261</v>
      </c>
      <c r="AM143">
        <v>5681664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107</v>
      </c>
      <c r="AK144">
        <f t="shared" si="11"/>
        <v>217</v>
      </c>
      <c r="AL144" t="s">
        <v>116</v>
      </c>
      <c r="AM144">
        <v>21379638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111</v>
      </c>
      <c r="AM145">
        <v>21509808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107</v>
      </c>
      <c r="AK146">
        <f t="shared" si="11"/>
        <v>217</v>
      </c>
      <c r="AL146" t="s">
        <v>204</v>
      </c>
      <c r="AM146">
        <v>5438125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107</v>
      </c>
      <c r="AK147">
        <f t="shared" si="11"/>
        <v>217</v>
      </c>
      <c r="AL147" t="s">
        <v>3582</v>
      </c>
      <c r="AM147">
        <v>16564277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184</v>
      </c>
      <c r="AK148">
        <f t="shared" si="11"/>
        <v>352</v>
      </c>
      <c r="AL148" t="s">
        <v>2906</v>
      </c>
      <c r="AM148">
        <v>10135001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107</v>
      </c>
      <c r="AK149">
        <f t="shared" si="11"/>
        <v>217</v>
      </c>
      <c r="AL149" t="s">
        <v>4159</v>
      </c>
      <c r="AM149">
        <v>1102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439</v>
      </c>
      <c r="AM150">
        <v>315365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130</v>
      </c>
      <c r="AM151">
        <v>10625905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131</v>
      </c>
      <c r="AM152">
        <v>2774362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431</v>
      </c>
      <c r="AM153">
        <v>3300337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428</v>
      </c>
      <c r="AM154">
        <v>6175726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107</v>
      </c>
      <c r="AK155">
        <f t="shared" si="11"/>
        <v>217</v>
      </c>
      <c r="AL155" t="s">
        <v>1104</v>
      </c>
      <c r="AM155">
        <v>12713222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429</v>
      </c>
      <c r="AM156">
        <v>2911431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107</v>
      </c>
      <c r="AK157">
        <f t="shared" si="11"/>
        <v>217</v>
      </c>
      <c r="AL157" t="s">
        <v>170</v>
      </c>
      <c r="AM157">
        <v>3384145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433</v>
      </c>
      <c r="AM158">
        <v>2787490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102</v>
      </c>
      <c r="AM159">
        <v>2807012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107</v>
      </c>
      <c r="AK160">
        <f t="shared" si="11"/>
        <v>217</v>
      </c>
      <c r="AL160" t="s">
        <v>171</v>
      </c>
      <c r="AM160">
        <v>2787314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107</v>
      </c>
      <c r="AK161">
        <f t="shared" si="11"/>
        <v>217</v>
      </c>
      <c r="AL161" t="s">
        <v>129</v>
      </c>
      <c r="AM161">
        <v>2887631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107</v>
      </c>
      <c r="AK162">
        <f t="shared" si="11"/>
        <v>217</v>
      </c>
      <c r="AL162" t="s">
        <v>430</v>
      </c>
      <c r="AM162">
        <v>2839408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166</v>
      </c>
      <c r="AM163">
        <v>2839381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125</v>
      </c>
      <c r="AM164">
        <v>2911102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107</v>
      </c>
      <c r="AK165">
        <f t="shared" si="11"/>
        <v>217</v>
      </c>
      <c r="AL165" t="s">
        <v>432</v>
      </c>
      <c r="AM165">
        <v>3312712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107</v>
      </c>
      <c r="AK166">
        <f t="shared" si="11"/>
        <v>217</v>
      </c>
      <c r="AL166" t="s">
        <v>163</v>
      </c>
      <c r="AM166">
        <v>2914930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4362</v>
      </c>
      <c r="AM167">
        <v>2790910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167</v>
      </c>
      <c r="AM168">
        <v>3073221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124</v>
      </c>
      <c r="AM169">
        <v>2899302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169</v>
      </c>
      <c r="AM170">
        <v>18846058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162</v>
      </c>
      <c r="AM171">
        <v>18917752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107</v>
      </c>
      <c r="AK172">
        <f t="shared" si="11"/>
        <v>217</v>
      </c>
      <c r="AL172" t="s">
        <v>2355</v>
      </c>
      <c r="AM172">
        <v>16322015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107</v>
      </c>
      <c r="AK173">
        <f t="shared" si="11"/>
        <v>217</v>
      </c>
      <c r="AL173" t="s">
        <v>457</v>
      </c>
      <c r="AM173">
        <v>3842883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3052</v>
      </c>
      <c r="AM174">
        <v>5032110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1617</v>
      </c>
      <c r="AM175">
        <v>1292813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4360</v>
      </c>
      <c r="AM176">
        <v>17742335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107</v>
      </c>
      <c r="AK177">
        <f t="shared" si="11"/>
        <v>217</v>
      </c>
      <c r="AL177" t="s">
        <v>3696</v>
      </c>
      <c r="AM177">
        <v>3929251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107</v>
      </c>
      <c r="AK178">
        <f t="shared" si="11"/>
        <v>217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107</v>
      </c>
      <c r="AK179">
        <f t="shared" si="11"/>
        <v>217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107</v>
      </c>
      <c r="AK180">
        <f t="shared" si="11"/>
        <v>217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107</v>
      </c>
      <c r="AK182">
        <f t="shared" si="11"/>
        <v>217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107</v>
      </c>
      <c r="AK184">
        <f t="shared" si="11"/>
        <v>217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107</v>
      </c>
      <c r="AK186">
        <f t="shared" si="11"/>
        <v>217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107</v>
      </c>
      <c r="AK189">
        <f t="shared" si="11"/>
        <v>217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107</v>
      </c>
      <c r="AK191">
        <f t="shared" si="11"/>
        <v>217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107</v>
      </c>
      <c r="AK192">
        <f t="shared" si="11"/>
        <v>217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107</v>
      </c>
      <c r="AK197">
        <f t="shared" si="15"/>
        <v>217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107</v>
      </c>
      <c r="AK199">
        <f t="shared" si="15"/>
        <v>217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107</v>
      </c>
      <c r="AK200">
        <f t="shared" si="15"/>
        <v>217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107</v>
      </c>
      <c r="AK201">
        <f t="shared" si="15"/>
        <v>217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107</v>
      </c>
      <c r="AK206">
        <f t="shared" si="15"/>
        <v>217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107</v>
      </c>
      <c r="AK209">
        <f t="shared" si="15"/>
        <v>217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107</v>
      </c>
      <c r="AK212">
        <f t="shared" si="15"/>
        <v>217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107</v>
      </c>
      <c r="AK216">
        <f t="shared" si="15"/>
        <v>217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184</v>
      </c>
      <c r="AK217">
        <f t="shared" si="15"/>
        <v>352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107</v>
      </c>
      <c r="AK219">
        <f t="shared" si="15"/>
        <v>217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184</v>
      </c>
      <c r="AK221">
        <f t="shared" si="15"/>
        <v>352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107</v>
      </c>
      <c r="AK223">
        <f t="shared" si="15"/>
        <v>217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184</v>
      </c>
      <c r="AK224">
        <f t="shared" si="15"/>
        <v>352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107</v>
      </c>
      <c r="AK228">
        <f t="shared" si="15"/>
        <v>217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107</v>
      </c>
      <c r="AK237">
        <f t="shared" si="15"/>
        <v>217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107</v>
      </c>
      <c r="AK238">
        <f t="shared" si="15"/>
        <v>217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107</v>
      </c>
      <c r="AK240">
        <f t="shared" si="15"/>
        <v>217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107</v>
      </c>
      <c r="AK253">
        <f t="shared" si="15"/>
        <v>217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107</v>
      </c>
      <c r="AK257">
        <f t="shared" si="15"/>
        <v>217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107</v>
      </c>
      <c r="AK258">
        <f t="shared" ref="AK258:AK321" si="19">COUNTIF(Answer,AC258)</f>
        <v>217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107</v>
      </c>
      <c r="AK261">
        <f t="shared" si="19"/>
        <v>217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107</v>
      </c>
      <c r="AK265">
        <f t="shared" si="19"/>
        <v>217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107</v>
      </c>
      <c r="AK267">
        <f t="shared" si="19"/>
        <v>217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107</v>
      </c>
      <c r="AK273">
        <f t="shared" si="19"/>
        <v>217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107</v>
      </c>
      <c r="AK274">
        <f t="shared" si="19"/>
        <v>217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107</v>
      </c>
      <c r="AK281">
        <f t="shared" si="19"/>
        <v>217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184</v>
      </c>
      <c r="AK283">
        <f t="shared" si="19"/>
        <v>352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12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107</v>
      </c>
      <c r="AK287">
        <f t="shared" si="19"/>
        <v>217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107</v>
      </c>
      <c r="AK288">
        <f t="shared" si="19"/>
        <v>217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184</v>
      </c>
      <c r="AK289">
        <f t="shared" si="19"/>
        <v>352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107</v>
      </c>
      <c r="AK293">
        <f t="shared" si="19"/>
        <v>217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107</v>
      </c>
      <c r="AK294">
        <f t="shared" si="19"/>
        <v>217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107</v>
      </c>
      <c r="AK296">
        <f t="shared" si="19"/>
        <v>217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10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107</v>
      </c>
      <c r="AK298">
        <f t="shared" si="19"/>
        <v>217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107</v>
      </c>
      <c r="AK301">
        <f t="shared" si="19"/>
        <v>217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107</v>
      </c>
      <c r="AK308">
        <f t="shared" si="19"/>
        <v>217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107</v>
      </c>
      <c r="AK309">
        <f t="shared" si="19"/>
        <v>217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107</v>
      </c>
      <c r="AK311">
        <f t="shared" si="19"/>
        <v>217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107</v>
      </c>
      <c r="AK314">
        <f t="shared" si="19"/>
        <v>217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107</v>
      </c>
      <c r="AK316">
        <f t="shared" si="19"/>
        <v>217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107</v>
      </c>
      <c r="AK320">
        <f t="shared" si="19"/>
        <v>217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107</v>
      </c>
      <c r="AK323">
        <f t="shared" si="23"/>
        <v>217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107</v>
      </c>
      <c r="AK325">
        <f t="shared" si="23"/>
        <v>217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107</v>
      </c>
      <c r="AK326">
        <f t="shared" si="23"/>
        <v>217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107</v>
      </c>
      <c r="AK327">
        <f t="shared" si="23"/>
        <v>217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107</v>
      </c>
      <c r="AK331">
        <f t="shared" si="23"/>
        <v>217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107</v>
      </c>
      <c r="AK335">
        <f t="shared" si="23"/>
        <v>217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107</v>
      </c>
      <c r="AK336">
        <f t="shared" si="23"/>
        <v>217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107</v>
      </c>
      <c r="AK338">
        <f t="shared" si="23"/>
        <v>217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107</v>
      </c>
      <c r="AK343">
        <f t="shared" si="23"/>
        <v>217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107</v>
      </c>
      <c r="AK345">
        <f t="shared" si="23"/>
        <v>217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107</v>
      </c>
      <c r="AK347">
        <f t="shared" si="23"/>
        <v>217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107</v>
      </c>
      <c r="AK348">
        <f t="shared" si="23"/>
        <v>217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107</v>
      </c>
      <c r="AK350">
        <f t="shared" si="23"/>
        <v>217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12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107</v>
      </c>
      <c r="AK355">
        <f t="shared" si="23"/>
        <v>217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184</v>
      </c>
      <c r="AK359">
        <f t="shared" si="23"/>
        <v>352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184</v>
      </c>
      <c r="AK360">
        <f t="shared" si="23"/>
        <v>352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184</v>
      </c>
      <c r="AK361">
        <f t="shared" si="23"/>
        <v>352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184</v>
      </c>
      <c r="AK362">
        <f t="shared" si="23"/>
        <v>352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184</v>
      </c>
      <c r="AK366">
        <f t="shared" si="23"/>
        <v>352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184</v>
      </c>
      <c r="AK367">
        <f t="shared" si="23"/>
        <v>352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184</v>
      </c>
      <c r="AK369">
        <f t="shared" si="23"/>
        <v>352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10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184</v>
      </c>
      <c r="AK371">
        <f t="shared" si="23"/>
        <v>352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184</v>
      </c>
      <c r="AK373">
        <f t="shared" si="23"/>
        <v>352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107</v>
      </c>
      <c r="AK374">
        <f t="shared" si="23"/>
        <v>217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184</v>
      </c>
      <c r="AK375">
        <f t="shared" si="23"/>
        <v>352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184</v>
      </c>
      <c r="AK377">
        <f t="shared" si="23"/>
        <v>352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184</v>
      </c>
      <c r="AK380">
        <f t="shared" si="23"/>
        <v>352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184</v>
      </c>
      <c r="AK381">
        <f t="shared" si="23"/>
        <v>352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184</v>
      </c>
      <c r="AK382">
        <f t="shared" si="23"/>
        <v>352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184</v>
      </c>
      <c r="AK383">
        <f t="shared" si="23"/>
        <v>352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184</v>
      </c>
      <c r="AK385">
        <f t="shared" si="23"/>
        <v>352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184</v>
      </c>
      <c r="AK387">
        <f t="shared" si="27"/>
        <v>352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184</v>
      </c>
      <c r="AK389">
        <f t="shared" si="27"/>
        <v>352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184</v>
      </c>
      <c r="AK391">
        <f t="shared" si="27"/>
        <v>352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184</v>
      </c>
      <c r="AK392">
        <f t="shared" si="27"/>
        <v>352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184</v>
      </c>
      <c r="AK393">
        <f t="shared" si="27"/>
        <v>352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184</v>
      </c>
      <c r="AK397">
        <f t="shared" si="27"/>
        <v>352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184</v>
      </c>
      <c r="AK400">
        <f t="shared" si="27"/>
        <v>352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184</v>
      </c>
      <c r="AK403">
        <f t="shared" si="27"/>
        <v>352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184</v>
      </c>
      <c r="AK404">
        <f t="shared" si="27"/>
        <v>352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12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184</v>
      </c>
      <c r="AK409">
        <f t="shared" si="27"/>
        <v>352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184</v>
      </c>
      <c r="AK412">
        <f t="shared" si="27"/>
        <v>352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184</v>
      </c>
      <c r="AK413">
        <f t="shared" si="27"/>
        <v>352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184</v>
      </c>
      <c r="AK414">
        <f t="shared" si="27"/>
        <v>352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184</v>
      </c>
      <c r="AK415">
        <f t="shared" si="27"/>
        <v>352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184</v>
      </c>
      <c r="AK419">
        <f t="shared" si="27"/>
        <v>352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184</v>
      </c>
      <c r="AK422">
        <f t="shared" si="27"/>
        <v>352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184</v>
      </c>
      <c r="AK426">
        <f t="shared" si="27"/>
        <v>352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184</v>
      </c>
      <c r="AK427">
        <f t="shared" si="27"/>
        <v>352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184</v>
      </c>
      <c r="AK429">
        <f t="shared" si="27"/>
        <v>352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184</v>
      </c>
      <c r="AK430">
        <f t="shared" si="27"/>
        <v>352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184</v>
      </c>
      <c r="AK434">
        <f t="shared" si="27"/>
        <v>352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10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184</v>
      </c>
      <c r="AK439">
        <f t="shared" si="27"/>
        <v>352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184</v>
      </c>
      <c r="AK441">
        <f t="shared" si="27"/>
        <v>352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184</v>
      </c>
      <c r="AK442">
        <f t="shared" si="27"/>
        <v>352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107</v>
      </c>
      <c r="AK445">
        <f t="shared" si="27"/>
        <v>217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184</v>
      </c>
      <c r="AK446">
        <f t="shared" si="27"/>
        <v>352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184</v>
      </c>
      <c r="AK447">
        <f t="shared" si="27"/>
        <v>352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184</v>
      </c>
      <c r="AK449">
        <f t="shared" si="27"/>
        <v>352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184</v>
      </c>
      <c r="AK450">
        <f t="shared" ref="AK450:AK513" si="31">COUNTIF(Answer,AC450)</f>
        <v>352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184</v>
      </c>
      <c r="AK453">
        <f t="shared" si="31"/>
        <v>352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184</v>
      </c>
      <c r="AK455">
        <f t="shared" si="31"/>
        <v>352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184</v>
      </c>
      <c r="AK458">
        <f t="shared" si="31"/>
        <v>352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184</v>
      </c>
      <c r="AK459">
        <f t="shared" si="31"/>
        <v>352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184</v>
      </c>
      <c r="AK461">
        <f t="shared" si="31"/>
        <v>352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184</v>
      </c>
      <c r="AK463">
        <f t="shared" si="31"/>
        <v>352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1</v>
      </c>
      <c r="AK464">
        <f t="shared" si="31"/>
        <v>1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184</v>
      </c>
      <c r="AK468">
        <f t="shared" si="31"/>
        <v>352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184</v>
      </c>
      <c r="AK471">
        <f t="shared" si="31"/>
        <v>352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184</v>
      </c>
      <c r="AK472">
        <f t="shared" si="31"/>
        <v>352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184</v>
      </c>
      <c r="AK474">
        <f t="shared" si="31"/>
        <v>352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184</v>
      </c>
      <c r="AK476">
        <f t="shared" si="31"/>
        <v>352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184</v>
      </c>
      <c r="AK478">
        <f t="shared" si="31"/>
        <v>352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184</v>
      </c>
      <c r="AK479">
        <f t="shared" si="31"/>
        <v>352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184</v>
      </c>
      <c r="AK482">
        <f t="shared" si="31"/>
        <v>352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184</v>
      </c>
      <c r="AK484">
        <f t="shared" si="31"/>
        <v>352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10</v>
      </c>
      <c r="AK486">
        <f t="shared" si="31"/>
        <v>10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184</v>
      </c>
      <c r="AK489">
        <f t="shared" si="31"/>
        <v>352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184</v>
      </c>
      <c r="AK494">
        <f t="shared" si="31"/>
        <v>352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184</v>
      </c>
      <c r="AK495">
        <f t="shared" si="31"/>
        <v>352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12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184</v>
      </c>
      <c r="AK499">
        <f t="shared" si="31"/>
        <v>352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184</v>
      </c>
      <c r="AK500">
        <f t="shared" si="31"/>
        <v>352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184</v>
      </c>
      <c r="AK501">
        <f t="shared" si="31"/>
        <v>352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184</v>
      </c>
      <c r="AK502">
        <f t="shared" si="31"/>
        <v>352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184</v>
      </c>
      <c r="AK503">
        <f t="shared" si="31"/>
        <v>352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184</v>
      </c>
      <c r="AK505">
        <f t="shared" si="31"/>
        <v>352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184</v>
      </c>
      <c r="AK507">
        <f t="shared" si="31"/>
        <v>352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184</v>
      </c>
      <c r="AK508">
        <f t="shared" si="31"/>
        <v>352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184</v>
      </c>
      <c r="AK509">
        <f t="shared" si="31"/>
        <v>352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10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12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10</v>
      </c>
      <c r="AK513">
        <f t="shared" si="31"/>
        <v>10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184</v>
      </c>
      <c r="AK514">
        <f t="shared" ref="AK514:AK577" si="35">COUNTIF(Answer,AC514)</f>
        <v>352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184</v>
      </c>
      <c r="AK515">
        <f t="shared" si="35"/>
        <v>352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184</v>
      </c>
      <c r="AK518">
        <f t="shared" si="35"/>
        <v>352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184</v>
      </c>
      <c r="AK519">
        <f t="shared" si="35"/>
        <v>352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184</v>
      </c>
      <c r="AK520">
        <f t="shared" si="35"/>
        <v>352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184</v>
      </c>
      <c r="AK521">
        <f t="shared" si="35"/>
        <v>352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184</v>
      </c>
      <c r="AK523">
        <f t="shared" si="35"/>
        <v>352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184</v>
      </c>
      <c r="AK524">
        <f t="shared" si="35"/>
        <v>352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3</v>
      </c>
      <c r="AK527">
        <f t="shared" si="35"/>
        <v>4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184</v>
      </c>
      <c r="AK532">
        <f t="shared" si="35"/>
        <v>352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107</v>
      </c>
      <c r="AK533">
        <f t="shared" si="35"/>
        <v>217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184</v>
      </c>
      <c r="AK536">
        <f t="shared" si="35"/>
        <v>352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184</v>
      </c>
      <c r="AK537">
        <f t="shared" si="35"/>
        <v>352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184</v>
      </c>
      <c r="AK538">
        <f t="shared" si="35"/>
        <v>352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10</v>
      </c>
      <c r="AK539">
        <f t="shared" si="35"/>
        <v>10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184</v>
      </c>
      <c r="AK541">
        <f t="shared" si="35"/>
        <v>352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184</v>
      </c>
      <c r="AK544">
        <f t="shared" si="35"/>
        <v>352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184</v>
      </c>
      <c r="AK545">
        <f t="shared" si="35"/>
        <v>352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10</v>
      </c>
      <c r="AK546">
        <f t="shared" si="35"/>
        <v>10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184</v>
      </c>
      <c r="AK547">
        <f t="shared" si="35"/>
        <v>352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107</v>
      </c>
      <c r="AK548">
        <f t="shared" si="35"/>
        <v>217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3</v>
      </c>
      <c r="AK550">
        <f t="shared" si="35"/>
        <v>4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184</v>
      </c>
      <c r="AK551">
        <f t="shared" si="35"/>
        <v>352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10</v>
      </c>
      <c r="AK552">
        <f t="shared" si="35"/>
        <v>10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10</v>
      </c>
      <c r="AK553">
        <f t="shared" si="35"/>
        <v>10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184</v>
      </c>
      <c r="AK554">
        <f t="shared" si="35"/>
        <v>352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184</v>
      </c>
      <c r="AK556">
        <f t="shared" si="35"/>
        <v>352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184</v>
      </c>
      <c r="AK558">
        <f t="shared" si="35"/>
        <v>352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184</v>
      </c>
      <c r="AK559">
        <f t="shared" si="35"/>
        <v>352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184</v>
      </c>
      <c r="AK560">
        <f t="shared" si="35"/>
        <v>352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10</v>
      </c>
      <c r="AK562">
        <f t="shared" si="35"/>
        <v>10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184</v>
      </c>
      <c r="AK563">
        <f t="shared" si="35"/>
        <v>352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184</v>
      </c>
      <c r="AK567">
        <f t="shared" si="35"/>
        <v>352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184</v>
      </c>
      <c r="AK569">
        <f t="shared" si="35"/>
        <v>352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107</v>
      </c>
      <c r="AK570">
        <f t="shared" si="35"/>
        <v>217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184</v>
      </c>
      <c r="AK571">
        <f t="shared" si="35"/>
        <v>352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107</v>
      </c>
      <c r="AK572">
        <f t="shared" si="35"/>
        <v>217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184</v>
      </c>
      <c r="AK573">
        <f t="shared" si="35"/>
        <v>352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184</v>
      </c>
      <c r="AK575">
        <f t="shared" si="35"/>
        <v>352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184</v>
      </c>
      <c r="AK576">
        <f t="shared" si="35"/>
        <v>352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184</v>
      </c>
      <c r="AK577">
        <f t="shared" si="35"/>
        <v>352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184</v>
      </c>
      <c r="AK578">
        <f t="shared" ref="AK578:AK641" si="39">COUNTIF(Answer,AC578)</f>
        <v>352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184</v>
      </c>
      <c r="AK579">
        <f t="shared" si="39"/>
        <v>352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10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184</v>
      </c>
      <c r="AK581">
        <f t="shared" si="39"/>
        <v>352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184</v>
      </c>
      <c r="AK582">
        <f t="shared" si="39"/>
        <v>352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107</v>
      </c>
      <c r="AK584">
        <f t="shared" si="39"/>
        <v>217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184</v>
      </c>
      <c r="AK586">
        <f t="shared" si="39"/>
        <v>352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184</v>
      </c>
      <c r="AK587">
        <f t="shared" si="39"/>
        <v>352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184</v>
      </c>
      <c r="AK588">
        <f t="shared" si="39"/>
        <v>352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184</v>
      </c>
      <c r="AK589">
        <f t="shared" si="39"/>
        <v>352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107</v>
      </c>
      <c r="AK590">
        <f t="shared" si="39"/>
        <v>217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184</v>
      </c>
      <c r="AK591">
        <f t="shared" si="39"/>
        <v>352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107</v>
      </c>
      <c r="AK592">
        <f t="shared" si="39"/>
        <v>217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107</v>
      </c>
      <c r="AK593">
        <f t="shared" si="39"/>
        <v>217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184</v>
      </c>
      <c r="AK594">
        <f t="shared" si="39"/>
        <v>352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107</v>
      </c>
      <c r="AK595">
        <f t="shared" si="39"/>
        <v>217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184</v>
      </c>
      <c r="AK596">
        <f t="shared" si="39"/>
        <v>352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107</v>
      </c>
      <c r="AK597">
        <f t="shared" si="39"/>
        <v>217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107</v>
      </c>
      <c r="AK599">
        <f t="shared" si="39"/>
        <v>217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184</v>
      </c>
      <c r="AK600">
        <f t="shared" si="39"/>
        <v>352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107</v>
      </c>
      <c r="AK601">
        <f t="shared" si="39"/>
        <v>217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184</v>
      </c>
      <c r="AK602">
        <f t="shared" si="39"/>
        <v>352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184</v>
      </c>
      <c r="AK603">
        <f t="shared" si="39"/>
        <v>352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184</v>
      </c>
      <c r="AK604">
        <f t="shared" si="39"/>
        <v>352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184</v>
      </c>
      <c r="AK605">
        <f t="shared" si="39"/>
        <v>352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184</v>
      </c>
      <c r="AK606">
        <f t="shared" si="39"/>
        <v>352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107</v>
      </c>
      <c r="AK607">
        <f t="shared" si="39"/>
        <v>217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184</v>
      </c>
      <c r="AK608">
        <f t="shared" si="39"/>
        <v>352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184</v>
      </c>
      <c r="AK609">
        <f t="shared" si="39"/>
        <v>352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184</v>
      </c>
      <c r="AK610">
        <f t="shared" si="39"/>
        <v>352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184</v>
      </c>
      <c r="AK612">
        <f t="shared" si="39"/>
        <v>352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184</v>
      </c>
      <c r="AK613">
        <f t="shared" si="39"/>
        <v>352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184</v>
      </c>
      <c r="AK614">
        <f t="shared" si="39"/>
        <v>352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184</v>
      </c>
      <c r="AK615">
        <f t="shared" si="39"/>
        <v>352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184</v>
      </c>
      <c r="AK618">
        <f t="shared" si="39"/>
        <v>352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107</v>
      </c>
      <c r="AK619">
        <f t="shared" si="39"/>
        <v>217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184</v>
      </c>
      <c r="AK620">
        <f t="shared" si="39"/>
        <v>352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184</v>
      </c>
      <c r="AK621">
        <f t="shared" si="39"/>
        <v>352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184</v>
      </c>
      <c r="AK622">
        <f t="shared" si="39"/>
        <v>352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184</v>
      </c>
      <c r="AK623">
        <f t="shared" si="39"/>
        <v>352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184</v>
      </c>
      <c r="AK624">
        <f t="shared" si="39"/>
        <v>352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107</v>
      </c>
      <c r="AK625">
        <f t="shared" si="39"/>
        <v>217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107</v>
      </c>
      <c r="AK626">
        <f t="shared" si="39"/>
        <v>217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184</v>
      </c>
      <c r="AK627">
        <f t="shared" si="39"/>
        <v>352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184</v>
      </c>
      <c r="AK629">
        <f t="shared" si="39"/>
        <v>352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107</v>
      </c>
      <c r="AK631">
        <f t="shared" si="39"/>
        <v>217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12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107</v>
      </c>
      <c r="AK633">
        <f t="shared" si="39"/>
        <v>217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184</v>
      </c>
      <c r="AK634">
        <f t="shared" si="39"/>
        <v>352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184</v>
      </c>
      <c r="AK636">
        <f t="shared" si="39"/>
        <v>352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107</v>
      </c>
      <c r="AK637">
        <f t="shared" si="39"/>
        <v>217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184</v>
      </c>
      <c r="AK638">
        <f t="shared" si="39"/>
        <v>352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107</v>
      </c>
      <c r="AK639">
        <f t="shared" si="39"/>
        <v>217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184</v>
      </c>
      <c r="AK641">
        <f t="shared" si="39"/>
        <v>352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184</v>
      </c>
      <c r="AK642">
        <f t="shared" ref="AK642:AK705" si="43">COUNTIF(Answer,AC642)</f>
        <v>352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184</v>
      </c>
      <c r="AK645">
        <f t="shared" si="43"/>
        <v>352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184</v>
      </c>
      <c r="AK647">
        <f t="shared" si="43"/>
        <v>352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184</v>
      </c>
      <c r="AK648">
        <f t="shared" si="43"/>
        <v>352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184</v>
      </c>
      <c r="AK649">
        <f t="shared" si="43"/>
        <v>352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184</v>
      </c>
      <c r="AK650">
        <f t="shared" si="43"/>
        <v>352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184</v>
      </c>
      <c r="AK651">
        <f t="shared" si="43"/>
        <v>352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184</v>
      </c>
      <c r="AK652">
        <f t="shared" si="43"/>
        <v>352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10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184</v>
      </c>
      <c r="AK655">
        <f t="shared" si="43"/>
        <v>352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184</v>
      </c>
      <c r="AK658">
        <f t="shared" si="43"/>
        <v>352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184</v>
      </c>
      <c r="AK659">
        <f t="shared" si="43"/>
        <v>352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184</v>
      </c>
      <c r="AK660">
        <f t="shared" si="43"/>
        <v>352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184</v>
      </c>
      <c r="AK661">
        <f t="shared" si="43"/>
        <v>352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184</v>
      </c>
      <c r="AK662">
        <f t="shared" si="43"/>
        <v>352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184</v>
      </c>
      <c r="AK663">
        <f t="shared" si="43"/>
        <v>352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184</v>
      </c>
      <c r="AK664">
        <f t="shared" si="43"/>
        <v>352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184</v>
      </c>
      <c r="AK665">
        <f t="shared" si="43"/>
        <v>352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184</v>
      </c>
      <c r="AK666">
        <f t="shared" si="43"/>
        <v>352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3</v>
      </c>
      <c r="AK669">
        <f t="shared" si="43"/>
        <v>4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184</v>
      </c>
      <c r="AK671">
        <f t="shared" si="43"/>
        <v>352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184</v>
      </c>
      <c r="AK672">
        <f t="shared" si="43"/>
        <v>352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184</v>
      </c>
      <c r="AK674">
        <f t="shared" si="43"/>
        <v>352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184</v>
      </c>
      <c r="AK675">
        <f t="shared" si="43"/>
        <v>352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184</v>
      </c>
      <c r="AK676">
        <f t="shared" si="43"/>
        <v>352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3</v>
      </c>
      <c r="AK677">
        <f t="shared" si="43"/>
        <v>4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184</v>
      </c>
      <c r="AK678">
        <f t="shared" si="43"/>
        <v>352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184</v>
      </c>
      <c r="AK679">
        <f t="shared" si="43"/>
        <v>352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184</v>
      </c>
      <c r="AK680">
        <f t="shared" si="43"/>
        <v>352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184</v>
      </c>
      <c r="AK682">
        <f t="shared" si="43"/>
        <v>352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184</v>
      </c>
      <c r="AK683">
        <f t="shared" si="43"/>
        <v>352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184</v>
      </c>
      <c r="AK684">
        <f t="shared" si="43"/>
        <v>352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184</v>
      </c>
      <c r="AK685">
        <f t="shared" si="43"/>
        <v>352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184</v>
      </c>
      <c r="AK686">
        <f t="shared" si="43"/>
        <v>352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184</v>
      </c>
      <c r="AK688">
        <f t="shared" si="43"/>
        <v>352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184</v>
      </c>
      <c r="AK689">
        <f t="shared" si="43"/>
        <v>352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184</v>
      </c>
      <c r="AK690">
        <f t="shared" si="43"/>
        <v>352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12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184</v>
      </c>
      <c r="AK693">
        <f t="shared" si="43"/>
        <v>352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184</v>
      </c>
      <c r="AK694">
        <f t="shared" si="43"/>
        <v>352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184</v>
      </c>
      <c r="AK697">
        <f t="shared" si="43"/>
        <v>352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184</v>
      </c>
      <c r="AK698">
        <f t="shared" si="43"/>
        <v>352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10</v>
      </c>
      <c r="AK699">
        <f t="shared" si="43"/>
        <v>10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184</v>
      </c>
      <c r="AK700">
        <f t="shared" si="43"/>
        <v>352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184</v>
      </c>
      <c r="AK701">
        <f t="shared" si="43"/>
        <v>352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184</v>
      </c>
      <c r="AK704">
        <f t="shared" si="43"/>
        <v>352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184</v>
      </c>
      <c r="AK705">
        <f t="shared" si="43"/>
        <v>352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184</v>
      </c>
      <c r="AK706">
        <f t="shared" ref="AK706:AK769" si="47">COUNTIF(Answer,AC706)</f>
        <v>352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184</v>
      </c>
      <c r="AK707">
        <f t="shared" si="47"/>
        <v>352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184</v>
      </c>
      <c r="AK709">
        <f t="shared" si="47"/>
        <v>352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184</v>
      </c>
      <c r="AK711">
        <f t="shared" si="47"/>
        <v>352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184</v>
      </c>
      <c r="AK712">
        <f t="shared" si="47"/>
        <v>352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107</v>
      </c>
      <c r="AK713">
        <f t="shared" si="47"/>
        <v>217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184</v>
      </c>
      <c r="AK715">
        <f t="shared" si="47"/>
        <v>352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184</v>
      </c>
      <c r="AK718">
        <f t="shared" si="47"/>
        <v>352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184</v>
      </c>
      <c r="AK719">
        <f t="shared" si="47"/>
        <v>352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184</v>
      </c>
      <c r="AK720">
        <f t="shared" si="47"/>
        <v>352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10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12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184</v>
      </c>
      <c r="AK724">
        <f t="shared" si="47"/>
        <v>352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184</v>
      </c>
      <c r="AK727">
        <f t="shared" si="47"/>
        <v>352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184</v>
      </c>
      <c r="AK728">
        <f t="shared" si="47"/>
        <v>352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184</v>
      </c>
      <c r="AK729">
        <f t="shared" si="47"/>
        <v>352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184</v>
      </c>
      <c r="AK730">
        <f t="shared" si="47"/>
        <v>352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184</v>
      </c>
      <c r="AK731">
        <f t="shared" si="47"/>
        <v>352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184</v>
      </c>
      <c r="AK732">
        <f t="shared" si="47"/>
        <v>352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184</v>
      </c>
      <c r="AK734">
        <f t="shared" si="47"/>
        <v>352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184</v>
      </c>
      <c r="AK735">
        <f t="shared" si="47"/>
        <v>352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184</v>
      </c>
      <c r="AK737">
        <f t="shared" si="47"/>
        <v>352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184</v>
      </c>
      <c r="AK738">
        <f t="shared" si="47"/>
        <v>352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184</v>
      </c>
      <c r="AK739">
        <f t="shared" si="47"/>
        <v>352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184</v>
      </c>
      <c r="AK740">
        <f t="shared" si="47"/>
        <v>352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184</v>
      </c>
      <c r="AK741">
        <f t="shared" si="47"/>
        <v>352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184</v>
      </c>
      <c r="AK742">
        <f t="shared" si="47"/>
        <v>352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184</v>
      </c>
      <c r="AK743">
        <f t="shared" si="47"/>
        <v>352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184</v>
      </c>
      <c r="AK744">
        <f t="shared" si="47"/>
        <v>352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184</v>
      </c>
      <c r="AK745">
        <f t="shared" si="47"/>
        <v>352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184</v>
      </c>
      <c r="AK746">
        <f t="shared" si="47"/>
        <v>352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184</v>
      </c>
      <c r="AK747">
        <f t="shared" si="47"/>
        <v>352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184</v>
      </c>
      <c r="AK748">
        <f t="shared" si="47"/>
        <v>352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184</v>
      </c>
      <c r="AK749">
        <f t="shared" si="47"/>
        <v>352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184</v>
      </c>
      <c r="AK752">
        <f t="shared" si="47"/>
        <v>352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184</v>
      </c>
      <c r="AK753">
        <f t="shared" si="47"/>
        <v>352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184</v>
      </c>
      <c r="AK755">
        <f t="shared" si="47"/>
        <v>352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184</v>
      </c>
      <c r="AK757">
        <f t="shared" si="47"/>
        <v>352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184</v>
      </c>
      <c r="AK759">
        <f t="shared" si="47"/>
        <v>352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10</v>
      </c>
      <c r="AK760">
        <f t="shared" si="47"/>
        <v>10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184</v>
      </c>
      <c r="AK761">
        <f t="shared" si="47"/>
        <v>352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184</v>
      </c>
      <c r="AK762">
        <f t="shared" si="47"/>
        <v>352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184</v>
      </c>
      <c r="AK763">
        <f t="shared" si="47"/>
        <v>352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184</v>
      </c>
      <c r="AK764">
        <f t="shared" si="47"/>
        <v>352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107</v>
      </c>
      <c r="AK765">
        <f t="shared" si="47"/>
        <v>217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184</v>
      </c>
      <c r="AK767">
        <f t="shared" si="47"/>
        <v>352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10</v>
      </c>
      <c r="AK768">
        <f t="shared" si="47"/>
        <v>10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184</v>
      </c>
      <c r="AK769">
        <f t="shared" si="47"/>
        <v>352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184</v>
      </c>
      <c r="AK770">
        <f t="shared" ref="AK770:AK833" si="51">COUNTIF(Answer,AC770)</f>
        <v>352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184</v>
      </c>
      <c r="AK771">
        <f t="shared" si="51"/>
        <v>352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184</v>
      </c>
      <c r="AK772">
        <f t="shared" si="51"/>
        <v>352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184</v>
      </c>
      <c r="AK773">
        <f t="shared" si="51"/>
        <v>352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184</v>
      </c>
      <c r="AK774">
        <f t="shared" si="51"/>
        <v>352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184</v>
      </c>
      <c r="AK775">
        <f t="shared" si="51"/>
        <v>352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184</v>
      </c>
      <c r="AK776">
        <f t="shared" si="51"/>
        <v>352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184</v>
      </c>
      <c r="AK777">
        <f t="shared" si="51"/>
        <v>352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184</v>
      </c>
      <c r="AK780">
        <f t="shared" si="51"/>
        <v>352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184</v>
      </c>
      <c r="AK782">
        <f t="shared" si="51"/>
        <v>352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184</v>
      </c>
      <c r="AK783">
        <f t="shared" si="51"/>
        <v>352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184</v>
      </c>
      <c r="AK784">
        <f t="shared" si="51"/>
        <v>352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184</v>
      </c>
      <c r="AK787">
        <f t="shared" si="51"/>
        <v>352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184</v>
      </c>
      <c r="AK788">
        <f t="shared" si="51"/>
        <v>352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184</v>
      </c>
      <c r="AK789">
        <f t="shared" si="51"/>
        <v>352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184</v>
      </c>
      <c r="AK790">
        <f t="shared" si="51"/>
        <v>352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184</v>
      </c>
      <c r="AK791">
        <f t="shared" si="51"/>
        <v>352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184</v>
      </c>
      <c r="AK792">
        <f t="shared" si="51"/>
        <v>352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184</v>
      </c>
      <c r="AK794">
        <f t="shared" si="51"/>
        <v>352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184</v>
      </c>
      <c r="AK795">
        <f t="shared" si="51"/>
        <v>352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10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184</v>
      </c>
      <c r="AK797">
        <f t="shared" si="51"/>
        <v>352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184</v>
      </c>
      <c r="AK799">
        <f t="shared" si="51"/>
        <v>352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184</v>
      </c>
      <c r="AK800">
        <f t="shared" si="51"/>
        <v>352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184</v>
      </c>
      <c r="AK801">
        <f t="shared" si="51"/>
        <v>352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184</v>
      </c>
      <c r="AK804">
        <f t="shared" si="51"/>
        <v>352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107</v>
      </c>
      <c r="AK806">
        <f t="shared" si="51"/>
        <v>217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184</v>
      </c>
      <c r="AK808">
        <f t="shared" si="51"/>
        <v>352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184</v>
      </c>
      <c r="AK809">
        <f t="shared" si="51"/>
        <v>352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184</v>
      </c>
      <c r="AK810">
        <f t="shared" si="51"/>
        <v>352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184</v>
      </c>
      <c r="AK811">
        <f t="shared" si="51"/>
        <v>352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184</v>
      </c>
      <c r="AK812">
        <f t="shared" si="51"/>
        <v>352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184</v>
      </c>
      <c r="AK813">
        <f t="shared" si="51"/>
        <v>352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184</v>
      </c>
      <c r="AK816">
        <f t="shared" si="51"/>
        <v>352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184</v>
      </c>
      <c r="AK819">
        <f t="shared" si="51"/>
        <v>352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184</v>
      </c>
      <c r="AK820">
        <f t="shared" si="51"/>
        <v>352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184</v>
      </c>
      <c r="AK822">
        <f t="shared" si="51"/>
        <v>352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184</v>
      </c>
      <c r="AK823">
        <f t="shared" si="51"/>
        <v>352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184</v>
      </c>
      <c r="AK826">
        <f t="shared" si="51"/>
        <v>352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184</v>
      </c>
      <c r="AK828">
        <f t="shared" si="51"/>
        <v>352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184</v>
      </c>
      <c r="AK833">
        <f t="shared" si="51"/>
        <v>352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184</v>
      </c>
      <c r="AK834">
        <f t="shared" ref="AK834:AK897" si="55">COUNTIF(Answer,AC834)</f>
        <v>352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184</v>
      </c>
      <c r="AK836">
        <f t="shared" si="55"/>
        <v>352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184</v>
      </c>
      <c r="AK837">
        <f t="shared" si="55"/>
        <v>352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184</v>
      </c>
      <c r="AK839">
        <f t="shared" si="55"/>
        <v>352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184</v>
      </c>
      <c r="AK845">
        <f t="shared" si="55"/>
        <v>352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184</v>
      </c>
      <c r="AK847">
        <f t="shared" si="55"/>
        <v>352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184</v>
      </c>
      <c r="AK849">
        <f t="shared" si="55"/>
        <v>352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184</v>
      </c>
      <c r="AK850">
        <f t="shared" si="55"/>
        <v>352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184</v>
      </c>
      <c r="AK852">
        <f t="shared" si="55"/>
        <v>352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184</v>
      </c>
      <c r="AK853">
        <f t="shared" si="55"/>
        <v>352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184</v>
      </c>
      <c r="AK854">
        <f t="shared" si="55"/>
        <v>352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184</v>
      </c>
      <c r="AK856">
        <f t="shared" si="55"/>
        <v>352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184</v>
      </c>
      <c r="AK857">
        <f t="shared" si="55"/>
        <v>352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184</v>
      </c>
      <c r="AK858">
        <f t="shared" si="55"/>
        <v>352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184</v>
      </c>
      <c r="AK859">
        <f t="shared" si="55"/>
        <v>352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184</v>
      </c>
      <c r="AK860">
        <f t="shared" si="55"/>
        <v>352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184</v>
      </c>
      <c r="AK863">
        <f t="shared" si="55"/>
        <v>352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184</v>
      </c>
      <c r="AK865">
        <f t="shared" si="55"/>
        <v>352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184</v>
      </c>
      <c r="AK866">
        <f t="shared" si="55"/>
        <v>352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184</v>
      </c>
      <c r="AK867">
        <f t="shared" si="55"/>
        <v>352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184</v>
      </c>
      <c r="AK868">
        <f t="shared" si="55"/>
        <v>352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184</v>
      </c>
      <c r="AK869">
        <f t="shared" si="55"/>
        <v>352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12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184</v>
      </c>
      <c r="AK872">
        <f t="shared" si="55"/>
        <v>352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184</v>
      </c>
      <c r="AK873">
        <f t="shared" si="55"/>
        <v>352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184</v>
      </c>
      <c r="AK876">
        <f t="shared" si="55"/>
        <v>352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184</v>
      </c>
      <c r="AK877">
        <f t="shared" si="55"/>
        <v>352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184</v>
      </c>
      <c r="AK878">
        <f t="shared" si="55"/>
        <v>352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184</v>
      </c>
      <c r="AK879">
        <f t="shared" si="55"/>
        <v>352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184</v>
      </c>
      <c r="AK880">
        <f t="shared" si="55"/>
        <v>352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184</v>
      </c>
      <c r="AK881">
        <f t="shared" si="55"/>
        <v>352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184</v>
      </c>
      <c r="AK882">
        <f t="shared" si="55"/>
        <v>352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184</v>
      </c>
      <c r="AK883">
        <f t="shared" si="55"/>
        <v>352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107</v>
      </c>
      <c r="AK884">
        <f t="shared" si="55"/>
        <v>217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184</v>
      </c>
      <c r="AK885">
        <f t="shared" si="55"/>
        <v>352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184</v>
      </c>
      <c r="AK886">
        <f t="shared" si="55"/>
        <v>352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184</v>
      </c>
      <c r="AK887">
        <f t="shared" si="55"/>
        <v>352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184</v>
      </c>
      <c r="AK889">
        <f t="shared" si="55"/>
        <v>352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184</v>
      </c>
      <c r="AK890">
        <f t="shared" si="55"/>
        <v>352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184</v>
      </c>
      <c r="AK891">
        <f t="shared" si="55"/>
        <v>352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184</v>
      </c>
      <c r="AK892">
        <f t="shared" si="55"/>
        <v>352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107</v>
      </c>
      <c r="AK893">
        <f t="shared" si="55"/>
        <v>217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184</v>
      </c>
      <c r="AK894">
        <f t="shared" si="55"/>
        <v>352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10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184</v>
      </c>
      <c r="AK896">
        <f t="shared" si="55"/>
        <v>352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184</v>
      </c>
      <c r="AK897">
        <f t="shared" si="55"/>
        <v>352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56" si="56">LOOKUP(AC898,$AL:$AL,$AM:$AM )</f>
        <v>931028</v>
      </c>
      <c r="AI898">
        <f t="shared" ref="AI898:AI956" si="57">LOOKUP(AG898,$AN:$AN,$AO:$AO)</f>
        <v>1267641</v>
      </c>
      <c r="AJ898">
        <f t="shared" ref="AJ898:AJ956" si="58">COUNTIFS(Answer,AC898,Country,"USA")</f>
        <v>184</v>
      </c>
      <c r="AK898">
        <f t="shared" ref="AK898:AK956" si="59">COUNTIF(Answer,AC898)</f>
        <v>352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107</v>
      </c>
      <c r="AK899">
        <f t="shared" si="59"/>
        <v>217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107</v>
      </c>
      <c r="AK900">
        <f t="shared" si="59"/>
        <v>217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2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107</v>
      </c>
      <c r="AK902">
        <f t="shared" si="59"/>
        <v>217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184</v>
      </c>
      <c r="AK904">
        <f t="shared" si="59"/>
        <v>352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184</v>
      </c>
      <c r="AK905">
        <f t="shared" si="59"/>
        <v>352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107</v>
      </c>
      <c r="AK906">
        <f t="shared" si="59"/>
        <v>217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107</v>
      </c>
      <c r="AK907">
        <f t="shared" si="59"/>
        <v>217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184</v>
      </c>
      <c r="AK908">
        <f t="shared" si="59"/>
        <v>352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184</v>
      </c>
      <c r="AK909">
        <f t="shared" si="59"/>
        <v>352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184</v>
      </c>
      <c r="AK910">
        <f t="shared" si="59"/>
        <v>352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184</v>
      </c>
      <c r="AK912">
        <f t="shared" si="59"/>
        <v>352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184</v>
      </c>
      <c r="AK913">
        <f t="shared" si="59"/>
        <v>352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184</v>
      </c>
      <c r="AK914">
        <f t="shared" si="59"/>
        <v>352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184</v>
      </c>
      <c r="AK915">
        <f t="shared" si="59"/>
        <v>352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184</v>
      </c>
      <c r="AK916">
        <f t="shared" si="59"/>
        <v>352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184</v>
      </c>
      <c r="AK917">
        <f t="shared" si="59"/>
        <v>352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184</v>
      </c>
      <c r="AK918">
        <f t="shared" si="59"/>
        <v>352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184</v>
      </c>
      <c r="AK919">
        <f t="shared" si="59"/>
        <v>352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184</v>
      </c>
      <c r="AK921">
        <f t="shared" si="59"/>
        <v>352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184</v>
      </c>
      <c r="AK922">
        <f t="shared" si="59"/>
        <v>352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184</v>
      </c>
      <c r="AK923">
        <f t="shared" si="59"/>
        <v>352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184</v>
      </c>
      <c r="AK924">
        <f t="shared" si="59"/>
        <v>352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184</v>
      </c>
      <c r="AK926">
        <f t="shared" si="59"/>
        <v>352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184</v>
      </c>
      <c r="AK927">
        <f t="shared" si="59"/>
        <v>352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107</v>
      </c>
      <c r="AK929">
        <f t="shared" si="59"/>
        <v>217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184</v>
      </c>
      <c r="AK930">
        <f t="shared" si="59"/>
        <v>352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184</v>
      </c>
      <c r="AK931">
        <f t="shared" si="59"/>
        <v>352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184</v>
      </c>
      <c r="AK932">
        <f t="shared" si="59"/>
        <v>352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184</v>
      </c>
      <c r="AK933">
        <f t="shared" si="59"/>
        <v>352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184</v>
      </c>
      <c r="AK934">
        <f t="shared" si="59"/>
        <v>352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12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184</v>
      </c>
      <c r="AK937">
        <f t="shared" si="59"/>
        <v>352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184</v>
      </c>
      <c r="AK938">
        <f t="shared" si="59"/>
        <v>352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184</v>
      </c>
      <c r="AK939">
        <f t="shared" si="59"/>
        <v>352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184</v>
      </c>
      <c r="AK940">
        <f t="shared" si="59"/>
        <v>352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184</v>
      </c>
      <c r="AK942">
        <f t="shared" si="59"/>
        <v>352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184</v>
      </c>
      <c r="AK943">
        <f t="shared" si="59"/>
        <v>352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184</v>
      </c>
      <c r="AK944">
        <f t="shared" si="59"/>
        <v>352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107</v>
      </c>
      <c r="AK946">
        <f t="shared" si="59"/>
        <v>217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184</v>
      </c>
      <c r="AK947">
        <f t="shared" si="59"/>
        <v>352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184</v>
      </c>
      <c r="AK949">
        <f t="shared" si="59"/>
        <v>352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184</v>
      </c>
      <c r="AK950">
        <f t="shared" si="59"/>
        <v>352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184</v>
      </c>
      <c r="AK951">
        <f t="shared" si="59"/>
        <v>352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184</v>
      </c>
      <c r="AK953">
        <f t="shared" si="59"/>
        <v>352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107</v>
      </c>
      <c r="AK955">
        <f t="shared" si="59"/>
        <v>217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184</v>
      </c>
      <c r="AK956">
        <f t="shared" si="59"/>
        <v>352</v>
      </c>
    </row>
    <row r="1131" spans="17:17">
      <c r="Q1131" t="s">
        <v>4372</v>
      </c>
    </row>
    <row r="1132" spans="17:17">
      <c r="Q1132" t="s">
        <v>4372</v>
      </c>
    </row>
    <row r="1133" spans="17:17">
      <c r="Q1133" t="s">
        <v>4372</v>
      </c>
    </row>
    <row r="1134" spans="17:17">
      <c r="Q1134" t="s">
        <v>4372</v>
      </c>
    </row>
    <row r="1135" spans="17:17">
      <c r="Q1135" t="s">
        <v>4372</v>
      </c>
    </row>
    <row r="1136" spans="17:1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128" priority="22" operator="containsText" text="an ice cold hour">
      <formula>NOT(ISERROR(SEARCH("an ice cold hour",AC1139)))</formula>
    </cfRule>
  </conditionalFormatting>
  <conditionalFormatting sqref="AC1139:AC1048576">
    <cfRule type="containsText" dxfId="127" priority="21" operator="containsText" text="gold">
      <formula>NOT(ISERROR(SEARCH("gold",AC1139)))</formula>
    </cfRule>
    <cfRule type="containsText" dxfId="126" priority="23" operator="containsText" text="a nice cold hour">
      <formula>NOT(ISERROR(SEARCH("a nice cold hour",AC1139)))</formula>
    </cfRule>
  </conditionalFormatting>
  <conditionalFormatting sqref="AJ1">
    <cfRule type="containsText" dxfId="125" priority="1" operator="containsText" text="a nice coal dower">
      <formula>NOT(ISERROR(SEARCH("a nice coal dower",AJ1)))</formula>
    </cfRule>
    <cfRule type="containsText" dxfId="124" priority="2" operator="containsText" text="eh nice cole dower">
      <formula>NOT(ISERROR(SEARCH("eh nice cole dower",AJ1)))</formula>
    </cfRule>
    <cfRule type="containsText" dxfId="123" priority="3" operator="containsText" text="an ice kohl dower">
      <formula>NOT(ISERROR(SEARCH("an ice kohl dower",AJ1)))</formula>
    </cfRule>
    <cfRule type="containsText" dxfId="122" priority="4" operator="containsText" text="an ice cole dower">
      <formula>NOT(ISERROR(SEARCH("an ice cole dower",AJ1)))</formula>
    </cfRule>
    <cfRule type="containsText" dxfId="121" priority="5" operator="containsText" text="an ice coal dower">
      <formula>NOT(ISERROR(SEARCH("an ice coal dower",AJ1)))</formula>
    </cfRule>
    <cfRule type="containsText" dxfId="120" priority="6" operator="containsText" text="on ice coal dower">
      <formula>NOT(ISERROR(SEARCH("on ice coal dower",AJ1)))</formula>
    </cfRule>
    <cfRule type="containsText" dxfId="119" priority="7" operator="containsText" text="an aye scold hour">
      <formula>NOT(ISERROR(SEARCH("an aye scold hour",AJ1)))</formula>
    </cfRule>
    <cfRule type="containsText" dxfId="118" priority="8" operator="containsText" text="a nye scold hour">
      <formula>NOT(ISERROR(SEARCH("a nye scold hour",AJ1)))</formula>
    </cfRule>
    <cfRule type="containsText" dxfId="117" priority="9" operator="containsText" text="a nigh scold our">
      <formula>NOT(ISERROR(SEARCH("a nigh scold our",AJ1)))</formula>
    </cfRule>
    <cfRule type="containsText" dxfId="116" priority="10" operator="containsText" text="on ice cold hour">
      <formula>NOT(ISERROR(SEARCH("on ice cold hour",AJ1)))</formula>
    </cfRule>
    <cfRule type="containsText" dxfId="115" priority="11" operator="containsText" text="an ice-cold hour">
      <formula>NOT(ISERROR(SEARCH("an ice-cold hour",AJ1)))</formula>
    </cfRule>
    <cfRule type="containsText" dxfId="114" priority="12" operator="containsText" text="a nye scold our">
      <formula>NOT(ISERROR(SEARCH("a nye scold our",AJ1)))</formula>
    </cfRule>
    <cfRule type="containsText" dxfId="113" priority="13" operator="containsText" text="a nice cold our">
      <formula>NOT(ISERROR(SEARCH("a nice cold our",AJ1)))</formula>
    </cfRule>
    <cfRule type="containsText" dxfId="112" priority="14" operator="containsText" text="an ice-cold our">
      <formula>NOT(ISERROR(SEARCH("an ice-cold our",AJ1)))</formula>
    </cfRule>
    <cfRule type="containsText" dxfId="111" priority="15" operator="containsText" text="an ice cold our">
      <formula>NOT(ISERROR(SEARCH("an ice cold our",AJ1)))</formula>
    </cfRule>
  </conditionalFormatting>
  <conditionalFormatting sqref="AG1:AG956 AG1131:AG1048576">
    <cfRule type="containsText" dxfId="110" priority="16" operator="containsText" text="a nice coal dower">
      <formula>NOT(ISERROR(SEARCH("a nice coal dower",AG1)))</formula>
    </cfRule>
    <cfRule type="containsText" dxfId="109" priority="17" operator="containsText" text="eh nice cole dower">
      <formula>NOT(ISERROR(SEARCH("eh nice cole dower",AG1)))</formula>
    </cfRule>
    <cfRule type="containsText" dxfId="108" priority="18" operator="containsText" text="an ice kohl dower">
      <formula>NOT(ISERROR(SEARCH("an ice kohl dower",AG1)))</formula>
    </cfRule>
    <cfRule type="containsText" dxfId="107" priority="19" operator="containsText" text="an ice cole dower">
      <formula>NOT(ISERROR(SEARCH("an ice cole dower",AG1)))</formula>
    </cfRule>
    <cfRule type="containsText" dxfId="106" priority="20" operator="containsText" text="an ice coal dower">
      <formula>NOT(ISERROR(SEARCH("an ice coal dower",AG1)))</formula>
    </cfRule>
    <cfRule type="containsText" dxfId="105" priority="24" operator="containsText" text="on ice coal dower">
      <formula>NOT(ISERROR(SEARCH("on ice coal dower",AG1)))</formula>
    </cfRule>
    <cfRule type="containsText" dxfId="104" priority="25" operator="containsText" text="an aye scold hour">
      <formula>NOT(ISERROR(SEARCH("an aye scold hour",AG1)))</formula>
    </cfRule>
    <cfRule type="containsText" dxfId="103" priority="26" operator="containsText" text="a nye scold hour">
      <formula>NOT(ISERROR(SEARCH("a nye scold hour",AG1)))</formula>
    </cfRule>
    <cfRule type="containsText" dxfId="102" priority="27" operator="containsText" text="a nigh scold our">
      <formula>NOT(ISERROR(SEARCH("a nigh scold our",AG1)))</formula>
    </cfRule>
    <cfRule type="containsText" dxfId="101" priority="28" operator="containsText" text="on ice cold hour">
      <formula>NOT(ISERROR(SEARCH("on ice cold hour",AG1)))</formula>
    </cfRule>
    <cfRule type="containsText" dxfId="100" priority="29" operator="containsText" text="an ice-cold hour">
      <formula>NOT(ISERROR(SEARCH("an ice-cold hour",AG1)))</formula>
    </cfRule>
    <cfRule type="containsText" dxfId="99" priority="30" operator="containsText" text="an eye scold our">
      <formula>NOT(ISERROR(SEARCH("an eye scold our",AG1)))</formula>
    </cfRule>
    <cfRule type="containsText" dxfId="98" priority="31" operator="containsText" text="a nye scold our">
      <formula>NOT(ISERROR(SEARCH("a nye scold our",AG1)))</formula>
    </cfRule>
    <cfRule type="containsText" dxfId="97" priority="32" operator="containsText" text="a nice cold our">
      <formula>NOT(ISERROR(SEARCH("a nice cold our",AG1)))</formula>
    </cfRule>
    <cfRule type="containsText" dxfId="96" priority="33" operator="containsText" text="an ice-cold our">
      <formula>NOT(ISERROR(SEARCH("an ice-cold our",AG1)))</formula>
    </cfRule>
    <cfRule type="containsText" dxfId="95" priority="34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66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0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96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0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0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0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0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0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0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209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107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0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184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1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1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0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10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3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0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0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0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0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0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0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0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0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0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0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0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0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0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0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0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0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0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0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0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0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463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workbookViewId="0">
      <selection activeCell="G17" sqref="G17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953</v>
      </c>
      <c r="E1">
        <f t="shared" ref="E1:V1" si="0">SUM(E3:E188)</f>
        <v>504</v>
      </c>
      <c r="F1">
        <f t="shared" si="0"/>
        <v>277</v>
      </c>
      <c r="G1">
        <f t="shared" si="0"/>
        <v>4</v>
      </c>
      <c r="H1">
        <f t="shared" si="0"/>
        <v>33</v>
      </c>
      <c r="I1">
        <f t="shared" si="0"/>
        <v>11</v>
      </c>
      <c r="J1">
        <f t="shared" si="0"/>
        <v>28</v>
      </c>
      <c r="K1">
        <f t="shared" si="0"/>
        <v>3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2</v>
      </c>
      <c r="Q1">
        <f t="shared" si="0"/>
        <v>7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0</v>
      </c>
      <c r="E3">
        <f>COUNTIFS(Answer, 'answer tally vs country DYNAMIC'!$B3,Country,'answer tally vs country DYNAMIC'!E$2)</f>
        <v>0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1</v>
      </c>
      <c r="E14">
        <f>COUNTIFS(Answer, 'answer tally vs country DYNAMIC'!$B14,Country,'answer tally vs country DYNAMIC'!E$2)</f>
        <v>1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0</v>
      </c>
      <c r="E15">
        <f>COUNTIFS(Answer, 'answer tally vs country DYNAMIC'!$B15,Country,'answer tally vs country DYNAMIC'!E$2)</f>
        <v>0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217</v>
      </c>
      <c r="E16">
        <f>COUNTIFS(Answer, 'answer tally vs country DYNAMIC'!$B16,Country,'answer tally vs country DYNAMIC'!E$2)</f>
        <v>107</v>
      </c>
      <c r="F16">
        <f>COUNTIFS(Answer, 'answer tally vs country DYNAMIC'!$B16,Country,'answer tally vs country DYNAMIC'!F$2)</f>
        <v>66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2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2</v>
      </c>
      <c r="O16">
        <f>COUNTIFS(Answer, 'answer tally vs country DYNAMIC'!$B16,Country,'answer tally vs country DYNAMIC'!O$2)</f>
        <v>0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hout</v>
      </c>
      <c r="C17">
        <f t="shared" si="2"/>
        <v>7779849</v>
      </c>
      <c r="D17">
        <f>COUNTIFS(Answer, 'answer tally vs country DYNAMIC'!$B17)</f>
        <v>0</v>
      </c>
      <c r="E17">
        <f>COUNTIFS(Answer, 'answer tally vs country DYNAMIC'!$B17,Country,'answer tally vs country DYNAMIC'!E$2)</f>
        <v>0</v>
      </c>
      <c r="F17">
        <f>COUNTIFS(Answer, 'answer tally vs country DYNAMIC'!$B17,Country,'answer tally vs country DYNAMIC'!F$2)</f>
        <v>0</v>
      </c>
      <c r="G17">
        <f>COUNTIFS(Answer, 'answer tally vs country DYNAMIC'!$B17,Country,'answer tally vs country DYNAMIC'!G$2)</f>
        <v>0</v>
      </c>
      <c r="H17">
        <f>COUNTIFS(Answer, 'answer tally vs country DYNAMIC'!$B17,Country,'answer tally vs country DYNAMIC'!H$2)</f>
        <v>0</v>
      </c>
      <c r="I17">
        <f>COUNTIFS(Answer, 'answer tally vs country DYNAMIC'!$B17,Country,'answer tally vs country DYNAMIC'!I$2)</f>
        <v>0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0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0</v>
      </c>
      <c r="N17">
        <f>COUNTIFS(Answer, 'answer tally vs country DYNAMIC'!$B17,Country,'answer tally vs country DYNAMIC'!N$2)</f>
        <v>0</v>
      </c>
      <c r="O17">
        <f>COUNTIFS(Answer, 'answer tally vs country DYNAMIC'!$B17,Country,'answer tally vs country DYNAMIC'!O$2)</f>
        <v>0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0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our</v>
      </c>
      <c r="C18">
        <f t="shared" si="2"/>
        <v>8253272</v>
      </c>
      <c r="D18">
        <f>COUNTIFS(Answer, 'answer tally vs country DYNAMIC'!$B18)</f>
        <v>3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1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shower</v>
      </c>
      <c r="C19">
        <f t="shared" si="2"/>
        <v>7787502</v>
      </c>
      <c r="D19">
        <f>COUNTIFS(Answer, 'answer tally vs country DYNAMIC'!$B19)</f>
        <v>1</v>
      </c>
      <c r="E19">
        <f>COUNTIFS(Answer, 'answer tally vs country DYNAMIC'!$B19,Country,'answer tally vs country DYNAMIC'!E$2)</f>
        <v>1</v>
      </c>
      <c r="F19">
        <f>COUNTIFS(Answer, 'answer tally vs country DYNAMIC'!$B19,Country,'answer tally vs country DYNAMIC'!F$2)</f>
        <v>0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0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thou are</v>
      </c>
      <c r="C20">
        <f t="shared" si="2"/>
        <v>9515028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cool bowl</v>
      </c>
      <c r="C21">
        <f t="shared" si="2"/>
        <v>7742433</v>
      </c>
      <c r="D21">
        <f>COUNTIFS(Answer, 'answer tally vs country DYNAMIC'!$B21)</f>
        <v>0</v>
      </c>
      <c r="E21">
        <f>COUNTIFS(Answer, 'answer tally vs country DYNAMIC'!$B21,Country,'answer tally vs country DYNAMIC'!E$2)</f>
        <v>0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dollar</v>
      </c>
      <c r="C22">
        <f t="shared" si="2"/>
        <v>7739376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dower</v>
      </c>
      <c r="C23">
        <f t="shared" si="2"/>
        <v>7735131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1</v>
      </c>
      <c r="F23">
        <f>COUNTIFS(Answer, 'answer tally vs country DYNAMIC'!$B23,Country,'answer tally vs country DYNAMIC'!F$2)</f>
        <v>0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hour</v>
      </c>
      <c r="C24">
        <f t="shared" si="2"/>
        <v>7806852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0</v>
      </c>
      <c r="F24">
        <f>COUNTIFS(Answer, 'answer tally vs country DYNAMIC'!$B24,Country,'answer tally vs country DYNAMIC'!F$2)</f>
        <v>1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could hour</v>
      </c>
      <c r="C25">
        <f t="shared" si="2"/>
        <v>8501683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1</v>
      </c>
      <c r="F25">
        <f>COUNTIFS(Answer, 'answer tally vs country DYNAMIC'!$B25,Country,'answer tally vs country DYNAMIC'!F$2)</f>
        <v>0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cow is there</v>
      </c>
      <c r="C26">
        <f t="shared" si="2"/>
        <v>13819007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0</v>
      </c>
      <c r="F26">
        <f>COUNTIFS(Answer, 'answer tally vs country DYNAMIC'!$B26,Country,'answer tally vs country DYNAMIC'!F$2)</f>
        <v>1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fold hour</v>
      </c>
      <c r="C27">
        <f t="shared" si="2"/>
        <v>7802397</v>
      </c>
      <c r="D27">
        <f>COUNTIFS(Answer, 'answer tally vs country DYNAMIC'!$B27)</f>
        <v>2</v>
      </c>
      <c r="E27">
        <f>COUNTIFS(Answer, 'answer tally vs country DYNAMIC'!$B27,Country,'answer tally vs country DYNAMIC'!E$2)</f>
        <v>2</v>
      </c>
      <c r="F27">
        <f>COUNTIFS(Answer, 'answer tally vs country DYNAMIC'!$B27,Country,'answer tally vs country DYNAMIC'!F$2)</f>
        <v>0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for the hour</v>
      </c>
      <c r="C28">
        <f t="shared" si="2"/>
        <v>26335284</v>
      </c>
      <c r="D28">
        <f>COUNTIFS(Answer, 'answer tally vs country DYNAMIC'!$B28)</f>
        <v>1</v>
      </c>
      <c r="E28">
        <f>COUNTIFS(Answer, 'answer tally vs country DYNAMIC'!$B28,Country,'answer tally vs country DYNAMIC'!E$2)</f>
        <v>0</v>
      </c>
      <c r="F28">
        <f>COUNTIFS(Answer, 'answer tally vs country DYNAMIC'!$B28,Country,'answer tally vs country DYNAMIC'!F$2)</f>
        <v>1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go the our</v>
      </c>
      <c r="C29">
        <f t="shared" si="2"/>
        <v>25199357</v>
      </c>
      <c r="D29">
        <f>COUNTIFS(Answer, 'answer tally vs country DYNAMIC'!$B29)</f>
        <v>0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0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godfather</v>
      </c>
      <c r="C30">
        <f t="shared" si="2"/>
        <v>7727322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0</v>
      </c>
      <c r="F30">
        <f>COUNTIFS(Answer, 'answer tally vs country DYNAMIC'!$B30,Country,'answer tally vs country DYNAMIC'!F$2)</f>
        <v>1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gold dollar</v>
      </c>
      <c r="C31">
        <f t="shared" si="2"/>
        <v>7752528</v>
      </c>
      <c r="D31">
        <f>COUNTIFS(Answer, 'answer tally vs country DYNAMIC'!$B31)</f>
        <v>4</v>
      </c>
      <c r="E31">
        <f>COUNTIFS(Answer, 'answer tally vs country DYNAMIC'!$B31,Country,'answer tally vs country DYNAMIC'!E$2)</f>
        <v>2</v>
      </c>
      <c r="F31">
        <f>COUNTIFS(Answer, 'answer tally vs country DYNAMIC'!$B31,Country,'answer tally vs country DYNAMIC'!F$2)</f>
        <v>2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dour</v>
      </c>
      <c r="C32">
        <f t="shared" si="2"/>
        <v>7748310</v>
      </c>
      <c r="D32">
        <f>COUNTIFS(Answer, 'answer tally vs country DYNAMIC'!$B32)</f>
        <v>1</v>
      </c>
      <c r="E32">
        <f>COUNTIFS(Answer, 'answer tally vs country DYNAMIC'!$B32,Country,'answer tally vs country DYNAMIC'!E$2)</f>
        <v>1</v>
      </c>
      <c r="F32">
        <f>COUNTIFS(Answer, 'answer tally vs country DYNAMIC'!$B32,Country,'answer tally vs country DYNAMIC'!F$2)</f>
        <v>0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dower</v>
      </c>
      <c r="C33">
        <f t="shared" si="2"/>
        <v>7748283</v>
      </c>
      <c r="D33">
        <f>COUNTIFS(Answer, 'answer tally vs country DYNAMIC'!$B33)</f>
        <v>2</v>
      </c>
      <c r="E33">
        <f>COUNTIFS(Answer, 'answer tally vs country DYNAMIC'!$B33,Country,'answer tally vs country DYNAMIC'!E$2)</f>
        <v>2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hour</v>
      </c>
      <c r="C34">
        <f t="shared" si="2"/>
        <v>7820004</v>
      </c>
      <c r="D34">
        <f>COUNTIFS(Answer, 'answer tally vs country DYNAMIC'!$B34)</f>
        <v>63</v>
      </c>
      <c r="E34">
        <f>COUNTIFS(Answer, 'answer tally vs country DYNAMIC'!$B34,Country,'answer tally vs country DYNAMIC'!E$2)</f>
        <v>54</v>
      </c>
      <c r="F34">
        <f>COUNTIFS(Answer, 'answer tally vs country DYNAMIC'!$B34,Country,'answer tally vs country DYNAMIC'!F$2)</f>
        <v>1</v>
      </c>
      <c r="G34">
        <f>COUNTIFS(Answer, 'answer tally vs country DYNAMIC'!$B34,Country,'answer tally vs country DYNAMIC'!G$2)</f>
        <v>1</v>
      </c>
      <c r="H34">
        <f>COUNTIFS(Answer, 'answer tally vs country DYNAMIC'!$B34,Country,'answer tally vs country DYNAMIC'!H$2)</f>
        <v>1</v>
      </c>
      <c r="I34">
        <f>COUNTIFS(Answer, 'answer tally vs country DYNAMIC'!$B34,Country,'answer tally vs country DYNAMIC'!I$2)</f>
        <v>2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odd hour</v>
      </c>
      <c r="C35">
        <f t="shared" ref="C35:C66" si="4">INDEX(FreqUniqueTranscribedPhrases,A35)</f>
        <v>7824875</v>
      </c>
      <c r="D35">
        <f>COUNTIFS(Answer, 'answer tally vs country DYNAMIC'!$B35)</f>
        <v>1</v>
      </c>
      <c r="E35">
        <f>COUNTIFS(Answer, 'answer tally vs country DYNAMIC'!$B35,Country,'answer tally vs country DYNAMIC'!E$2)</f>
        <v>0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0</v>
      </c>
      <c r="H35">
        <f>COUNTIFS(Answer, 'answer tally vs country DYNAMIC'!$B35,Country,'answer tally vs country DYNAMIC'!H$2)</f>
        <v>0</v>
      </c>
      <c r="I35">
        <f>COUNTIFS(Answer, 'answer tally vs country DYNAMIC'!$B35,Country,'answer tally vs country DYNAMIC'!I$2)</f>
        <v>0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old hour</v>
      </c>
      <c r="C36">
        <f t="shared" si="4"/>
        <v>8013781</v>
      </c>
      <c r="D36">
        <f>COUNTIFS(Answer, 'answer tally vs country DYNAMIC'!$B36)</f>
        <v>10</v>
      </c>
      <c r="E36">
        <f>COUNTIFS(Answer, 'answer tally vs country DYNAMIC'!$B36,Country,'answer tally vs country DYNAMIC'!E$2)</f>
        <v>5</v>
      </c>
      <c r="F36">
        <f>COUNTIFS(Answer, 'answer tally vs country DYNAMIC'!$B36,Country,'answer tally vs country DYNAMIC'!F$2)</f>
        <v>2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1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1</v>
      </c>
      <c r="Q36">
        <f>COUNTIFS(Answer, 'answer tally vs country DYNAMIC'!$B36,Country,'answer tally vs country DYNAMIC'!Q$2)</f>
        <v>1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pod our</v>
      </c>
      <c r="C37">
        <f t="shared" si="4"/>
        <v>8200677</v>
      </c>
      <c r="D37">
        <f>COUNTIFS(Answer, 'answer tally vs country DYNAMIC'!$B37)</f>
        <v>1</v>
      </c>
      <c r="E37">
        <f>COUNTIFS(Answer, 'answer tally vs country DYNAMIC'!$B37,Country,'answer tally vs country DYNAMIC'!E$2)</f>
        <v>0</v>
      </c>
      <c r="F37">
        <f>COUNTIFS(Answer, 'answer tally vs country DYNAMIC'!$B37,Country,'answer tally vs country DYNAMIC'!F$2)</f>
        <v>1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0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0</v>
      </c>
      <c r="Q37">
        <f>COUNTIFS(Answer, 'answer tally vs country DYNAMIC'!$B37,Country,'answer tally vs country DYNAMIC'!Q$2)</f>
        <v>0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pollard</v>
      </c>
      <c r="C38">
        <f t="shared" si="4"/>
        <v>7727057</v>
      </c>
      <c r="D38">
        <f>COUNTIFS(Answer, 'answer tally vs country DYNAMIC'!$B38)</f>
        <v>0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0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school bower</v>
      </c>
      <c r="C39">
        <f t="shared" si="4"/>
        <v>7871353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scold dower</v>
      </c>
      <c r="C40">
        <f t="shared" si="4"/>
        <v>7727314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1</v>
      </c>
      <c r="F40">
        <f>COUNTIFS(Answer, 'answer tally vs country DYNAMIC'!$B40,Country,'answer tally vs country DYNAMIC'!F$2)</f>
        <v>0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hour</v>
      </c>
      <c r="C41">
        <f t="shared" si="4"/>
        <v>7799035</v>
      </c>
      <c r="D41">
        <f>COUNTIFS(Answer, 'answer tally vs country DYNAMIC'!$B41)</f>
        <v>3</v>
      </c>
      <c r="E41">
        <f>COUNTIFS(Answer, 'answer tally vs country DYNAMIC'!$B41,Country,'answer tally vs country DYNAMIC'!E$2)</f>
        <v>3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scored hour</v>
      </c>
      <c r="C42">
        <f t="shared" si="4"/>
        <v>7804018</v>
      </c>
      <c r="D42">
        <f>COUNTIFS(Answer, 'answer tally vs country DYNAMIC'!$B42)</f>
        <v>1</v>
      </c>
      <c r="E42">
        <f>COUNTIFS(Answer, 'answer tally vs country DYNAMIC'!$B42,Country,'answer tally vs country DYNAMIC'!E$2)</f>
        <v>0</v>
      </c>
      <c r="F42">
        <f>COUNTIFS(Answer, 'answer tally vs country DYNAMIC'!$B42,Country,'answer tally vs country DYNAMIC'!F$2)</f>
        <v>1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screw driver</v>
      </c>
      <c r="C43">
        <f t="shared" si="4"/>
        <v>7743924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screwdriver</v>
      </c>
      <c r="C44">
        <f t="shared" si="4"/>
        <v>7728107</v>
      </c>
      <c r="D44">
        <f>COUNTIFS(Answer, 'answer tally vs country DYNAMIC'!$B44)</f>
        <v>2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2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spoke hour</v>
      </c>
      <c r="C45">
        <f t="shared" si="4"/>
        <v>7820643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2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1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niceco daver</v>
      </c>
      <c r="C46">
        <f t="shared" si="4"/>
        <v>7536297</v>
      </c>
      <c r="D46">
        <f>COUNTIFS(Answer, 'answer tally vs country DYNAMIC'!$B46)</f>
        <v>0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0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0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nigh scold hour</v>
      </c>
      <c r="C47">
        <f t="shared" si="4"/>
        <v>7609721</v>
      </c>
      <c r="D47">
        <f>COUNTIFS(Answer, 'answer tally vs country DYNAMIC'!$B47)</f>
        <v>2</v>
      </c>
      <c r="E47">
        <f>COUNTIFS(Answer, 'answer tally vs country DYNAMIC'!$B47,Country,'answer tally vs country DYNAMIC'!E$2)</f>
        <v>2</v>
      </c>
      <c r="F47">
        <f>COUNTIFS(Answer, 'answer tally vs country DYNAMIC'!$B47,Country,'answer tally vs country DYNAMIC'!F$2)</f>
        <v>0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nights cold hour</v>
      </c>
      <c r="C48">
        <f t="shared" si="4"/>
        <v>7672039</v>
      </c>
      <c r="D48">
        <f>COUNTIFS(Answer, 'answer tally vs country DYNAMIC'!$B48)</f>
        <v>3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1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nine scold hour</v>
      </c>
      <c r="C49">
        <f t="shared" si="4"/>
        <v>7790415</v>
      </c>
      <c r="D49">
        <f>COUNTIFS(Answer, 'answer tally vs country DYNAMIC'!$B49)</f>
        <v>4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2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skulled hour</v>
      </c>
      <c r="C50">
        <f t="shared" si="4"/>
        <v>7790198</v>
      </c>
      <c r="D50">
        <f>COUNTIFS(Answer, 'answer tally vs country DYNAMIC'!$B50)</f>
        <v>1</v>
      </c>
      <c r="E50">
        <f>COUNTIFS(Answer, 'answer tally vs country DYNAMIC'!$B50,Country,'answer tally vs country DYNAMIC'!E$2)</f>
        <v>1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0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spole dower</v>
      </c>
      <c r="C51">
        <f t="shared" si="4"/>
        <v>7718477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nye scoldower</v>
      </c>
      <c r="C52">
        <f t="shared" si="4"/>
        <v>7536334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ah nay skull dower</v>
      </c>
      <c r="C53">
        <f t="shared" si="4"/>
        <v>237393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all eyes cold hour</v>
      </c>
      <c r="C54">
        <f t="shared" si="4"/>
        <v>1735298</v>
      </c>
      <c r="D54">
        <f>COUNTIFS(Answer, 'answer tally vs country DYNAMIC'!$B54)</f>
        <v>0</v>
      </c>
      <c r="E54">
        <f>COUNTIFS(Answer, 'answer tally vs country DYNAMIC'!$B54,Country,'answer tally vs country DYNAMIC'!E$2)</f>
        <v>0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ice cold hour</v>
      </c>
      <c r="C55">
        <f t="shared" si="4"/>
        <v>1695148</v>
      </c>
      <c r="D55">
        <f>COUNTIFS(Answer, 'answer tally vs country DYNAMIC'!$B55)</f>
        <v>0</v>
      </c>
      <c r="E55">
        <f>COUNTIFS(Answer, 'answer tally vs country DYNAMIC'!$B55,Country,'answer tally vs country DYNAMIC'!E$2)</f>
        <v>0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an eye scol dagr</v>
      </c>
      <c r="C56">
        <f t="shared" si="4"/>
        <v>820919</v>
      </c>
      <c r="D56">
        <f>COUNTIFS(Answer, 'answer tally vs country DYNAMIC'!$B56)</f>
        <v>1</v>
      </c>
      <c r="E56">
        <f>COUNTIFS(Answer, 'answer tally vs country DYNAMIC'!$B56,Country,'answer tally vs country DYNAMIC'!E$2)</f>
        <v>1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0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scold hour</v>
      </c>
      <c r="C57">
        <f t="shared" si="4"/>
        <v>892949</v>
      </c>
      <c r="D57">
        <f>COUNTIFS(Answer, 'answer tally vs country DYNAMIC'!$B57)</f>
        <v>13</v>
      </c>
      <c r="E57">
        <f>COUNTIFS(Answer, 'answer tally vs country DYNAMIC'!$B57,Country,'answer tally vs country DYNAMIC'!E$2)</f>
        <v>12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1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our</v>
      </c>
      <c r="C58">
        <f t="shared" si="4"/>
        <v>1294559</v>
      </c>
      <c r="D58">
        <f>COUNTIFS(Answer, 'answer tally vs country DYNAMIC'!$B58)</f>
        <v>1</v>
      </c>
      <c r="E58">
        <f>COUNTIFS(Answer, 'answer tally vs country DYNAMIC'!$B58,Country,'answer tally vs country DYNAMIC'!E$2)</f>
        <v>1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0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eyes close over</v>
      </c>
      <c r="C59">
        <f t="shared" si="4"/>
        <v>1317356</v>
      </c>
      <c r="D59">
        <f>COUNTIFS(Answer, 'answer tally vs country DYNAMIC'!$B59)</f>
        <v>2</v>
      </c>
      <c r="E59">
        <f>COUNTIFS(Answer, 'answer tally vs country DYNAMIC'!$B59,Country,'answer tally vs country DYNAMIC'!E$2)</f>
        <v>0</v>
      </c>
      <c r="F59">
        <f>COUNTIFS(Answer, 'answer tally vs country DYNAMIC'!$B59,Country,'answer tally vs country DYNAMIC'!F$2)</f>
        <v>2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co thou</v>
      </c>
      <c r="C60">
        <f t="shared" si="4"/>
        <v>894044</v>
      </c>
      <c r="D60">
        <f>COUNTIFS(Answer, 'answer tally vs country DYNAMIC'!$B60)</f>
        <v>1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1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cold hour</v>
      </c>
      <c r="C61">
        <f t="shared" si="4"/>
        <v>971178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1</v>
      </c>
      <c r="F61">
        <f>COUNTIFS(Answer, 'answer tally vs country DYNAMIC'!$B61,Country,'answer tally vs country DYNAMIC'!F$2)</f>
        <v>0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hold power</v>
      </c>
      <c r="C62">
        <f t="shared" si="4"/>
        <v>970988</v>
      </c>
      <c r="D62">
        <f>COUNTIFS(Answer, 'answer tally vs country DYNAMIC'!$B62)</f>
        <v>0</v>
      </c>
      <c r="E62">
        <f>COUNTIFS(Answer, 'answer tally vs country DYNAMIC'!$B62,Country,'answer tally vs country DYNAMIC'!E$2)</f>
        <v>0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i scold dour</v>
      </c>
      <c r="C63">
        <f t="shared" si="4"/>
        <v>10732382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1</v>
      </c>
      <c r="F63">
        <f>COUNTIFS(Answer, 'answer tally vs country DYNAMIC'!$B63,Country,'answer tally vs country DYNAMIC'!F$2)</f>
        <v>0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screw driver</v>
      </c>
      <c r="C64">
        <f t="shared" si="4"/>
        <v>10748965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0</v>
      </c>
      <c r="F64">
        <f>COUNTIFS(Answer, 'answer tally vs country DYNAMIC'!$B64,Country,'answer tally vs country DYNAMIC'!F$2)</f>
        <v>1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screwdriver</v>
      </c>
      <c r="C65">
        <f t="shared" si="4"/>
        <v>10733148</v>
      </c>
      <c r="D65">
        <f>COUNTIFS(Answer, 'answer tally vs country DYNAMIC'!$B65)</f>
        <v>2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2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ice bore bower</v>
      </c>
      <c r="C66">
        <f t="shared" si="4"/>
        <v>811538</v>
      </c>
      <c r="D66">
        <f>COUNTIFS(Answer, 'answer tally vs country DYNAMIC'!$B66)</f>
        <v>1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1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called dower</v>
      </c>
      <c r="C67">
        <f t="shared" ref="C67:C98" si="6">INDEX(FreqUniqueTranscribedPhrases,A67)</f>
        <v>930740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coal dour</v>
      </c>
      <c r="C68">
        <f t="shared" si="6"/>
        <v>826938</v>
      </c>
      <c r="D68">
        <f>COUNTIFS(Answer, 'answer tally vs country DYNAMIC'!$B68)</f>
        <v>3</v>
      </c>
      <c r="E68">
        <f>COUNTIFS(Answer, 'answer tally vs country DYNAMIC'!$B68,Country,'answer tally vs country DYNAMIC'!E$2)</f>
        <v>3</v>
      </c>
      <c r="F68">
        <f>COUNTIFS(Answer, 'answer tally vs country DYNAMIC'!$B68,Country,'answer tally vs country DYNAMIC'!F$2)</f>
        <v>0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dower</v>
      </c>
      <c r="C69">
        <f t="shared" si="6"/>
        <v>826911</v>
      </c>
      <c r="D69">
        <f>COUNTIFS(Answer, 'answer tally vs country DYNAMIC'!$B69)</f>
        <v>6</v>
      </c>
      <c r="E69">
        <f>COUNTIFS(Answer, 'answer tally vs country DYNAMIC'!$B69,Country,'answer tally vs country DYNAMIC'!E$2)</f>
        <v>5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1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cob our</v>
      </c>
      <c r="C70">
        <f t="shared" si="6"/>
        <v>1280272</v>
      </c>
      <c r="D70">
        <f>COUNTIFS(Answer, 'answer tally vs country DYNAMIC'!$B70)</f>
        <v>1</v>
      </c>
      <c r="E70">
        <f>COUNTIFS(Answer, 'answer tally vs country DYNAMIC'!$B70,Country,'answer tally vs country DYNAMIC'!E$2)</f>
        <v>0</v>
      </c>
      <c r="F70">
        <f>COUNTIFS(Answer, 'answer tally vs country DYNAMIC'!$B70,Country,'answer tally vs country DYNAMIC'!F$2)</f>
        <v>1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0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cold bauer</v>
      </c>
      <c r="C71">
        <f t="shared" si="6"/>
        <v>859281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1</v>
      </c>
      <c r="F71">
        <f>COUNTIFS(Answer, 'answer tally vs country DYNAMIC'!$B71,Country,'answer tally vs country DYNAMIC'!F$2)</f>
        <v>0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bower</v>
      </c>
      <c r="C72">
        <f t="shared" si="6"/>
        <v>859538</v>
      </c>
      <c r="D72">
        <f>COUNTIFS(Answer, 'answer tally vs country DYNAMIC'!$B72)</f>
        <v>4</v>
      </c>
      <c r="E72">
        <f>COUNTIFS(Answer, 'answer tally vs country DYNAMIC'!$B72,Country,'answer tally vs country DYNAMIC'!E$2)</f>
        <v>3</v>
      </c>
      <c r="F72">
        <f>COUNTIFS(Answer, 'answer tally vs country DYNAMIC'!$B72,Country,'answer tally vs country DYNAMIC'!F$2)</f>
        <v>1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bowl</v>
      </c>
      <c r="C73">
        <f t="shared" si="6"/>
        <v>866609</v>
      </c>
      <c r="D73">
        <f>COUNTIFS(Answer, 'answer tally vs country DYNAMIC'!$B73)</f>
        <v>1</v>
      </c>
      <c r="E73">
        <f>COUNTIFS(Answer, 'answer tally vs country DYNAMIC'!$B73,Country,'answer tally vs country DYNAMIC'!E$2)</f>
        <v>0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dollar</v>
      </c>
      <c r="C74">
        <f t="shared" si="6"/>
        <v>863552</v>
      </c>
      <c r="D74">
        <f>COUNTIFS(Answer, 'answer tally vs country DYNAMIC'!$B74)</f>
        <v>2</v>
      </c>
      <c r="E74">
        <f>COUNTIFS(Answer, 'answer tally vs country DYNAMIC'!$B74,Country,'answer tally vs country DYNAMIC'!E$2)</f>
        <v>2</v>
      </c>
      <c r="F74">
        <f>COUNTIFS(Answer, 'answer tally vs country DYNAMIC'!$B74,Country,'answer tally vs country DYNAMIC'!F$2)</f>
        <v>0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dour</v>
      </c>
      <c r="C75">
        <f t="shared" si="6"/>
        <v>859334</v>
      </c>
      <c r="D75">
        <f>COUNTIFS(Answer, 'answer tally vs country DYNAMIC'!$B75)</f>
        <v>5</v>
      </c>
      <c r="E75">
        <f>COUNTIFS(Answer, 'answer tally vs country DYNAMIC'!$B75,Country,'answer tally vs country DYNAMIC'!E$2)</f>
        <v>5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dower</v>
      </c>
      <c r="C76">
        <f t="shared" si="6"/>
        <v>859307</v>
      </c>
      <c r="D76">
        <f>COUNTIFS(Answer, 'answer tally vs country DYNAMIC'!$B76)</f>
        <v>10</v>
      </c>
      <c r="E76">
        <f>COUNTIFS(Answer, 'answer tally vs country DYNAMIC'!$B76,Country,'answer tally vs country DYNAMIC'!E$2)</f>
        <v>10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grave</v>
      </c>
      <c r="C77">
        <f t="shared" si="6"/>
        <v>866299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0</v>
      </c>
      <c r="F77">
        <f>COUNTIFS(Answer, 'answer tally vs country DYNAMIC'!$B77,Country,'answer tally vs country DYNAMIC'!F$2)</f>
        <v>12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hour</v>
      </c>
      <c r="C78">
        <f t="shared" si="6"/>
        <v>931028</v>
      </c>
      <c r="D78">
        <f>COUNTIFS(Answer, 'answer tally vs country DYNAMIC'!$B78)</f>
        <v>352</v>
      </c>
      <c r="E78">
        <f>COUNTIFS(Answer, 'answer tally vs country DYNAMIC'!$B78,Country,'answer tally vs country DYNAMIC'!E$2)</f>
        <v>184</v>
      </c>
      <c r="F78">
        <f>COUNTIFS(Answer, 'answer tally vs country DYNAMIC'!$B78,Country,'answer tally vs country DYNAMIC'!F$2)</f>
        <v>96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12</v>
      </c>
      <c r="I78">
        <f>COUNTIFS(Answer, 'answer tally vs country DYNAMIC'!$B78,Country,'answer tally vs country DYNAMIC'!I$2)</f>
        <v>5</v>
      </c>
      <c r="J78">
        <f>COUNTIFS(Answer, 'answer tally vs country DYNAMIC'!$B78,Country,'answer tally vs country DYNAMIC'!J$2)</f>
        <v>20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2</v>
      </c>
      <c r="M78">
        <f>COUNTIFS(Answer, 'answer tally vs country DYNAMIC'!$B78,Country,'answer tally vs country DYNAMIC'!M$2)</f>
        <v>1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2</v>
      </c>
      <c r="P78">
        <f>COUNTIFS(Answer, 'answer tally vs country DYNAMIC'!$B78,Country,'answer tally vs country DYNAMIC'!P$2)</f>
        <v>1</v>
      </c>
      <c r="Q78">
        <f>COUNTIFS(Answer, 'answer tally vs country DYNAMIC'!$B78,Country,'answer tally vs country DYNAMIC'!Q$2)</f>
        <v>3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1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1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our</v>
      </c>
      <c r="C79">
        <f t="shared" si="6"/>
        <v>1332638</v>
      </c>
      <c r="D79">
        <f>COUNTIFS(Answer, 'answer tally vs country DYNAMIC'!$B79)</f>
        <v>4</v>
      </c>
      <c r="E79">
        <f>COUNTIFS(Answer, 'answer tally vs country DYNAMIC'!$B79,Country,'answer tally vs country DYNAMIC'!E$2)</f>
        <v>1</v>
      </c>
      <c r="F79">
        <f>COUNTIFS(Answer, 'answer tally vs country DYNAMIC'!$B79,Country,'answer tally vs country DYNAMIC'!F$2)</f>
        <v>2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</v>
      </c>
      <c r="I79">
        <f>COUNTIFS(Answer, 'answer tally vs country DYNAMIC'!$B79,Country,'answer tally vs country DYNAMIC'!I$2)</f>
        <v>0</v>
      </c>
      <c r="J79">
        <f>COUNTIFS(Answer, 'answer tally vs country DYNAMIC'!$B79,Country,'answer tally vs country DYNAMIC'!J$2)</f>
        <v>0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0</v>
      </c>
      <c r="M79">
        <f>COUNTIFS(Answer, 'answer tally vs country DYNAMIC'!$B79,Country,'answer tally vs country DYNAMIC'!M$2)</f>
        <v>0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0</v>
      </c>
      <c r="P79">
        <f>COUNTIFS(Answer, 'answer tally vs country DYNAMIC'!$B79,Country,'answer tally vs country DYNAMIC'!P$2)</f>
        <v>0</v>
      </c>
      <c r="Q79">
        <f>COUNTIFS(Answer, 'answer tally vs country DYNAMIC'!$B79,Country,'answer tally vs country DYNAMIC'!Q$2)</f>
        <v>0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0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0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ower</v>
      </c>
      <c r="C80">
        <f t="shared" si="6"/>
        <v>859215</v>
      </c>
      <c r="D80">
        <f>COUNTIFS(Answer, 'answer tally vs country DYNAMIC'!$B80)</f>
        <v>1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0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0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shower</v>
      </c>
      <c r="C81">
        <f t="shared" si="6"/>
        <v>866868</v>
      </c>
      <c r="D81">
        <f>COUNTIFS(Answer, 'answer tally vs country DYNAMIC'!$B81)</f>
        <v>2</v>
      </c>
      <c r="E81">
        <f>COUNTIFS(Answer, 'answer tally vs country DYNAMIC'!$B81,Country,'answer tally vs country DYNAMIC'!E$2)</f>
        <v>2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thou are</v>
      </c>
      <c r="C82">
        <f t="shared" si="6"/>
        <v>2594394</v>
      </c>
      <c r="D82">
        <f>COUNTIFS(Answer, 'answer tally vs country DYNAMIC'!$B82)</f>
        <v>1</v>
      </c>
      <c r="E82">
        <f>COUNTIFS(Answer, 'answer tally vs country DYNAMIC'!$B82,Country,'answer tally vs country DYNAMIC'!E$2)</f>
        <v>1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cole dower</v>
      </c>
      <c r="C83">
        <f t="shared" si="6"/>
        <v>808536</v>
      </c>
      <c r="D83">
        <f>COUNTIFS(Answer, 'answer tally vs country DYNAMIC'!$B83)</f>
        <v>2</v>
      </c>
      <c r="E83">
        <f>COUNTIFS(Answer, 'answer tally vs country DYNAMIC'!$B83,Country,'answer tally vs country DYNAMIC'!E$2)</f>
        <v>0</v>
      </c>
      <c r="F83">
        <f>COUNTIFS(Answer, 'answer tally vs country DYNAMIC'!$B83,Country,'answer tally vs country DYNAMIC'!F$2)</f>
        <v>2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cool bower</v>
      </c>
      <c r="C84">
        <f t="shared" si="6"/>
        <v>814728</v>
      </c>
      <c r="D84">
        <f>COUNTIFS(Answer, 'answer tally vs country DYNAMIC'!$B84)</f>
        <v>1</v>
      </c>
      <c r="E84">
        <f>COUNTIFS(Answer, 'answer tally vs country DYNAMIC'!$B84,Country,'answer tally vs country DYNAMIC'!E$2)</f>
        <v>1</v>
      </c>
      <c r="F84">
        <f>COUNTIFS(Answer, 'answer tally vs country DYNAMIC'!$B84,Country,'answer tally vs country DYNAMIC'!F$2)</f>
        <v>0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core bower</v>
      </c>
      <c r="C85">
        <f t="shared" si="6"/>
        <v>810836</v>
      </c>
      <c r="D85">
        <f>COUNTIFS(Answer, 'answer tally vs country DYNAMIC'!$B85)</f>
        <v>3</v>
      </c>
      <c r="E85">
        <f>COUNTIFS(Answer, 'answer tally vs country DYNAMIC'!$B85,Country,'answer tally vs country DYNAMIC'!E$2)</f>
        <v>0</v>
      </c>
      <c r="F85">
        <f>COUNTIFS(Answer, 'answer tally vs country DYNAMIC'!$B85,Country,'answer tally vs country DYNAMIC'!F$2)</f>
        <v>3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could hour</v>
      </c>
      <c r="C86">
        <f t="shared" si="6"/>
        <v>1581049</v>
      </c>
      <c r="D86">
        <f>COUNTIFS(Answer, 'answer tally vs country DYNAMIC'!$B86)</f>
        <v>1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0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1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cove daver</v>
      </c>
      <c r="C87">
        <f t="shared" si="6"/>
        <v>806704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1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0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go the our</v>
      </c>
      <c r="C88">
        <f t="shared" si="6"/>
        <v>18278723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1</v>
      </c>
      <c r="F88">
        <f>COUNTIFS(Answer, 'answer tally vs country DYNAMIC'!$B88,Country,'answer tally vs country DYNAMIC'!F$2)</f>
        <v>0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gold dower</v>
      </c>
      <c r="C89">
        <f t="shared" si="6"/>
        <v>827649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hour</v>
      </c>
      <c r="C90">
        <f t="shared" si="6"/>
        <v>899370</v>
      </c>
      <c r="D90">
        <f>COUNTIFS(Answer, 'answer tally vs country DYNAMIC'!$B90)</f>
        <v>18</v>
      </c>
      <c r="E90">
        <f>COUNTIFS(Answer, 'answer tally vs country DYNAMIC'!$B90,Country,'answer tally vs country DYNAMIC'!E$2)</f>
        <v>17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hold hour</v>
      </c>
      <c r="C91">
        <f t="shared" si="6"/>
        <v>935597</v>
      </c>
      <c r="D91">
        <f>COUNTIFS(Answer, 'answer tally vs country DYNAMIC'!$B91)</f>
        <v>1</v>
      </c>
      <c r="E91">
        <f>COUNTIFS(Answer, 'answer tally vs country DYNAMIC'!$B91,Country,'answer tally vs country DYNAMIC'!E$2)</f>
        <v>0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1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power</v>
      </c>
      <c r="C92">
        <f t="shared" si="6"/>
        <v>930838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1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0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old hour</v>
      </c>
      <c r="C93">
        <f t="shared" si="6"/>
        <v>1093147</v>
      </c>
      <c r="D93">
        <f>COUNTIFS(Answer, 'answer tally vs country DYNAMIC'!$B93)</f>
        <v>2</v>
      </c>
      <c r="E93">
        <f>COUNTIFS(Answer, 'answer tally vs country DYNAMIC'!$B93,Country,'answer tally vs country DYNAMIC'!E$2)</f>
        <v>2</v>
      </c>
      <c r="F93">
        <f>COUNTIFS(Answer, 'answer tally vs country DYNAMIC'!$B93,Country,'answer tally vs country DYNAMIC'!F$2)</f>
        <v>0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scold hour</v>
      </c>
      <c r="C94">
        <f t="shared" si="6"/>
        <v>878401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ice-cold hour</v>
      </c>
      <c r="C95">
        <f t="shared" si="6"/>
        <v>866031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1</v>
      </c>
      <c r="F95">
        <f>COUNTIFS(Answer, 'answer tally vs country DYNAMIC'!$B95,Country,'answer tally vs country DYNAMIC'!F$2)</f>
        <v>1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iced cold dower</v>
      </c>
      <c r="C96">
        <f t="shared" si="6"/>
        <v>847507</v>
      </c>
      <c r="D96">
        <f>COUNTIFS(Answer, 'answer tally vs country DYNAMIC'!$B96)</f>
        <v>1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0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hour</v>
      </c>
      <c r="C97">
        <f t="shared" si="6"/>
        <v>919228</v>
      </c>
      <c r="D97">
        <f>COUNTIFS(Answer, 'answer tally vs country DYNAMIC'!$B97)</f>
        <v>4</v>
      </c>
      <c r="E97">
        <f>COUNTIFS(Answer, 'answer tally vs country DYNAMIC'!$B97,Country,'answer tally vs country DYNAMIC'!E$2)</f>
        <v>4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nice cold hour</v>
      </c>
      <c r="C98">
        <f t="shared" si="6"/>
        <v>1109534</v>
      </c>
      <c r="D98">
        <f>COUNTIFS(Answer, 'answer tally vs country DYNAMIC'!$B98)</f>
        <v>0</v>
      </c>
      <c r="E98">
        <f>COUNTIFS(Answer, 'answer tally vs country DYNAMIC'!$B98,Country,'answer tally vs country DYNAMIC'!E$2)</f>
        <v>0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our</v>
      </c>
      <c r="C99">
        <f t="shared" ref="C99:C130" si="8">INDEX(FreqUniqueTranscribedPhrases,A99)</f>
        <v>1511144</v>
      </c>
      <c r="D99">
        <f>COUNTIFS(Answer, 'answer tally vs country DYNAMIC'!$B99)</f>
        <v>1</v>
      </c>
      <c r="E99">
        <f>COUNTIFS(Answer, 'answer tally vs country DYNAMIC'!$B99,Country,'answer tally vs country DYNAMIC'!E$2)</f>
        <v>1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ounce gold hour</v>
      </c>
      <c r="C100">
        <f t="shared" si="8"/>
        <v>888447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and i scold hour</v>
      </c>
      <c r="C101">
        <f t="shared" si="8"/>
        <v>19840508</v>
      </c>
      <c r="D101">
        <f>COUNTIFS(Answer, 'answer tally vs country DYNAMIC'!$B101)</f>
        <v>4</v>
      </c>
      <c r="E101">
        <f>COUNTIFS(Answer, 'answer tally vs country DYNAMIC'!$B101,Country,'answer tally vs country DYNAMIC'!E$2)</f>
        <v>4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our</v>
      </c>
      <c r="C102">
        <f t="shared" si="8"/>
        <v>20242118</v>
      </c>
      <c r="D102">
        <f>COUNTIFS(Answer, 'answer tally vs country DYNAMIC'!$B102)</f>
        <v>3</v>
      </c>
      <c r="E102">
        <f>COUNTIFS(Answer, 'answer tally vs country DYNAMIC'!$B102,Country,'answer tally vs country DYNAMIC'!E$2)</f>
        <v>3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scored over</v>
      </c>
      <c r="C103">
        <f t="shared" si="8"/>
        <v>20194576</v>
      </c>
      <c r="D103">
        <f>COUNTIFS(Answer, 'answer tally vs country DYNAMIC'!$B103)</f>
        <v>1</v>
      </c>
      <c r="E103">
        <f>COUNTIFS(Answer, 'answer tally vs country DYNAMIC'!$B103,Country,'answer tally vs country DYNAMIC'!E$2)</f>
        <v>0</v>
      </c>
      <c r="F103">
        <f>COUNTIFS(Answer, 'answer tally vs country DYNAMIC'!$B103,Country,'answer tally vs country DYNAMIC'!F$2)</f>
        <v>1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the hour</v>
      </c>
      <c r="C104">
        <f t="shared" si="8"/>
        <v>35852141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ice cold dollar</v>
      </c>
      <c r="C105">
        <f t="shared" si="8"/>
        <v>9899984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1</v>
      </c>
      <c r="F105">
        <f>COUNTIFS(Answer, 'answer tally vs country DYNAMIC'!$B105,Country,'answer tally vs country DYNAMIC'!F$2)</f>
        <v>0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nice cold hour</v>
      </c>
      <c r="C106">
        <f t="shared" si="8"/>
        <v>10145966</v>
      </c>
      <c r="D106">
        <f>COUNTIFS(Answer, 'answer tally vs country DYNAMIC'!$B106)</f>
        <v>0</v>
      </c>
      <c r="E106">
        <f>COUNTIFS(Answer, 'answer tally vs country DYNAMIC'!$B106,Country,'answer tally vs country DYNAMIC'!E$2)</f>
        <v>0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can i score the hour</v>
      </c>
      <c r="C107">
        <f t="shared" si="8"/>
        <v>27231154</v>
      </c>
      <c r="D107">
        <f>COUNTIFS(Answer, 'answer tally vs country DYNAMIC'!$B107)</f>
        <v>1</v>
      </c>
      <c r="E107">
        <f>COUNTIFS(Answer, 'answer tally vs country DYNAMIC'!$B107,Country,'answer tally vs country DYNAMIC'!E$2)</f>
        <v>0</v>
      </c>
      <c r="F107">
        <f>COUNTIFS(Answer, 'answer tally vs country DYNAMIC'!$B107,Country,'answer tally vs country DYNAMIC'!F$2)</f>
        <v>1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spoke hour</v>
      </c>
      <c r="C108">
        <f t="shared" si="8"/>
        <v>11233904</v>
      </c>
      <c r="D108">
        <f>COUNTIFS(Answer, 'answer tally vs country DYNAMIC'!$B108)</f>
        <v>10</v>
      </c>
      <c r="E108">
        <f>COUNTIFS(Answer, 'answer tally vs country DYNAMIC'!$B108,Country,'answer tally vs country DYNAMIC'!E$2)</f>
        <v>1</v>
      </c>
      <c r="F108">
        <f>COUNTIFS(Answer, 'answer tally vs country DYNAMIC'!$B108,Country,'answer tally vs country DYNAMIC'!F$2)</f>
        <v>7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ei nice cold hour</v>
      </c>
      <c r="C109">
        <f t="shared" si="8"/>
        <v>315365</v>
      </c>
      <c r="D109">
        <f>COUNTIFS(Answer, 'answer tally vs country DYNAMIC'!$B109)</f>
        <v>3</v>
      </c>
      <c r="E109">
        <f>COUNTIFS(Answer, 'answer tally vs country DYNAMIC'!$B109,Country,'answer tally vs country DYNAMIC'!E$2)</f>
        <v>0</v>
      </c>
      <c r="F109">
        <f>COUNTIFS(Answer, 'answer tally vs country DYNAMIC'!$B109,Country,'answer tally vs country DYNAMIC'!F$2)</f>
        <v>0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3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ej nice cold hout</v>
      </c>
      <c r="C110">
        <f t="shared" si="8"/>
        <v>243552</v>
      </c>
      <c r="D110">
        <f>COUNTIFS(Answer, 'answer tally vs country DYNAMIC'!$B110)</f>
        <v>1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1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ohur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enoise cothawer</v>
      </c>
      <c r="C112">
        <f t="shared" si="8"/>
        <v>0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1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0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he nice on the hour</v>
      </c>
      <c r="C113">
        <f t="shared" si="8"/>
        <v>21909381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hen eyes oh dawad</v>
      </c>
      <c r="C114">
        <f t="shared" si="8"/>
        <v>1643228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gawd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ice oh dawad</v>
      </c>
      <c r="C116">
        <f t="shared" si="8"/>
        <v>1603078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hey nice go the our</v>
      </c>
      <c r="C117">
        <f t="shared" si="8"/>
        <v>17686309</v>
      </c>
      <c r="D117">
        <f>COUNTIFS(Answer, 'answer tally vs country DYNAMIC'!$B117)</f>
        <v>2</v>
      </c>
      <c r="E117">
        <f>COUNTIFS(Answer, 'answer tally vs country DYNAMIC'!$B117,Country,'answer tally vs country DYNAMIC'!E$2)</f>
        <v>2</v>
      </c>
      <c r="F117">
        <f>COUNTIFS(Answer, 'answer tally vs country DYNAMIC'!$B117,Country,'answer tally vs country DYNAMIC'!F$2)</f>
        <v>0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there where</v>
      </c>
      <c r="C118">
        <f t="shared" si="8"/>
        <v>4101359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1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hold hour</v>
      </c>
      <c r="C119">
        <f t="shared" si="8"/>
        <v>343183</v>
      </c>
      <c r="D119">
        <f>COUNTIFS(Answer, 'answer tally vs country DYNAMIC'!$B119)</f>
        <v>1</v>
      </c>
      <c r="E119">
        <f>COUNTIFS(Answer, 'answer tally vs country DYNAMIC'!$B119,Country,'answer tally vs country DYNAMIC'!E$2)</f>
        <v>0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screwdriver</v>
      </c>
      <c r="C120">
        <f t="shared" si="8"/>
        <v>215059</v>
      </c>
      <c r="D120">
        <f>COUNTIFS(Answer, 'answer tally vs country DYNAMIC'!$B120)</f>
        <v>2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2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nine scold hour</v>
      </c>
      <c r="C121">
        <f t="shared" si="8"/>
        <v>277367</v>
      </c>
      <c r="D121">
        <f>COUNTIFS(Answer, 'answer tally vs country DYNAMIC'!$B121)</f>
        <v>1</v>
      </c>
      <c r="E121">
        <f>COUNTIFS(Answer, 'answer tally vs country DYNAMIC'!$B121,Country,'answer tally vs country DYNAMIC'!E$2)</f>
        <v>1</v>
      </c>
      <c r="F121">
        <f>COUNTIFS(Answer, 'answer tally vs country DYNAMIC'!$B121,Country,'answer tally vs country DYNAMIC'!F$2)</f>
        <v>0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i saw tower</v>
      </c>
      <c r="C122">
        <f t="shared" si="8"/>
        <v>10039067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0</v>
      </c>
      <c r="F122">
        <f>COUNTIFS(Answer, 'answer tally vs country DYNAMIC'!$B122,Country,'answer tally vs country DYNAMIC'!F$2)</f>
        <v>1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in a ice cold hour</v>
      </c>
      <c r="C123">
        <f t="shared" si="8"/>
        <v>13039455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cool hour</v>
      </c>
      <c r="C124">
        <f t="shared" si="8"/>
        <v>12994645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eye spole dower</v>
      </c>
      <c r="C125">
        <f t="shared" si="8"/>
        <v>5393141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1</v>
      </c>
      <c r="F125">
        <f>COUNTIFS(Answer, 'answer tally vs country DYNAMIC'!$B125,Country,'answer tally vs country DYNAMIC'!F$2)</f>
        <v>0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eyes cold over</v>
      </c>
      <c r="C126">
        <f t="shared" si="8"/>
        <v>5892393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0</v>
      </c>
      <c r="F126">
        <f>COUNTIFS(Answer, 'answer tally vs country DYNAMIC'!$B126,Country,'answer tally vs country DYNAMIC'!F$2)</f>
        <v>1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high school hour</v>
      </c>
      <c r="C127">
        <f t="shared" si="8"/>
        <v>5663312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i scold hour</v>
      </c>
      <c r="C128">
        <f t="shared" si="8"/>
        <v>15376206</v>
      </c>
      <c r="D128">
        <f>COUNTIFS(Answer, 'answer tally vs country DYNAMIC'!$B128)</f>
        <v>2</v>
      </c>
      <c r="E128">
        <f>COUNTIFS(Answer, 'answer tally vs country DYNAMIC'!$B128,Country,'answer tally vs country DYNAMIC'!E$2)</f>
        <v>1</v>
      </c>
      <c r="F128">
        <f>COUNTIFS(Answer, 'answer tally vs country DYNAMIC'!$B128,Country,'answer tally vs country DYNAMIC'!F$2)</f>
        <v>0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1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ice called our</v>
      </c>
      <c r="C129">
        <f t="shared" si="8"/>
        <v>5976201</v>
      </c>
      <c r="D129">
        <f>COUNTIFS(Answer, 'answer tally vs country DYNAMIC'!$B129)</f>
        <v>1</v>
      </c>
      <c r="E129">
        <f>COUNTIFS(Answer, 'answer tally vs country DYNAMIC'!$B129,Country,'answer tally vs country DYNAMIC'!E$2)</f>
        <v>0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co daver</v>
      </c>
      <c r="C130">
        <f t="shared" si="8"/>
        <v>5378501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1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0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coal dour</v>
      </c>
      <c r="C131">
        <f t="shared" ref="C131:C162" si="10">INDEX(FreqUniqueTranscribedPhrases,A131)</f>
        <v>5399068</v>
      </c>
      <c r="D131">
        <f>COUNTIFS(Answer, 'answer tally vs country DYNAMIC'!$B131)</f>
        <v>3</v>
      </c>
      <c r="E131">
        <f>COUNTIFS(Answer, 'answer tally vs country DYNAMIC'!$B131,Country,'answer tally vs country DYNAMIC'!E$2)</f>
        <v>3</v>
      </c>
      <c r="F131">
        <f>COUNTIFS(Answer, 'answer tally vs country DYNAMIC'!$B131,Country,'answer tally vs country DYNAMIC'!F$2)</f>
        <v>0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code our</v>
      </c>
      <c r="C132">
        <f t="shared" si="10"/>
        <v>5859810</v>
      </c>
      <c r="D132">
        <f>COUNTIFS(Answer, 'answer tally vs country DYNAMIC'!$B132)</f>
        <v>1</v>
      </c>
      <c r="E132">
        <f>COUNTIFS(Answer, 'answer tally vs country DYNAMIC'!$B132,Country,'answer tally vs country DYNAMIC'!E$2)</f>
        <v>0</v>
      </c>
      <c r="F132">
        <f>COUNTIFS(Answer, 'answer tally vs country DYNAMIC'!$B132,Country,'answer tally vs country DYNAMIC'!F$2)</f>
        <v>1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cold davar</v>
      </c>
      <c r="C133">
        <f t="shared" si="10"/>
        <v>5431345</v>
      </c>
      <c r="D133">
        <f>COUNTIFS(Answer, 'answer tally vs country DYNAMIC'!$B133)</f>
        <v>2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2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dour</v>
      </c>
      <c r="C134">
        <f t="shared" si="10"/>
        <v>5431464</v>
      </c>
      <c r="D134">
        <f>COUNTIFS(Answer, 'answer tally vs country DYNAMIC'!$B134)</f>
        <v>1</v>
      </c>
      <c r="E134">
        <f>COUNTIFS(Answer, 'answer tally vs country DYNAMIC'!$B134,Country,'answer tally vs country DYNAMIC'!E$2)</f>
        <v>1</v>
      </c>
      <c r="F134">
        <f>COUNTIFS(Answer, 'answer tally vs country DYNAMIC'!$B134,Country,'answer tally vs country DYNAMIC'!F$2)</f>
        <v>0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hour</v>
      </c>
      <c r="C135">
        <f t="shared" si="10"/>
        <v>5503158</v>
      </c>
      <c r="D135">
        <f>COUNTIFS(Answer, 'answer tally vs country DYNAMIC'!$B135)</f>
        <v>38</v>
      </c>
      <c r="E135">
        <f>COUNTIFS(Answer, 'answer tally vs country DYNAMIC'!$B135,Country,'answer tally vs country DYNAMIC'!E$2)</f>
        <v>9</v>
      </c>
      <c r="F135">
        <f>COUNTIFS(Answer, 'answer tally vs country DYNAMIC'!$B135,Country,'answer tally vs country DYNAMIC'!F$2)</f>
        <v>17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1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1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our</v>
      </c>
      <c r="C136">
        <f t="shared" si="10"/>
        <v>5904768</v>
      </c>
      <c r="D136">
        <f>COUNTIFS(Answer, 'answer tally vs country DYNAMIC'!$B136)</f>
        <v>1</v>
      </c>
      <c r="E136">
        <f>COUNTIFS(Answer, 'answer tally vs country DYNAMIC'!$B136,Country,'answer tally vs country DYNAMIC'!E$2)</f>
        <v>0</v>
      </c>
      <c r="F136">
        <f>COUNTIFS(Answer, 'answer tally vs country DYNAMIC'!$B136,Country,'answer tally vs country DYNAMIC'!F$2)</f>
        <v>0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0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go tower</v>
      </c>
      <c r="C137">
        <f t="shared" si="10"/>
        <v>6377469</v>
      </c>
      <c r="D137">
        <f>COUNTIFS(Answer, 'answer tally vs country DYNAMIC'!$B137)</f>
        <v>0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0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gold hour</v>
      </c>
      <c r="C138">
        <f t="shared" si="10"/>
        <v>5471500</v>
      </c>
      <c r="D138">
        <f>COUNTIFS(Answer, 'answer tally vs country DYNAMIC'!$B138)</f>
        <v>1</v>
      </c>
      <c r="E138">
        <f>COUNTIFS(Answer, 'answer tally vs country DYNAMIC'!$B138,Country,'answer tally vs country DYNAMIC'!E$2)</f>
        <v>1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old hour</v>
      </c>
      <c r="C139">
        <f t="shared" si="10"/>
        <v>5665277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0</v>
      </c>
      <c r="F139">
        <f>COUNTIFS(Answer, 'answer tally vs country DYNAMIC'!$B139,Country,'answer tally vs country DYNAMIC'!F$2)</f>
        <v>1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ice-cold hour</v>
      </c>
      <c r="C140">
        <f t="shared" si="10"/>
        <v>5438161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0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icecube daver</v>
      </c>
      <c r="C141">
        <f t="shared" si="10"/>
        <v>5366299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1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nice code our</v>
      </c>
      <c r="C142">
        <f t="shared" si="10"/>
        <v>6038316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over</v>
      </c>
      <c r="C143">
        <f t="shared" si="10"/>
        <v>5985791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cold hour</v>
      </c>
      <c r="C144">
        <f t="shared" si="10"/>
        <v>5681664</v>
      </c>
      <c r="D144">
        <f>COUNTIFS(Answer, 'answer tally vs country DYNAMIC'!$B144)</f>
        <v>0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0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the eyeschool tower</v>
      </c>
      <c r="C145">
        <f t="shared" si="10"/>
        <v>21379638</v>
      </c>
      <c r="D145">
        <f>COUNTIFS(Answer, 'answer tally vs country DYNAMIC'!$B145)</f>
        <v>1</v>
      </c>
      <c r="E145">
        <f>COUNTIFS(Answer, 'answer tally vs country DYNAMIC'!$B145,Country,'answer tally vs country DYNAMIC'!E$2)</f>
        <v>0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1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ice cold hour</v>
      </c>
      <c r="C146">
        <f t="shared" si="10"/>
        <v>21509808</v>
      </c>
      <c r="D146">
        <f>COUNTIFS(Answer, 'answer tally vs country DYNAMIC'!$B146)</f>
        <v>9</v>
      </c>
      <c r="E146">
        <f>COUNTIFS(Answer, 'answer tally vs country DYNAMIC'!$B146,Country,'answer tally vs country DYNAMIC'!E$2)</f>
        <v>6</v>
      </c>
      <c r="F146">
        <f>COUNTIFS(Answer, 'answer tally vs country DYNAMIC'!$B146,Country,'answer tally vs country DYNAMIC'!F$2)</f>
        <v>1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1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0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unschooled hour</v>
      </c>
      <c r="C147">
        <f t="shared" si="10"/>
        <v>5438125</v>
      </c>
      <c r="D147">
        <f>COUNTIFS(Answer, 'answer tally vs country DYNAMIC'!$B147)</f>
        <v>2</v>
      </c>
      <c r="E147">
        <f>COUNTIFS(Answer, 'answer tally vs country DYNAMIC'!$B147,Country,'answer tally vs country DYNAMIC'!E$2)</f>
        <v>0</v>
      </c>
      <c r="F147">
        <f>COUNTIFS(Answer, 'answer tally vs country DYNAMIC'!$B147,Country,'answer tally vs country DYNAMIC'!F$2)</f>
        <v>0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0</v>
      </c>
      <c r="I147">
        <f>COUNTIFS(Answer, 'answer tally vs country DYNAMIC'!$B147,Country,'answer tally vs country DYNAMIC'!I$2)</f>
        <v>1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1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make noice whole the hour</v>
      </c>
      <c r="C148">
        <f t="shared" si="10"/>
        <v>16564277</v>
      </c>
      <c r="D148">
        <f>COUNTIFS(Answer, 'answer tally vs country DYNAMIC'!$B148)</f>
        <v>0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0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0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n i screwdriver</v>
      </c>
      <c r="C149">
        <f t="shared" si="10"/>
        <v>10135001</v>
      </c>
      <c r="D149">
        <f>COUNTIFS(Answer, 'answer tally vs country DYNAMIC'!$B149)</f>
        <v>2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2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ni screwdriver</v>
      </c>
      <c r="C150">
        <f t="shared" si="10"/>
        <v>1102</v>
      </c>
      <c r="D150">
        <f>COUNTIFS(Answer, 'answer tally vs country DYNAMIC'!$B150)</f>
        <v>1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1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nice cold hour</v>
      </c>
      <c r="C151">
        <f t="shared" si="10"/>
        <v>315365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on a nice cold hour</v>
      </c>
      <c r="C152">
        <f t="shared" si="10"/>
        <v>10625905</v>
      </c>
      <c r="D152">
        <f>COUNTIFS(Answer, 'answer tally vs country DYNAMIC'!$B152)</f>
        <v>0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0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eis kol dour</v>
      </c>
      <c r="C153">
        <f t="shared" si="10"/>
        <v>2774362</v>
      </c>
      <c r="D153">
        <f>COUNTIFS(Answer, 'answer tally vs country DYNAMIC'!$B153)</f>
        <v>0</v>
      </c>
      <c r="E153">
        <f>COUNTIFS(Answer, 'answer tally vs country DYNAMIC'!$B153,Country,'answer tally vs country DYNAMIC'!E$2)</f>
        <v>0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eyes cold over</v>
      </c>
      <c r="C154">
        <f t="shared" si="10"/>
        <v>3300337</v>
      </c>
      <c r="D154">
        <f>COUNTIFS(Answer, 'answer tally vs country DYNAMIC'!$B154)</f>
        <v>0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go there</v>
      </c>
      <c r="C155">
        <f t="shared" si="10"/>
        <v>6175726</v>
      </c>
      <c r="D155">
        <f>COUNTIFS(Answer, 'answer tally vs country DYNAMIC'!$B155)</f>
        <v>0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0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i screwdriver</v>
      </c>
      <c r="C156">
        <f t="shared" si="10"/>
        <v>12713222</v>
      </c>
      <c r="D156">
        <f>COUNTIFS(Answer, 'answer tally vs country DYNAMIC'!$B156)</f>
        <v>0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0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ice call dour</v>
      </c>
      <c r="C157">
        <f t="shared" si="10"/>
        <v>2911431</v>
      </c>
      <c r="D157">
        <f>COUNTIFS(Answer, 'answer tally vs country DYNAMIC'!$B157)</f>
        <v>0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0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called our</v>
      </c>
      <c r="C158">
        <f t="shared" si="10"/>
        <v>3384145</v>
      </c>
      <c r="D158">
        <f>COUNTIFS(Answer, 'answer tally vs country DYNAMIC'!$B158)</f>
        <v>0</v>
      </c>
      <c r="E158">
        <f>COUNTIFS(Answer, 'answer tally vs country DYNAMIC'!$B158,Country,'answer tally vs country DYNAMIC'!E$2)</f>
        <v>0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co dover</v>
      </c>
      <c r="C159">
        <f t="shared" si="10"/>
        <v>2787490</v>
      </c>
      <c r="D159">
        <f>COUNTIFS(Answer, 'answer tally vs country DYNAMIC'!$B159)</f>
        <v>0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0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coal dour</v>
      </c>
      <c r="C160">
        <f t="shared" si="10"/>
        <v>2807012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1</v>
      </c>
      <c r="F160">
        <f>COUNTIFS(Answer, 'answer tally vs country DYNAMIC'!$B160,Country,'answer tally vs country DYNAMIC'!F$2)</f>
        <v>0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col dour</v>
      </c>
      <c r="C161">
        <f t="shared" si="10"/>
        <v>2787314</v>
      </c>
      <c r="D161">
        <f>COUNTIFS(Answer, 'answer tally vs country DYNAMIC'!$B161)</f>
        <v>0</v>
      </c>
      <c r="E161">
        <f>COUNTIFS(Answer, 'answer tally vs country DYNAMIC'!$B161,Country,'answer tally vs country DYNAMIC'!E$2)</f>
        <v>0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cold air</v>
      </c>
      <c r="C162">
        <f t="shared" si="10"/>
        <v>2887631</v>
      </c>
      <c r="D162">
        <f>COUNTIFS(Answer, 'answer tally vs country DYNAMIC'!$B162)</f>
        <v>0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dour</v>
      </c>
      <c r="C163">
        <f t="shared" ref="C163:C179" si="12">INDEX(FreqUniqueTranscribedPhrases,A163)</f>
        <v>2839408</v>
      </c>
      <c r="D163">
        <f>COUNTIFS(Answer, 'answer tally vs country DYNAMIC'!$B163)</f>
        <v>0</v>
      </c>
      <c r="E163">
        <f>COUNTIFS(Answer, 'answer tally vs country DYNAMIC'!$B163,Country,'answer tally vs country DYNAMIC'!E$2)</f>
        <v>0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dower</v>
      </c>
      <c r="C164">
        <f t="shared" si="12"/>
        <v>2839381</v>
      </c>
      <c r="D164">
        <f>COUNTIFS(Answer, 'answer tally vs country DYNAMIC'!$B164)</f>
        <v>0</v>
      </c>
      <c r="E164">
        <f>COUNTIFS(Answer, 'answer tally vs country DYNAMIC'!$B164,Country,'answer tally vs country DYNAMIC'!E$2)</f>
        <v>0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hour</v>
      </c>
      <c r="C165">
        <f t="shared" si="12"/>
        <v>2911102</v>
      </c>
      <c r="D165">
        <f>COUNTIFS(Answer, 'answer tally vs country DYNAMIC'!$B165)</f>
        <v>0</v>
      </c>
      <c r="E165">
        <f>COUNTIFS(Answer, 'answer tally vs country DYNAMIC'!$B165,Country,'answer tally vs country DYNAMIC'!E$2)</f>
        <v>0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our</v>
      </c>
      <c r="C166">
        <f t="shared" si="12"/>
        <v>3312712</v>
      </c>
      <c r="D166">
        <f>COUNTIFS(Answer, 'answer tally vs country DYNAMIC'!$B166)</f>
        <v>0</v>
      </c>
      <c r="E166">
        <f>COUNTIFS(Answer, 'answer tally vs country DYNAMIC'!$B166,Country,'answer tally vs country DYNAMIC'!E$2)</f>
        <v>0</v>
      </c>
      <c r="F166">
        <f>COUNTIFS(Answer, 'answer tally vs country DYNAMIC'!$B166,Country,'answer tally vs country DYNAMIC'!F$2)</f>
        <v>0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0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0</v>
      </c>
      <c r="M166">
        <f>COUNTIFS(Answer, 'answer tally vs country DYNAMIC'!$B166,Country,'answer tally vs country DYNAMIC'!M$2)</f>
        <v>0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thou art</v>
      </c>
      <c r="C167">
        <f t="shared" si="12"/>
        <v>2914930</v>
      </c>
      <c r="D167">
        <f>COUNTIFS(Answer, 'answer tally vs country DYNAMIC'!$B167)</f>
        <v>0</v>
      </c>
      <c r="E167">
        <f>COUNTIFS(Answer, 'answer tally vs country DYNAMIC'!$B167,Country,'answer tally vs country DYNAMIC'!E$2)</f>
        <v>0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core bower</v>
      </c>
      <c r="C168">
        <f t="shared" si="12"/>
        <v>2790910</v>
      </c>
      <c r="D168">
        <f>COUNTIFS(Answer, 'answer tally vs country DYNAMIC'!$B168)</f>
        <v>0</v>
      </c>
      <c r="E168">
        <f>COUNTIFS(Answer, 'answer tally vs country DYNAMIC'!$B168,Country,'answer tally vs country DYNAMIC'!E$2)</f>
        <v>0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old hour</v>
      </c>
      <c r="C169">
        <f t="shared" si="12"/>
        <v>3073221</v>
      </c>
      <c r="D169">
        <f>COUNTIFS(Answer, 'answer tally vs country DYNAMIC'!$B169)</f>
        <v>0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0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iced cold hour</v>
      </c>
      <c r="C170">
        <f t="shared" si="12"/>
        <v>2899302</v>
      </c>
      <c r="D170">
        <f>COUNTIFS(Answer, 'answer tally vs country DYNAMIC'!$B170)</f>
        <v>0</v>
      </c>
      <c r="E170">
        <f>COUNTIFS(Answer, 'answer tally vs country DYNAMIC'!$B170,Country,'answer tally vs country DYNAMIC'!E$2)</f>
        <v>0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the ice cold dour</v>
      </c>
      <c r="C171">
        <f t="shared" si="12"/>
        <v>18846058</v>
      </c>
      <c r="D171">
        <f>COUNTIFS(Answer, 'answer tally vs country DYNAMIC'!$B171)</f>
        <v>0</v>
      </c>
      <c r="E171">
        <f>COUNTIFS(Answer, 'answer tally vs country DYNAMIC'!$B171,Country,'answer tally vs country DYNAMIC'!E$2)</f>
        <v>0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hour</v>
      </c>
      <c r="C172">
        <f t="shared" si="12"/>
        <v>18917752</v>
      </c>
      <c r="D172">
        <f>COUNTIFS(Answer, 'answer tally vs country DYNAMIC'!$B172)</f>
        <v>0</v>
      </c>
      <c r="E172">
        <f>COUNTIFS(Answer, 'answer tally vs country DYNAMIC'!$B172,Country,'answer tally vs country DYNAMIC'!E$2)</f>
        <v>0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the nice cold hour</v>
      </c>
      <c r="C173">
        <f t="shared" si="12"/>
        <v>16322015</v>
      </c>
      <c r="D173">
        <f>COUNTIFS(Answer, 'answer tally vs country DYNAMIC'!$B173)</f>
        <v>2</v>
      </c>
      <c r="E173">
        <f>COUNTIFS(Answer, 'answer tally vs country DYNAMIC'!$B173,Country,'answer tally vs country DYNAMIC'!E$2)</f>
        <v>1</v>
      </c>
      <c r="F173">
        <f>COUNTIFS(Answer, 'answer tally vs country DYNAMIC'!$B173,Country,'answer tally vs country DYNAMIC'!F$2)</f>
        <v>1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then ice go their were</v>
      </c>
      <c r="C174">
        <f t="shared" si="12"/>
        <v>3842883</v>
      </c>
      <c r="D174">
        <f>COUNTIFS(Answer, 'answer tally vs country DYNAMIC'!$B174)</f>
        <v>1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0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there  our</v>
      </c>
      <c r="C175">
        <f t="shared" si="12"/>
        <v>5032110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hole power</v>
      </c>
      <c r="C176">
        <f t="shared" si="12"/>
        <v>1292813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0</v>
      </c>
      <c r="F176">
        <f>COUNTIFS(Answer, 'answer tally vs country DYNAMIC'!$B176,Country,'answer tally vs country DYNAMIC'!F$2)</f>
        <v>1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ices co the where</v>
      </c>
      <c r="C177">
        <f t="shared" si="12"/>
        <v>17742335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0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we nice old hour</v>
      </c>
      <c r="C178">
        <f t="shared" si="12"/>
        <v>3929251</v>
      </c>
      <c r="D178">
        <f>COUNTIFS(Answer, 'answer tally vs country DYNAMIC'!$B178)</f>
        <v>0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>
        <f t="shared" si="11"/>
        <v>0</v>
      </c>
      <c r="C179">
        <f t="shared" si="12"/>
        <v>0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showRuler="0" topLeftCell="E1" workbookViewId="0">
      <selection activeCell="P1" sqref="P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1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187</v>
      </c>
      <c r="Q1" t="s">
        <v>4348</v>
      </c>
      <c r="R1" t="s">
        <v>4352</v>
      </c>
      <c r="S1" t="s">
        <v>192</v>
      </c>
      <c r="T1" t="s">
        <v>125</v>
      </c>
      <c r="U1" t="s">
        <v>4503</v>
      </c>
    </row>
    <row r="2" spans="1:21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0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0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  <c r="T2">
        <f>COUNTIFS(Answer, 'answer tally vs actualDYNAMIC'!$B2,ActualPhrase,'answer tally vs actualDYNAMIC'!T$1)</f>
        <v>0</v>
      </c>
      <c r="U2">
        <f>COUNTIF(E2:T2, "&gt;0")</f>
        <v>0</v>
      </c>
    </row>
    <row r="3" spans="1:21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  <c r="T3">
        <f>COUNTIFS(Answer, 'answer tally vs actualDYNAMIC'!$B3,ActualPhrase,'answer tally vs actualDYNAMIC'!T$1)</f>
        <v>0</v>
      </c>
      <c r="U3">
        <f t="shared" ref="U3:U66" si="2">COUNTIF(E3:T3, "&gt;0")</f>
        <v>1</v>
      </c>
    </row>
    <row r="4" spans="1:21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  <c r="T4">
        <f>COUNTIFS(Answer, 'answer tally vs actualDYNAMIC'!$B4,ActualPhrase,'answer tally vs actualDYNAMIC'!T$1)</f>
        <v>0</v>
      </c>
      <c r="U4">
        <f t="shared" si="2"/>
        <v>1</v>
      </c>
    </row>
    <row r="5" spans="1:21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  <c r="T5">
        <f>COUNTIFS(Answer, 'answer tally vs actualDYNAMIC'!$B5,ActualPhrase,'answer tally vs actualDYNAMIC'!T$1)</f>
        <v>0</v>
      </c>
      <c r="U5">
        <f t="shared" si="2"/>
        <v>1</v>
      </c>
    </row>
    <row r="6" spans="1:21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  <c r="T6">
        <f>COUNTIFS(Answer, 'answer tally vs actualDYNAMIC'!$B6,ActualPhrase,'answer tally vs actualDYNAMIC'!T$1)</f>
        <v>0</v>
      </c>
      <c r="U6">
        <f t="shared" si="2"/>
        <v>2</v>
      </c>
    </row>
    <row r="7" spans="1:21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  <c r="T7">
        <f>COUNTIFS(Answer, 'answer tally vs actualDYNAMIC'!$B7,ActualPhrase,'answer tally vs actualDYNAMIC'!T$1)</f>
        <v>0</v>
      </c>
      <c r="U7">
        <f t="shared" si="2"/>
        <v>2</v>
      </c>
    </row>
    <row r="8" spans="1:21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  <c r="T8">
        <f>COUNTIFS(Answer, 'answer tally vs actualDYNAMIC'!$B8,ActualPhrase,'answer tally vs actualDYNAMIC'!T$1)</f>
        <v>0</v>
      </c>
      <c r="U8">
        <f t="shared" si="2"/>
        <v>1</v>
      </c>
    </row>
    <row r="9" spans="1:21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  <c r="T9">
        <f>COUNTIFS(Answer, 'answer tally vs actualDYNAMIC'!$B9,ActualPhrase,'answer tally vs actualDYNAMIC'!T$1)</f>
        <v>0</v>
      </c>
      <c r="U9">
        <f t="shared" si="2"/>
        <v>1</v>
      </c>
    </row>
    <row r="10" spans="1:21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  <c r="T10">
        <f>COUNTIFS(Answer, 'answer tally vs actualDYNAMIC'!$B10,ActualPhrase,'answer tally vs actualDYNAMIC'!T$1)</f>
        <v>0</v>
      </c>
      <c r="U10">
        <f t="shared" si="2"/>
        <v>1</v>
      </c>
    </row>
    <row r="11" spans="1:21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  <c r="T11">
        <f>COUNTIFS(Answer, 'answer tally vs actualDYNAMIC'!$B11,ActualPhrase,'answer tally vs actualDYNAMIC'!T$1)</f>
        <v>0</v>
      </c>
      <c r="U11">
        <f t="shared" si="2"/>
        <v>1</v>
      </c>
    </row>
    <row r="12" spans="1:21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  <c r="T12">
        <f>COUNTIFS(Answer, 'answer tally vs actualDYNAMIC'!$B12,ActualPhrase,'answer tally vs actualDYNAMIC'!T$1)</f>
        <v>0</v>
      </c>
      <c r="U12">
        <f t="shared" si="2"/>
        <v>1</v>
      </c>
    </row>
    <row r="13" spans="1:21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1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0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  <c r="T13">
        <f>COUNTIFS(Answer, 'answer tally vs actualDYNAMIC'!$B13,ActualPhrase,'answer tally vs actualDYNAMIC'!T$1)</f>
        <v>0</v>
      </c>
      <c r="U13">
        <f t="shared" si="2"/>
        <v>1</v>
      </c>
    </row>
    <row r="14" spans="1:21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0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0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  <c r="T14">
        <f>COUNTIFS(Answer, 'answer tally vs actualDYNAMIC'!$B14,ActualPhrase,'answer tally vs actualDYNAMIC'!T$1)</f>
        <v>0</v>
      </c>
      <c r="U14">
        <f t="shared" si="2"/>
        <v>0</v>
      </c>
    </row>
    <row r="15" spans="1:21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217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1</v>
      </c>
      <c r="Q15">
        <f>COUNTIFS(Answer, 'answer tally vs actualDYNAMIC'!$B15,ActualPhrase,'answer tally vs actualDYNAMIC'!Q$1)</f>
        <v>10</v>
      </c>
      <c r="R15">
        <f>COUNTIFS(Answer, 'answer tally vs actualDYNAMIC'!$B15,ActualPhrase,'answer tally vs actualDYNAMIC'!R$1)</f>
        <v>0</v>
      </c>
      <c r="S15">
        <f>COUNTIFS(Answer, 'answer tally vs actualDYNAMIC'!$B15,ActualPhrase,'answer tally vs actualDYNAMIC'!S$1)</f>
        <v>0</v>
      </c>
      <c r="T15">
        <f>COUNTIFS(Answer, 'answer tally vs actualDYNAMIC'!$B15,ActualPhrase,'answer tally vs actualDYNAMIC'!T$1)</f>
        <v>0</v>
      </c>
      <c r="U15">
        <f t="shared" si="2"/>
        <v>12</v>
      </c>
    </row>
    <row r="16" spans="1:21">
      <c r="A16">
        <v>16</v>
      </c>
      <c r="B16" t="str">
        <f t="shared" si="0"/>
        <v>a nice cold hout</v>
      </c>
      <c r="C16">
        <f t="shared" si="1"/>
        <v>7779849</v>
      </c>
      <c r="D16">
        <f>COUNTIFS(Answer, 'answer tally vs actualDYNAMIC'!$B16)</f>
        <v>0</v>
      </c>
      <c r="E16">
        <f>COUNTIFS(Answer, 'answer tally vs actualDYNAMIC'!$B16,ActualPhrase,'answer tally vs actualDYNAMIC'!E$1)</f>
        <v>0</v>
      </c>
      <c r="F16">
        <f>COUNTIFS(Answer, 'answer tally vs actualDYNAMIC'!$B16,ActualPhrase,'answer tally vs actualDYNAMIC'!F$1)</f>
        <v>0</v>
      </c>
      <c r="G16">
        <f>COUNTIFS(Answer, 'answer tally vs actualDYNAMIC'!$B16,ActualPhrase,'answer tally vs actualDYNAMIC'!G$1)</f>
        <v>0</v>
      </c>
      <c r="H16">
        <f>COUNTIFS(Answer, 'answer tally vs actualDYNAMIC'!$B16,ActualPhrase,'answer tally vs actualDYNAMIC'!H$1)</f>
        <v>0</v>
      </c>
      <c r="I16">
        <f>COUNTIFS(Answer, 'answer tally vs actualDYNAMIC'!$B16,ActualPhrase,'answer tally vs actualDYNAMIC'!I$1)</f>
        <v>0</v>
      </c>
      <c r="J16">
        <f>COUNTIFS(Answer, 'answer tally vs actualDYNAMIC'!$B16,ActualPhrase,'answer tally vs actualDYNAMIC'!J$1)</f>
        <v>0</v>
      </c>
      <c r="K16">
        <f>COUNTIFS(Answer, 'answer tally vs actualDYNAMIC'!$B16,ActualPhrase,'answer tally vs actualDYNAMIC'!K$1)</f>
        <v>0</v>
      </c>
      <c r="L16">
        <f>COUNTIFS(Answer, 'answer tally vs actualDYNAMIC'!$B16,ActualPhrase,'answer tally vs actualDYNAMIC'!L$1)</f>
        <v>0</v>
      </c>
      <c r="M16">
        <f>COUNTIFS(Answer, 'answer tally vs actualDYNAMIC'!$B16,ActualPhrase,'answer tally vs actualDYNAMIC'!M$1)</f>
        <v>0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0</v>
      </c>
      <c r="P16">
        <f>COUNTIFS(Answer, 'answer tally vs actualDYNAMIC'!$B16,ActualPhrase,'answer tally vs actualDYNAMIC'!P$1)</f>
        <v>0</v>
      </c>
      <c r="Q16">
        <f>COUNTIFS(Answer, 'answer tally vs actualDYNAMIC'!$B16,ActualPhrase,'answer tally vs actualDYNAMIC'!Q$1)</f>
        <v>0</v>
      </c>
      <c r="R16">
        <f>COUNTIFS(Answer, 'answer tally vs actualDYNAMIC'!$B16,ActualPhrase,'answer tally vs actualDYNAMIC'!R$1)</f>
        <v>0</v>
      </c>
      <c r="S16">
        <f>COUNTIFS(Answer, 'answer tally vs actualDYNAMIC'!$B16,ActualPhrase,'answer tally vs actualDYNAMIC'!S$1)</f>
        <v>0</v>
      </c>
      <c r="T16">
        <f>COUNTIFS(Answer, 'answer tally vs actualDYNAMIC'!$B16,ActualPhrase,'answer tally vs actualDYNAMIC'!T$1)</f>
        <v>0</v>
      </c>
      <c r="U16">
        <f t="shared" si="2"/>
        <v>0</v>
      </c>
    </row>
    <row r="17" spans="1:21">
      <c r="A17">
        <v>17</v>
      </c>
      <c r="B17" t="str">
        <f t="shared" si="0"/>
        <v>a nice cold our</v>
      </c>
      <c r="C17">
        <f t="shared" si="1"/>
        <v>8253272</v>
      </c>
      <c r="D17">
        <f>COUNTIFS(Answer, 'answer tally vs actualDYNAMIC'!$B17)</f>
        <v>3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1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2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0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  <c r="T17">
        <f>COUNTIFS(Answer, 'answer tally vs actualDYNAMIC'!$B17,ActualPhrase,'answer tally vs actualDYNAMIC'!T$1)</f>
        <v>0</v>
      </c>
      <c r="U17">
        <f t="shared" si="2"/>
        <v>2</v>
      </c>
    </row>
    <row r="18" spans="1:21">
      <c r="A18">
        <v>18</v>
      </c>
      <c r="B18" t="str">
        <f t="shared" si="0"/>
        <v>a nice cold shower</v>
      </c>
      <c r="C18">
        <f t="shared" si="1"/>
        <v>7787502</v>
      </c>
      <c r="D18">
        <f>COUNTIFS(Answer, 'answer tally vs actualDYNAMIC'!$B18)</f>
        <v>1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0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0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1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  <c r="T18">
        <f>COUNTIFS(Answer, 'answer tally vs actualDYNAMIC'!$B18,ActualPhrase,'answer tally vs actualDYNAMIC'!T$1)</f>
        <v>0</v>
      </c>
      <c r="U18">
        <f t="shared" si="2"/>
        <v>1</v>
      </c>
    </row>
    <row r="19" spans="1:21">
      <c r="A19">
        <v>19</v>
      </c>
      <c r="B19" t="str">
        <f t="shared" si="0"/>
        <v>a nice cold thou are</v>
      </c>
      <c r="C19">
        <f t="shared" si="1"/>
        <v>9515028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1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0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  <c r="T19">
        <f>COUNTIFS(Answer, 'answer tally vs actualDYNAMIC'!$B19,ActualPhrase,'answer tally vs actualDYNAMIC'!T$1)</f>
        <v>0</v>
      </c>
      <c r="U19">
        <f t="shared" si="2"/>
        <v>1</v>
      </c>
    </row>
    <row r="20" spans="1:21">
      <c r="A20">
        <v>20</v>
      </c>
      <c r="B20" t="str">
        <f t="shared" si="0"/>
        <v>a nice cool bowl</v>
      </c>
      <c r="C20">
        <f t="shared" si="1"/>
        <v>7742433</v>
      </c>
      <c r="D20">
        <f>COUNTIFS(Answer, 'answer tally vs actualDYNAMIC'!$B20)</f>
        <v>0</v>
      </c>
      <c r="E20">
        <f>COUNTIFS(Answer, 'answer tally vs actualDYNAMIC'!$B20,ActualPhrase,'answer tally vs actualDYNAMIC'!E$1)</f>
        <v>0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  <c r="T20">
        <f>COUNTIFS(Answer, 'answer tally vs actualDYNAMIC'!$B20,ActualPhrase,'answer tally vs actualDYNAMIC'!T$1)</f>
        <v>0</v>
      </c>
      <c r="U20">
        <f t="shared" si="2"/>
        <v>0</v>
      </c>
    </row>
    <row r="21" spans="1:21">
      <c r="A21">
        <v>21</v>
      </c>
      <c r="B21" t="str">
        <f t="shared" si="0"/>
        <v>a nice cool dollar</v>
      </c>
      <c r="C21">
        <f t="shared" si="1"/>
        <v>7739376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0</v>
      </c>
      <c r="Q21">
        <f>COUNTIFS(Answer, 'answer tally vs actualDYNAMIC'!$B21,ActualPhrase,'answer tally vs actualDYNAMIC'!Q$1)</f>
        <v>1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  <c r="T21">
        <f>COUNTIFS(Answer, 'answer tally vs actualDYNAMIC'!$B21,ActualPhrase,'answer tally vs actualDYNAMIC'!T$1)</f>
        <v>0</v>
      </c>
      <c r="U21">
        <f t="shared" si="2"/>
        <v>1</v>
      </c>
    </row>
    <row r="22" spans="1:21">
      <c r="A22">
        <v>22</v>
      </c>
      <c r="B22" t="str">
        <f t="shared" si="0"/>
        <v>a nice cool dower</v>
      </c>
      <c r="C22">
        <f t="shared" si="1"/>
        <v>7735131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1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  <c r="T22">
        <f>COUNTIFS(Answer, 'answer tally vs actualDYNAMIC'!$B22,ActualPhrase,'answer tally vs actualDYNAMIC'!T$1)</f>
        <v>0</v>
      </c>
      <c r="U22">
        <f t="shared" si="2"/>
        <v>1</v>
      </c>
    </row>
    <row r="23" spans="1:21">
      <c r="A23">
        <v>23</v>
      </c>
      <c r="B23" t="str">
        <f t="shared" si="0"/>
        <v>a nice cool hour</v>
      </c>
      <c r="C23">
        <f t="shared" si="1"/>
        <v>7806852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0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1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  <c r="T23">
        <f>COUNTIFS(Answer, 'answer tally vs actualDYNAMIC'!$B23,ActualPhrase,'answer tally vs actualDYNAMIC'!T$1)</f>
        <v>0</v>
      </c>
      <c r="U23">
        <f t="shared" si="2"/>
        <v>1</v>
      </c>
    </row>
    <row r="24" spans="1:21">
      <c r="A24">
        <v>24</v>
      </c>
      <c r="B24" t="str">
        <f t="shared" si="0"/>
        <v>a nice could hour</v>
      </c>
      <c r="C24">
        <f t="shared" si="1"/>
        <v>8501683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1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0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  <c r="T24">
        <f>COUNTIFS(Answer, 'answer tally vs actualDYNAMIC'!$B24,ActualPhrase,'answer tally vs actualDYNAMIC'!T$1)</f>
        <v>0</v>
      </c>
      <c r="U24">
        <f t="shared" si="2"/>
        <v>1</v>
      </c>
    </row>
    <row r="25" spans="1:21">
      <c r="A25">
        <v>25</v>
      </c>
      <c r="B25" t="str">
        <f t="shared" si="0"/>
        <v>a nice cow is there</v>
      </c>
      <c r="C25">
        <f t="shared" si="1"/>
        <v>13819007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  <c r="T25">
        <f>COUNTIFS(Answer, 'answer tally vs actualDYNAMIC'!$B25,ActualPhrase,'answer tally vs actualDYNAMIC'!T$1)</f>
        <v>0</v>
      </c>
      <c r="U25">
        <f t="shared" si="2"/>
        <v>1</v>
      </c>
    </row>
    <row r="26" spans="1:21">
      <c r="A26">
        <v>26</v>
      </c>
      <c r="B26" t="str">
        <f t="shared" si="0"/>
        <v>a nice fold hour</v>
      </c>
      <c r="C26">
        <f t="shared" si="1"/>
        <v>7802397</v>
      </c>
      <c r="D26">
        <f>COUNTIFS(Answer, 'answer tally vs actualDYNAMIC'!$B26)</f>
        <v>2</v>
      </c>
      <c r="E26">
        <f>COUNTIFS(Answer, 'answer tally vs actualDYNAMIC'!$B26,ActualPhrase,'answer tally vs actualDYNAMIC'!E$1)</f>
        <v>0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2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  <c r="T26">
        <f>COUNTIFS(Answer, 'answer tally vs actualDYNAMIC'!$B26,ActualPhrase,'answer tally vs actualDYNAMIC'!T$1)</f>
        <v>0</v>
      </c>
      <c r="U26">
        <f t="shared" si="2"/>
        <v>1</v>
      </c>
    </row>
    <row r="27" spans="1:21">
      <c r="A27">
        <v>27</v>
      </c>
      <c r="B27" t="str">
        <f t="shared" si="0"/>
        <v>a nice for the hour</v>
      </c>
      <c r="C27">
        <f t="shared" si="1"/>
        <v>26335284</v>
      </c>
      <c r="D27">
        <f>COUNTIFS(Answer, 'answer tally vs actualDYNAMIC'!$B27)</f>
        <v>1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1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  <c r="T27">
        <f>COUNTIFS(Answer, 'answer tally vs actualDYNAMIC'!$B27,ActualPhrase,'answer tally vs actualDYNAMIC'!T$1)</f>
        <v>0</v>
      </c>
      <c r="U27">
        <f t="shared" si="2"/>
        <v>1</v>
      </c>
    </row>
    <row r="28" spans="1:21">
      <c r="A28">
        <v>28</v>
      </c>
      <c r="B28" t="str">
        <f t="shared" si="0"/>
        <v>a nice go the our</v>
      </c>
      <c r="C28">
        <f t="shared" si="1"/>
        <v>25199357</v>
      </c>
      <c r="D28">
        <f>COUNTIFS(Answer, 'answer tally vs actualDYNAMIC'!$B28)</f>
        <v>0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0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  <c r="T28">
        <f>COUNTIFS(Answer, 'answer tally vs actualDYNAMIC'!$B28,ActualPhrase,'answer tally vs actualDYNAMIC'!T$1)</f>
        <v>0</v>
      </c>
      <c r="U28">
        <f t="shared" si="2"/>
        <v>0</v>
      </c>
    </row>
    <row r="29" spans="1:21">
      <c r="A29">
        <v>29</v>
      </c>
      <c r="B29" t="str">
        <f t="shared" si="0"/>
        <v>a nice godfather</v>
      </c>
      <c r="C29">
        <f t="shared" si="1"/>
        <v>7727322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1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0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  <c r="T29">
        <f>COUNTIFS(Answer, 'answer tally vs actualDYNAMIC'!$B29,ActualPhrase,'answer tally vs actualDYNAMIC'!T$1)</f>
        <v>0</v>
      </c>
      <c r="U29">
        <f t="shared" si="2"/>
        <v>1</v>
      </c>
    </row>
    <row r="30" spans="1:21">
      <c r="A30">
        <v>30</v>
      </c>
      <c r="B30" t="str">
        <f t="shared" si="0"/>
        <v>a nice gold dollar</v>
      </c>
      <c r="C30">
        <f t="shared" si="1"/>
        <v>7752528</v>
      </c>
      <c r="D30">
        <f>COUNTIFS(Answer, 'answer tally vs actualDYNAMIC'!$B30)</f>
        <v>4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1</v>
      </c>
      <c r="H30">
        <f>COUNTIFS(Answer, 'answer tally vs actualDYNAMIC'!$B30,ActualPhrase,'answer tally vs actualDYNAMIC'!H$1)</f>
        <v>1</v>
      </c>
      <c r="I30">
        <f>COUNTIFS(Answer, 'answer tally vs actualDYNAMIC'!$B30,ActualPhrase,'answer tally vs actualDYNAMIC'!I$1)</f>
        <v>2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  <c r="T30">
        <f>COUNTIFS(Answer, 'answer tally vs actualDYNAMIC'!$B30,ActualPhrase,'answer tally vs actualDYNAMIC'!T$1)</f>
        <v>0</v>
      </c>
      <c r="U30">
        <f t="shared" si="2"/>
        <v>3</v>
      </c>
    </row>
    <row r="31" spans="1:21">
      <c r="A31">
        <v>31</v>
      </c>
      <c r="B31" t="str">
        <f t="shared" si="0"/>
        <v>a nice gold dour</v>
      </c>
      <c r="C31">
        <f t="shared" si="1"/>
        <v>7748310</v>
      </c>
      <c r="D31">
        <f>COUNTIFS(Answer, 'answer tally vs actualDYNAMIC'!$B31)</f>
        <v>1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0</v>
      </c>
      <c r="H31">
        <f>COUNTIFS(Answer, 'answer tally vs actualDYNAMIC'!$B31,ActualPhrase,'answer tally vs actualDYNAMIC'!H$1)</f>
        <v>0</v>
      </c>
      <c r="I31">
        <f>COUNTIFS(Answer, 'answer tally vs actualDYNAMIC'!$B31,ActualPhrase,'answer tally vs actualDYNAMIC'!I$1)</f>
        <v>1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  <c r="T31">
        <f>COUNTIFS(Answer, 'answer tally vs actualDYNAMIC'!$B31,ActualPhrase,'answer tally vs actualDYNAMIC'!T$1)</f>
        <v>0</v>
      </c>
      <c r="U31">
        <f t="shared" si="2"/>
        <v>1</v>
      </c>
    </row>
    <row r="32" spans="1:21">
      <c r="A32">
        <v>32</v>
      </c>
      <c r="B32" t="str">
        <f t="shared" si="0"/>
        <v>a nice gold dower</v>
      </c>
      <c r="C32">
        <f t="shared" si="1"/>
        <v>7748283</v>
      </c>
      <c r="D32">
        <f>COUNTIFS(Answer, 'answer tally vs actualDYNAMIC'!$B32)</f>
        <v>2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1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  <c r="T32">
        <f>COUNTIFS(Answer, 'answer tally vs actualDYNAMIC'!$B32,ActualPhrase,'answer tally vs actualDYNAMIC'!T$1)</f>
        <v>0</v>
      </c>
      <c r="U32">
        <f t="shared" si="2"/>
        <v>2</v>
      </c>
    </row>
    <row r="33" spans="1:21">
      <c r="A33">
        <v>33</v>
      </c>
      <c r="B33" t="str">
        <f t="shared" si="0"/>
        <v>a nice gold hour</v>
      </c>
      <c r="C33">
        <f t="shared" si="1"/>
        <v>7820004</v>
      </c>
      <c r="D33">
        <f>COUNTIFS(Answer, 'answer tally vs actualDYNAMIC'!$B33)</f>
        <v>63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16</v>
      </c>
      <c r="H33">
        <f>COUNTIFS(Answer, 'answer tally vs actualDYNAMIC'!$B33,ActualPhrase,'answer tally vs actualDYNAMIC'!H$1)</f>
        <v>24</v>
      </c>
      <c r="I33">
        <f>COUNTIFS(Answer, 'answer tally vs actualDYNAMIC'!$B33,ActualPhrase,'answer tally vs actualDYNAMIC'!I$1)</f>
        <v>23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  <c r="T33">
        <f>COUNTIFS(Answer, 'answer tally vs actualDYNAMIC'!$B33,ActualPhrase,'answer tally vs actualDYNAMIC'!T$1)</f>
        <v>0</v>
      </c>
      <c r="U33">
        <f t="shared" si="2"/>
        <v>3</v>
      </c>
    </row>
    <row r="34" spans="1:21">
      <c r="A34">
        <v>34</v>
      </c>
      <c r="B34" t="str">
        <f t="shared" ref="B34:B65" si="3">INDEX(UniqueTranscribedPhrases,A34)</f>
        <v>a nice odd hour</v>
      </c>
      <c r="C34">
        <f t="shared" ref="C34:C65" si="4">INDEX(FreqUniqueTranscribedPhrases,A34)</f>
        <v>7824875</v>
      </c>
      <c r="D34">
        <f>COUNTIFS(Answer, 'answer tally vs actualDYNAMIC'!$B34)</f>
        <v>1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0</v>
      </c>
      <c r="H34">
        <f>COUNTIFS(Answer, 'answer tally vs actualDYNAMIC'!$B34,ActualPhrase,'answer tally vs actualDYNAMIC'!H$1)</f>
        <v>1</v>
      </c>
      <c r="I34">
        <f>COUNTIFS(Answer, 'answer tally vs actualDYNAMIC'!$B34,ActualPhrase,'answer tally vs actualDYNAMIC'!I$1)</f>
        <v>0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  <c r="T34">
        <f>COUNTIFS(Answer, 'answer tally vs actualDYNAMIC'!$B34,ActualPhrase,'answer tally vs actualDYNAMIC'!T$1)</f>
        <v>0</v>
      </c>
      <c r="U34">
        <f t="shared" si="2"/>
        <v>1</v>
      </c>
    </row>
    <row r="35" spans="1:21">
      <c r="A35">
        <v>35</v>
      </c>
      <c r="B35" t="str">
        <f t="shared" si="3"/>
        <v>a nice old hour</v>
      </c>
      <c r="C35">
        <f t="shared" si="4"/>
        <v>8013781</v>
      </c>
      <c r="D35">
        <f>COUNTIFS(Answer, 'answer tally vs actualDYNAMIC'!$B35)</f>
        <v>10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1</v>
      </c>
      <c r="G35">
        <f>COUNTIFS(Answer, 'answer tally vs actualDYNAMIC'!$B35,ActualPhrase,'answer tally vs actualDYNAMIC'!G$1)</f>
        <v>2</v>
      </c>
      <c r="H35">
        <f>COUNTIFS(Answer, 'answer tally vs actualDYNAMIC'!$B35,ActualPhrase,'answer tally vs actualDYNAMIC'!H$1)</f>
        <v>4</v>
      </c>
      <c r="I35">
        <f>COUNTIFS(Answer, 'answer tally vs actualDYNAMIC'!$B35,ActualPhrase,'answer tally vs actualDYNAMIC'!I$1)</f>
        <v>3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  <c r="T35">
        <f>COUNTIFS(Answer, 'answer tally vs actualDYNAMIC'!$B35,ActualPhrase,'answer tally vs actualDYNAMIC'!T$1)</f>
        <v>0</v>
      </c>
      <c r="U35">
        <f t="shared" si="2"/>
        <v>4</v>
      </c>
    </row>
    <row r="36" spans="1:21">
      <c r="A36">
        <v>36</v>
      </c>
      <c r="B36" t="str">
        <f t="shared" si="3"/>
        <v>a nice pod our</v>
      </c>
      <c r="C36">
        <f t="shared" si="4"/>
        <v>8200677</v>
      </c>
      <c r="D36">
        <f>COUNTIFS(Answer, 'answer tally vs actualDYNAMIC'!$B36)</f>
        <v>1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0</v>
      </c>
      <c r="G36">
        <f>COUNTIFS(Answer, 'answer tally vs actualDYNAMIC'!$B36,ActualPhrase,'answer tally vs actualDYNAMIC'!G$1)</f>
        <v>0</v>
      </c>
      <c r="H36">
        <f>COUNTIFS(Answer, 'answer tally vs actualDYNAMIC'!$B36,ActualPhrase,'answer tally vs actualDYNAMIC'!H$1)</f>
        <v>1</v>
      </c>
      <c r="I36">
        <f>COUNTIFS(Answer, 'answer tally vs actualDYNAMIC'!$B36,ActualPhrase,'answer tally vs actualDYNAMIC'!I$1)</f>
        <v>0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  <c r="T36">
        <f>COUNTIFS(Answer, 'answer tally vs actualDYNAMIC'!$B36,ActualPhrase,'answer tally vs actualDYNAMIC'!T$1)</f>
        <v>0</v>
      </c>
      <c r="U36">
        <f t="shared" si="2"/>
        <v>1</v>
      </c>
    </row>
    <row r="37" spans="1:21">
      <c r="A37">
        <v>37</v>
      </c>
      <c r="B37" t="str">
        <f t="shared" si="3"/>
        <v>a nice pollard</v>
      </c>
      <c r="C37">
        <f t="shared" si="4"/>
        <v>7727057</v>
      </c>
      <c r="D37">
        <f>COUNTIFS(Answer, 'answer tally vs actualDYNAMIC'!$B37)</f>
        <v>0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0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  <c r="T37">
        <f>COUNTIFS(Answer, 'answer tally vs actualDYNAMIC'!$B37,ActualPhrase,'answer tally vs actualDYNAMIC'!T$1)</f>
        <v>0</v>
      </c>
      <c r="U37">
        <f t="shared" si="2"/>
        <v>0</v>
      </c>
    </row>
    <row r="38" spans="1:21">
      <c r="A38">
        <v>38</v>
      </c>
      <c r="B38" t="str">
        <f t="shared" si="3"/>
        <v>a nice school bower</v>
      </c>
      <c r="C38">
        <f t="shared" si="4"/>
        <v>7871353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1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0</v>
      </c>
      <c r="T38">
        <f>COUNTIFS(Answer, 'answer tally vs actualDYNAMIC'!$B38,ActualPhrase,'answer tally vs actualDYNAMIC'!T$1)</f>
        <v>0</v>
      </c>
      <c r="U38">
        <f t="shared" si="2"/>
        <v>1</v>
      </c>
    </row>
    <row r="39" spans="1:21">
      <c r="A39">
        <v>39</v>
      </c>
      <c r="B39" t="str">
        <f t="shared" si="3"/>
        <v>a nice scold dower</v>
      </c>
      <c r="C39">
        <f t="shared" si="4"/>
        <v>7727314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1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0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  <c r="T39">
        <f>COUNTIFS(Answer, 'answer tally vs actualDYNAMIC'!$B39,ActualPhrase,'answer tally vs actualDYNAMIC'!T$1)</f>
        <v>0</v>
      </c>
      <c r="U39">
        <f t="shared" si="2"/>
        <v>1</v>
      </c>
    </row>
    <row r="40" spans="1:21">
      <c r="A40">
        <v>40</v>
      </c>
      <c r="B40" t="str">
        <f t="shared" si="3"/>
        <v>a nice scold hour</v>
      </c>
      <c r="C40">
        <f t="shared" si="4"/>
        <v>7799035</v>
      </c>
      <c r="D40">
        <f>COUNTIFS(Answer, 'answer tally vs actualDYNAMIC'!$B40)</f>
        <v>3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2</v>
      </c>
      <c r="H40">
        <f>COUNTIFS(Answer, 'answer tally vs actualDYNAMIC'!$B40,ActualPhrase,'answer tally vs actualDYNAMIC'!H$1)</f>
        <v>1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  <c r="T40">
        <f>COUNTIFS(Answer, 'answer tally vs actualDYNAMIC'!$B40,ActualPhrase,'answer tally vs actualDYNAMIC'!T$1)</f>
        <v>0</v>
      </c>
      <c r="U40">
        <f t="shared" si="2"/>
        <v>2</v>
      </c>
    </row>
    <row r="41" spans="1:21">
      <c r="A41">
        <v>41</v>
      </c>
      <c r="B41" t="str">
        <f t="shared" si="3"/>
        <v>a nice scored hour</v>
      </c>
      <c r="C41">
        <f t="shared" si="4"/>
        <v>7804018</v>
      </c>
      <c r="D41">
        <f>COUNTIFS(Answer, 'answer tally vs actualDYNAMIC'!$B41)</f>
        <v>1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1</v>
      </c>
      <c r="H41">
        <f>COUNTIFS(Answer, 'answer tally vs actualDYNAMIC'!$B41,ActualPhrase,'answer tally vs actualDYNAMIC'!H$1)</f>
        <v>0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  <c r="T41">
        <f>COUNTIFS(Answer, 'answer tally vs actualDYNAMIC'!$B41,ActualPhrase,'answer tally vs actualDYNAMIC'!T$1)</f>
        <v>0</v>
      </c>
      <c r="U41">
        <f t="shared" si="2"/>
        <v>1</v>
      </c>
    </row>
    <row r="42" spans="1:21">
      <c r="A42">
        <v>42</v>
      </c>
      <c r="B42" t="str">
        <f t="shared" si="3"/>
        <v>a nice screw driver</v>
      </c>
      <c r="C42">
        <f t="shared" si="4"/>
        <v>7743924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1</v>
      </c>
      <c r="G42">
        <f>COUNTIFS(Answer, 'answer tally vs actualDYNAMIC'!$B42,ActualPhrase,'answer tally vs actualDYNAMIC'!G$1)</f>
        <v>0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  <c r="T42">
        <f>COUNTIFS(Answer, 'answer tally vs actualDYNAMIC'!$B42,ActualPhrase,'answer tally vs actualDYNAMIC'!T$1)</f>
        <v>0</v>
      </c>
      <c r="U42">
        <f t="shared" si="2"/>
        <v>1</v>
      </c>
    </row>
    <row r="43" spans="1:21">
      <c r="A43">
        <v>43</v>
      </c>
      <c r="B43" t="str">
        <f t="shared" si="3"/>
        <v>a nice screwdriver</v>
      </c>
      <c r="C43">
        <f t="shared" si="4"/>
        <v>7728107</v>
      </c>
      <c r="D43">
        <f>COUNTIFS(Answer, 'answer tally vs actualDYNAMIC'!$B43)</f>
        <v>2</v>
      </c>
      <c r="E43">
        <f>COUNTIFS(Answer, 'answer tally vs actualDYNAMIC'!$B43,ActualPhrase,'answer tally vs actualDYNAMIC'!E$1)</f>
        <v>1</v>
      </c>
      <c r="F43">
        <f>COUNTIFS(Answer, 'answer tally vs actualDYNAMIC'!$B43,ActualPhrase,'answer tally vs actualDYNAMIC'!F$1)</f>
        <v>0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1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  <c r="T43">
        <f>COUNTIFS(Answer, 'answer tally vs actualDYNAMIC'!$B43,ActualPhrase,'answer tally vs actualDYNAMIC'!T$1)</f>
        <v>0</v>
      </c>
      <c r="U43">
        <f t="shared" si="2"/>
        <v>2</v>
      </c>
    </row>
    <row r="44" spans="1:21">
      <c r="A44">
        <v>44</v>
      </c>
      <c r="B44" t="str">
        <f t="shared" si="3"/>
        <v>a nice spoke hour</v>
      </c>
      <c r="C44">
        <f t="shared" si="4"/>
        <v>7820643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0</v>
      </c>
      <c r="F44">
        <f>COUNTIFS(Answer, 'answer tally vs actualDYNAMIC'!$B44,ActualPhrase,'answer tally vs actualDYNAMIC'!F$1)</f>
        <v>1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2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0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  <c r="T44">
        <f>COUNTIFS(Answer, 'answer tally vs actualDYNAMIC'!$B44,ActualPhrase,'answer tally vs actualDYNAMIC'!T$1)</f>
        <v>0</v>
      </c>
      <c r="U44">
        <f t="shared" si="2"/>
        <v>2</v>
      </c>
    </row>
    <row r="45" spans="1:21">
      <c r="A45">
        <v>45</v>
      </c>
      <c r="B45" t="str">
        <f t="shared" si="3"/>
        <v>a niceco daver</v>
      </c>
      <c r="C45">
        <f t="shared" si="4"/>
        <v>7536297</v>
      </c>
      <c r="D45">
        <f>COUNTIFS(Answer, 'answer tally vs actualDYNAMIC'!$B45)</f>
        <v>0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0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0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  <c r="T45">
        <f>COUNTIFS(Answer, 'answer tally vs actualDYNAMIC'!$B45,ActualPhrase,'answer tally vs actualDYNAMIC'!T$1)</f>
        <v>0</v>
      </c>
      <c r="U45">
        <f t="shared" si="2"/>
        <v>0</v>
      </c>
    </row>
    <row r="46" spans="1:21">
      <c r="A46">
        <v>46</v>
      </c>
      <c r="B46" t="str">
        <f t="shared" si="3"/>
        <v>a nigh scold hour</v>
      </c>
      <c r="C46">
        <f t="shared" si="4"/>
        <v>7609721</v>
      </c>
      <c r="D46">
        <f>COUNTIFS(Answer, 'answer tally vs actualDYNAMIC'!$B46)</f>
        <v>2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2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0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  <c r="T46">
        <f>COUNTIFS(Answer, 'answer tally vs actualDYNAMIC'!$B46,ActualPhrase,'answer tally vs actualDYNAMIC'!T$1)</f>
        <v>0</v>
      </c>
      <c r="U46">
        <f t="shared" si="2"/>
        <v>1</v>
      </c>
    </row>
    <row r="47" spans="1:21">
      <c r="A47">
        <v>47</v>
      </c>
      <c r="B47" t="str">
        <f t="shared" si="3"/>
        <v>a nights cold hour</v>
      </c>
      <c r="C47">
        <f t="shared" si="4"/>
        <v>7672039</v>
      </c>
      <c r="D47">
        <f>COUNTIFS(Answer, 'answer tally vs actualDYNAMIC'!$B47)</f>
        <v>3</v>
      </c>
      <c r="E47">
        <f>COUNTIFS(Answer, 'answer tally vs actualDYNAMIC'!$B47,ActualPhrase,'answer tally vs actualDYNAMIC'!E$1)</f>
        <v>3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0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  <c r="T47">
        <f>COUNTIFS(Answer, 'answer tally vs actualDYNAMIC'!$B47,ActualPhrase,'answer tally vs actualDYNAMIC'!T$1)</f>
        <v>0</v>
      </c>
      <c r="U47">
        <f t="shared" si="2"/>
        <v>1</v>
      </c>
    </row>
    <row r="48" spans="1:21">
      <c r="A48">
        <v>48</v>
      </c>
      <c r="B48" t="str">
        <f t="shared" si="3"/>
        <v>a nine scold hour</v>
      </c>
      <c r="C48">
        <f t="shared" si="4"/>
        <v>7790415</v>
      </c>
      <c r="D48">
        <f>COUNTIFS(Answer, 'answer tally vs actualDYNAMIC'!$B48)</f>
        <v>4</v>
      </c>
      <c r="E48">
        <f>COUNTIFS(Answer, 'answer tally vs actualDYNAMIC'!$B48,ActualPhrase,'answer tally vs actualDYNAMIC'!E$1)</f>
        <v>0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3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1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  <c r="T48">
        <f>COUNTIFS(Answer, 'answer tally vs actualDYNAMIC'!$B48,ActualPhrase,'answer tally vs actualDYNAMIC'!T$1)</f>
        <v>0</v>
      </c>
      <c r="U48">
        <f t="shared" si="2"/>
        <v>2</v>
      </c>
    </row>
    <row r="49" spans="1:21">
      <c r="A49">
        <v>49</v>
      </c>
      <c r="B49" t="str">
        <f t="shared" si="3"/>
        <v>a nine skulled hour</v>
      </c>
      <c r="C49">
        <f t="shared" si="4"/>
        <v>7790198</v>
      </c>
      <c r="D49">
        <f>COUNTIFS(Answer, 'answer tally vs actualDYNAMIC'!$B49)</f>
        <v>1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1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0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  <c r="T49">
        <f>COUNTIFS(Answer, 'answer tally vs actualDYNAMIC'!$B49,ActualPhrase,'answer tally vs actualDYNAMIC'!T$1)</f>
        <v>0</v>
      </c>
      <c r="U49">
        <f t="shared" si="2"/>
        <v>1</v>
      </c>
    </row>
    <row r="50" spans="1:21">
      <c r="A50">
        <v>50</v>
      </c>
      <c r="B50" t="str">
        <f t="shared" si="3"/>
        <v>a nine spole dower</v>
      </c>
      <c r="C50">
        <f t="shared" si="4"/>
        <v>7718477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0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1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  <c r="T50">
        <f>COUNTIFS(Answer, 'answer tally vs actualDYNAMIC'!$B50,ActualPhrase,'answer tally vs actualDYNAMIC'!T$1)</f>
        <v>0</v>
      </c>
      <c r="U50">
        <f t="shared" si="2"/>
        <v>1</v>
      </c>
    </row>
    <row r="51" spans="1:21">
      <c r="A51">
        <v>51</v>
      </c>
      <c r="B51" t="str">
        <f t="shared" si="3"/>
        <v>a nye scoldower</v>
      </c>
      <c r="C51">
        <f t="shared" si="4"/>
        <v>7536334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1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0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  <c r="T51">
        <f>COUNTIFS(Answer, 'answer tally vs actualDYNAMIC'!$B51,ActualPhrase,'answer tally vs actualDYNAMIC'!T$1)</f>
        <v>0</v>
      </c>
      <c r="U51">
        <f t="shared" si="2"/>
        <v>1</v>
      </c>
    </row>
    <row r="52" spans="1:21">
      <c r="A52">
        <v>52</v>
      </c>
      <c r="B52" t="str">
        <f t="shared" si="3"/>
        <v>ah nay skull dower</v>
      </c>
      <c r="C52">
        <f t="shared" si="4"/>
        <v>237393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  <c r="T52">
        <f>COUNTIFS(Answer, 'answer tally vs actualDYNAMIC'!$B52,ActualPhrase,'answer tally vs actualDYNAMIC'!T$1)</f>
        <v>0</v>
      </c>
      <c r="U52">
        <f t="shared" si="2"/>
        <v>1</v>
      </c>
    </row>
    <row r="53" spans="1:21">
      <c r="A53">
        <v>53</v>
      </c>
      <c r="B53" t="str">
        <f t="shared" si="3"/>
        <v>all eyes cold hour</v>
      </c>
      <c r="C53">
        <f t="shared" si="4"/>
        <v>1735298</v>
      </c>
      <c r="D53">
        <f>COUNTIFS(Answer, 'answer tally vs actualDYNAMIC'!$B53)</f>
        <v>0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0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  <c r="T53">
        <f>COUNTIFS(Answer, 'answer tally vs actualDYNAMIC'!$B53,ActualPhrase,'answer tally vs actualDYNAMIC'!T$1)</f>
        <v>0</v>
      </c>
      <c r="U53">
        <f t="shared" si="2"/>
        <v>0</v>
      </c>
    </row>
    <row r="54" spans="1:21">
      <c r="A54">
        <v>54</v>
      </c>
      <c r="B54" t="str">
        <f t="shared" si="3"/>
        <v>all ice cold hour</v>
      </c>
      <c r="C54">
        <f t="shared" si="4"/>
        <v>1695148</v>
      </c>
      <c r="D54">
        <f>COUNTIFS(Answer, 'answer tally vs actualDYNAMIC'!$B54)</f>
        <v>0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0</v>
      </c>
      <c r="T54">
        <f>COUNTIFS(Answer, 'answer tally vs actualDYNAMIC'!$B54,ActualPhrase,'answer tally vs actualDYNAMIC'!T$1)</f>
        <v>0</v>
      </c>
      <c r="U54">
        <f t="shared" si="2"/>
        <v>0</v>
      </c>
    </row>
    <row r="55" spans="1:21">
      <c r="A55">
        <v>55</v>
      </c>
      <c r="B55" t="str">
        <f t="shared" si="3"/>
        <v>an eye scol dagr</v>
      </c>
      <c r="C55">
        <f t="shared" si="4"/>
        <v>820919</v>
      </c>
      <c r="D55">
        <f>COUNTIFS(Answer, 'answer tally vs actualDYNAMIC'!$B55)</f>
        <v>1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1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0</v>
      </c>
      <c r="S55">
        <f>COUNTIFS(Answer, 'answer tally vs actualDYNAMIC'!$B55,ActualPhrase,'answer tally vs actualDYNAMIC'!S$1)</f>
        <v>0</v>
      </c>
      <c r="T55">
        <f>COUNTIFS(Answer, 'answer tally vs actualDYNAMIC'!$B55,ActualPhrase,'answer tally vs actualDYNAMIC'!T$1)</f>
        <v>0</v>
      </c>
      <c r="U55">
        <f t="shared" si="2"/>
        <v>1</v>
      </c>
    </row>
    <row r="56" spans="1:21">
      <c r="A56">
        <v>56</v>
      </c>
      <c r="B56" t="str">
        <f t="shared" si="3"/>
        <v>an eye scold hour</v>
      </c>
      <c r="C56">
        <f t="shared" si="4"/>
        <v>892949</v>
      </c>
      <c r="D56">
        <f>COUNTIFS(Answer, 'answer tally vs actualDYNAMIC'!$B56)</f>
        <v>13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10</v>
      </c>
      <c r="K56">
        <f>COUNTIFS(Answer, 'answer tally vs actualDYNAMIC'!$B56,ActualPhrase,'answer tally vs actualDYNAMIC'!K$1)</f>
        <v>3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  <c r="T56">
        <f>COUNTIFS(Answer, 'answer tally vs actualDYNAMIC'!$B56,ActualPhrase,'answer tally vs actualDYNAMIC'!T$1)</f>
        <v>0</v>
      </c>
      <c r="U56">
        <f t="shared" si="2"/>
        <v>2</v>
      </c>
    </row>
    <row r="57" spans="1:21">
      <c r="A57">
        <v>57</v>
      </c>
      <c r="B57" t="str">
        <f t="shared" si="3"/>
        <v>an eye scold our</v>
      </c>
      <c r="C57">
        <f t="shared" si="4"/>
        <v>1294559</v>
      </c>
      <c r="D57">
        <f>COUNTIFS(Answer, 'answer tally vs actualDYNAMIC'!$B57)</f>
        <v>1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</v>
      </c>
      <c r="K57">
        <f>COUNTIFS(Answer, 'answer tally vs actualDYNAMIC'!$B57,ActualPhrase,'answer tally vs actualDYNAMIC'!K$1)</f>
        <v>0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  <c r="T57">
        <f>COUNTIFS(Answer, 'answer tally vs actualDYNAMIC'!$B57,ActualPhrase,'answer tally vs actualDYNAMIC'!T$1)</f>
        <v>0</v>
      </c>
      <c r="U57">
        <f t="shared" si="2"/>
        <v>1</v>
      </c>
    </row>
    <row r="58" spans="1:21">
      <c r="A58">
        <v>58</v>
      </c>
      <c r="B58" t="str">
        <f t="shared" si="3"/>
        <v>an eyes close over</v>
      </c>
      <c r="C58">
        <f t="shared" si="4"/>
        <v>1317356</v>
      </c>
      <c r="D58">
        <f>COUNTIFS(Answer, 'answer tally vs actualDYNAMIC'!$B58)</f>
        <v>2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0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1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1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  <c r="T58">
        <f>COUNTIFS(Answer, 'answer tally vs actualDYNAMIC'!$B58,ActualPhrase,'answer tally vs actualDYNAMIC'!T$1)</f>
        <v>0</v>
      </c>
      <c r="U58">
        <f t="shared" si="2"/>
        <v>2</v>
      </c>
    </row>
    <row r="59" spans="1:21">
      <c r="A59">
        <v>59</v>
      </c>
      <c r="B59" t="str">
        <f t="shared" si="3"/>
        <v>an eyes co thou</v>
      </c>
      <c r="C59">
        <f t="shared" si="4"/>
        <v>894044</v>
      </c>
      <c r="D59">
        <f>COUNTIFS(Answer, 'answer tally vs actualDYNAMIC'!$B59)</f>
        <v>1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1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0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  <c r="T59">
        <f>COUNTIFS(Answer, 'answer tally vs actualDYNAMIC'!$B59,ActualPhrase,'answer tally vs actualDYNAMIC'!T$1)</f>
        <v>0</v>
      </c>
      <c r="U59">
        <f t="shared" si="2"/>
        <v>1</v>
      </c>
    </row>
    <row r="60" spans="1:21">
      <c r="A60">
        <v>60</v>
      </c>
      <c r="B60" t="str">
        <f t="shared" si="3"/>
        <v>an eyes cold hour</v>
      </c>
      <c r="C60">
        <f t="shared" si="4"/>
        <v>971178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  <c r="T60">
        <f>COUNTIFS(Answer, 'answer tally vs actualDYNAMIC'!$B60,ActualPhrase,'answer tally vs actualDYNAMIC'!T$1)</f>
        <v>0</v>
      </c>
      <c r="U60">
        <f t="shared" si="2"/>
        <v>1</v>
      </c>
    </row>
    <row r="61" spans="1:21">
      <c r="A61">
        <v>61</v>
      </c>
      <c r="B61" t="str">
        <f t="shared" si="3"/>
        <v>an eyes hold power</v>
      </c>
      <c r="C61">
        <f t="shared" si="4"/>
        <v>970988</v>
      </c>
      <c r="D61">
        <f>COUNTIFS(Answer, 'answer tally vs actualDYNAMIC'!$B61)</f>
        <v>0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0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  <c r="T61">
        <f>COUNTIFS(Answer, 'answer tally vs actualDYNAMIC'!$B61,ActualPhrase,'answer tally vs actualDYNAMIC'!T$1)</f>
        <v>0</v>
      </c>
      <c r="U61">
        <f t="shared" si="2"/>
        <v>0</v>
      </c>
    </row>
    <row r="62" spans="1:21">
      <c r="A62">
        <v>62</v>
      </c>
      <c r="B62" t="str">
        <f t="shared" si="3"/>
        <v>an i scold dour</v>
      </c>
      <c r="C62">
        <f t="shared" si="4"/>
        <v>10732382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1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0</v>
      </c>
      <c r="S62">
        <f>COUNTIFS(Answer, 'answer tally vs actualDYNAMIC'!$B62,ActualPhrase,'answer tally vs actualDYNAMIC'!S$1)</f>
        <v>0</v>
      </c>
      <c r="T62">
        <f>COUNTIFS(Answer, 'answer tally vs actualDYNAMIC'!$B62,ActualPhrase,'answer tally vs actualDYNAMIC'!T$1)</f>
        <v>0</v>
      </c>
      <c r="U62">
        <f t="shared" si="2"/>
        <v>1</v>
      </c>
    </row>
    <row r="63" spans="1:21">
      <c r="A63">
        <v>63</v>
      </c>
      <c r="B63" t="str">
        <f t="shared" si="3"/>
        <v>an i screw driver</v>
      </c>
      <c r="C63">
        <f t="shared" si="4"/>
        <v>10748965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0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1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  <c r="T63">
        <f>COUNTIFS(Answer, 'answer tally vs actualDYNAMIC'!$B63,ActualPhrase,'answer tally vs actualDYNAMIC'!T$1)</f>
        <v>0</v>
      </c>
      <c r="U63">
        <f t="shared" si="2"/>
        <v>1</v>
      </c>
    </row>
    <row r="64" spans="1:21">
      <c r="A64">
        <v>64</v>
      </c>
      <c r="B64" t="str">
        <f t="shared" si="3"/>
        <v>an i screwdriver</v>
      </c>
      <c r="C64">
        <f t="shared" si="4"/>
        <v>10733148</v>
      </c>
      <c r="D64">
        <f>COUNTIFS(Answer, 'answer tally vs actualDYNAMIC'!$B64)</f>
        <v>2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1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0</v>
      </c>
      <c r="O64">
        <f>COUNTIFS(Answer, 'answer tally vs actualDYNAMIC'!$B64,ActualPhrase,'answer tally vs actualDYNAMIC'!O$1)</f>
        <v>1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  <c r="T64">
        <f>COUNTIFS(Answer, 'answer tally vs actualDYNAMIC'!$B64,ActualPhrase,'answer tally vs actualDYNAMIC'!T$1)</f>
        <v>0</v>
      </c>
      <c r="U64">
        <f t="shared" si="2"/>
        <v>2</v>
      </c>
    </row>
    <row r="65" spans="1:21">
      <c r="A65">
        <v>65</v>
      </c>
      <c r="B65" t="str">
        <f t="shared" si="3"/>
        <v>an ice bore bower</v>
      </c>
      <c r="C65">
        <f t="shared" si="4"/>
        <v>811538</v>
      </c>
      <c r="D65">
        <f>COUNTIFS(Answer, 'answer tally vs actualDYNAMIC'!$B65)</f>
        <v>1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1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0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0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  <c r="T65">
        <f>COUNTIFS(Answer, 'answer tally vs actualDYNAMIC'!$B65,ActualPhrase,'answer tally vs actualDYNAMIC'!T$1)</f>
        <v>0</v>
      </c>
      <c r="U65">
        <f t="shared" si="2"/>
        <v>1</v>
      </c>
    </row>
    <row r="66" spans="1:21">
      <c r="A66">
        <v>66</v>
      </c>
      <c r="B66" t="str">
        <f t="shared" ref="B66:B97" si="5">INDEX(UniqueTranscribedPhrases,A66)</f>
        <v>an ice called dower</v>
      </c>
      <c r="C66">
        <f t="shared" ref="C66:C97" si="6">INDEX(FreqUniqueTranscribedPhrases,A66)</f>
        <v>930740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0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1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  <c r="T66">
        <f>COUNTIFS(Answer, 'answer tally vs actualDYNAMIC'!$B66,ActualPhrase,'answer tally vs actualDYNAMIC'!T$1)</f>
        <v>0</v>
      </c>
      <c r="U66">
        <f t="shared" si="2"/>
        <v>1</v>
      </c>
    </row>
    <row r="67" spans="1:21">
      <c r="A67">
        <v>67</v>
      </c>
      <c r="B67" t="str">
        <f t="shared" si="5"/>
        <v>an ice coal dour</v>
      </c>
      <c r="C67">
        <f t="shared" si="6"/>
        <v>826938</v>
      </c>
      <c r="D67">
        <f>COUNTIFS(Answer, 'answer tally vs actualDYNAMIC'!$B67)</f>
        <v>3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1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2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  <c r="T67">
        <f>COUNTIFS(Answer, 'answer tally vs actualDYNAMIC'!$B67,ActualPhrase,'answer tally vs actualDYNAMIC'!T$1)</f>
        <v>0</v>
      </c>
      <c r="U67">
        <f t="shared" ref="U67:U130" si="7">COUNTIF(E67:T67, "&gt;0")</f>
        <v>2</v>
      </c>
    </row>
    <row r="68" spans="1:21">
      <c r="A68">
        <v>68</v>
      </c>
      <c r="B68" t="str">
        <f t="shared" si="5"/>
        <v>an ice coal dower</v>
      </c>
      <c r="C68">
        <f t="shared" si="6"/>
        <v>826911</v>
      </c>
      <c r="D68">
        <f>COUNTIFS(Answer, 'answer tally vs actualDYNAMIC'!$B68)</f>
        <v>6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2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1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1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  <c r="T68">
        <f>COUNTIFS(Answer, 'answer tally vs actualDYNAMIC'!$B68,ActualPhrase,'answer tally vs actualDYNAMIC'!T$1)</f>
        <v>0</v>
      </c>
      <c r="U68">
        <f t="shared" si="7"/>
        <v>4</v>
      </c>
    </row>
    <row r="69" spans="1:21">
      <c r="A69">
        <v>69</v>
      </c>
      <c r="B69" t="str">
        <f t="shared" si="5"/>
        <v>an ice cob our</v>
      </c>
      <c r="C69">
        <f t="shared" si="6"/>
        <v>1280272</v>
      </c>
      <c r="D69">
        <f>COUNTIFS(Answer, 'answer tally vs actualDYNAMIC'!$B69)</f>
        <v>1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1</v>
      </c>
      <c r="L69">
        <f>COUNTIFS(Answer, 'answer tally vs actualDYNAMIC'!$B69,ActualPhrase,'answer tally vs actualDYNAMIC'!L$1)</f>
        <v>0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0</v>
      </c>
      <c r="O69">
        <f>COUNTIFS(Answer, 'answer tally vs actualDYNAMIC'!$B69,ActualPhrase,'answer tally vs actualDYNAMIC'!O$1)</f>
        <v>0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0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  <c r="T69">
        <f>COUNTIFS(Answer, 'answer tally vs actualDYNAMIC'!$B69,ActualPhrase,'answer tally vs actualDYNAMIC'!T$1)</f>
        <v>0</v>
      </c>
      <c r="U69">
        <f t="shared" si="7"/>
        <v>1</v>
      </c>
    </row>
    <row r="70" spans="1:21">
      <c r="A70">
        <v>70</v>
      </c>
      <c r="B70" t="str">
        <f t="shared" si="5"/>
        <v>an ice cold bauer</v>
      </c>
      <c r="C70">
        <f t="shared" si="6"/>
        <v>859281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0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1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  <c r="T70">
        <f>COUNTIFS(Answer, 'answer tally vs actualDYNAMIC'!$B70,ActualPhrase,'answer tally vs actualDYNAMIC'!T$1)</f>
        <v>0</v>
      </c>
      <c r="U70">
        <f t="shared" si="7"/>
        <v>1</v>
      </c>
    </row>
    <row r="71" spans="1:21">
      <c r="A71">
        <v>71</v>
      </c>
      <c r="B71" t="str">
        <f t="shared" si="5"/>
        <v>an ice cold bower</v>
      </c>
      <c r="C71">
        <f t="shared" si="6"/>
        <v>859538</v>
      </c>
      <c r="D71">
        <f>COUNTIFS(Answer, 'answer tally vs actualDYNAMIC'!$B71)</f>
        <v>4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2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2</v>
      </c>
      <c r="O71">
        <f>COUNTIFS(Answer, 'answer tally vs actualDYNAMIC'!$B71,ActualPhrase,'answer tally vs actualDYNAMIC'!O$1)</f>
        <v>0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  <c r="T71">
        <f>COUNTIFS(Answer, 'answer tally vs actualDYNAMIC'!$B71,ActualPhrase,'answer tally vs actualDYNAMIC'!T$1)</f>
        <v>0</v>
      </c>
      <c r="U71">
        <f t="shared" si="7"/>
        <v>2</v>
      </c>
    </row>
    <row r="72" spans="1:21">
      <c r="A72">
        <v>72</v>
      </c>
      <c r="B72" t="str">
        <f t="shared" si="5"/>
        <v>an ice cold bowl</v>
      </c>
      <c r="C72">
        <f t="shared" si="6"/>
        <v>866609</v>
      </c>
      <c r="D72">
        <f>COUNTIFS(Answer, 'answer tally vs actualDYNAMIC'!$B72)</f>
        <v>1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1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0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0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  <c r="T72">
        <f>COUNTIFS(Answer, 'answer tally vs actualDYNAMIC'!$B72,ActualPhrase,'answer tally vs actualDYNAMIC'!T$1)</f>
        <v>0</v>
      </c>
      <c r="U72">
        <f t="shared" si="7"/>
        <v>1</v>
      </c>
    </row>
    <row r="73" spans="1:21">
      <c r="A73">
        <v>73</v>
      </c>
      <c r="B73" t="str">
        <f t="shared" si="5"/>
        <v>an ice cold dollar</v>
      </c>
      <c r="C73">
        <f t="shared" si="6"/>
        <v>863552</v>
      </c>
      <c r="D73">
        <f>COUNTIFS(Answer, 'answer tally vs actualDYNAMIC'!$B73)</f>
        <v>2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0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2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  <c r="T73">
        <f>COUNTIFS(Answer, 'answer tally vs actualDYNAMIC'!$B73,ActualPhrase,'answer tally vs actualDYNAMIC'!T$1)</f>
        <v>0</v>
      </c>
      <c r="U73">
        <f t="shared" si="7"/>
        <v>1</v>
      </c>
    </row>
    <row r="74" spans="1:21">
      <c r="A74">
        <v>74</v>
      </c>
      <c r="B74" t="str">
        <f t="shared" si="5"/>
        <v>an ice cold dour</v>
      </c>
      <c r="C74">
        <f t="shared" si="6"/>
        <v>859334</v>
      </c>
      <c r="D74">
        <f>COUNTIFS(Answer, 'answer tally vs actualDYNAMIC'!$B74)</f>
        <v>5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3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1</v>
      </c>
      <c r="O74">
        <f>COUNTIFS(Answer, 'answer tally vs actualDYNAMIC'!$B74,ActualPhrase,'answer tally vs actualDYNAMIC'!O$1)</f>
        <v>1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  <c r="T74">
        <f>COUNTIFS(Answer, 'answer tally vs actualDYNAMIC'!$B74,ActualPhrase,'answer tally vs actualDYNAMIC'!T$1)</f>
        <v>0</v>
      </c>
      <c r="U74">
        <f t="shared" si="7"/>
        <v>3</v>
      </c>
    </row>
    <row r="75" spans="1:21">
      <c r="A75">
        <v>75</v>
      </c>
      <c r="B75" t="str">
        <f t="shared" si="5"/>
        <v>an ice cold dower</v>
      </c>
      <c r="C75">
        <f t="shared" si="6"/>
        <v>859307</v>
      </c>
      <c r="D75">
        <f>COUNTIFS(Answer, 'answer tally vs actualDYNAMIC'!$B75)</f>
        <v>10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1</v>
      </c>
      <c r="L75">
        <f>COUNTIFS(Answer, 'answer tally vs actualDYNAMIC'!$B75,ActualPhrase,'answer tally vs actualDYNAMIC'!L$1)</f>
        <v>6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2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  <c r="T75">
        <f>COUNTIFS(Answer, 'answer tally vs actualDYNAMIC'!$B75,ActualPhrase,'answer tally vs actualDYNAMIC'!T$1)</f>
        <v>0</v>
      </c>
      <c r="U75">
        <f t="shared" si="7"/>
        <v>4</v>
      </c>
    </row>
    <row r="76" spans="1:21">
      <c r="A76">
        <v>76</v>
      </c>
      <c r="B76" t="str">
        <f t="shared" si="5"/>
        <v>an ice cold grave</v>
      </c>
      <c r="C76">
        <f t="shared" si="6"/>
        <v>866299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1</v>
      </c>
      <c r="F76">
        <f>COUNTIFS(Answer, 'answer tally vs actualDYNAMIC'!$B76,ActualPhrase,'answer tally vs actualDYNAMIC'!F$1)</f>
        <v>1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1</v>
      </c>
      <c r="I76">
        <f>COUNTIFS(Answer, 'answer tally vs actualDYNAMIC'!$B76,ActualPhrase,'answer tally vs actualDYNAMIC'!I$1)</f>
        <v>1</v>
      </c>
      <c r="J76">
        <f>COUNTIFS(Answer, 'answer tally vs actualDYNAMIC'!$B76,ActualPhrase,'answer tally vs actualDYNAMIC'!J$1)</f>
        <v>1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1</v>
      </c>
      <c r="M76">
        <f>COUNTIFS(Answer, 'answer tally vs actualDYNAMIC'!$B76,ActualPhrase,'answer tally vs actualDYNAMIC'!M$1)</f>
        <v>1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1</v>
      </c>
      <c r="P76">
        <f>COUNTIFS(Answer, 'answer tally vs actualDYNAMIC'!$B76,ActualPhrase,'answer tally vs actualDYNAMIC'!P$1)</f>
        <v>1</v>
      </c>
      <c r="Q76">
        <f>COUNTIFS(Answer, 'answer tally vs actualDYNAMIC'!$B76,ActualPhrase,'answer tally vs actualDYNAMIC'!Q$1)</f>
        <v>1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  <c r="T76">
        <f>COUNTIFS(Answer, 'answer tally vs actualDYNAMIC'!$B76,ActualPhrase,'answer tally vs actualDYNAMIC'!T$1)</f>
        <v>0</v>
      </c>
      <c r="U76">
        <f t="shared" si="7"/>
        <v>12</v>
      </c>
    </row>
    <row r="77" spans="1:21">
      <c r="A77">
        <v>77</v>
      </c>
      <c r="B77" t="str">
        <f t="shared" si="5"/>
        <v>an ice cold hour</v>
      </c>
      <c r="C77">
        <f t="shared" si="6"/>
        <v>931028</v>
      </c>
      <c r="D77">
        <f>COUNTIFS(Answer, 'answer tally vs actualDYNAMIC'!$B77)</f>
        <v>352</v>
      </c>
      <c r="E77">
        <f>COUNTIFS(Answer, 'answer tally vs actualDYNAMIC'!$B77,ActualPhrase,'answer tally vs actualDYNAMIC'!E$1)</f>
        <v>2</v>
      </c>
      <c r="F77">
        <f>COUNTIFS(Answer, 'answer tally vs actualDYNAMIC'!$B77,ActualPhrase,'answer tally vs actualDYNAMIC'!F$1)</f>
        <v>4</v>
      </c>
      <c r="G77">
        <f>COUNTIFS(Answer, 'answer tally vs actualDYNAMIC'!$B77,ActualPhrase,'answer tally vs actualDYNAMIC'!G$1)</f>
        <v>1</v>
      </c>
      <c r="H77">
        <f>COUNTIFS(Answer, 'answer tally vs actualDYNAMIC'!$B77,ActualPhrase,'answer tally vs actualDYNAMIC'!H$1)</f>
        <v>4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34</v>
      </c>
      <c r="K77">
        <f>COUNTIFS(Answer, 'answer tally vs actualDYNAMIC'!$B77,ActualPhrase,'answer tally vs actualDYNAMIC'!K$1)</f>
        <v>29</v>
      </c>
      <c r="L77">
        <f>COUNTIFS(Answer, 'answer tally vs actualDYNAMIC'!$B77,ActualPhrase,'answer tally vs actualDYNAMIC'!L$1)</f>
        <v>32</v>
      </c>
      <c r="M77">
        <f>COUNTIFS(Answer, 'answer tally vs actualDYNAMIC'!$B77,ActualPhrase,'answer tally vs actualDYNAMIC'!M$1)</f>
        <v>41</v>
      </c>
      <c r="N77">
        <f>COUNTIFS(Answer, 'answer tally vs actualDYNAMIC'!$B77,ActualPhrase,'answer tally vs actualDYNAMIC'!N$1)</f>
        <v>45</v>
      </c>
      <c r="O77">
        <f>COUNTIFS(Answer, 'answer tally vs actualDYNAMIC'!$B77,ActualPhrase,'answer tally vs actualDYNAMIC'!O$1)</f>
        <v>50</v>
      </c>
      <c r="P77">
        <f>COUNTIFS(Answer, 'answer tally vs actualDYNAMIC'!$B77,ActualPhrase,'answer tally vs actualDYNAMIC'!P$1)</f>
        <v>61</v>
      </c>
      <c r="Q77">
        <f>COUNTIFS(Answer, 'answer tally vs actualDYNAMIC'!$B77,ActualPhrase,'answer tally vs actualDYNAMIC'!Q$1)</f>
        <v>48</v>
      </c>
      <c r="R77">
        <f>COUNTIFS(Answer, 'answer tally vs actualDYNAMIC'!$B77,ActualPhrase,'answer tally vs actualDYNAMIC'!R$1)</f>
        <v>0</v>
      </c>
      <c r="S77">
        <f>COUNTIFS(Answer, 'answer tally vs actualDYNAMIC'!$B77,ActualPhrase,'answer tally vs actualDYNAMIC'!S$1)</f>
        <v>0</v>
      </c>
      <c r="T77">
        <f>COUNTIFS(Answer, 'answer tally vs actualDYNAMIC'!$B77,ActualPhrase,'answer tally vs actualDYNAMIC'!T$1)</f>
        <v>0</v>
      </c>
      <c r="U77">
        <f t="shared" si="7"/>
        <v>13</v>
      </c>
    </row>
    <row r="78" spans="1:21">
      <c r="A78">
        <v>78</v>
      </c>
      <c r="B78" t="str">
        <f t="shared" si="5"/>
        <v>an ice cold our</v>
      </c>
      <c r="C78">
        <f t="shared" si="6"/>
        <v>1332638</v>
      </c>
      <c r="D78">
        <f>COUNTIFS(Answer, 'answer tally vs actualDYNAMIC'!$B78)</f>
        <v>4</v>
      </c>
      <c r="E78">
        <f>COUNTIFS(Answer, 'answer tally vs actualDYNAMIC'!$B78,ActualPhrase,'answer tally vs actualDYNAMIC'!E$1)</f>
        <v>0</v>
      </c>
      <c r="F78">
        <f>COUNTIFS(Answer, 'answer tally vs actualDYNAMIC'!$B78,ActualPhrase,'answer tally vs actualDYNAMIC'!F$1)</f>
        <v>0</v>
      </c>
      <c r="G78">
        <f>COUNTIFS(Answer, 'answer tally vs actualDYNAMIC'!$B78,ActualPhrase,'answer tally vs actualDYNAMIC'!G$1)</f>
        <v>0</v>
      </c>
      <c r="H78">
        <f>COUNTIFS(Answer, 'answer tally vs actualDYNAMIC'!$B78,ActualPhrase,'answer tally vs actualDYNAMIC'!H$1)</f>
        <v>0</v>
      </c>
      <c r="I78">
        <f>COUNTIFS(Answer, 'answer tally vs actualDYNAMIC'!$B78,ActualPhrase,'answer tally vs actualDYNAMIC'!I$1)</f>
        <v>0</v>
      </c>
      <c r="J78">
        <f>COUNTIFS(Answer, 'answer tally vs actualDYNAMIC'!$B78,ActualPhrase,'answer tally vs actualDYNAMIC'!J$1)</f>
        <v>1</v>
      </c>
      <c r="K78">
        <f>COUNTIFS(Answer, 'answer tally vs actualDYNAMIC'!$B78,ActualPhrase,'answer tally vs actualDYNAMIC'!K$1)</f>
        <v>0</v>
      </c>
      <c r="L78">
        <f>COUNTIFS(Answer, 'answer tally vs actualDYNAMIC'!$B78,ActualPhrase,'answer tally vs actualDYNAMIC'!L$1)</f>
        <v>1</v>
      </c>
      <c r="M78">
        <f>COUNTIFS(Answer, 'answer tally vs actualDYNAMIC'!$B78,ActualPhrase,'answer tally vs actualDYNAMIC'!M$1)</f>
        <v>1</v>
      </c>
      <c r="N78">
        <f>COUNTIFS(Answer, 'answer tally vs actualDYNAMIC'!$B78,ActualPhrase,'answer tally vs actualDYNAMIC'!N$1)</f>
        <v>1</v>
      </c>
      <c r="O78">
        <f>COUNTIFS(Answer, 'answer tally vs actualDYNAMIC'!$B78,ActualPhrase,'answer tally vs actualDYNAMIC'!O$1)</f>
        <v>0</v>
      </c>
      <c r="P78">
        <f>COUNTIFS(Answer, 'answer tally vs actualDYNAMIC'!$B78,ActualPhrase,'answer tally vs actualDYNAMIC'!P$1)</f>
        <v>0</v>
      </c>
      <c r="Q78">
        <f>COUNTIFS(Answer, 'answer tally vs actualDYNAMIC'!$B78,ActualPhrase,'answer tally vs actualDYNAMIC'!Q$1)</f>
        <v>0</v>
      </c>
      <c r="R78">
        <f>COUNTIFS(Answer, 'answer tally vs actualDYNAMIC'!$B78,ActualPhrase,'answer tally vs actualDYNAMIC'!R$1)</f>
        <v>0</v>
      </c>
      <c r="S78">
        <f>COUNTIFS(Answer, 'answer tally vs actualDYNAMIC'!$B78,ActualPhrase,'answer tally vs actualDYNAMIC'!S$1)</f>
        <v>0</v>
      </c>
      <c r="T78">
        <f>COUNTIFS(Answer, 'answer tally vs actualDYNAMIC'!$B78,ActualPhrase,'answer tally vs actualDYNAMIC'!T$1)</f>
        <v>0</v>
      </c>
      <c r="U78">
        <f t="shared" si="7"/>
        <v>4</v>
      </c>
    </row>
    <row r="79" spans="1:21">
      <c r="A79">
        <v>79</v>
      </c>
      <c r="B79" t="str">
        <f t="shared" si="5"/>
        <v>an ice cold ower</v>
      </c>
      <c r="C79">
        <f t="shared" si="6"/>
        <v>859215</v>
      </c>
      <c r="D79">
        <f>COUNTIFS(Answer, 'answer tally vs actualDYNAMIC'!$B79)</f>
        <v>1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0</v>
      </c>
      <c r="K79">
        <f>COUNTIFS(Answer, 'answer tally vs actualDYNAMIC'!$B79,ActualPhrase,'answer tally vs actualDYNAMIC'!K$1)</f>
        <v>1</v>
      </c>
      <c r="L79">
        <f>COUNTIFS(Answer, 'answer tally vs actualDYNAMIC'!$B79,ActualPhrase,'answer tally vs actualDYNAMIC'!L$1)</f>
        <v>0</v>
      </c>
      <c r="M79">
        <f>COUNTIFS(Answer, 'answer tally vs actualDYNAMIC'!$B79,ActualPhrase,'answer tally vs actualDYNAMIC'!M$1)</f>
        <v>0</v>
      </c>
      <c r="N79">
        <f>COUNTIFS(Answer, 'answer tally vs actualDYNAMIC'!$B79,ActualPhrase,'answer tally vs actualDYNAMIC'!N$1)</f>
        <v>0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  <c r="T79">
        <f>COUNTIFS(Answer, 'answer tally vs actualDYNAMIC'!$B79,ActualPhrase,'answer tally vs actualDYNAMIC'!T$1)</f>
        <v>0</v>
      </c>
      <c r="U79">
        <f t="shared" si="7"/>
        <v>1</v>
      </c>
    </row>
    <row r="80" spans="1:21">
      <c r="A80">
        <v>80</v>
      </c>
      <c r="B80" t="str">
        <f t="shared" si="5"/>
        <v>an ice cold shower</v>
      </c>
      <c r="C80">
        <f t="shared" si="6"/>
        <v>866868</v>
      </c>
      <c r="D80">
        <f>COUNTIFS(Answer, 'answer tally vs actualDYNAMIC'!$B80)</f>
        <v>2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0</v>
      </c>
      <c r="L80">
        <f>COUNTIFS(Answer, 'answer tally vs actualDYNAMIC'!$B80,ActualPhrase,'answer tally vs actualDYNAMIC'!L$1)</f>
        <v>2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  <c r="T80">
        <f>COUNTIFS(Answer, 'answer tally vs actualDYNAMIC'!$B80,ActualPhrase,'answer tally vs actualDYNAMIC'!T$1)</f>
        <v>0</v>
      </c>
      <c r="U80">
        <f t="shared" si="7"/>
        <v>1</v>
      </c>
    </row>
    <row r="81" spans="1:21">
      <c r="A81">
        <v>81</v>
      </c>
      <c r="B81" t="str">
        <f t="shared" si="5"/>
        <v>an ice cold thou are</v>
      </c>
      <c r="C81">
        <f t="shared" si="6"/>
        <v>2594394</v>
      </c>
      <c r="D81">
        <f>COUNTIFS(Answer, 'answer tally vs actualDYNAMIC'!$B81)</f>
        <v>1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0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1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  <c r="T81">
        <f>COUNTIFS(Answer, 'answer tally vs actualDYNAMIC'!$B81,ActualPhrase,'answer tally vs actualDYNAMIC'!T$1)</f>
        <v>0</v>
      </c>
      <c r="U81">
        <f t="shared" si="7"/>
        <v>1</v>
      </c>
    </row>
    <row r="82" spans="1:21">
      <c r="A82">
        <v>82</v>
      </c>
      <c r="B82" t="str">
        <f t="shared" si="5"/>
        <v>an ice cole dower</v>
      </c>
      <c r="C82">
        <f t="shared" si="6"/>
        <v>808536</v>
      </c>
      <c r="D82">
        <f>COUNTIFS(Answer, 'answer tally vs actualDYNAMIC'!$B82)</f>
        <v>2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1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1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  <c r="T82">
        <f>COUNTIFS(Answer, 'answer tally vs actualDYNAMIC'!$B82,ActualPhrase,'answer tally vs actualDYNAMIC'!T$1)</f>
        <v>0</v>
      </c>
      <c r="U82">
        <f t="shared" si="7"/>
        <v>2</v>
      </c>
    </row>
    <row r="83" spans="1:21">
      <c r="A83">
        <v>83</v>
      </c>
      <c r="B83" t="str">
        <f t="shared" si="5"/>
        <v>an ice cool bower</v>
      </c>
      <c r="C83">
        <f t="shared" si="6"/>
        <v>814728</v>
      </c>
      <c r="D83">
        <f>COUNTIFS(Answer, 'answer tally vs actualDYNAMIC'!$B83)</f>
        <v>1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0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  <c r="T83">
        <f>COUNTIFS(Answer, 'answer tally vs actualDYNAMIC'!$B83,ActualPhrase,'answer tally vs actualDYNAMIC'!T$1)</f>
        <v>0</v>
      </c>
      <c r="U83">
        <f t="shared" si="7"/>
        <v>1</v>
      </c>
    </row>
    <row r="84" spans="1:21">
      <c r="A84">
        <v>84</v>
      </c>
      <c r="B84" t="str">
        <f t="shared" si="5"/>
        <v>an ice core bower</v>
      </c>
      <c r="C84">
        <f t="shared" si="6"/>
        <v>810836</v>
      </c>
      <c r="D84">
        <f>COUNTIFS(Answer, 'answer tally vs actualDYNAMIC'!$B84)</f>
        <v>3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0</v>
      </c>
      <c r="O84">
        <f>COUNTIFS(Answer, 'answer tally vs actualDYNAMIC'!$B84,ActualPhrase,'answer tally vs actualDYNAMIC'!O$1)</f>
        <v>1</v>
      </c>
      <c r="P84">
        <f>COUNTIFS(Answer, 'answer tally vs actualDYNAMIC'!$B84,ActualPhrase,'answer tally vs actualDYNAMIC'!P$1)</f>
        <v>1</v>
      </c>
      <c r="Q84">
        <f>COUNTIFS(Answer, 'answer tally vs actualDYNAMIC'!$B84,ActualPhrase,'answer tally vs actualDYNAMIC'!Q$1)</f>
        <v>1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  <c r="T84">
        <f>COUNTIFS(Answer, 'answer tally vs actualDYNAMIC'!$B84,ActualPhrase,'answer tally vs actualDYNAMIC'!T$1)</f>
        <v>0</v>
      </c>
      <c r="U84">
        <f t="shared" si="7"/>
        <v>3</v>
      </c>
    </row>
    <row r="85" spans="1:21">
      <c r="A85">
        <v>85</v>
      </c>
      <c r="B85" t="str">
        <f t="shared" si="5"/>
        <v>an ice could hour</v>
      </c>
      <c r="C85">
        <f t="shared" si="6"/>
        <v>1581049</v>
      </c>
      <c r="D85">
        <f>COUNTIFS(Answer, 'answer tally vs actualDYNAMIC'!$B85)</f>
        <v>1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0</v>
      </c>
      <c r="P85">
        <f>COUNTIFS(Answer, 'answer tally vs actualDYNAMIC'!$B85,ActualPhrase,'answer tally vs actualDYNAMIC'!P$1)</f>
        <v>1</v>
      </c>
      <c r="Q85">
        <f>COUNTIFS(Answer, 'answer tally vs actualDYNAMIC'!$B85,ActualPhrase,'answer tally vs actualDYNAMIC'!Q$1)</f>
        <v>0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  <c r="T85">
        <f>COUNTIFS(Answer, 'answer tally vs actualDYNAMIC'!$B85,ActualPhrase,'answer tally vs actualDYNAMIC'!T$1)</f>
        <v>0</v>
      </c>
      <c r="U85">
        <f t="shared" si="7"/>
        <v>1</v>
      </c>
    </row>
    <row r="86" spans="1:21">
      <c r="A86">
        <v>86</v>
      </c>
      <c r="B86" t="str">
        <f t="shared" si="5"/>
        <v>an ice cove daver</v>
      </c>
      <c r="C86">
        <f t="shared" si="6"/>
        <v>806704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1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0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  <c r="T86">
        <f>COUNTIFS(Answer, 'answer tally vs actualDYNAMIC'!$B86,ActualPhrase,'answer tally vs actualDYNAMIC'!T$1)</f>
        <v>0</v>
      </c>
      <c r="U86">
        <f t="shared" si="7"/>
        <v>1</v>
      </c>
    </row>
    <row r="87" spans="1:21">
      <c r="A87">
        <v>87</v>
      </c>
      <c r="B87" t="str">
        <f t="shared" si="5"/>
        <v>an ice go the our</v>
      </c>
      <c r="C87">
        <f t="shared" si="6"/>
        <v>18278723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0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1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  <c r="T87">
        <f>COUNTIFS(Answer, 'answer tally vs actualDYNAMIC'!$B87,ActualPhrase,'answer tally vs actualDYNAMIC'!T$1)</f>
        <v>0</v>
      </c>
      <c r="U87">
        <f t="shared" si="7"/>
        <v>1</v>
      </c>
    </row>
    <row r="88" spans="1:21">
      <c r="A88">
        <v>88</v>
      </c>
      <c r="B88" t="str">
        <f t="shared" si="5"/>
        <v>an ice gold dower</v>
      </c>
      <c r="C88">
        <f t="shared" si="6"/>
        <v>827649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1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  <c r="T88">
        <f>COUNTIFS(Answer, 'answer tally vs actualDYNAMIC'!$B88,ActualPhrase,'answer tally vs actualDYNAMIC'!T$1)</f>
        <v>0</v>
      </c>
      <c r="U88">
        <f t="shared" si="7"/>
        <v>1</v>
      </c>
    </row>
    <row r="89" spans="1:21">
      <c r="A89">
        <v>89</v>
      </c>
      <c r="B89" t="str">
        <f t="shared" si="5"/>
        <v>an ice gold hour</v>
      </c>
      <c r="C89">
        <f t="shared" si="6"/>
        <v>899370</v>
      </c>
      <c r="D89">
        <f>COUNTIFS(Answer, 'answer tally vs actualDYNAMIC'!$B89)</f>
        <v>18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7</v>
      </c>
      <c r="K89">
        <f>COUNTIFS(Answer, 'answer tally vs actualDYNAMIC'!$B89,ActualPhrase,'answer tally vs actualDYNAMIC'!K$1)</f>
        <v>11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  <c r="T89">
        <f>COUNTIFS(Answer, 'answer tally vs actualDYNAMIC'!$B89,ActualPhrase,'answer tally vs actualDYNAMIC'!T$1)</f>
        <v>0</v>
      </c>
      <c r="U89">
        <f t="shared" si="7"/>
        <v>2</v>
      </c>
    </row>
    <row r="90" spans="1:21">
      <c r="A90">
        <v>90</v>
      </c>
      <c r="B90" t="str">
        <f t="shared" si="5"/>
        <v>an ice hold hour</v>
      </c>
      <c r="C90">
        <f t="shared" si="6"/>
        <v>935597</v>
      </c>
      <c r="D90">
        <f>COUNTIFS(Answer, 'answer tally vs actualDYNAMIC'!$B90)</f>
        <v>1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0</v>
      </c>
      <c r="K90">
        <f>COUNTIFS(Answer, 'answer tally vs actualDYNAMIC'!$B90,ActualPhrase,'answer tally vs actualDYNAMIC'!K$1)</f>
        <v>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  <c r="T90">
        <f>COUNTIFS(Answer, 'answer tally vs actualDYNAMIC'!$B90,ActualPhrase,'answer tally vs actualDYNAMIC'!T$1)</f>
        <v>0</v>
      </c>
      <c r="U90">
        <f t="shared" si="7"/>
        <v>1</v>
      </c>
    </row>
    <row r="91" spans="1:21">
      <c r="A91">
        <v>91</v>
      </c>
      <c r="B91" t="str">
        <f t="shared" si="5"/>
        <v>an ice hold power</v>
      </c>
      <c r="C91">
        <f t="shared" si="6"/>
        <v>930838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1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0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  <c r="T91">
        <f>COUNTIFS(Answer, 'answer tally vs actualDYNAMIC'!$B91,ActualPhrase,'answer tally vs actualDYNAMIC'!T$1)</f>
        <v>0</v>
      </c>
      <c r="U91">
        <f t="shared" si="7"/>
        <v>1</v>
      </c>
    </row>
    <row r="92" spans="1:21">
      <c r="A92">
        <v>92</v>
      </c>
      <c r="B92" t="str">
        <f t="shared" si="5"/>
        <v>an ice old hour</v>
      </c>
      <c r="C92">
        <f t="shared" si="6"/>
        <v>1093147</v>
      </c>
      <c r="D92">
        <f>COUNTIFS(Answer, 'answer tally vs actualDYNAMIC'!$B92)</f>
        <v>2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0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2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  <c r="T92">
        <f>COUNTIFS(Answer, 'answer tally vs actualDYNAMIC'!$B92,ActualPhrase,'answer tally vs actualDYNAMIC'!T$1)</f>
        <v>0</v>
      </c>
      <c r="U92">
        <f t="shared" si="7"/>
        <v>1</v>
      </c>
    </row>
    <row r="93" spans="1:21">
      <c r="A93">
        <v>93</v>
      </c>
      <c r="B93" t="str">
        <f t="shared" si="5"/>
        <v>an ice scold hour</v>
      </c>
      <c r="C93">
        <f t="shared" si="6"/>
        <v>878401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  <c r="T93">
        <f>COUNTIFS(Answer, 'answer tally vs actualDYNAMIC'!$B93,ActualPhrase,'answer tally vs actualDYNAMIC'!T$1)</f>
        <v>0</v>
      </c>
      <c r="U93">
        <f t="shared" si="7"/>
        <v>1</v>
      </c>
    </row>
    <row r="94" spans="1:21">
      <c r="A94">
        <v>94</v>
      </c>
      <c r="B94" t="str">
        <f t="shared" si="5"/>
        <v>an ice-cold hour</v>
      </c>
      <c r="C94">
        <f t="shared" si="6"/>
        <v>866031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0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2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  <c r="T94">
        <f>COUNTIFS(Answer, 'answer tally vs actualDYNAMIC'!$B94,ActualPhrase,'answer tally vs actualDYNAMIC'!T$1)</f>
        <v>0</v>
      </c>
      <c r="U94">
        <f t="shared" si="7"/>
        <v>1</v>
      </c>
    </row>
    <row r="95" spans="1:21">
      <c r="A95">
        <v>95</v>
      </c>
      <c r="B95" t="str">
        <f t="shared" si="5"/>
        <v>an iced cold dower</v>
      </c>
      <c r="C95">
        <f t="shared" si="6"/>
        <v>847507</v>
      </c>
      <c r="D95">
        <f>COUNTIFS(Answer, 'answer tally vs actualDYNAMIC'!$B95)</f>
        <v>1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0</v>
      </c>
      <c r="O95">
        <f>COUNTIFS(Answer, 'answer tally vs actualDYNAMIC'!$B95,ActualPhrase,'answer tally vs actualDYNAMIC'!O$1)</f>
        <v>1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  <c r="T95">
        <f>COUNTIFS(Answer, 'answer tally vs actualDYNAMIC'!$B95,ActualPhrase,'answer tally vs actualDYNAMIC'!T$1)</f>
        <v>0</v>
      </c>
      <c r="U95">
        <f t="shared" si="7"/>
        <v>1</v>
      </c>
    </row>
    <row r="96" spans="1:21">
      <c r="A96">
        <v>96</v>
      </c>
      <c r="B96" t="str">
        <f t="shared" si="5"/>
        <v>an iced cold hour</v>
      </c>
      <c r="C96">
        <f t="shared" si="6"/>
        <v>919228</v>
      </c>
      <c r="D96">
        <f>COUNTIFS(Answer, 'answer tally vs actualDYNAMIC'!$B96)</f>
        <v>4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1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1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0</v>
      </c>
      <c r="P96">
        <f>COUNTIFS(Answer, 'answer tally vs actualDYNAMIC'!$B96,ActualPhrase,'answer tally vs actualDYNAMIC'!P$1)</f>
        <v>2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  <c r="T96">
        <f>COUNTIFS(Answer, 'answer tally vs actualDYNAMIC'!$B96,ActualPhrase,'answer tally vs actualDYNAMIC'!T$1)</f>
        <v>0</v>
      </c>
      <c r="U96">
        <f t="shared" si="7"/>
        <v>3</v>
      </c>
    </row>
    <row r="97" spans="1:21">
      <c r="A97">
        <v>97</v>
      </c>
      <c r="B97" t="str">
        <f t="shared" si="5"/>
        <v>an nice cold hour</v>
      </c>
      <c r="C97">
        <f t="shared" si="6"/>
        <v>1109534</v>
      </c>
      <c r="D97">
        <f>COUNTIFS(Answer, 'answer tally vs actualDYNAMIC'!$B97)</f>
        <v>0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0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0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0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  <c r="T97">
        <f>COUNTIFS(Answer, 'answer tally vs actualDYNAMIC'!$B97,ActualPhrase,'answer tally vs actualDYNAMIC'!T$1)</f>
        <v>0</v>
      </c>
      <c r="U97">
        <f t="shared" si="7"/>
        <v>0</v>
      </c>
    </row>
    <row r="98" spans="1:21">
      <c r="A98">
        <v>98</v>
      </c>
      <c r="B98" t="str">
        <f t="shared" ref="B98:B129" si="8">INDEX(UniqueTranscribedPhrases,A98)</f>
        <v>an nice cold our</v>
      </c>
      <c r="C98">
        <f t="shared" ref="C98:C129" si="9">INDEX(FreqUniqueTranscribedPhrases,A98)</f>
        <v>1511144</v>
      </c>
      <c r="D98">
        <f>COUNTIFS(Answer, 'answer tally vs actualDYNAMIC'!$B98)</f>
        <v>1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0</v>
      </c>
      <c r="Q98">
        <f>COUNTIFS(Answer, 'answer tally vs actualDYNAMIC'!$B98,ActualPhrase,'answer tally vs actualDYNAMIC'!Q$1)</f>
        <v>1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  <c r="T98">
        <f>COUNTIFS(Answer, 'answer tally vs actualDYNAMIC'!$B98,ActualPhrase,'answer tally vs actualDYNAMIC'!T$1)</f>
        <v>0</v>
      </c>
      <c r="U98">
        <f t="shared" si="7"/>
        <v>1</v>
      </c>
    </row>
    <row r="99" spans="1:21">
      <c r="A99">
        <v>99</v>
      </c>
      <c r="B99" t="str">
        <f t="shared" si="8"/>
        <v>an ounce gold hour</v>
      </c>
      <c r="C99">
        <f t="shared" si="9"/>
        <v>888447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1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  <c r="T99">
        <f>COUNTIFS(Answer, 'answer tally vs actualDYNAMIC'!$B99,ActualPhrase,'answer tally vs actualDYNAMIC'!T$1)</f>
        <v>0</v>
      </c>
      <c r="U99">
        <f t="shared" si="7"/>
        <v>1</v>
      </c>
    </row>
    <row r="100" spans="1:21">
      <c r="A100">
        <v>100</v>
      </c>
      <c r="B100" t="str">
        <f t="shared" si="8"/>
        <v>and i scold hour</v>
      </c>
      <c r="C100">
        <f t="shared" si="9"/>
        <v>19840508</v>
      </c>
      <c r="D100">
        <f>COUNTIFS(Answer, 'answer tally vs actualDYNAMIC'!$B100)</f>
        <v>4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2</v>
      </c>
      <c r="K100">
        <f>COUNTIFS(Answer, 'answer tally vs actualDYNAMIC'!$B100,ActualPhrase,'answer tally vs actualDYNAMIC'!K$1)</f>
        <v>2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  <c r="T100">
        <f>COUNTIFS(Answer, 'answer tally vs actualDYNAMIC'!$B100,ActualPhrase,'answer tally vs actualDYNAMIC'!T$1)</f>
        <v>0</v>
      </c>
      <c r="U100">
        <f t="shared" si="7"/>
        <v>2</v>
      </c>
    </row>
    <row r="101" spans="1:21">
      <c r="A101">
        <v>101</v>
      </c>
      <c r="B101" t="str">
        <f t="shared" si="8"/>
        <v>and i scold our</v>
      </c>
      <c r="C101">
        <f t="shared" si="9"/>
        <v>20242118</v>
      </c>
      <c r="D101">
        <f>COUNTIFS(Answer, 'answer tally vs actualDYNAMIC'!$B101)</f>
        <v>3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1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  <c r="T101">
        <f>COUNTIFS(Answer, 'answer tally vs actualDYNAMIC'!$B101,ActualPhrase,'answer tally vs actualDYNAMIC'!T$1)</f>
        <v>0</v>
      </c>
      <c r="U101">
        <f t="shared" si="7"/>
        <v>2</v>
      </c>
    </row>
    <row r="102" spans="1:21">
      <c r="A102">
        <v>102</v>
      </c>
      <c r="B102" t="str">
        <f t="shared" si="8"/>
        <v>and i scored over</v>
      </c>
      <c r="C102">
        <f t="shared" si="9"/>
        <v>20194576</v>
      </c>
      <c r="D102">
        <f>COUNTIFS(Answer, 'answer tally vs actualDYNAMIC'!$B102)</f>
        <v>1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0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  <c r="T102">
        <f>COUNTIFS(Answer, 'answer tally vs actualDYNAMIC'!$B102,ActualPhrase,'answer tally vs actualDYNAMIC'!T$1)</f>
        <v>0</v>
      </c>
      <c r="U102">
        <f t="shared" si="7"/>
        <v>1</v>
      </c>
    </row>
    <row r="103" spans="1:21">
      <c r="A103">
        <v>103</v>
      </c>
      <c r="B103" t="str">
        <f t="shared" si="8"/>
        <v>and i scored the hour</v>
      </c>
      <c r="C103">
        <f t="shared" si="9"/>
        <v>35852141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0</v>
      </c>
      <c r="K103">
        <f>COUNTIFS(Answer, 'answer tally vs actualDYNAMIC'!$B103,ActualPhrase,'answer tally vs actualDYNAMIC'!K$1)</f>
        <v>1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  <c r="T103">
        <f>COUNTIFS(Answer, 'answer tally vs actualDYNAMIC'!$B103,ActualPhrase,'answer tally vs actualDYNAMIC'!T$1)</f>
        <v>0</v>
      </c>
      <c r="U103">
        <f t="shared" si="7"/>
        <v>1</v>
      </c>
    </row>
    <row r="104" spans="1:21">
      <c r="A104">
        <v>104</v>
      </c>
      <c r="B104" t="str">
        <f t="shared" si="8"/>
        <v>and ice cold dollar</v>
      </c>
      <c r="C104">
        <f t="shared" si="9"/>
        <v>9899984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0</v>
      </c>
      <c r="L104">
        <f>COUNTIFS(Answer, 'answer tally vs actualDYNAMIC'!$B104,ActualPhrase,'answer tally vs actualDYNAMIC'!L$1)</f>
        <v>1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  <c r="T104">
        <f>COUNTIFS(Answer, 'answer tally vs actualDYNAMIC'!$B104,ActualPhrase,'answer tally vs actualDYNAMIC'!T$1)</f>
        <v>0</v>
      </c>
      <c r="U104">
        <f t="shared" si="7"/>
        <v>1</v>
      </c>
    </row>
    <row r="105" spans="1:21">
      <c r="A105">
        <v>105</v>
      </c>
      <c r="B105" t="str">
        <f t="shared" si="8"/>
        <v>and nice cold hour</v>
      </c>
      <c r="C105">
        <f t="shared" si="9"/>
        <v>10145966</v>
      </c>
      <c r="D105">
        <f>COUNTIFS(Answer, 'answer tally vs actualDYNAMIC'!$B105)</f>
        <v>0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0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  <c r="T105">
        <f>COUNTIFS(Answer, 'answer tally vs actualDYNAMIC'!$B105,ActualPhrase,'answer tally vs actualDYNAMIC'!T$1)</f>
        <v>0</v>
      </c>
      <c r="U105">
        <f t="shared" si="7"/>
        <v>0</v>
      </c>
    </row>
    <row r="106" spans="1:21">
      <c r="A106">
        <v>106</v>
      </c>
      <c r="B106" t="str">
        <f t="shared" si="8"/>
        <v>can i score the hour</v>
      </c>
      <c r="C106">
        <f t="shared" si="9"/>
        <v>27231154</v>
      </c>
      <c r="D106">
        <f>COUNTIFS(Answer, 'answer tally vs actualDYNAMIC'!$B106)</f>
        <v>1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1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0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  <c r="T106">
        <f>COUNTIFS(Answer, 'answer tally vs actualDYNAMIC'!$B106,ActualPhrase,'answer tally vs actualDYNAMIC'!T$1)</f>
        <v>0</v>
      </c>
      <c r="U106">
        <f t="shared" si="7"/>
        <v>1</v>
      </c>
    </row>
    <row r="107" spans="1:21">
      <c r="A107">
        <v>107</v>
      </c>
      <c r="B107" t="str">
        <f t="shared" si="8"/>
        <v>can i spoke hour</v>
      </c>
      <c r="C107">
        <f t="shared" si="9"/>
        <v>11233904</v>
      </c>
      <c r="D107">
        <f>COUNTIFS(Answer, 'answer tally vs actualDYNAMIC'!$B107)</f>
        <v>10</v>
      </c>
      <c r="E107">
        <f>COUNTIFS(Answer, 'answer tally vs actualDYNAMIC'!$B107,ActualPhrase,'answer tally vs actualDYNAMIC'!E$1)</f>
        <v>1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1</v>
      </c>
      <c r="J107">
        <f>COUNTIFS(Answer, 'answer tally vs actualDYNAMIC'!$B107,ActualPhrase,'answer tally vs actualDYNAMIC'!J$1)</f>
        <v>1</v>
      </c>
      <c r="K107">
        <f>COUNTIFS(Answer, 'answer tally vs actualDYNAMIC'!$B107,ActualPhrase,'answer tally vs actualDYNAMIC'!K$1)</f>
        <v>1</v>
      </c>
      <c r="L107">
        <f>COUNTIFS(Answer, 'answer tally vs actualDYNAMIC'!$B107,ActualPhrase,'answer tally vs actualDYNAMIC'!L$1)</f>
        <v>1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1</v>
      </c>
      <c r="O107">
        <f>COUNTIFS(Answer, 'answer tally vs actualDYNAMIC'!$B107,ActualPhrase,'answer tally vs actualDYNAMIC'!O$1)</f>
        <v>1</v>
      </c>
      <c r="P107">
        <f>COUNTIFS(Answer, 'answer tally vs actualDYNAMIC'!$B107,ActualPhrase,'answer tally vs actualDYNAMIC'!P$1)</f>
        <v>1</v>
      </c>
      <c r="Q107">
        <f>COUNTIFS(Answer, 'answer tally vs actualDYNAMIC'!$B107,ActualPhrase,'answer tally vs actualDYNAMIC'!Q$1)</f>
        <v>1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  <c r="T107">
        <f>COUNTIFS(Answer, 'answer tally vs actualDYNAMIC'!$B107,ActualPhrase,'answer tally vs actualDYNAMIC'!T$1)</f>
        <v>0</v>
      </c>
      <c r="U107">
        <f t="shared" si="7"/>
        <v>10</v>
      </c>
    </row>
    <row r="108" spans="1:21">
      <c r="A108">
        <v>108</v>
      </c>
      <c r="B108" t="str">
        <f t="shared" si="8"/>
        <v>ei nice cold hour</v>
      </c>
      <c r="C108">
        <f t="shared" si="9"/>
        <v>315365</v>
      </c>
      <c r="D108">
        <f>COUNTIFS(Answer, 'answer tally vs actualDYNAMIC'!$B108)</f>
        <v>3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1</v>
      </c>
      <c r="G108">
        <f>COUNTIFS(Answer, 'answer tally vs actualDYNAMIC'!$B108,ActualPhrase,'answer tally vs actualDYNAMIC'!G$1)</f>
        <v>1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0</v>
      </c>
      <c r="J108">
        <f>COUNTIFS(Answer, 'answer tally vs actualDYNAMIC'!$B108,ActualPhrase,'answer tally vs actualDYNAMIC'!J$1)</f>
        <v>0</v>
      </c>
      <c r="K108">
        <f>COUNTIFS(Answer, 'answer tally vs actualDYNAMIC'!$B108,ActualPhrase,'answer tally vs actualDYNAMIC'!K$1)</f>
        <v>0</v>
      </c>
      <c r="L108">
        <f>COUNTIFS(Answer, 'answer tally vs actualDYNAMIC'!$B108,ActualPhrase,'answer tally vs actualDYNAMIC'!L$1)</f>
        <v>0</v>
      </c>
      <c r="M108">
        <f>COUNTIFS(Answer, 'answer tally vs actualDYNAMIC'!$B108,ActualPhrase,'answer tally vs actualDYNAMIC'!M$1)</f>
        <v>0</v>
      </c>
      <c r="N108">
        <f>COUNTIFS(Answer, 'answer tally vs actualDYNAMIC'!$B108,ActualPhrase,'answer tally vs actualDYNAMIC'!N$1)</f>
        <v>0</v>
      </c>
      <c r="O108">
        <f>COUNTIFS(Answer, 'answer tally vs actualDYNAMIC'!$B108,ActualPhrase,'answer tally vs actualDYNAMIC'!O$1)</f>
        <v>0</v>
      </c>
      <c r="P108">
        <f>COUNTIFS(Answer, 'answer tally vs actualDYNAMIC'!$B108,ActualPhrase,'answer tally vs actualDYNAMIC'!P$1)</f>
        <v>0</v>
      </c>
      <c r="Q108">
        <f>COUNTIFS(Answer, 'answer tally vs actualDYNAMIC'!$B108,ActualPhrase,'answer tally vs actualDYNAMIC'!Q$1)</f>
        <v>0</v>
      </c>
      <c r="R108">
        <f>COUNTIFS(Answer, 'answer tally vs actualDYNAMIC'!$B108,ActualPhrase,'answer tally vs actualDYNAMIC'!R$1)</f>
        <v>0</v>
      </c>
      <c r="S108">
        <f>COUNTIFS(Answer, 'answer tally vs actualDYNAMIC'!$B108,ActualPhrase,'answer tally vs actualDYNAMIC'!S$1)</f>
        <v>0</v>
      </c>
      <c r="T108">
        <f>COUNTIFS(Answer, 'answer tally vs actualDYNAMIC'!$B108,ActualPhrase,'answer tally vs actualDYNAMIC'!T$1)</f>
        <v>0</v>
      </c>
      <c r="U108">
        <f t="shared" si="7"/>
        <v>3</v>
      </c>
    </row>
    <row r="109" spans="1:21">
      <c r="A109">
        <v>109</v>
      </c>
      <c r="B109" t="str">
        <f t="shared" si="8"/>
        <v>ej nice cold hout</v>
      </c>
      <c r="C109">
        <f t="shared" si="9"/>
        <v>243552</v>
      </c>
      <c r="D109">
        <f>COUNTIFS(Answer, 'answer tally vs actualDYNAMIC'!$B109)</f>
        <v>1</v>
      </c>
      <c r="E109">
        <f>COUNTIFS(Answer, 'answer tally vs actualDYNAMIC'!$B109,ActualPhrase,'answer tally vs actualDYNAMIC'!E$1)</f>
        <v>0</v>
      </c>
      <c r="F109">
        <f>COUNTIFS(Answer, 'answer tally vs actualDYNAMIC'!$B109,ActualPhrase,'answer tally vs actualDYNAMIC'!F$1)</f>
        <v>0</v>
      </c>
      <c r="G109">
        <f>COUNTIFS(Answer, 'answer tally vs actualDYNAMIC'!$B109,ActualPhrase,'answer tally vs actualDYNAMIC'!G$1)</f>
        <v>0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1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  <c r="T109">
        <f>COUNTIFS(Answer, 'answer tally vs actualDYNAMIC'!$B109,ActualPhrase,'answer tally vs actualDYNAMIC'!T$1)</f>
        <v>0</v>
      </c>
      <c r="U109">
        <f t="shared" si="7"/>
        <v>1</v>
      </c>
    </row>
    <row r="110" spans="1:21">
      <c r="A110">
        <v>110</v>
      </c>
      <c r="B110" t="str">
        <f t="shared" si="8"/>
        <v>ej nice cold ohur</v>
      </c>
      <c r="C110">
        <f t="shared" si="9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1</v>
      </c>
      <c r="I110">
        <f>COUNTIFS(Answer, 'answer tally vs actualDYNAMIC'!$B110,ActualPhrase,'answer tally vs actualDYNAMIC'!I$1)</f>
        <v>0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  <c r="T110">
        <f>COUNTIFS(Answer, 'answer tally vs actualDYNAMIC'!$B110,ActualPhrase,'answer tally vs actualDYNAMIC'!T$1)</f>
        <v>0</v>
      </c>
      <c r="U110">
        <f t="shared" si="7"/>
        <v>1</v>
      </c>
    </row>
    <row r="111" spans="1:21">
      <c r="A111">
        <v>111</v>
      </c>
      <c r="B111" t="str">
        <f t="shared" si="8"/>
        <v>enoise cothawer</v>
      </c>
      <c r="C111">
        <f t="shared" si="9"/>
        <v>0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1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0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  <c r="T111">
        <f>COUNTIFS(Answer, 'answer tally vs actualDYNAMIC'!$B111,ActualPhrase,'answer tally vs actualDYNAMIC'!T$1)</f>
        <v>0</v>
      </c>
      <c r="U111">
        <f t="shared" si="7"/>
        <v>1</v>
      </c>
    </row>
    <row r="112" spans="1:21">
      <c r="A112">
        <v>112</v>
      </c>
      <c r="B112" t="str">
        <f t="shared" si="8"/>
        <v>he nice on the hour</v>
      </c>
      <c r="C112">
        <f t="shared" si="9"/>
        <v>21909381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0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1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  <c r="T112">
        <f>COUNTIFS(Answer, 'answer tally vs actualDYNAMIC'!$B112,ActualPhrase,'answer tally vs actualDYNAMIC'!T$1)</f>
        <v>0</v>
      </c>
      <c r="U112">
        <f t="shared" si="7"/>
        <v>1</v>
      </c>
    </row>
    <row r="113" spans="1:21">
      <c r="A113">
        <v>113</v>
      </c>
      <c r="B113" t="str">
        <f t="shared" si="8"/>
        <v>hen eyes oh dawad</v>
      </c>
      <c r="C113">
        <f t="shared" si="9"/>
        <v>1643228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0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1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  <c r="T113">
        <f>COUNTIFS(Answer, 'answer tally vs actualDYNAMIC'!$B113,ActualPhrase,'answer tally vs actualDYNAMIC'!T$1)</f>
        <v>0</v>
      </c>
      <c r="U113">
        <f t="shared" si="7"/>
        <v>1</v>
      </c>
    </row>
    <row r="114" spans="1:21">
      <c r="A114">
        <v>114</v>
      </c>
      <c r="B114" t="str">
        <f t="shared" si="8"/>
        <v>hen eyes oh gawd</v>
      </c>
      <c r="C114">
        <f t="shared" si="9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0</v>
      </c>
      <c r="P114">
        <f>COUNTIFS(Answer, 'answer tally vs actualDYNAMIC'!$B114,ActualPhrase,'answer tally vs actualDYNAMIC'!P$1)</f>
        <v>1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  <c r="T114">
        <f>COUNTIFS(Answer, 'answer tally vs actualDYNAMIC'!$B114,ActualPhrase,'answer tally vs actualDYNAMIC'!T$1)</f>
        <v>0</v>
      </c>
      <c r="U114">
        <f t="shared" si="7"/>
        <v>1</v>
      </c>
    </row>
    <row r="115" spans="1:21">
      <c r="A115">
        <v>115</v>
      </c>
      <c r="B115" t="str">
        <f t="shared" si="8"/>
        <v>hen ice oh dawad</v>
      </c>
      <c r="C115">
        <f t="shared" si="9"/>
        <v>1603078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1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0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  <c r="T115">
        <f>COUNTIFS(Answer, 'answer tally vs actualDYNAMIC'!$B115,ActualPhrase,'answer tally vs actualDYNAMIC'!T$1)</f>
        <v>0</v>
      </c>
      <c r="U115">
        <f t="shared" si="7"/>
        <v>1</v>
      </c>
    </row>
    <row r="116" spans="1:21">
      <c r="A116">
        <v>116</v>
      </c>
      <c r="B116" t="str">
        <f t="shared" si="8"/>
        <v>hey nice go the our</v>
      </c>
      <c r="C116">
        <f t="shared" si="9"/>
        <v>17686309</v>
      </c>
      <c r="D116">
        <f>COUNTIFS(Answer, 'answer tally vs actualDYNAMIC'!$B116)</f>
        <v>2</v>
      </c>
      <c r="E116">
        <f>COUNTIFS(Answer, 'answer tally vs actualDYNAMIC'!$B116,ActualPhrase,'answer tally vs actualDYNAMIC'!E$1)</f>
        <v>1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1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0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  <c r="T116">
        <f>COUNTIFS(Answer, 'answer tally vs actualDYNAMIC'!$B116,ActualPhrase,'answer tally vs actualDYNAMIC'!T$1)</f>
        <v>0</v>
      </c>
      <c r="U116">
        <f t="shared" si="7"/>
        <v>2</v>
      </c>
    </row>
    <row r="117" spans="1:21">
      <c r="A117">
        <v>117</v>
      </c>
      <c r="B117" t="str">
        <f t="shared" si="8"/>
        <v>hey nice go there where</v>
      </c>
      <c r="C117">
        <f t="shared" si="9"/>
        <v>4101359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0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1</v>
      </c>
      <c r="H117">
        <f>COUNTIFS(Answer, 'answer tally vs actualDYNAMIC'!$B117,ActualPhrase,'answer tally vs actualDYNAMIC'!H$1)</f>
        <v>0</v>
      </c>
      <c r="I117">
        <f>COUNTIFS(Answer, 'answer tally vs actualDYNAMIC'!$B117,ActualPhrase,'answer tally vs actualDYNAMIC'!I$1)</f>
        <v>1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  <c r="T117">
        <f>COUNTIFS(Answer, 'answer tally vs actualDYNAMIC'!$B117,ActualPhrase,'answer tally vs actualDYNAMIC'!T$1)</f>
        <v>0</v>
      </c>
      <c r="U117">
        <f t="shared" si="7"/>
        <v>2</v>
      </c>
    </row>
    <row r="118" spans="1:21">
      <c r="A118">
        <v>118</v>
      </c>
      <c r="B118" t="str">
        <f t="shared" si="8"/>
        <v>hey nice hold hour</v>
      </c>
      <c r="C118">
        <f t="shared" si="9"/>
        <v>343183</v>
      </c>
      <c r="D118">
        <f>COUNTIFS(Answer, 'answer tally vs actualDYNAMIC'!$B118)</f>
        <v>1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0</v>
      </c>
      <c r="H118">
        <f>COUNTIFS(Answer, 'answer tally vs actualDYNAMIC'!$B118,ActualPhrase,'answer tally vs actualDYNAMIC'!H$1)</f>
        <v>1</v>
      </c>
      <c r="I118">
        <f>COUNTIFS(Answer, 'answer tally vs actualDYNAMIC'!$B118,ActualPhrase,'answer tally vs actualDYNAMIC'!I$1)</f>
        <v>0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  <c r="T118">
        <f>COUNTIFS(Answer, 'answer tally vs actualDYNAMIC'!$B118,ActualPhrase,'answer tally vs actualDYNAMIC'!T$1)</f>
        <v>0</v>
      </c>
      <c r="U118">
        <f t="shared" si="7"/>
        <v>1</v>
      </c>
    </row>
    <row r="119" spans="1:21">
      <c r="A119">
        <v>119</v>
      </c>
      <c r="B119" t="str">
        <f t="shared" si="8"/>
        <v>hey nice screwdriver</v>
      </c>
      <c r="C119">
        <f t="shared" si="9"/>
        <v>215059</v>
      </c>
      <c r="D119">
        <f>COUNTIFS(Answer, 'answer tally vs actualDYNAMIC'!$B119)</f>
        <v>2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1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  <c r="T119">
        <f>COUNTIFS(Answer, 'answer tally vs actualDYNAMIC'!$B119,ActualPhrase,'answer tally vs actualDYNAMIC'!T$1)</f>
        <v>0</v>
      </c>
      <c r="U119">
        <f t="shared" si="7"/>
        <v>2</v>
      </c>
    </row>
    <row r="120" spans="1:21">
      <c r="A120">
        <v>120</v>
      </c>
      <c r="B120" t="str">
        <f t="shared" si="8"/>
        <v>hey nine scold hour</v>
      </c>
      <c r="C120">
        <f t="shared" si="9"/>
        <v>277367</v>
      </c>
      <c r="D120">
        <f>COUNTIFS(Answer, 'answer tally vs actualDYNAMIC'!$B120)</f>
        <v>1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1</v>
      </c>
      <c r="H120">
        <f>COUNTIFS(Answer, 'answer tally vs actualDYNAMIC'!$B120,ActualPhrase,'answer tally vs actualDYNAMIC'!H$1)</f>
        <v>0</v>
      </c>
      <c r="I120">
        <f>COUNTIFS(Answer, 'answer tally vs actualDYNAMIC'!$B120,ActualPhrase,'answer tally vs actualDYNAMIC'!I$1)</f>
        <v>0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  <c r="T120">
        <f>COUNTIFS(Answer, 'answer tally vs actualDYNAMIC'!$B120,ActualPhrase,'answer tally vs actualDYNAMIC'!T$1)</f>
        <v>0</v>
      </c>
      <c r="U120">
        <f t="shared" si="7"/>
        <v>1</v>
      </c>
    </row>
    <row r="121" spans="1:21">
      <c r="A121">
        <v>121</v>
      </c>
      <c r="B121" t="str">
        <f t="shared" si="8"/>
        <v>i saw tower</v>
      </c>
      <c r="C121">
        <f t="shared" si="9"/>
        <v>10039067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0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1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  <c r="T121">
        <f>COUNTIFS(Answer, 'answer tally vs actualDYNAMIC'!$B121,ActualPhrase,'answer tally vs actualDYNAMIC'!T$1)</f>
        <v>0</v>
      </c>
      <c r="U121">
        <f t="shared" si="7"/>
        <v>1</v>
      </c>
    </row>
    <row r="122" spans="1:21">
      <c r="A122">
        <v>122</v>
      </c>
      <c r="B122" t="str">
        <f t="shared" si="8"/>
        <v>in a ice cold hour</v>
      </c>
      <c r="C122">
        <f t="shared" si="9"/>
        <v>13039455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0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1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  <c r="T122">
        <f>COUNTIFS(Answer, 'answer tally vs actualDYNAMIC'!$B122,ActualPhrase,'answer tally vs actualDYNAMIC'!T$1)</f>
        <v>0</v>
      </c>
      <c r="U122">
        <f t="shared" si="7"/>
        <v>1</v>
      </c>
    </row>
    <row r="123" spans="1:21">
      <c r="A123">
        <v>123</v>
      </c>
      <c r="B123" t="str">
        <f t="shared" si="8"/>
        <v>in a ice cool hour</v>
      </c>
      <c r="C123">
        <f t="shared" si="9"/>
        <v>12994645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1</v>
      </c>
      <c r="Q123">
        <f>COUNTIFS(Answer, 'answer tally vs actualDYNAMIC'!$B123,ActualPhrase,'answer tally vs actualDYNAMIC'!Q$1)</f>
        <v>0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  <c r="T123">
        <f>COUNTIFS(Answer, 'answer tally vs actualDYNAMIC'!$B123,ActualPhrase,'answer tally vs actualDYNAMIC'!T$1)</f>
        <v>0</v>
      </c>
      <c r="U123">
        <f t="shared" si="7"/>
        <v>1</v>
      </c>
    </row>
    <row r="124" spans="1:21">
      <c r="A124">
        <v>124</v>
      </c>
      <c r="B124" t="str">
        <f t="shared" si="8"/>
        <v>in eye spole dower</v>
      </c>
      <c r="C124">
        <f t="shared" si="9"/>
        <v>5393141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1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0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  <c r="T124">
        <f>COUNTIFS(Answer, 'answer tally vs actualDYNAMIC'!$B124,ActualPhrase,'answer tally vs actualDYNAMIC'!T$1)</f>
        <v>0</v>
      </c>
      <c r="U124">
        <f t="shared" si="7"/>
        <v>1</v>
      </c>
    </row>
    <row r="125" spans="1:21">
      <c r="A125">
        <v>125</v>
      </c>
      <c r="B125" t="str">
        <f t="shared" si="8"/>
        <v>in eyes cold over</v>
      </c>
      <c r="C125">
        <f t="shared" si="9"/>
        <v>5892393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0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1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  <c r="T125">
        <f>COUNTIFS(Answer, 'answer tally vs actualDYNAMIC'!$B125,ActualPhrase,'answer tally vs actualDYNAMIC'!T$1)</f>
        <v>0</v>
      </c>
      <c r="U125">
        <f t="shared" si="7"/>
        <v>1</v>
      </c>
    </row>
    <row r="126" spans="1:21">
      <c r="A126">
        <v>126</v>
      </c>
      <c r="B126" t="str">
        <f t="shared" si="8"/>
        <v>in high school hour</v>
      </c>
      <c r="C126">
        <f t="shared" si="9"/>
        <v>5663312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1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  <c r="T126">
        <f>COUNTIFS(Answer, 'answer tally vs actualDYNAMIC'!$B126,ActualPhrase,'answer tally vs actualDYNAMIC'!T$1)</f>
        <v>0</v>
      </c>
      <c r="U126">
        <f t="shared" si="7"/>
        <v>1</v>
      </c>
    </row>
    <row r="127" spans="1:21">
      <c r="A127">
        <v>127</v>
      </c>
      <c r="B127" t="str">
        <f t="shared" si="8"/>
        <v>in i scold hour</v>
      </c>
      <c r="C127">
        <f t="shared" si="9"/>
        <v>15376206</v>
      </c>
      <c r="D127">
        <f>COUNTIFS(Answer, 'answer tally vs actualDYNAMIC'!$B127)</f>
        <v>2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2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  <c r="T127">
        <f>COUNTIFS(Answer, 'answer tally vs actualDYNAMIC'!$B127,ActualPhrase,'answer tally vs actualDYNAMIC'!T$1)</f>
        <v>0</v>
      </c>
      <c r="U127">
        <f t="shared" si="7"/>
        <v>1</v>
      </c>
    </row>
    <row r="128" spans="1:21">
      <c r="A128">
        <v>128</v>
      </c>
      <c r="B128" t="str">
        <f t="shared" si="8"/>
        <v>in ice called our</v>
      </c>
      <c r="C128">
        <f t="shared" si="9"/>
        <v>5976201</v>
      </c>
      <c r="D128">
        <f>COUNTIFS(Answer, 'answer tally vs actualDYNAMIC'!$B128)</f>
        <v>1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0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1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  <c r="T128">
        <f>COUNTIFS(Answer, 'answer tally vs actualDYNAMIC'!$B128,ActualPhrase,'answer tally vs actualDYNAMIC'!T$1)</f>
        <v>0</v>
      </c>
      <c r="U128">
        <f t="shared" si="7"/>
        <v>1</v>
      </c>
    </row>
    <row r="129" spans="1:21">
      <c r="A129">
        <v>129</v>
      </c>
      <c r="B129" t="str">
        <f t="shared" si="8"/>
        <v>in ice co daver</v>
      </c>
      <c r="C129">
        <f t="shared" si="9"/>
        <v>5378501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1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0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  <c r="T129">
        <f>COUNTIFS(Answer, 'answer tally vs actualDYNAMIC'!$B129,ActualPhrase,'answer tally vs actualDYNAMIC'!T$1)</f>
        <v>0</v>
      </c>
      <c r="U129">
        <f t="shared" si="7"/>
        <v>1</v>
      </c>
    </row>
    <row r="130" spans="1:21">
      <c r="A130">
        <v>130</v>
      </c>
      <c r="B130" t="str">
        <f t="shared" ref="B130:B161" si="10">INDEX(UniqueTranscribedPhrases,A130)</f>
        <v>in ice coal dour</v>
      </c>
      <c r="C130">
        <f t="shared" ref="C130:C161" si="11">INDEX(FreqUniqueTranscribedPhrases,A130)</f>
        <v>5399068</v>
      </c>
      <c r="D130">
        <f>COUNTIFS(Answer, 'answer tally vs actualDYNAMIC'!$B130)</f>
        <v>3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0</v>
      </c>
      <c r="O130">
        <f>COUNTIFS(Answer, 'answer tally vs actualDYNAMIC'!$B130,ActualPhrase,'answer tally vs actualDYNAMIC'!O$1)</f>
        <v>2</v>
      </c>
      <c r="P130">
        <f>COUNTIFS(Answer, 'answer tally vs actualDYNAMIC'!$B130,ActualPhrase,'answer tally vs actualDYNAMIC'!P$1)</f>
        <v>1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  <c r="T130">
        <f>COUNTIFS(Answer, 'answer tally vs actualDYNAMIC'!$B130,ActualPhrase,'answer tally vs actualDYNAMIC'!T$1)</f>
        <v>0</v>
      </c>
      <c r="U130">
        <f t="shared" si="7"/>
        <v>2</v>
      </c>
    </row>
    <row r="131" spans="1:21">
      <c r="A131">
        <v>131</v>
      </c>
      <c r="B131" t="str">
        <f t="shared" si="10"/>
        <v>in ice code our</v>
      </c>
      <c r="C131">
        <f t="shared" si="11"/>
        <v>5859810</v>
      </c>
      <c r="D131">
        <f>COUNTIFS(Answer, 'answer tally vs actualDYNAMIC'!$B131)</f>
        <v>1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0</v>
      </c>
      <c r="P131">
        <f>COUNTIFS(Answer, 'answer tally vs actualDYNAMIC'!$B131,ActualPhrase,'answer tally vs actualDYNAMIC'!P$1)</f>
        <v>1</v>
      </c>
      <c r="Q131">
        <f>COUNTIFS(Answer, 'answer tally vs actualDYNAMIC'!$B131,ActualPhrase,'answer tally vs actualDYNAMIC'!Q$1)</f>
        <v>0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  <c r="T131">
        <f>COUNTIFS(Answer, 'answer tally vs actualDYNAMIC'!$B131,ActualPhrase,'answer tally vs actualDYNAMIC'!T$1)</f>
        <v>0</v>
      </c>
      <c r="U131">
        <f t="shared" ref="U131:U182" si="12">COUNTIF(E131:T131, "&gt;0")</f>
        <v>1</v>
      </c>
    </row>
    <row r="132" spans="1:21">
      <c r="A132">
        <v>132</v>
      </c>
      <c r="B132" t="str">
        <f t="shared" si="10"/>
        <v>in ice cold davar</v>
      </c>
      <c r="C132">
        <f t="shared" si="11"/>
        <v>5431345</v>
      </c>
      <c r="D132">
        <f>COUNTIFS(Answer, 'answer tally vs actualDYNAMIC'!$B132)</f>
        <v>2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1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1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0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  <c r="T132">
        <f>COUNTIFS(Answer, 'answer tally vs actualDYNAMIC'!$B132,ActualPhrase,'answer tally vs actualDYNAMIC'!T$1)</f>
        <v>0</v>
      </c>
      <c r="U132">
        <f t="shared" si="12"/>
        <v>2</v>
      </c>
    </row>
    <row r="133" spans="1:21">
      <c r="A133">
        <v>133</v>
      </c>
      <c r="B133" t="str">
        <f t="shared" si="10"/>
        <v>in ice cold dour</v>
      </c>
      <c r="C133">
        <f t="shared" si="11"/>
        <v>5431464</v>
      </c>
      <c r="D133">
        <f>COUNTIFS(Answer, 'answer tally vs actualDYNAMIC'!$B133)</f>
        <v>1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0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  <c r="T133">
        <f>COUNTIFS(Answer, 'answer tally vs actualDYNAMIC'!$B133,ActualPhrase,'answer tally vs actualDYNAMIC'!T$1)</f>
        <v>0</v>
      </c>
      <c r="U133">
        <f t="shared" si="12"/>
        <v>1</v>
      </c>
    </row>
    <row r="134" spans="1:21">
      <c r="A134">
        <v>134</v>
      </c>
      <c r="B134" t="str">
        <f t="shared" si="10"/>
        <v>in ice cold hour</v>
      </c>
      <c r="C134">
        <f t="shared" si="11"/>
        <v>5503158</v>
      </c>
      <c r="D134">
        <f>COUNTIFS(Answer, 'answer tally vs actualDYNAMIC'!$B134)</f>
        <v>38</v>
      </c>
      <c r="E134">
        <f>COUNTIFS(Answer, 'answer tally vs actualDYNAMIC'!$B134,ActualPhrase,'answer tally vs actualDYNAMIC'!E$1)</f>
        <v>1</v>
      </c>
      <c r="F134">
        <f>COUNTIFS(Answer, 'answer tally vs actualDYNAMIC'!$B134,ActualPhrase,'answer tally vs actualDYNAMIC'!F$1)</f>
        <v>1</v>
      </c>
      <c r="G134">
        <f>COUNTIFS(Answer, 'answer tally vs actualDYNAMIC'!$B134,ActualPhrase,'answer tally vs actualDYNAMIC'!G$1)</f>
        <v>1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1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4</v>
      </c>
      <c r="L134">
        <f>COUNTIFS(Answer, 'answer tally vs actualDYNAMIC'!$B134,ActualPhrase,'answer tally vs actualDYNAMIC'!L$1)</f>
        <v>6</v>
      </c>
      <c r="M134">
        <f>COUNTIFS(Answer, 'answer tally vs actualDYNAMIC'!$B134,ActualPhrase,'answer tally vs actualDYNAMIC'!M$1)</f>
        <v>3</v>
      </c>
      <c r="N134">
        <f>COUNTIFS(Answer, 'answer tally vs actualDYNAMIC'!$B134,ActualPhrase,'answer tally vs actualDYNAMIC'!N$1)</f>
        <v>3</v>
      </c>
      <c r="O134">
        <f>COUNTIFS(Answer, 'answer tally vs actualDYNAMIC'!$B134,ActualPhrase,'answer tally vs actualDYNAMIC'!O$1)</f>
        <v>2</v>
      </c>
      <c r="P134">
        <f>COUNTIFS(Answer, 'answer tally vs actualDYNAMIC'!$B134,ActualPhrase,'answer tally vs actualDYNAMIC'!P$1)</f>
        <v>13</v>
      </c>
      <c r="Q134">
        <f>COUNTIFS(Answer, 'answer tally vs actualDYNAMIC'!$B134,ActualPhrase,'answer tally vs actualDYNAMIC'!Q$1)</f>
        <v>3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  <c r="T134">
        <f>COUNTIFS(Answer, 'answer tally vs actualDYNAMIC'!$B134,ActualPhrase,'answer tally vs actualDYNAMIC'!T$1)</f>
        <v>0</v>
      </c>
      <c r="U134">
        <f t="shared" si="12"/>
        <v>11</v>
      </c>
    </row>
    <row r="135" spans="1:21">
      <c r="A135">
        <v>135</v>
      </c>
      <c r="B135" t="str">
        <f t="shared" si="10"/>
        <v>in ice cold our</v>
      </c>
      <c r="C135">
        <f t="shared" si="11"/>
        <v>5904768</v>
      </c>
      <c r="D135">
        <f>COUNTIFS(Answer, 'answer tally vs actualDYNAMIC'!$B135)</f>
        <v>1</v>
      </c>
      <c r="E135">
        <f>COUNTIFS(Answer, 'answer tally vs actualDYNAMIC'!$B135,ActualPhrase,'answer tally vs actualDYNAMIC'!E$1)</f>
        <v>0</v>
      </c>
      <c r="F135">
        <f>COUNTIFS(Answer, 'answer tally vs actualDYNAMIC'!$B135,ActualPhrase,'answer tally vs actualDYNAMIC'!F$1)</f>
        <v>0</v>
      </c>
      <c r="G135">
        <f>COUNTIFS(Answer, 'answer tally vs actualDYNAMIC'!$B135,ActualPhrase,'answer tally vs actualDYNAMIC'!G$1)</f>
        <v>0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0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0</v>
      </c>
      <c r="L135">
        <f>COUNTIFS(Answer, 'answer tally vs actualDYNAMIC'!$B135,ActualPhrase,'answer tally vs actualDYNAMIC'!L$1)</f>
        <v>0</v>
      </c>
      <c r="M135">
        <f>COUNTIFS(Answer, 'answer tally vs actualDYNAMIC'!$B135,ActualPhrase,'answer tally vs actualDYNAMIC'!M$1)</f>
        <v>0</v>
      </c>
      <c r="N135">
        <f>COUNTIFS(Answer, 'answer tally vs actualDYNAMIC'!$B135,ActualPhrase,'answer tally vs actualDYNAMIC'!N$1)</f>
        <v>0</v>
      </c>
      <c r="O135">
        <f>COUNTIFS(Answer, 'answer tally vs actualDYNAMIC'!$B135,ActualPhrase,'answer tally vs actualDYNAMIC'!O$1)</f>
        <v>0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  <c r="T135">
        <f>COUNTIFS(Answer, 'answer tally vs actualDYNAMIC'!$B135,ActualPhrase,'answer tally vs actualDYNAMIC'!T$1)</f>
        <v>0</v>
      </c>
      <c r="U135">
        <f t="shared" si="12"/>
        <v>1</v>
      </c>
    </row>
    <row r="136" spans="1:21">
      <c r="A136">
        <v>136</v>
      </c>
      <c r="B136" t="str">
        <f t="shared" si="10"/>
        <v>in ice go tower</v>
      </c>
      <c r="C136">
        <f t="shared" si="11"/>
        <v>6377469</v>
      </c>
      <c r="D136">
        <f>COUNTIFS(Answer, 'answer tally vs actualDYNAMIC'!$B136)</f>
        <v>0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  <c r="T136">
        <f>COUNTIFS(Answer, 'answer tally vs actualDYNAMIC'!$B136,ActualPhrase,'answer tally vs actualDYNAMIC'!T$1)</f>
        <v>0</v>
      </c>
      <c r="U136">
        <f t="shared" si="12"/>
        <v>0</v>
      </c>
    </row>
    <row r="137" spans="1:21">
      <c r="A137">
        <v>137</v>
      </c>
      <c r="B137" t="str">
        <f t="shared" si="10"/>
        <v>in ice gold hour</v>
      </c>
      <c r="C137">
        <f t="shared" si="11"/>
        <v>5471500</v>
      </c>
      <c r="D137">
        <f>COUNTIFS(Answer, 'answer tally vs actualDYNAMIC'!$B137)</f>
        <v>1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1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  <c r="T137">
        <f>COUNTIFS(Answer, 'answer tally vs actualDYNAMIC'!$B137,ActualPhrase,'answer tally vs actualDYNAMIC'!T$1)</f>
        <v>0</v>
      </c>
      <c r="U137">
        <f t="shared" si="12"/>
        <v>1</v>
      </c>
    </row>
    <row r="138" spans="1:21">
      <c r="A138">
        <v>138</v>
      </c>
      <c r="B138" t="str">
        <f t="shared" si="10"/>
        <v>in ice old hour</v>
      </c>
      <c r="C138">
        <f t="shared" si="11"/>
        <v>5665277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1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0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  <c r="T138">
        <f>COUNTIFS(Answer, 'answer tally vs actualDYNAMIC'!$B138,ActualPhrase,'answer tally vs actualDYNAMIC'!T$1)</f>
        <v>0</v>
      </c>
      <c r="U138">
        <f t="shared" si="12"/>
        <v>1</v>
      </c>
    </row>
    <row r="139" spans="1:21">
      <c r="A139">
        <v>139</v>
      </c>
      <c r="B139" t="str">
        <f t="shared" si="10"/>
        <v>in ice-cold hour</v>
      </c>
      <c r="C139">
        <f t="shared" si="11"/>
        <v>5438161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0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1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  <c r="T139">
        <f>COUNTIFS(Answer, 'answer tally vs actualDYNAMIC'!$B139,ActualPhrase,'answer tally vs actualDYNAMIC'!T$1)</f>
        <v>0</v>
      </c>
      <c r="U139">
        <f t="shared" si="12"/>
        <v>1</v>
      </c>
    </row>
    <row r="140" spans="1:21">
      <c r="A140">
        <v>140</v>
      </c>
      <c r="B140" t="str">
        <f t="shared" si="10"/>
        <v>in icecube daver</v>
      </c>
      <c r="C140">
        <f t="shared" si="11"/>
        <v>5366299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1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0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  <c r="T140">
        <f>COUNTIFS(Answer, 'answer tally vs actualDYNAMIC'!$B140,ActualPhrase,'answer tally vs actualDYNAMIC'!T$1)</f>
        <v>0</v>
      </c>
      <c r="U140">
        <f t="shared" si="12"/>
        <v>1</v>
      </c>
    </row>
    <row r="141" spans="1:21">
      <c r="A141">
        <v>141</v>
      </c>
      <c r="B141" t="str">
        <f t="shared" si="10"/>
        <v>in nice code our</v>
      </c>
      <c r="C141">
        <f t="shared" si="11"/>
        <v>6038316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0</v>
      </c>
      <c r="M141">
        <f>COUNTIFS(Answer, 'answer tally vs actualDYNAMIC'!$B141,ActualPhrase,'answer tally vs actualDYNAMIC'!M$1)</f>
        <v>1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  <c r="T141">
        <f>COUNTIFS(Answer, 'answer tally vs actualDYNAMIC'!$B141,ActualPhrase,'answer tally vs actualDYNAMIC'!T$1)</f>
        <v>0</v>
      </c>
      <c r="U141">
        <f t="shared" si="12"/>
        <v>1</v>
      </c>
    </row>
    <row r="142" spans="1:21">
      <c r="A142">
        <v>142</v>
      </c>
      <c r="B142" t="str">
        <f t="shared" si="10"/>
        <v>in nice code over</v>
      </c>
      <c r="C142">
        <f t="shared" si="11"/>
        <v>5985791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1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0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  <c r="T142">
        <f>COUNTIFS(Answer, 'answer tally vs actualDYNAMIC'!$B142,ActualPhrase,'answer tally vs actualDYNAMIC'!T$1)</f>
        <v>0</v>
      </c>
      <c r="U142">
        <f t="shared" si="12"/>
        <v>1</v>
      </c>
    </row>
    <row r="143" spans="1:21">
      <c r="A143">
        <v>143</v>
      </c>
      <c r="B143" t="str">
        <f t="shared" si="10"/>
        <v>in nice cold hour</v>
      </c>
      <c r="C143">
        <f t="shared" si="11"/>
        <v>5681664</v>
      </c>
      <c r="D143">
        <f>COUNTIFS(Answer, 'answer tally vs actualDYNAMIC'!$B143)</f>
        <v>0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0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  <c r="T143">
        <f>COUNTIFS(Answer, 'answer tally vs actualDYNAMIC'!$B143,ActualPhrase,'answer tally vs actualDYNAMIC'!T$1)</f>
        <v>0</v>
      </c>
      <c r="U143">
        <f t="shared" si="12"/>
        <v>0</v>
      </c>
    </row>
    <row r="144" spans="1:21">
      <c r="A144">
        <v>144</v>
      </c>
      <c r="B144" t="str">
        <f t="shared" si="10"/>
        <v>in the eyeschool tower</v>
      </c>
      <c r="C144">
        <f t="shared" si="11"/>
        <v>21379638</v>
      </c>
      <c r="D144">
        <f>COUNTIFS(Answer, 'answer tally vs actualDYNAMIC'!$B144)</f>
        <v>1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1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  <c r="T144">
        <f>COUNTIFS(Answer, 'answer tally vs actualDYNAMIC'!$B144,ActualPhrase,'answer tally vs actualDYNAMIC'!T$1)</f>
        <v>0</v>
      </c>
      <c r="U144">
        <f t="shared" si="12"/>
        <v>1</v>
      </c>
    </row>
    <row r="145" spans="1:21">
      <c r="A145">
        <v>145</v>
      </c>
      <c r="B145" t="str">
        <f t="shared" si="10"/>
        <v>in the ice cold hour</v>
      </c>
      <c r="C145">
        <f t="shared" si="11"/>
        <v>21509808</v>
      </c>
      <c r="D145">
        <f>COUNTIFS(Answer, 'answer tally vs actualDYNAMIC'!$B145)</f>
        <v>9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1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8</v>
      </c>
      <c r="Q145">
        <f>COUNTIFS(Answer, 'answer tally vs actualDYNAMIC'!$B145,ActualPhrase,'answer tally vs actualDYNAMIC'!Q$1)</f>
        <v>0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  <c r="T145">
        <f>COUNTIFS(Answer, 'answer tally vs actualDYNAMIC'!$B145,ActualPhrase,'answer tally vs actualDYNAMIC'!T$1)</f>
        <v>0</v>
      </c>
      <c r="U145">
        <f t="shared" si="12"/>
        <v>2</v>
      </c>
    </row>
    <row r="146" spans="1:21">
      <c r="A146">
        <v>146</v>
      </c>
      <c r="B146" t="str">
        <f t="shared" si="10"/>
        <v>in unschooled hour</v>
      </c>
      <c r="C146">
        <f t="shared" si="11"/>
        <v>5438125</v>
      </c>
      <c r="D146">
        <f>COUNTIFS(Answer, 'answer tally vs actualDYNAMIC'!$B146)</f>
        <v>2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0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2</v>
      </c>
      <c r="Q146">
        <f>COUNTIFS(Answer, 'answer tally vs actualDYNAMIC'!$B146,ActualPhrase,'answer tally vs actualDYNAMIC'!Q$1)</f>
        <v>0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  <c r="T146">
        <f>COUNTIFS(Answer, 'answer tally vs actualDYNAMIC'!$B146,ActualPhrase,'answer tally vs actualDYNAMIC'!T$1)</f>
        <v>0</v>
      </c>
      <c r="U146">
        <f t="shared" si="12"/>
        <v>1</v>
      </c>
    </row>
    <row r="147" spans="1:21">
      <c r="A147">
        <v>147</v>
      </c>
      <c r="B147" t="str">
        <f t="shared" si="10"/>
        <v>make noice whole the hour</v>
      </c>
      <c r="C147">
        <f t="shared" si="11"/>
        <v>16564277</v>
      </c>
      <c r="D147">
        <f>COUNTIFS(Answer, 'answer tally vs actualDYNAMIC'!$B147)</f>
        <v>0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0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  <c r="T147">
        <f>COUNTIFS(Answer, 'answer tally vs actualDYNAMIC'!$B147,ActualPhrase,'answer tally vs actualDYNAMIC'!T$1)</f>
        <v>0</v>
      </c>
      <c r="U147">
        <f t="shared" si="12"/>
        <v>0</v>
      </c>
    </row>
    <row r="148" spans="1:21">
      <c r="A148">
        <v>148</v>
      </c>
      <c r="B148" t="str">
        <f t="shared" si="10"/>
        <v>n i screwdriver</v>
      </c>
      <c r="C148">
        <f t="shared" si="11"/>
        <v>10135001</v>
      </c>
      <c r="D148">
        <f>COUNTIFS(Answer, 'answer tally vs actualDYNAMIC'!$B148)</f>
        <v>2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1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1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  <c r="T148">
        <f>COUNTIFS(Answer, 'answer tally vs actualDYNAMIC'!$B148,ActualPhrase,'answer tally vs actualDYNAMIC'!T$1)</f>
        <v>0</v>
      </c>
      <c r="U148">
        <f t="shared" si="12"/>
        <v>2</v>
      </c>
    </row>
    <row r="149" spans="1:21">
      <c r="A149">
        <v>149</v>
      </c>
      <c r="B149" t="str">
        <f t="shared" si="10"/>
        <v>ni screwdriver</v>
      </c>
      <c r="C149">
        <f t="shared" si="11"/>
        <v>1102</v>
      </c>
      <c r="D149">
        <f>COUNTIFS(Answer, 'answer tally vs actualDYNAMIC'!$B149)</f>
        <v>1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0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1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0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  <c r="T149">
        <f>COUNTIFS(Answer, 'answer tally vs actualDYNAMIC'!$B149,ActualPhrase,'answer tally vs actualDYNAMIC'!T$1)</f>
        <v>0</v>
      </c>
      <c r="U149">
        <f t="shared" si="12"/>
        <v>1</v>
      </c>
    </row>
    <row r="150" spans="1:21">
      <c r="A150">
        <v>150</v>
      </c>
      <c r="B150" t="str">
        <f t="shared" si="10"/>
        <v>nice cold hour</v>
      </c>
      <c r="C150">
        <f t="shared" si="11"/>
        <v>315365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1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0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  <c r="T150">
        <f>COUNTIFS(Answer, 'answer tally vs actualDYNAMIC'!$B150,ActualPhrase,'answer tally vs actualDYNAMIC'!T$1)</f>
        <v>0</v>
      </c>
      <c r="U150">
        <f t="shared" si="12"/>
        <v>1</v>
      </c>
    </row>
    <row r="151" spans="1:21">
      <c r="A151">
        <v>151</v>
      </c>
      <c r="B151" t="str">
        <f t="shared" si="10"/>
        <v>on a nice cold hour</v>
      </c>
      <c r="C151">
        <f t="shared" si="11"/>
        <v>10625905</v>
      </c>
      <c r="D151">
        <f>COUNTIFS(Answer, 'answer tally vs actualDYNAMIC'!$B151)</f>
        <v>0</v>
      </c>
      <c r="E151">
        <f>COUNTIFS(Answer, 'answer tally vs actualDYNAMIC'!$B151,ActualPhrase,'answer tally vs actualDYNAMIC'!E$1)</f>
        <v>0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  <c r="T151">
        <f>COUNTIFS(Answer, 'answer tally vs actualDYNAMIC'!$B151,ActualPhrase,'answer tally vs actualDYNAMIC'!T$1)</f>
        <v>0</v>
      </c>
      <c r="U151">
        <f t="shared" si="12"/>
        <v>0</v>
      </c>
    </row>
    <row r="152" spans="1:21">
      <c r="A152">
        <v>152</v>
      </c>
      <c r="B152" t="str">
        <f t="shared" si="10"/>
        <v>on eis kol dour</v>
      </c>
      <c r="C152">
        <f t="shared" si="11"/>
        <v>2774362</v>
      </c>
      <c r="D152">
        <f>COUNTIFS(Answer, 'answer tally vs actualDYNAMIC'!$B152)</f>
        <v>0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0</v>
      </c>
      <c r="T152">
        <f>COUNTIFS(Answer, 'answer tally vs actualDYNAMIC'!$B152,ActualPhrase,'answer tally vs actualDYNAMIC'!T$1)</f>
        <v>0</v>
      </c>
      <c r="U152">
        <f t="shared" si="12"/>
        <v>0</v>
      </c>
    </row>
    <row r="153" spans="1:21">
      <c r="A153">
        <v>153</v>
      </c>
      <c r="B153" t="str">
        <f t="shared" si="10"/>
        <v>on eyes cold over</v>
      </c>
      <c r="C153">
        <f t="shared" si="11"/>
        <v>3300337</v>
      </c>
      <c r="D153">
        <f>COUNTIFS(Answer, 'answer tally vs actualDYNAMIC'!$B153)</f>
        <v>0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0</v>
      </c>
      <c r="T153">
        <f>COUNTIFS(Answer, 'answer tally vs actualDYNAMIC'!$B153,ActualPhrase,'answer tally vs actualDYNAMIC'!T$1)</f>
        <v>0</v>
      </c>
      <c r="U153">
        <f t="shared" si="12"/>
        <v>0</v>
      </c>
    </row>
    <row r="154" spans="1:21">
      <c r="A154">
        <v>154</v>
      </c>
      <c r="B154" t="str">
        <f t="shared" si="10"/>
        <v>on eyes go there</v>
      </c>
      <c r="C154">
        <f t="shared" si="11"/>
        <v>6175726</v>
      </c>
      <c r="D154">
        <f>COUNTIFS(Answer, 'answer tally vs actualDYNAMIC'!$B154)</f>
        <v>0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0</v>
      </c>
      <c r="S154">
        <f>COUNTIFS(Answer, 'answer tally vs actualDYNAMIC'!$B154,ActualPhrase,'answer tally vs actualDYNAMIC'!S$1)</f>
        <v>0</v>
      </c>
      <c r="T154">
        <f>COUNTIFS(Answer, 'answer tally vs actualDYNAMIC'!$B154,ActualPhrase,'answer tally vs actualDYNAMIC'!T$1)</f>
        <v>0</v>
      </c>
      <c r="U154">
        <f t="shared" si="12"/>
        <v>0</v>
      </c>
    </row>
    <row r="155" spans="1:21">
      <c r="A155">
        <v>155</v>
      </c>
      <c r="B155" t="str">
        <f t="shared" si="10"/>
        <v>on i screwdriver</v>
      </c>
      <c r="C155">
        <f t="shared" si="11"/>
        <v>12713222</v>
      </c>
      <c r="D155">
        <f>COUNTIFS(Answer, 'answer tally vs actualDYNAMIC'!$B155)</f>
        <v>0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0</v>
      </c>
      <c r="S155">
        <f>COUNTIFS(Answer, 'answer tally vs actualDYNAMIC'!$B155,ActualPhrase,'answer tally vs actualDYNAMIC'!S$1)</f>
        <v>0</v>
      </c>
      <c r="T155">
        <f>COUNTIFS(Answer, 'answer tally vs actualDYNAMIC'!$B155,ActualPhrase,'answer tally vs actualDYNAMIC'!T$1)</f>
        <v>0</v>
      </c>
      <c r="U155">
        <f t="shared" si="12"/>
        <v>0</v>
      </c>
    </row>
    <row r="156" spans="1:21">
      <c r="A156">
        <v>156</v>
      </c>
      <c r="B156" t="str">
        <f t="shared" si="10"/>
        <v>on ice call dour</v>
      </c>
      <c r="C156">
        <f t="shared" si="11"/>
        <v>2911431</v>
      </c>
      <c r="D156">
        <f>COUNTIFS(Answer, 'answer tally vs actualDYNAMIC'!$B156)</f>
        <v>0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0</v>
      </c>
      <c r="S156">
        <f>COUNTIFS(Answer, 'answer tally vs actualDYNAMIC'!$B156,ActualPhrase,'answer tally vs actualDYNAMIC'!S$1)</f>
        <v>0</v>
      </c>
      <c r="T156">
        <f>COUNTIFS(Answer, 'answer tally vs actualDYNAMIC'!$B156,ActualPhrase,'answer tally vs actualDYNAMIC'!T$1)</f>
        <v>0</v>
      </c>
      <c r="U156">
        <f t="shared" si="12"/>
        <v>0</v>
      </c>
    </row>
    <row r="157" spans="1:21">
      <c r="A157">
        <v>157</v>
      </c>
      <c r="B157" t="str">
        <f t="shared" si="10"/>
        <v>on ice called our</v>
      </c>
      <c r="C157">
        <f t="shared" si="11"/>
        <v>3384145</v>
      </c>
      <c r="D157">
        <f>COUNTIFS(Answer, 'answer tally vs actualDYNAMIC'!$B157)</f>
        <v>0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0</v>
      </c>
      <c r="S157">
        <f>COUNTIFS(Answer, 'answer tally vs actualDYNAMIC'!$B157,ActualPhrase,'answer tally vs actualDYNAMIC'!S$1)</f>
        <v>0</v>
      </c>
      <c r="T157">
        <f>COUNTIFS(Answer, 'answer tally vs actualDYNAMIC'!$B157,ActualPhrase,'answer tally vs actualDYNAMIC'!T$1)</f>
        <v>0</v>
      </c>
      <c r="U157">
        <f t="shared" si="12"/>
        <v>0</v>
      </c>
    </row>
    <row r="158" spans="1:21">
      <c r="A158">
        <v>158</v>
      </c>
      <c r="B158" t="str">
        <f t="shared" si="10"/>
        <v>on ice co dover</v>
      </c>
      <c r="C158">
        <f t="shared" si="11"/>
        <v>2787490</v>
      </c>
      <c r="D158">
        <f>COUNTIFS(Answer, 'answer tally vs actualDYNAMIC'!$B158)</f>
        <v>0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0</v>
      </c>
      <c r="S158">
        <f>COUNTIFS(Answer, 'answer tally vs actualDYNAMIC'!$B158,ActualPhrase,'answer tally vs actualDYNAMIC'!S$1)</f>
        <v>0</v>
      </c>
      <c r="T158">
        <f>COUNTIFS(Answer, 'answer tally vs actualDYNAMIC'!$B158,ActualPhrase,'answer tally vs actualDYNAMIC'!T$1)</f>
        <v>0</v>
      </c>
      <c r="U158">
        <f t="shared" si="12"/>
        <v>0</v>
      </c>
    </row>
    <row r="159" spans="1:21">
      <c r="A159">
        <v>159</v>
      </c>
      <c r="B159" t="str">
        <f t="shared" si="10"/>
        <v>on ice coal dour</v>
      </c>
      <c r="C159">
        <f t="shared" si="11"/>
        <v>2807012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1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0</v>
      </c>
      <c r="S159">
        <f>COUNTIFS(Answer, 'answer tally vs actualDYNAMIC'!$B159,ActualPhrase,'answer tally vs actualDYNAMIC'!S$1)</f>
        <v>0</v>
      </c>
      <c r="T159">
        <f>COUNTIFS(Answer, 'answer tally vs actualDYNAMIC'!$B159,ActualPhrase,'answer tally vs actualDYNAMIC'!T$1)</f>
        <v>0</v>
      </c>
      <c r="U159">
        <f t="shared" si="12"/>
        <v>1</v>
      </c>
    </row>
    <row r="160" spans="1:21">
      <c r="A160">
        <v>160</v>
      </c>
      <c r="B160" t="str">
        <f t="shared" si="10"/>
        <v>on ice col dour</v>
      </c>
      <c r="C160">
        <f t="shared" si="11"/>
        <v>2787314</v>
      </c>
      <c r="D160">
        <f>COUNTIFS(Answer, 'answer tally vs actualDYNAMIC'!$B160)</f>
        <v>0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0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0</v>
      </c>
      <c r="S160">
        <f>COUNTIFS(Answer, 'answer tally vs actualDYNAMIC'!$B160,ActualPhrase,'answer tally vs actualDYNAMIC'!S$1)</f>
        <v>0</v>
      </c>
      <c r="T160">
        <f>COUNTIFS(Answer, 'answer tally vs actualDYNAMIC'!$B160,ActualPhrase,'answer tally vs actualDYNAMIC'!T$1)</f>
        <v>0</v>
      </c>
      <c r="U160">
        <f t="shared" si="12"/>
        <v>0</v>
      </c>
    </row>
    <row r="161" spans="1:21">
      <c r="A161">
        <v>161</v>
      </c>
      <c r="B161" t="str">
        <f t="shared" si="10"/>
        <v>on ice cold air</v>
      </c>
      <c r="C161">
        <f t="shared" si="11"/>
        <v>2887631</v>
      </c>
      <c r="D161">
        <f>COUNTIFS(Answer, 'answer tally vs actualDYNAMIC'!$B161)</f>
        <v>0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0</v>
      </c>
      <c r="S161">
        <f>COUNTIFS(Answer, 'answer tally vs actualDYNAMIC'!$B161,ActualPhrase,'answer tally vs actualDYNAMIC'!S$1)</f>
        <v>0</v>
      </c>
      <c r="T161">
        <f>COUNTIFS(Answer, 'answer tally vs actualDYNAMIC'!$B161,ActualPhrase,'answer tally vs actualDYNAMIC'!T$1)</f>
        <v>0</v>
      </c>
      <c r="U161">
        <f t="shared" si="12"/>
        <v>0</v>
      </c>
    </row>
    <row r="162" spans="1:21">
      <c r="A162">
        <v>162</v>
      </c>
      <c r="B162" t="str">
        <f t="shared" ref="B162:B184" si="13">INDEX(UniqueTranscribedPhrases,A162)</f>
        <v>on ice cold dour</v>
      </c>
      <c r="C162">
        <f t="shared" ref="C162:C184" si="14">INDEX(FreqUniqueTranscribedPhrases,A162)</f>
        <v>2839408</v>
      </c>
      <c r="D162">
        <f>COUNTIFS(Answer, 'answer tally vs actualDYNAMIC'!$B162)</f>
        <v>0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0</v>
      </c>
      <c r="T162">
        <f>COUNTIFS(Answer, 'answer tally vs actualDYNAMIC'!$B162,ActualPhrase,'answer tally vs actualDYNAMIC'!T$1)</f>
        <v>0</v>
      </c>
      <c r="U162">
        <f t="shared" si="12"/>
        <v>0</v>
      </c>
    </row>
    <row r="163" spans="1:21">
      <c r="A163">
        <v>163</v>
      </c>
      <c r="B163" t="str">
        <f t="shared" si="13"/>
        <v>on ice cold dower</v>
      </c>
      <c r="C163">
        <f t="shared" si="14"/>
        <v>2839381</v>
      </c>
      <c r="D163">
        <f>COUNTIFS(Answer, 'answer tally vs actualDYNAMIC'!$B163)</f>
        <v>0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0</v>
      </c>
      <c r="S163">
        <f>COUNTIFS(Answer, 'answer tally vs actualDYNAMIC'!$B163,ActualPhrase,'answer tally vs actualDYNAMIC'!S$1)</f>
        <v>0</v>
      </c>
      <c r="T163">
        <f>COUNTIFS(Answer, 'answer tally vs actualDYNAMIC'!$B163,ActualPhrase,'answer tally vs actualDYNAMIC'!T$1)</f>
        <v>0</v>
      </c>
      <c r="U163">
        <f t="shared" si="12"/>
        <v>0</v>
      </c>
    </row>
    <row r="164" spans="1:21">
      <c r="A164">
        <v>164</v>
      </c>
      <c r="B164" t="str">
        <f t="shared" si="13"/>
        <v>on ice cold hour</v>
      </c>
      <c r="C164">
        <f t="shared" si="14"/>
        <v>2911102</v>
      </c>
      <c r="D164">
        <f>COUNTIFS(Answer, 'answer tally vs actualDYNAMIC'!$B164)</f>
        <v>0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0</v>
      </c>
      <c r="S164">
        <f>COUNTIFS(Answer, 'answer tally vs actualDYNAMIC'!$B164,ActualPhrase,'answer tally vs actualDYNAMIC'!S$1)</f>
        <v>0</v>
      </c>
      <c r="T164">
        <f>COUNTIFS(Answer, 'answer tally vs actualDYNAMIC'!$B164,ActualPhrase,'answer tally vs actualDYNAMIC'!T$1)</f>
        <v>0</v>
      </c>
      <c r="U164">
        <f t="shared" si="12"/>
        <v>0</v>
      </c>
    </row>
    <row r="165" spans="1:21">
      <c r="A165">
        <v>165</v>
      </c>
      <c r="B165" t="str">
        <f t="shared" si="13"/>
        <v>on ice cold our</v>
      </c>
      <c r="C165">
        <f t="shared" si="14"/>
        <v>3312712</v>
      </c>
      <c r="D165">
        <f>COUNTIFS(Answer, 'answer tally vs actualDYNAMIC'!$B165)</f>
        <v>0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0</v>
      </c>
      <c r="S165">
        <f>COUNTIFS(Answer, 'answer tally vs actualDYNAMIC'!$B165,ActualPhrase,'answer tally vs actualDYNAMIC'!S$1)</f>
        <v>0</v>
      </c>
      <c r="T165">
        <f>COUNTIFS(Answer, 'answer tally vs actualDYNAMIC'!$B165,ActualPhrase,'answer tally vs actualDYNAMIC'!T$1)</f>
        <v>0</v>
      </c>
      <c r="U165">
        <f t="shared" si="12"/>
        <v>0</v>
      </c>
    </row>
    <row r="166" spans="1:21">
      <c r="A166">
        <v>166</v>
      </c>
      <c r="B166" t="str">
        <f t="shared" si="13"/>
        <v>on ice cold thou art</v>
      </c>
      <c r="C166">
        <f t="shared" si="14"/>
        <v>2914930</v>
      </c>
      <c r="D166">
        <f>COUNTIFS(Answer, 'answer tally vs actualDYNAMIC'!$B166)</f>
        <v>0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0</v>
      </c>
      <c r="S166">
        <f>COUNTIFS(Answer, 'answer tally vs actualDYNAMIC'!$B166,ActualPhrase,'answer tally vs actualDYNAMIC'!S$1)</f>
        <v>0</v>
      </c>
      <c r="T166">
        <f>COUNTIFS(Answer, 'answer tally vs actualDYNAMIC'!$B166,ActualPhrase,'answer tally vs actualDYNAMIC'!T$1)</f>
        <v>0</v>
      </c>
      <c r="U166">
        <f t="shared" si="12"/>
        <v>0</v>
      </c>
    </row>
    <row r="167" spans="1:21">
      <c r="A167">
        <v>167</v>
      </c>
      <c r="B167" t="str">
        <f t="shared" si="13"/>
        <v>on ice core bower</v>
      </c>
      <c r="C167">
        <f t="shared" si="14"/>
        <v>2790910</v>
      </c>
      <c r="D167">
        <f>COUNTIFS(Answer, 'answer tally vs actualDYNAMIC'!$B167)</f>
        <v>0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0</v>
      </c>
      <c r="S167">
        <f>COUNTIFS(Answer, 'answer tally vs actualDYNAMIC'!$B167,ActualPhrase,'answer tally vs actualDYNAMIC'!S$1)</f>
        <v>0</v>
      </c>
      <c r="T167">
        <f>COUNTIFS(Answer, 'answer tally vs actualDYNAMIC'!$B167,ActualPhrase,'answer tally vs actualDYNAMIC'!T$1)</f>
        <v>0</v>
      </c>
      <c r="U167">
        <f t="shared" si="12"/>
        <v>0</v>
      </c>
    </row>
    <row r="168" spans="1:21">
      <c r="A168">
        <v>168</v>
      </c>
      <c r="B168" t="str">
        <f t="shared" si="13"/>
        <v>on ice old hour</v>
      </c>
      <c r="C168">
        <f t="shared" si="14"/>
        <v>3073221</v>
      </c>
      <c r="D168">
        <f>COUNTIFS(Answer, 'answer tally vs actualDYNAMIC'!$B168)</f>
        <v>0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0</v>
      </c>
      <c r="S168">
        <f>COUNTIFS(Answer, 'answer tally vs actualDYNAMIC'!$B168,ActualPhrase,'answer tally vs actualDYNAMIC'!S$1)</f>
        <v>0</v>
      </c>
      <c r="T168">
        <f>COUNTIFS(Answer, 'answer tally vs actualDYNAMIC'!$B168,ActualPhrase,'answer tally vs actualDYNAMIC'!T$1)</f>
        <v>0</v>
      </c>
      <c r="U168">
        <f t="shared" si="12"/>
        <v>0</v>
      </c>
    </row>
    <row r="169" spans="1:21">
      <c r="A169">
        <v>169</v>
      </c>
      <c r="B169" t="str">
        <f t="shared" si="13"/>
        <v>on iced cold hour</v>
      </c>
      <c r="C169">
        <f t="shared" si="14"/>
        <v>2899302</v>
      </c>
      <c r="D169">
        <f>COUNTIFS(Answer, 'answer tally vs actualDYNAMIC'!$B169)</f>
        <v>0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0</v>
      </c>
      <c r="S169">
        <f>COUNTIFS(Answer, 'answer tally vs actualDYNAMIC'!$B169,ActualPhrase,'answer tally vs actualDYNAMIC'!S$1)</f>
        <v>0</v>
      </c>
      <c r="T169">
        <f>COUNTIFS(Answer, 'answer tally vs actualDYNAMIC'!$B169,ActualPhrase,'answer tally vs actualDYNAMIC'!T$1)</f>
        <v>0</v>
      </c>
      <c r="U169">
        <f t="shared" si="12"/>
        <v>0</v>
      </c>
    </row>
    <row r="170" spans="1:21">
      <c r="A170">
        <v>170</v>
      </c>
      <c r="B170" t="str">
        <f t="shared" si="13"/>
        <v>on the ice cold dour</v>
      </c>
      <c r="C170">
        <f t="shared" si="14"/>
        <v>18846058</v>
      </c>
      <c r="D170">
        <f>COUNTIFS(Answer, 'answer tally vs actualDYNAMIC'!$B170)</f>
        <v>0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0</v>
      </c>
      <c r="T170">
        <f>COUNTIFS(Answer, 'answer tally vs actualDYNAMIC'!$B170,ActualPhrase,'answer tally vs actualDYNAMIC'!T$1)</f>
        <v>0</v>
      </c>
      <c r="U170">
        <f t="shared" si="12"/>
        <v>0</v>
      </c>
    </row>
    <row r="171" spans="1:21">
      <c r="A171">
        <v>171</v>
      </c>
      <c r="B171" t="str">
        <f t="shared" si="13"/>
        <v>on the ice cold hour</v>
      </c>
      <c r="C171">
        <f t="shared" si="14"/>
        <v>18917752</v>
      </c>
      <c r="D171">
        <f>COUNTIFS(Answer, 'answer tally vs actualDYNAMIC'!$B171)</f>
        <v>0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0</v>
      </c>
      <c r="S171">
        <f>COUNTIFS(Answer, 'answer tally vs actualDYNAMIC'!$B171,ActualPhrase,'answer tally vs actualDYNAMIC'!S$1)</f>
        <v>0</v>
      </c>
      <c r="T171">
        <f>COUNTIFS(Answer, 'answer tally vs actualDYNAMIC'!$B171,ActualPhrase,'answer tally vs actualDYNAMIC'!T$1)</f>
        <v>0</v>
      </c>
      <c r="U171">
        <f t="shared" si="12"/>
        <v>0</v>
      </c>
    </row>
    <row r="172" spans="1:21">
      <c r="A172">
        <v>172</v>
      </c>
      <c r="B172" t="str">
        <f t="shared" si="13"/>
        <v>the nice cold hour</v>
      </c>
      <c r="C172">
        <f t="shared" si="14"/>
        <v>16322015</v>
      </c>
      <c r="D172">
        <f>COUNTIFS(Answer, 'answer tally vs actualDYNAMIC'!$B172)</f>
        <v>2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1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1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0</v>
      </c>
      <c r="S172">
        <f>COUNTIFS(Answer, 'answer tally vs actualDYNAMIC'!$B172,ActualPhrase,'answer tally vs actualDYNAMIC'!S$1)</f>
        <v>0</v>
      </c>
      <c r="T172">
        <f>COUNTIFS(Answer, 'answer tally vs actualDYNAMIC'!$B172,ActualPhrase,'answer tally vs actualDYNAMIC'!T$1)</f>
        <v>0</v>
      </c>
      <c r="U172">
        <f t="shared" si="12"/>
        <v>2</v>
      </c>
    </row>
    <row r="173" spans="1:21">
      <c r="A173">
        <v>173</v>
      </c>
      <c r="B173" t="str">
        <f t="shared" si="13"/>
        <v>then ice go their were</v>
      </c>
      <c r="C173">
        <f t="shared" si="14"/>
        <v>3842883</v>
      </c>
      <c r="D173">
        <f>COUNTIFS(Answer, 'answer tally vs actualDYNAMIC'!$B173)</f>
        <v>1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0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0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1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  <c r="T173">
        <f>COUNTIFS(Answer, 'answer tally vs actualDYNAMIC'!$B173,ActualPhrase,'answer tally vs actualDYNAMIC'!T$1)</f>
        <v>0</v>
      </c>
      <c r="U173">
        <f t="shared" si="12"/>
        <v>1</v>
      </c>
    </row>
    <row r="174" spans="1:21">
      <c r="A174">
        <v>174</v>
      </c>
      <c r="B174" t="str">
        <f t="shared" si="13"/>
        <v>then ice go there  our</v>
      </c>
      <c r="C174">
        <f t="shared" si="14"/>
        <v>5032110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0</v>
      </c>
      <c r="P174">
        <f>COUNTIFS(Answer, 'answer tally vs actualDYNAMIC'!$B174,ActualPhrase,'answer tally vs actualDYNAMIC'!P$1)</f>
        <v>1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  <c r="T174">
        <f>COUNTIFS(Answer, 'answer tally vs actualDYNAMIC'!$B174,ActualPhrase,'answer tally vs actualDYNAMIC'!T$1)</f>
        <v>0</v>
      </c>
      <c r="U174">
        <f t="shared" si="12"/>
        <v>1</v>
      </c>
    </row>
    <row r="175" spans="1:21">
      <c r="A175">
        <v>175</v>
      </c>
      <c r="B175" t="str">
        <f t="shared" si="13"/>
        <v>then ice hole power</v>
      </c>
      <c r="C175">
        <f t="shared" si="14"/>
        <v>1292813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1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0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  <c r="T175">
        <f>COUNTIFS(Answer, 'answer tally vs actualDYNAMIC'!$B175,ActualPhrase,'answer tally vs actualDYNAMIC'!T$1)</f>
        <v>0</v>
      </c>
      <c r="U175">
        <f t="shared" si="12"/>
        <v>1</v>
      </c>
    </row>
    <row r="176" spans="1:21">
      <c r="A176">
        <v>176</v>
      </c>
      <c r="B176" t="str">
        <f t="shared" si="13"/>
        <v>then ices co the where</v>
      </c>
      <c r="C176">
        <f t="shared" si="14"/>
        <v>17742335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1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0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  <c r="T176">
        <f>COUNTIFS(Answer, 'answer tally vs actualDYNAMIC'!$B176,ActualPhrase,'answer tally vs actualDYNAMIC'!T$1)</f>
        <v>0</v>
      </c>
      <c r="U176">
        <f t="shared" si="12"/>
        <v>1</v>
      </c>
    </row>
    <row r="177" spans="1:21">
      <c r="A177">
        <v>177</v>
      </c>
      <c r="B177" t="str">
        <f t="shared" si="13"/>
        <v>we nice old hour</v>
      </c>
      <c r="C177">
        <f t="shared" si="14"/>
        <v>3929251</v>
      </c>
      <c r="D177">
        <f>COUNTIFS(Answer, 'answer tally vs actualDYNAMIC'!$B177)</f>
        <v>0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0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  <c r="T177">
        <f>COUNTIFS(Answer, 'answer tally vs actualDYNAMIC'!$B177,ActualPhrase,'answer tally vs actualDYNAMIC'!T$1)</f>
        <v>0</v>
      </c>
      <c r="U177">
        <f t="shared" si="12"/>
        <v>0</v>
      </c>
    </row>
    <row r="178" spans="1:21">
      <c r="A178">
        <v>178</v>
      </c>
      <c r="B178">
        <f t="shared" si="13"/>
        <v>0</v>
      </c>
      <c r="C178">
        <f t="shared" si="14"/>
        <v>0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  <c r="T178">
        <f>COUNTIFS(Answer, 'answer tally vs actualDYNAMIC'!$B178,ActualPhrase,'answer tally vs actualDYNAMIC'!T$1)</f>
        <v>0</v>
      </c>
      <c r="U178">
        <f t="shared" si="12"/>
        <v>0</v>
      </c>
    </row>
    <row r="179" spans="1:21">
      <c r="A179">
        <v>179</v>
      </c>
      <c r="B179">
        <f t="shared" si="13"/>
        <v>0</v>
      </c>
      <c r="C179">
        <f t="shared" si="14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  <c r="T179">
        <f>COUNTIFS(Answer, 'answer tally vs actualDYNAMIC'!$B179,ActualPhrase,'answer tally vs actualDYNAMIC'!T$1)</f>
        <v>0</v>
      </c>
      <c r="U179">
        <f t="shared" si="12"/>
        <v>0</v>
      </c>
    </row>
    <row r="180" spans="1:21">
      <c r="A180">
        <v>180</v>
      </c>
      <c r="B180">
        <f t="shared" si="13"/>
        <v>0</v>
      </c>
      <c r="C180">
        <f t="shared" si="14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  <c r="T180">
        <f>COUNTIFS(Answer, 'answer tally vs actualDYNAMIC'!$B180,ActualPhrase,'answer tally vs actualDYNAMIC'!T$1)</f>
        <v>0</v>
      </c>
      <c r="U180">
        <f t="shared" si="12"/>
        <v>0</v>
      </c>
    </row>
    <row r="181" spans="1:21">
      <c r="A181">
        <v>181</v>
      </c>
      <c r="B181">
        <f t="shared" si="13"/>
        <v>0</v>
      </c>
      <c r="C181">
        <f t="shared" si="14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  <c r="T181">
        <f>COUNTIFS(Answer, 'answer tally vs actualDYNAMIC'!$B181,ActualPhrase,'answer tally vs actualDYNAMIC'!T$1)</f>
        <v>0</v>
      </c>
      <c r="U181">
        <f t="shared" si="12"/>
        <v>0</v>
      </c>
    </row>
    <row r="182" spans="1:21">
      <c r="A182">
        <v>182</v>
      </c>
      <c r="B182">
        <f t="shared" si="13"/>
        <v>0</v>
      </c>
      <c r="C182">
        <f t="shared" si="14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  <c r="T182">
        <f>COUNTIFS(Answer, 'answer tally vs actualDYNAMIC'!$B182,ActualPhrase,'answer tally vs actualDYNAMIC'!T$1)</f>
        <v>0</v>
      </c>
      <c r="U182">
        <f t="shared" si="12"/>
        <v>0</v>
      </c>
    </row>
    <row r="183" spans="1:21">
      <c r="A183">
        <v>183</v>
      </c>
      <c r="B183">
        <f t="shared" si="13"/>
        <v>0</v>
      </c>
      <c r="C183">
        <f t="shared" si="14"/>
        <v>0</v>
      </c>
      <c r="D183">
        <f>COUNTIFS(Answer, 'answer tally vs actualDYNAMIC'!$B183)</f>
        <v>0</v>
      </c>
    </row>
    <row r="184" spans="1:21">
      <c r="A184">
        <v>184</v>
      </c>
      <c r="B184">
        <f t="shared" si="13"/>
        <v>0</v>
      </c>
      <c r="C184">
        <f t="shared" si="14"/>
        <v>0</v>
      </c>
      <c r="D184">
        <f>COUNTIFS(Answer, 'answer tally vs actualDYNAMIC'!$B184)</f>
        <v>0</v>
      </c>
    </row>
    <row r="185" spans="1:21">
      <c r="A185">
        <v>185</v>
      </c>
    </row>
    <row r="186" spans="1:21">
      <c r="A186">
        <v>186</v>
      </c>
    </row>
  </sheetData>
  <autoFilter ref="A1:U186"/>
  <conditionalFormatting sqref="D2: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T18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3" operator="containsText" text="gold">
      <formula>NOT(ISERROR(SEARCH("gold",B1)))</formula>
    </cfRule>
    <cfRule type="containsText" dxfId="1" priority="4" operator="containsText" text="an ice cold hour">
      <formula>NOT(ISERROR(SEARCH("an ice cold hour",B1)))</formula>
    </cfRule>
    <cfRule type="containsText" dxfId="0" priority="5" operator="containsText" text="a nice cold hour">
      <formula>NOT(ISERROR(SEARCH("a nice cold hour",B1)))</formula>
    </cfRule>
  </conditionalFormatting>
  <conditionalFormatting sqref="C2:C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showRuler="0" workbookViewId="0">
      <selection sqref="A1:DN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37">
      <c r="A1" s="3" t="s">
        <v>461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492</v>
      </c>
      <c r="H1" s="3">
        <v>52</v>
      </c>
      <c r="I1" s="3" t="s">
        <v>483</v>
      </c>
      <c r="J1" s="3">
        <v>180</v>
      </c>
      <c r="K1" s="3">
        <v>604800</v>
      </c>
      <c r="L1" s="3" t="s">
        <v>493</v>
      </c>
      <c r="M1" s="3" t="s">
        <v>483</v>
      </c>
      <c r="N1" s="3" t="s">
        <v>483</v>
      </c>
      <c r="O1" s="3" t="s">
        <v>528</v>
      </c>
      <c r="P1" s="3" t="s">
        <v>4374</v>
      </c>
      <c r="Q1" s="3" t="s">
        <v>4371</v>
      </c>
      <c r="R1" s="3" t="s">
        <v>529</v>
      </c>
      <c r="S1" s="3">
        <v>1338899374</v>
      </c>
      <c r="T1" s="3" t="s">
        <v>530</v>
      </c>
      <c r="U1" s="3" t="s">
        <v>531</v>
      </c>
      <c r="V1" s="3" t="s">
        <v>483</v>
      </c>
      <c r="W1" s="3" t="s">
        <v>483</v>
      </c>
      <c r="X1" s="3">
        <v>31</v>
      </c>
      <c r="Y1" s="3" t="s">
        <v>503</v>
      </c>
      <c r="Z1" s="3" t="s">
        <v>490</v>
      </c>
      <c r="AA1" s="3" t="s">
        <v>490</v>
      </c>
      <c r="AB1" s="3" t="s">
        <v>256</v>
      </c>
      <c r="AC1" s="3" t="s">
        <v>532</v>
      </c>
      <c r="AD1" s="3" t="s">
        <v>34</v>
      </c>
      <c r="AE1" s="3" t="s">
        <v>483</v>
      </c>
      <c r="AF1" s="3" t="s">
        <v>483</v>
      </c>
      <c r="AG1" t="s">
        <v>4352</v>
      </c>
      <c r="AH1" t="e">
        <f t="shared" ref="AH1:AH32" si="0">LOOKUP(AC1,$AL$1:$AL$174,$AM$1:$AM$174 )</f>
        <v>#N/A</v>
      </c>
      <c r="AI1" t="e">
        <f t="shared" ref="AI1:AI32" si="1">LOOKUP(AG1,$AN$1:$AN$174,$AO$1:$AO$174)</f>
        <v>#N/A</v>
      </c>
      <c r="AJ1">
        <f t="shared" ref="AJ1:AJ32" si="2">COUNTIFS(Answer,AC1,Country,"USA")</f>
        <v>0</v>
      </c>
      <c r="AK1">
        <f t="shared" ref="AK1:AK32" si="3">COUNTIF(Answer,AC1)</f>
        <v>0</v>
      </c>
    </row>
    <row r="2" spans="1:37">
      <c r="A2" s="3" t="s">
        <v>461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492</v>
      </c>
      <c r="H2" s="3">
        <v>52</v>
      </c>
      <c r="I2" s="3" t="s">
        <v>483</v>
      </c>
      <c r="J2" s="3">
        <v>180</v>
      </c>
      <c r="K2" s="3">
        <v>604800</v>
      </c>
      <c r="L2" s="3" t="s">
        <v>493</v>
      </c>
      <c r="M2" s="3" t="s">
        <v>483</v>
      </c>
      <c r="N2" s="3" t="s">
        <v>483</v>
      </c>
      <c r="O2" s="3" t="s">
        <v>679</v>
      </c>
      <c r="P2" s="3" t="s">
        <v>4377</v>
      </c>
      <c r="Q2" s="3" t="s">
        <v>4371</v>
      </c>
      <c r="R2" s="3" t="s">
        <v>680</v>
      </c>
      <c r="S2" s="3">
        <v>1338902894</v>
      </c>
      <c r="T2" s="3" t="s">
        <v>681</v>
      </c>
      <c r="U2" s="3" t="s">
        <v>682</v>
      </c>
      <c r="V2" s="3" t="s">
        <v>483</v>
      </c>
      <c r="W2" s="3" t="s">
        <v>483</v>
      </c>
      <c r="X2" s="3">
        <v>25</v>
      </c>
      <c r="Y2" s="3" t="s">
        <v>503</v>
      </c>
      <c r="Z2" s="3" t="s">
        <v>490</v>
      </c>
      <c r="AA2" s="3" t="s">
        <v>490</v>
      </c>
      <c r="AB2" s="3" t="s">
        <v>256</v>
      </c>
      <c r="AC2" s="3" t="s">
        <v>35</v>
      </c>
      <c r="AD2" s="3" t="s">
        <v>244</v>
      </c>
      <c r="AE2" s="3" t="s">
        <v>483</v>
      </c>
      <c r="AF2" s="3" t="s">
        <v>483</v>
      </c>
      <c r="AG2" t="s">
        <v>4352</v>
      </c>
      <c r="AH2" t="e">
        <f t="shared" si="0"/>
        <v>#N/A</v>
      </c>
      <c r="AI2" t="e">
        <f t="shared" si="1"/>
        <v>#N/A</v>
      </c>
      <c r="AJ2">
        <f t="shared" si="2"/>
        <v>184</v>
      </c>
      <c r="AK2">
        <f t="shared" si="3"/>
        <v>352</v>
      </c>
    </row>
    <row r="3" spans="1:37">
      <c r="A3" s="3" t="s">
        <v>461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492</v>
      </c>
      <c r="H3" s="3">
        <v>52</v>
      </c>
      <c r="I3" s="3" t="s">
        <v>483</v>
      </c>
      <c r="J3" s="3">
        <v>180</v>
      </c>
      <c r="K3" s="3">
        <v>604800</v>
      </c>
      <c r="L3" s="3" t="s">
        <v>493</v>
      </c>
      <c r="M3" s="3" t="s">
        <v>483</v>
      </c>
      <c r="N3" s="3" t="s">
        <v>483</v>
      </c>
      <c r="O3" s="3" t="s">
        <v>574</v>
      </c>
      <c r="P3" s="3" t="s">
        <v>575</v>
      </c>
      <c r="Q3" s="3" t="s">
        <v>4371</v>
      </c>
      <c r="R3" s="3" t="s">
        <v>576</v>
      </c>
      <c r="S3" s="3">
        <v>1338913612</v>
      </c>
      <c r="T3" s="3" t="s">
        <v>577</v>
      </c>
      <c r="U3" s="3" t="s">
        <v>578</v>
      </c>
      <c r="V3" s="3" t="s">
        <v>483</v>
      </c>
      <c r="W3" s="3" t="s">
        <v>483</v>
      </c>
      <c r="X3" s="3">
        <v>32</v>
      </c>
      <c r="Y3" s="3" t="s">
        <v>579</v>
      </c>
      <c r="Z3" s="3" t="s">
        <v>490</v>
      </c>
      <c r="AA3" s="3" t="s">
        <v>490</v>
      </c>
      <c r="AB3" s="3" t="s">
        <v>256</v>
      </c>
      <c r="AC3" s="3" t="s">
        <v>261</v>
      </c>
      <c r="AD3" s="3" t="s">
        <v>38</v>
      </c>
      <c r="AE3" s="3" t="s">
        <v>483</v>
      </c>
      <c r="AF3" s="3" t="s">
        <v>483</v>
      </c>
      <c r="AG3" t="s">
        <v>4352</v>
      </c>
      <c r="AH3" t="e">
        <f t="shared" si="0"/>
        <v>#N/A</v>
      </c>
      <c r="AI3" t="e">
        <f t="shared" si="1"/>
        <v>#N/A</v>
      </c>
      <c r="AJ3">
        <f t="shared" si="2"/>
        <v>0</v>
      </c>
      <c r="AK3">
        <f t="shared" si="3"/>
        <v>0</v>
      </c>
    </row>
    <row r="4" spans="1:37">
      <c r="A4" s="3" t="s">
        <v>461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492</v>
      </c>
      <c r="H4" s="3">
        <v>52</v>
      </c>
      <c r="I4" s="3" t="s">
        <v>483</v>
      </c>
      <c r="J4" s="3">
        <v>180</v>
      </c>
      <c r="K4" s="3">
        <v>604800</v>
      </c>
      <c r="L4" s="3" t="s">
        <v>493</v>
      </c>
      <c r="M4" s="3" t="s">
        <v>483</v>
      </c>
      <c r="N4" s="3" t="s">
        <v>483</v>
      </c>
      <c r="O4" s="3" t="s">
        <v>716</v>
      </c>
      <c r="P4" s="3" t="s">
        <v>717</v>
      </c>
      <c r="Q4" s="3" t="s">
        <v>4371</v>
      </c>
      <c r="R4" s="3" t="s">
        <v>718</v>
      </c>
      <c r="S4" s="3">
        <v>1338914470</v>
      </c>
      <c r="T4" s="3" t="s">
        <v>719</v>
      </c>
      <c r="U4" s="3" t="s">
        <v>720</v>
      </c>
      <c r="V4" s="3" t="s">
        <v>483</v>
      </c>
      <c r="W4" s="3" t="s">
        <v>483</v>
      </c>
      <c r="X4" s="3">
        <v>63</v>
      </c>
      <c r="Y4" s="3" t="s">
        <v>721</v>
      </c>
      <c r="Z4" s="3" t="s">
        <v>490</v>
      </c>
      <c r="AA4" s="3" t="s">
        <v>490</v>
      </c>
      <c r="AB4" s="3" t="s">
        <v>256</v>
      </c>
      <c r="AC4" s="3" t="s">
        <v>722</v>
      </c>
      <c r="AD4" s="3" t="s">
        <v>38</v>
      </c>
      <c r="AE4" s="3" t="s">
        <v>483</v>
      </c>
      <c r="AF4" s="3" t="s">
        <v>483</v>
      </c>
      <c r="AG4" t="s">
        <v>4352</v>
      </c>
      <c r="AH4" t="e">
        <f t="shared" si="0"/>
        <v>#N/A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7">
      <c r="A5" s="3" t="s">
        <v>461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492</v>
      </c>
      <c r="H5" s="3">
        <v>52</v>
      </c>
      <c r="I5" s="3" t="s">
        <v>483</v>
      </c>
      <c r="J5" s="3">
        <v>180</v>
      </c>
      <c r="K5" s="3">
        <v>604800</v>
      </c>
      <c r="L5" s="3" t="s">
        <v>493</v>
      </c>
      <c r="M5" s="3" t="s">
        <v>483</v>
      </c>
      <c r="N5" s="3" t="s">
        <v>483</v>
      </c>
      <c r="O5" s="3" t="s">
        <v>688</v>
      </c>
      <c r="P5" s="3" t="s">
        <v>55</v>
      </c>
      <c r="Q5" s="3" t="s">
        <v>4371</v>
      </c>
      <c r="R5" s="3" t="s">
        <v>689</v>
      </c>
      <c r="S5" s="3">
        <v>1338917302</v>
      </c>
      <c r="T5" s="3" t="s">
        <v>690</v>
      </c>
      <c r="U5" s="3" t="s">
        <v>691</v>
      </c>
      <c r="V5" s="3" t="s">
        <v>483</v>
      </c>
      <c r="W5" s="3" t="s">
        <v>483</v>
      </c>
      <c r="X5" s="3">
        <v>16</v>
      </c>
      <c r="Y5" s="3" t="s">
        <v>607</v>
      </c>
      <c r="Z5" s="3" t="s">
        <v>490</v>
      </c>
      <c r="AA5" s="3" t="s">
        <v>490</v>
      </c>
      <c r="AB5" s="3" t="s">
        <v>256</v>
      </c>
      <c r="AC5" s="3" t="s">
        <v>43</v>
      </c>
      <c r="AD5" s="3" t="s">
        <v>38</v>
      </c>
      <c r="AE5" s="3" t="s">
        <v>483</v>
      </c>
      <c r="AF5" s="3" t="s">
        <v>483</v>
      </c>
      <c r="AG5" t="s">
        <v>4352</v>
      </c>
      <c r="AH5" t="e">
        <f t="shared" si="0"/>
        <v>#N/A</v>
      </c>
      <c r="AI5" t="e">
        <f t="shared" si="1"/>
        <v>#N/A</v>
      </c>
      <c r="AJ5">
        <f t="shared" si="2"/>
        <v>107</v>
      </c>
      <c r="AK5">
        <f t="shared" si="3"/>
        <v>217</v>
      </c>
    </row>
    <row r="6" spans="1:37">
      <c r="A6" s="3" t="s">
        <v>461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492</v>
      </c>
      <c r="H6" s="3">
        <v>52</v>
      </c>
      <c r="I6" s="3" t="s">
        <v>483</v>
      </c>
      <c r="J6" s="3">
        <v>180</v>
      </c>
      <c r="K6" s="3">
        <v>604800</v>
      </c>
      <c r="L6" s="3" t="s">
        <v>493</v>
      </c>
      <c r="M6" s="3" t="s">
        <v>483</v>
      </c>
      <c r="N6" s="3" t="s">
        <v>483</v>
      </c>
      <c r="O6" s="3" t="s">
        <v>598</v>
      </c>
      <c r="P6" s="3" t="s">
        <v>4382</v>
      </c>
      <c r="Q6" s="3" t="s">
        <v>4371</v>
      </c>
      <c r="R6" s="3" t="s">
        <v>599</v>
      </c>
      <c r="S6" s="3">
        <v>1338933013</v>
      </c>
      <c r="T6" s="3" t="s">
        <v>600</v>
      </c>
      <c r="U6" s="3" t="s">
        <v>601</v>
      </c>
      <c r="V6" s="3" t="s">
        <v>483</v>
      </c>
      <c r="W6" s="3" t="s">
        <v>483</v>
      </c>
      <c r="X6" s="3">
        <v>43</v>
      </c>
      <c r="Y6" s="3" t="s">
        <v>489</v>
      </c>
      <c r="Z6" s="3" t="s">
        <v>490</v>
      </c>
      <c r="AA6" s="3" t="s">
        <v>490</v>
      </c>
      <c r="AB6" s="3" t="s">
        <v>256</v>
      </c>
      <c r="AC6" s="3" t="s">
        <v>43</v>
      </c>
      <c r="AD6" s="3" t="s">
        <v>602</v>
      </c>
      <c r="AE6" s="3" t="s">
        <v>483</v>
      </c>
      <c r="AF6" s="3" t="s">
        <v>483</v>
      </c>
      <c r="AG6" t="s">
        <v>4352</v>
      </c>
      <c r="AH6" t="e">
        <f t="shared" si="0"/>
        <v>#N/A</v>
      </c>
      <c r="AI6" t="e">
        <f t="shared" si="1"/>
        <v>#N/A</v>
      </c>
      <c r="AJ6">
        <f t="shared" si="2"/>
        <v>107</v>
      </c>
      <c r="AK6">
        <f t="shared" si="3"/>
        <v>217</v>
      </c>
    </row>
    <row r="7" spans="1:37">
      <c r="A7" s="3" t="s">
        <v>461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492</v>
      </c>
      <c r="H7" s="3">
        <v>52</v>
      </c>
      <c r="I7" s="3" t="s">
        <v>483</v>
      </c>
      <c r="J7" s="3">
        <v>180</v>
      </c>
      <c r="K7" s="3">
        <v>604800</v>
      </c>
      <c r="L7" s="3" t="s">
        <v>493</v>
      </c>
      <c r="M7" s="3" t="s">
        <v>483</v>
      </c>
      <c r="N7" s="3" t="s">
        <v>483</v>
      </c>
      <c r="O7" s="3" t="s">
        <v>556</v>
      </c>
      <c r="P7" s="3" t="s">
        <v>557</v>
      </c>
      <c r="Q7" s="3" t="s">
        <v>4371</v>
      </c>
      <c r="R7" s="3" t="s">
        <v>558</v>
      </c>
      <c r="S7" s="3">
        <v>1338943456</v>
      </c>
      <c r="T7" s="3" t="s">
        <v>559</v>
      </c>
      <c r="U7" s="3" t="s">
        <v>560</v>
      </c>
      <c r="V7" s="3" t="s">
        <v>483</v>
      </c>
      <c r="W7" s="3" t="s">
        <v>483</v>
      </c>
      <c r="X7" s="3">
        <v>23</v>
      </c>
      <c r="Y7" s="3" t="s">
        <v>561</v>
      </c>
      <c r="Z7" s="3" t="s">
        <v>490</v>
      </c>
      <c r="AA7" s="3" t="s">
        <v>490</v>
      </c>
      <c r="AB7" s="3" t="s">
        <v>256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4352</v>
      </c>
      <c r="AH7" t="e">
        <f t="shared" si="0"/>
        <v>#N/A</v>
      </c>
      <c r="AI7" t="e">
        <f t="shared" si="1"/>
        <v>#N/A</v>
      </c>
      <c r="AJ7">
        <f t="shared" si="2"/>
        <v>107</v>
      </c>
      <c r="AK7">
        <f t="shared" si="3"/>
        <v>217</v>
      </c>
    </row>
    <row r="8" spans="1:37">
      <c r="A8" s="3" t="s">
        <v>461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492</v>
      </c>
      <c r="H8" s="3">
        <v>52</v>
      </c>
      <c r="I8" s="3" t="s">
        <v>483</v>
      </c>
      <c r="J8" s="3">
        <v>180</v>
      </c>
      <c r="K8" s="3">
        <v>604800</v>
      </c>
      <c r="L8" s="3" t="s">
        <v>493</v>
      </c>
      <c r="M8" s="3" t="s">
        <v>483</v>
      </c>
      <c r="N8" s="3" t="s">
        <v>483</v>
      </c>
      <c r="O8" s="3" t="s">
        <v>746</v>
      </c>
      <c r="P8" s="3" t="s">
        <v>53</v>
      </c>
      <c r="Q8" s="3" t="s">
        <v>4371</v>
      </c>
      <c r="R8" s="3" t="s">
        <v>747</v>
      </c>
      <c r="S8" s="3">
        <v>1338949012</v>
      </c>
      <c r="T8" s="3" t="s">
        <v>748</v>
      </c>
      <c r="U8" s="3" t="s">
        <v>749</v>
      </c>
      <c r="V8" s="3" t="s">
        <v>483</v>
      </c>
      <c r="W8" s="3" t="s">
        <v>483</v>
      </c>
      <c r="X8" s="3">
        <v>49</v>
      </c>
      <c r="Y8" s="3" t="s">
        <v>513</v>
      </c>
      <c r="Z8" s="3" t="s">
        <v>490</v>
      </c>
      <c r="AA8" s="3" t="s">
        <v>490</v>
      </c>
      <c r="AB8" s="3" t="s">
        <v>256</v>
      </c>
      <c r="AC8" s="3" t="s">
        <v>258</v>
      </c>
      <c r="AD8" s="3" t="s">
        <v>38</v>
      </c>
      <c r="AE8" s="3" t="s">
        <v>483</v>
      </c>
      <c r="AF8" s="3" t="s">
        <v>483</v>
      </c>
      <c r="AG8" t="s">
        <v>4352</v>
      </c>
      <c r="AH8" t="e">
        <f t="shared" si="0"/>
        <v>#N/A</v>
      </c>
      <c r="AI8" t="e">
        <f t="shared" si="1"/>
        <v>#N/A</v>
      </c>
      <c r="AJ8">
        <f t="shared" si="2"/>
        <v>0</v>
      </c>
      <c r="AK8">
        <f t="shared" si="3"/>
        <v>0</v>
      </c>
    </row>
    <row r="9" spans="1:37">
      <c r="A9" s="3" t="s">
        <v>461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492</v>
      </c>
      <c r="H9" s="3">
        <v>52</v>
      </c>
      <c r="I9" s="3" t="s">
        <v>483</v>
      </c>
      <c r="J9" s="3">
        <v>180</v>
      </c>
      <c r="K9" s="3">
        <v>604800</v>
      </c>
      <c r="L9" s="3" t="s">
        <v>493</v>
      </c>
      <c r="M9" s="3" t="s">
        <v>483</v>
      </c>
      <c r="N9" s="3" t="s">
        <v>483</v>
      </c>
      <c r="O9" s="3" t="s">
        <v>565</v>
      </c>
      <c r="P9" s="3" t="s">
        <v>4173</v>
      </c>
      <c r="Q9" s="3" t="s">
        <v>4371</v>
      </c>
      <c r="R9" s="3" t="s">
        <v>566</v>
      </c>
      <c r="S9" s="3">
        <v>1338958440</v>
      </c>
      <c r="T9" s="3" t="s">
        <v>567</v>
      </c>
      <c r="U9" s="3" t="s">
        <v>568</v>
      </c>
      <c r="V9" s="3" t="s">
        <v>483</v>
      </c>
      <c r="W9" s="3" t="s">
        <v>483</v>
      </c>
      <c r="X9" s="3">
        <v>27</v>
      </c>
      <c r="Y9" s="3" t="s">
        <v>508</v>
      </c>
      <c r="Z9" s="3" t="s">
        <v>490</v>
      </c>
      <c r="AA9" s="3" t="s">
        <v>490</v>
      </c>
      <c r="AB9" s="3" t="s">
        <v>256</v>
      </c>
      <c r="AC9" s="3" t="s">
        <v>569</v>
      </c>
      <c r="AD9" s="3" t="s">
        <v>34</v>
      </c>
      <c r="AE9" s="3" t="s">
        <v>483</v>
      </c>
      <c r="AF9" s="3" t="s">
        <v>483</v>
      </c>
      <c r="AG9" t="s">
        <v>4352</v>
      </c>
      <c r="AH9" t="e">
        <f t="shared" si="0"/>
        <v>#N/A</v>
      </c>
      <c r="AI9" t="e">
        <f t="shared" si="1"/>
        <v>#N/A</v>
      </c>
      <c r="AJ9">
        <f t="shared" si="2"/>
        <v>1</v>
      </c>
      <c r="AK9">
        <f t="shared" si="3"/>
        <v>10</v>
      </c>
    </row>
    <row r="10" spans="1:37">
      <c r="A10" s="3" t="s">
        <v>461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492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493</v>
      </c>
      <c r="M10" s="3" t="s">
        <v>483</v>
      </c>
      <c r="N10" s="3" t="s">
        <v>483</v>
      </c>
      <c r="O10" s="3" t="s">
        <v>730</v>
      </c>
      <c r="P10" s="3" t="s">
        <v>731</v>
      </c>
      <c r="Q10" s="3" t="s">
        <v>4371</v>
      </c>
      <c r="R10" s="3" t="s">
        <v>732</v>
      </c>
      <c r="S10" s="3">
        <v>1338965595</v>
      </c>
      <c r="T10" s="3" t="s">
        <v>733</v>
      </c>
      <c r="U10" s="3" t="s">
        <v>734</v>
      </c>
      <c r="V10" s="3" t="s">
        <v>483</v>
      </c>
      <c r="W10" s="3" t="s">
        <v>483</v>
      </c>
      <c r="X10" s="3">
        <v>65</v>
      </c>
      <c r="Y10" s="3" t="s">
        <v>561</v>
      </c>
      <c r="Z10" s="3" t="s">
        <v>490</v>
      </c>
      <c r="AA10" s="3" t="s">
        <v>490</v>
      </c>
      <c r="AB10" s="3" t="s">
        <v>256</v>
      </c>
      <c r="AC10" s="3" t="s">
        <v>258</v>
      </c>
      <c r="AD10" s="3" t="s">
        <v>38</v>
      </c>
      <c r="AE10" s="3" t="s">
        <v>483</v>
      </c>
      <c r="AF10" s="3" t="s">
        <v>483</v>
      </c>
      <c r="AG10" t="s">
        <v>4352</v>
      </c>
      <c r="AH10" t="e">
        <f t="shared" si="0"/>
        <v>#N/A</v>
      </c>
      <c r="AI10" t="e">
        <f t="shared" si="1"/>
        <v>#N/A</v>
      </c>
      <c r="AJ10">
        <f t="shared" si="2"/>
        <v>0</v>
      </c>
      <c r="AK10">
        <f t="shared" si="3"/>
        <v>0</v>
      </c>
    </row>
    <row r="11" spans="1:37">
      <c r="A11" s="3" t="s">
        <v>461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492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493</v>
      </c>
      <c r="M11" s="3" t="s">
        <v>483</v>
      </c>
      <c r="N11" s="3" t="s">
        <v>483</v>
      </c>
      <c r="O11" s="3" t="s">
        <v>711</v>
      </c>
      <c r="P11" s="3" t="s">
        <v>712</v>
      </c>
      <c r="Q11" s="3" t="s">
        <v>4371</v>
      </c>
      <c r="R11" s="3" t="s">
        <v>713</v>
      </c>
      <c r="S11" s="3">
        <v>1338970266</v>
      </c>
      <c r="T11" s="3" t="s">
        <v>714</v>
      </c>
      <c r="U11" s="3" t="s">
        <v>715</v>
      </c>
      <c r="V11" s="3" t="s">
        <v>483</v>
      </c>
      <c r="W11" s="3" t="s">
        <v>483</v>
      </c>
      <c r="X11" s="3">
        <v>57</v>
      </c>
      <c r="Y11" s="3" t="s">
        <v>594</v>
      </c>
      <c r="Z11" s="3" t="s">
        <v>490</v>
      </c>
      <c r="AA11" s="3" t="s">
        <v>490</v>
      </c>
      <c r="AB11" s="3" t="s">
        <v>256</v>
      </c>
      <c r="AC11" s="3" t="s">
        <v>43</v>
      </c>
      <c r="AD11" s="3" t="s">
        <v>38</v>
      </c>
      <c r="AE11" s="3" t="s">
        <v>483</v>
      </c>
      <c r="AF11" s="3" t="s">
        <v>483</v>
      </c>
      <c r="AG11" t="s">
        <v>4352</v>
      </c>
      <c r="AH11" t="e">
        <f t="shared" si="0"/>
        <v>#N/A</v>
      </c>
      <c r="AI11" t="e">
        <f t="shared" si="1"/>
        <v>#N/A</v>
      </c>
      <c r="AJ11">
        <f t="shared" si="2"/>
        <v>107</v>
      </c>
      <c r="AK11">
        <f t="shared" si="3"/>
        <v>217</v>
      </c>
    </row>
    <row r="12" spans="1:37">
      <c r="A12" s="3" t="s">
        <v>461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492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493</v>
      </c>
      <c r="M12" s="3" t="s">
        <v>483</v>
      </c>
      <c r="N12" s="3" t="s">
        <v>483</v>
      </c>
      <c r="O12" s="3" t="s">
        <v>735</v>
      </c>
      <c r="P12" s="3" t="s">
        <v>4389</v>
      </c>
      <c r="Q12" s="3" t="s">
        <v>4371</v>
      </c>
      <c r="R12" s="3" t="s">
        <v>736</v>
      </c>
      <c r="S12" s="3">
        <v>1338971166</v>
      </c>
      <c r="T12" s="3" t="s">
        <v>737</v>
      </c>
      <c r="U12" s="3" t="s">
        <v>738</v>
      </c>
      <c r="V12" s="3" t="s">
        <v>483</v>
      </c>
      <c r="W12" s="3" t="s">
        <v>483</v>
      </c>
      <c r="X12" s="3">
        <v>40</v>
      </c>
      <c r="Y12" s="3" t="s">
        <v>555</v>
      </c>
      <c r="Z12" s="3" t="s">
        <v>490</v>
      </c>
      <c r="AA12" s="3" t="s">
        <v>490</v>
      </c>
      <c r="AB12" s="3" t="s">
        <v>256</v>
      </c>
      <c r="AC12" s="3" t="s">
        <v>43</v>
      </c>
      <c r="AD12" s="3" t="s">
        <v>34</v>
      </c>
      <c r="AE12" s="3" t="s">
        <v>483</v>
      </c>
      <c r="AF12" s="3" t="s">
        <v>483</v>
      </c>
      <c r="AG12" t="s">
        <v>4352</v>
      </c>
      <c r="AH12" t="e">
        <f t="shared" si="0"/>
        <v>#N/A</v>
      </c>
      <c r="AI12" t="e">
        <f t="shared" si="1"/>
        <v>#N/A</v>
      </c>
      <c r="AJ12">
        <f t="shared" si="2"/>
        <v>107</v>
      </c>
      <c r="AK12">
        <f t="shared" si="3"/>
        <v>217</v>
      </c>
    </row>
    <row r="13" spans="1:37">
      <c r="A13" s="3" t="s">
        <v>461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492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493</v>
      </c>
      <c r="M13" s="3" t="s">
        <v>483</v>
      </c>
      <c r="N13" s="3" t="s">
        <v>483</v>
      </c>
      <c r="O13" s="3" t="s">
        <v>739</v>
      </c>
      <c r="P13" s="3" t="s">
        <v>4390</v>
      </c>
      <c r="Q13" s="3" t="s">
        <v>4371</v>
      </c>
      <c r="R13" s="3" t="s">
        <v>740</v>
      </c>
      <c r="S13" s="3">
        <v>1338978114</v>
      </c>
      <c r="T13" s="3" t="s">
        <v>741</v>
      </c>
      <c r="U13" s="3" t="s">
        <v>742</v>
      </c>
      <c r="V13" s="3" t="s">
        <v>483</v>
      </c>
      <c r="W13" s="3" t="s">
        <v>483</v>
      </c>
      <c r="X13" s="3">
        <v>90</v>
      </c>
      <c r="Y13" s="3" t="s">
        <v>546</v>
      </c>
      <c r="Z13" s="3" t="s">
        <v>490</v>
      </c>
      <c r="AA13" s="3" t="s">
        <v>490</v>
      </c>
      <c r="AB13" s="3" t="s">
        <v>256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4352</v>
      </c>
      <c r="AH13" t="e">
        <f t="shared" si="0"/>
        <v>#N/A</v>
      </c>
      <c r="AI13" t="e">
        <f t="shared" si="1"/>
        <v>#N/A</v>
      </c>
      <c r="AJ13">
        <f t="shared" si="2"/>
        <v>107</v>
      </c>
      <c r="AK13">
        <f t="shared" si="3"/>
        <v>217</v>
      </c>
    </row>
    <row r="14" spans="1:37">
      <c r="A14" s="3" t="s">
        <v>461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492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493</v>
      </c>
      <c r="M14" s="3" t="s">
        <v>483</v>
      </c>
      <c r="N14" s="3" t="s">
        <v>483</v>
      </c>
      <c r="O14" s="3" t="s">
        <v>542</v>
      </c>
      <c r="P14" s="3" t="s">
        <v>4391</v>
      </c>
      <c r="Q14" s="3" t="s">
        <v>4371</v>
      </c>
      <c r="R14" s="3" t="s">
        <v>543</v>
      </c>
      <c r="S14" s="3">
        <v>1338986372</v>
      </c>
      <c r="T14" s="3" t="s">
        <v>544</v>
      </c>
      <c r="U14" s="3" t="s">
        <v>545</v>
      </c>
      <c r="V14" s="3" t="s">
        <v>483</v>
      </c>
      <c r="W14" s="3" t="s">
        <v>483</v>
      </c>
      <c r="X14" s="3">
        <v>60</v>
      </c>
      <c r="Y14" s="3" t="s">
        <v>546</v>
      </c>
      <c r="Z14" s="3" t="s">
        <v>490</v>
      </c>
      <c r="AA14" s="3" t="s">
        <v>490</v>
      </c>
      <c r="AB14" s="3" t="s">
        <v>256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4352</v>
      </c>
      <c r="AH14" t="e">
        <f t="shared" si="0"/>
        <v>#N/A</v>
      </c>
      <c r="AI14" t="e">
        <f t="shared" si="1"/>
        <v>#N/A</v>
      </c>
      <c r="AJ14">
        <f t="shared" si="2"/>
        <v>0</v>
      </c>
      <c r="AK14">
        <f t="shared" si="3"/>
        <v>2</v>
      </c>
    </row>
    <row r="15" spans="1:37">
      <c r="A15" s="3" t="s">
        <v>461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492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493</v>
      </c>
      <c r="M15" s="3" t="s">
        <v>483</v>
      </c>
      <c r="N15" s="3" t="s">
        <v>483</v>
      </c>
      <c r="O15" s="3" t="s">
        <v>620</v>
      </c>
      <c r="P15" s="3" t="s">
        <v>4392</v>
      </c>
      <c r="Q15" s="3" t="s">
        <v>4371</v>
      </c>
      <c r="R15" s="3" t="s">
        <v>621</v>
      </c>
      <c r="S15" s="3">
        <v>1338986691</v>
      </c>
      <c r="T15" s="3" t="s">
        <v>622</v>
      </c>
      <c r="U15" s="3" t="s">
        <v>623</v>
      </c>
      <c r="V15" s="3" t="s">
        <v>483</v>
      </c>
      <c r="W15" s="3" t="s">
        <v>483</v>
      </c>
      <c r="X15" s="3">
        <v>20</v>
      </c>
      <c r="Y15" s="3" t="s">
        <v>555</v>
      </c>
      <c r="Z15" s="3" t="s">
        <v>490</v>
      </c>
      <c r="AA15" s="3" t="s">
        <v>490</v>
      </c>
      <c r="AB15" s="3" t="s">
        <v>256</v>
      </c>
      <c r="AC15" s="3" t="s">
        <v>43</v>
      </c>
      <c r="AD15" s="3" t="s">
        <v>34</v>
      </c>
      <c r="AE15" s="3" t="s">
        <v>483</v>
      </c>
      <c r="AF15" s="3" t="s">
        <v>483</v>
      </c>
      <c r="AG15" t="s">
        <v>4352</v>
      </c>
      <c r="AH15" t="e">
        <f t="shared" si="0"/>
        <v>#N/A</v>
      </c>
      <c r="AI15" t="e">
        <f t="shared" si="1"/>
        <v>#N/A</v>
      </c>
      <c r="AJ15">
        <f t="shared" si="2"/>
        <v>107</v>
      </c>
      <c r="AK15">
        <f t="shared" si="3"/>
        <v>217</v>
      </c>
    </row>
    <row r="16" spans="1:37">
      <c r="A16" s="3" t="s">
        <v>461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492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493</v>
      </c>
      <c r="M16" s="3" t="s">
        <v>483</v>
      </c>
      <c r="N16" s="3" t="s">
        <v>483</v>
      </c>
      <c r="O16" s="3" t="s">
        <v>649</v>
      </c>
      <c r="P16" s="3" t="s">
        <v>4397</v>
      </c>
      <c r="Q16" s="3" t="s">
        <v>4371</v>
      </c>
      <c r="R16" s="3" t="s">
        <v>650</v>
      </c>
      <c r="S16" s="3">
        <v>1339059306</v>
      </c>
      <c r="T16" s="3" t="s">
        <v>651</v>
      </c>
      <c r="U16" s="3" t="s">
        <v>652</v>
      </c>
      <c r="V16" s="3" t="s">
        <v>483</v>
      </c>
      <c r="W16" s="3" t="s">
        <v>483</v>
      </c>
      <c r="X16" s="3">
        <v>43</v>
      </c>
      <c r="Y16" s="3" t="s">
        <v>555</v>
      </c>
      <c r="Z16" s="3" t="s">
        <v>490</v>
      </c>
      <c r="AA16" s="3" t="s">
        <v>490</v>
      </c>
      <c r="AB16" s="3" t="s">
        <v>256</v>
      </c>
      <c r="AC16" s="3" t="s">
        <v>43</v>
      </c>
      <c r="AD16" s="3" t="s">
        <v>34</v>
      </c>
      <c r="AE16" s="3" t="s">
        <v>483</v>
      </c>
      <c r="AF16" s="3" t="s">
        <v>483</v>
      </c>
      <c r="AG16" t="s">
        <v>4352</v>
      </c>
      <c r="AH16" t="e">
        <f t="shared" si="0"/>
        <v>#N/A</v>
      </c>
      <c r="AI16" t="e">
        <f t="shared" si="1"/>
        <v>#N/A</v>
      </c>
      <c r="AJ16">
        <f t="shared" si="2"/>
        <v>107</v>
      </c>
      <c r="AK16">
        <f t="shared" si="3"/>
        <v>217</v>
      </c>
    </row>
    <row r="17" spans="1:37">
      <c r="A17" s="3" t="s">
        <v>255</v>
      </c>
      <c r="B17" s="3" t="s">
        <v>478</v>
      </c>
      <c r="C17" s="3" t="s">
        <v>479</v>
      </c>
      <c r="D17" s="3" t="s">
        <v>480</v>
      </c>
      <c r="E17" s="3" t="s">
        <v>481</v>
      </c>
      <c r="F17" s="4">
        <v>0.03</v>
      </c>
      <c r="G17" s="3" t="s">
        <v>482</v>
      </c>
      <c r="H17" s="3">
        <v>31</v>
      </c>
      <c r="I17" s="3" t="s">
        <v>483</v>
      </c>
      <c r="J17" s="3">
        <v>180</v>
      </c>
      <c r="K17" s="3">
        <v>604800</v>
      </c>
      <c r="L17" s="3" t="s">
        <v>484</v>
      </c>
      <c r="M17" s="3" t="s">
        <v>483</v>
      </c>
      <c r="N17" s="3" t="s">
        <v>483</v>
      </c>
      <c r="O17" s="3" t="s">
        <v>519</v>
      </c>
      <c r="P17" s="3" t="s">
        <v>4443</v>
      </c>
      <c r="Q17" s="3" t="s">
        <v>4371</v>
      </c>
      <c r="R17" s="3" t="s">
        <v>520</v>
      </c>
      <c r="S17" s="3">
        <v>1338721164</v>
      </c>
      <c r="T17" s="3" t="s">
        <v>521</v>
      </c>
      <c r="U17" s="3" t="s">
        <v>522</v>
      </c>
      <c r="V17" s="3" t="s">
        <v>483</v>
      </c>
      <c r="W17" s="3" t="s">
        <v>483</v>
      </c>
      <c r="X17" s="3">
        <v>56</v>
      </c>
      <c r="Y17" s="3" t="s">
        <v>523</v>
      </c>
      <c r="Z17" s="3" t="s">
        <v>490</v>
      </c>
      <c r="AA17" s="3" t="s">
        <v>490</v>
      </c>
      <c r="AB17" s="3" t="s">
        <v>256</v>
      </c>
      <c r="AC17" s="3" t="s">
        <v>43</v>
      </c>
      <c r="AD17" s="3" t="s">
        <v>34</v>
      </c>
      <c r="AE17" s="3" t="s">
        <v>483</v>
      </c>
      <c r="AF17" s="3" t="s">
        <v>483</v>
      </c>
      <c r="AG17" t="s">
        <v>4352</v>
      </c>
      <c r="AH17" t="e">
        <f t="shared" si="0"/>
        <v>#N/A</v>
      </c>
      <c r="AI17" t="e">
        <f t="shared" si="1"/>
        <v>#N/A</v>
      </c>
      <c r="AJ17">
        <f t="shared" si="2"/>
        <v>107</v>
      </c>
      <c r="AK17">
        <f t="shared" si="3"/>
        <v>217</v>
      </c>
    </row>
    <row r="18" spans="1:37">
      <c r="A18" s="3" t="s">
        <v>255</v>
      </c>
      <c r="B18" s="3" t="s">
        <v>478</v>
      </c>
      <c r="C18" s="3" t="s">
        <v>479</v>
      </c>
      <c r="D18" s="3" t="s">
        <v>480</v>
      </c>
      <c r="E18" s="3" t="s">
        <v>481</v>
      </c>
      <c r="F18" s="4">
        <v>0.03</v>
      </c>
      <c r="G18" s="3" t="s">
        <v>482</v>
      </c>
      <c r="H18" s="3">
        <v>31</v>
      </c>
      <c r="I18" s="3" t="s">
        <v>483</v>
      </c>
      <c r="J18" s="3">
        <v>180</v>
      </c>
      <c r="K18" s="3">
        <v>604800</v>
      </c>
      <c r="L18" s="3" t="s">
        <v>484</v>
      </c>
      <c r="M18" s="3" t="s">
        <v>483</v>
      </c>
      <c r="N18" s="3" t="s">
        <v>483</v>
      </c>
      <c r="O18" s="3" t="s">
        <v>633</v>
      </c>
      <c r="P18" s="3" t="s">
        <v>4440</v>
      </c>
      <c r="Q18" s="3" t="s">
        <v>4371</v>
      </c>
      <c r="R18" s="3" t="s">
        <v>634</v>
      </c>
      <c r="S18" s="3">
        <v>1338720522</v>
      </c>
      <c r="T18" s="3" t="s">
        <v>635</v>
      </c>
      <c r="U18" s="3" t="s">
        <v>522</v>
      </c>
      <c r="V18" s="3" t="s">
        <v>483</v>
      </c>
      <c r="W18" s="3" t="s">
        <v>483</v>
      </c>
      <c r="X18" s="3">
        <v>93</v>
      </c>
      <c r="Y18" s="3" t="s">
        <v>636</v>
      </c>
      <c r="Z18" s="3" t="s">
        <v>490</v>
      </c>
      <c r="AA18" s="3" t="s">
        <v>490</v>
      </c>
      <c r="AB18" s="3" t="s">
        <v>256</v>
      </c>
      <c r="AC18" s="3" t="s">
        <v>259</v>
      </c>
      <c r="AD18" s="3" t="s">
        <v>34</v>
      </c>
      <c r="AE18" s="3" t="s">
        <v>483</v>
      </c>
      <c r="AF18" s="3" t="s">
        <v>483</v>
      </c>
      <c r="AG18" t="s">
        <v>4352</v>
      </c>
      <c r="AH18" t="e">
        <f t="shared" si="0"/>
        <v>#N/A</v>
      </c>
      <c r="AI18" t="e">
        <f t="shared" si="1"/>
        <v>#N/A</v>
      </c>
      <c r="AJ18">
        <f t="shared" si="2"/>
        <v>0</v>
      </c>
      <c r="AK18">
        <f t="shared" si="3"/>
        <v>0</v>
      </c>
    </row>
    <row r="19" spans="1:37">
      <c r="A19" s="3" t="s">
        <v>255</v>
      </c>
      <c r="B19" s="3" t="s">
        <v>478</v>
      </c>
      <c r="C19" s="3" t="s">
        <v>479</v>
      </c>
      <c r="D19" s="3" t="s">
        <v>480</v>
      </c>
      <c r="E19" s="3" t="s">
        <v>481</v>
      </c>
      <c r="F19" s="4">
        <v>0.03</v>
      </c>
      <c r="G19" s="3" t="s">
        <v>482</v>
      </c>
      <c r="H19" s="3">
        <v>31</v>
      </c>
      <c r="I19" s="3" t="s">
        <v>483</v>
      </c>
      <c r="J19" s="3">
        <v>180</v>
      </c>
      <c r="K19" s="3">
        <v>604800</v>
      </c>
      <c r="L19" s="3" t="s">
        <v>484</v>
      </c>
      <c r="M19" s="3" t="s">
        <v>483</v>
      </c>
      <c r="N19" s="3" t="s">
        <v>483</v>
      </c>
      <c r="O19" s="3" t="s">
        <v>683</v>
      </c>
      <c r="P19" s="3" t="s">
        <v>4379</v>
      </c>
      <c r="Q19" s="3" t="s">
        <v>4371</v>
      </c>
      <c r="R19" s="3" t="s">
        <v>684</v>
      </c>
      <c r="S19" s="3">
        <v>1338725364</v>
      </c>
      <c r="T19" s="3" t="s">
        <v>685</v>
      </c>
      <c r="U19" s="3" t="s">
        <v>686</v>
      </c>
      <c r="V19" s="3" t="s">
        <v>483</v>
      </c>
      <c r="W19" s="3" t="s">
        <v>483</v>
      </c>
      <c r="X19" s="3">
        <v>57</v>
      </c>
      <c r="Y19" s="3" t="s">
        <v>687</v>
      </c>
      <c r="Z19" s="3" t="s">
        <v>490</v>
      </c>
      <c r="AA19" s="3" t="s">
        <v>490</v>
      </c>
      <c r="AB19" s="3" t="s">
        <v>256</v>
      </c>
      <c r="AC19" s="3" t="s">
        <v>43</v>
      </c>
      <c r="AD19" s="3" t="s">
        <v>34</v>
      </c>
      <c r="AE19" s="3" t="s">
        <v>483</v>
      </c>
      <c r="AF19" s="3" t="s">
        <v>483</v>
      </c>
      <c r="AG19" t="s">
        <v>4352</v>
      </c>
      <c r="AH19" t="e">
        <f t="shared" si="0"/>
        <v>#N/A</v>
      </c>
      <c r="AI19" t="e">
        <f t="shared" si="1"/>
        <v>#N/A</v>
      </c>
      <c r="AJ19">
        <f t="shared" si="2"/>
        <v>107</v>
      </c>
      <c r="AK19">
        <f t="shared" si="3"/>
        <v>217</v>
      </c>
    </row>
    <row r="20" spans="1:37">
      <c r="A20" s="3" t="s">
        <v>255</v>
      </c>
      <c r="B20" s="3" t="s">
        <v>478</v>
      </c>
      <c r="C20" s="3" t="s">
        <v>479</v>
      </c>
      <c r="D20" s="3" t="s">
        <v>480</v>
      </c>
      <c r="E20" s="3" t="s">
        <v>481</v>
      </c>
      <c r="F20" s="4">
        <v>0.03</v>
      </c>
      <c r="G20" s="3" t="s">
        <v>482</v>
      </c>
      <c r="H20" s="3">
        <v>31</v>
      </c>
      <c r="I20" s="3" t="s">
        <v>483</v>
      </c>
      <c r="J20" s="3">
        <v>180</v>
      </c>
      <c r="K20" s="3">
        <v>604800</v>
      </c>
      <c r="L20" s="3" t="s">
        <v>484</v>
      </c>
      <c r="M20" s="3" t="s">
        <v>483</v>
      </c>
      <c r="N20" s="3" t="s">
        <v>483</v>
      </c>
      <c r="O20" s="3" t="s">
        <v>695</v>
      </c>
      <c r="P20" s="3" t="s">
        <v>212</v>
      </c>
      <c r="Q20" s="3" t="s">
        <v>4371</v>
      </c>
      <c r="R20" s="3" t="s">
        <v>696</v>
      </c>
      <c r="S20" s="3">
        <v>1338724082</v>
      </c>
      <c r="T20" s="3" t="s">
        <v>697</v>
      </c>
      <c r="U20" s="3" t="s">
        <v>686</v>
      </c>
      <c r="V20" s="3" t="s">
        <v>483</v>
      </c>
      <c r="W20" s="3" t="s">
        <v>483</v>
      </c>
      <c r="X20" s="3">
        <v>21</v>
      </c>
      <c r="Y20" s="3" t="s">
        <v>555</v>
      </c>
      <c r="Z20" s="3" t="s">
        <v>490</v>
      </c>
      <c r="AA20" s="3" t="s">
        <v>490</v>
      </c>
      <c r="AB20" s="3" t="s">
        <v>256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4352</v>
      </c>
      <c r="AH20" t="e">
        <f t="shared" si="0"/>
        <v>#N/A</v>
      </c>
      <c r="AI20" t="e">
        <f t="shared" si="1"/>
        <v>#N/A</v>
      </c>
      <c r="AJ20">
        <f t="shared" si="2"/>
        <v>107</v>
      </c>
      <c r="AK20">
        <f t="shared" si="3"/>
        <v>217</v>
      </c>
    </row>
    <row r="21" spans="1:37">
      <c r="A21" s="3" t="s">
        <v>255</v>
      </c>
      <c r="B21" s="3" t="s">
        <v>478</v>
      </c>
      <c r="C21" s="3" t="s">
        <v>479</v>
      </c>
      <c r="D21" s="3" t="s">
        <v>480</v>
      </c>
      <c r="E21" s="3" t="s">
        <v>481</v>
      </c>
      <c r="F21" s="4">
        <v>0.03</v>
      </c>
      <c r="G21" s="3" t="s">
        <v>482</v>
      </c>
      <c r="H21" s="3">
        <v>31</v>
      </c>
      <c r="I21" s="3" t="s">
        <v>483</v>
      </c>
      <c r="J21" s="3">
        <v>180</v>
      </c>
      <c r="K21" s="3">
        <v>604800</v>
      </c>
      <c r="L21" s="3" t="s">
        <v>484</v>
      </c>
      <c r="M21" s="3" t="s">
        <v>483</v>
      </c>
      <c r="N21" s="3" t="s">
        <v>483</v>
      </c>
      <c r="O21" s="3" t="s">
        <v>653</v>
      </c>
      <c r="P21" s="3" t="s">
        <v>228</v>
      </c>
      <c r="Q21" s="3" t="s">
        <v>4371</v>
      </c>
      <c r="R21" s="3" t="s">
        <v>654</v>
      </c>
      <c r="S21" s="3">
        <v>1338746339</v>
      </c>
      <c r="T21" s="3" t="s">
        <v>655</v>
      </c>
      <c r="U21" s="3" t="s">
        <v>656</v>
      </c>
      <c r="V21" s="3" t="s">
        <v>483</v>
      </c>
      <c r="W21" s="3" t="s">
        <v>483</v>
      </c>
      <c r="X21" s="3">
        <v>47</v>
      </c>
      <c r="Y21" s="3" t="s">
        <v>518</v>
      </c>
      <c r="Z21" s="3" t="s">
        <v>490</v>
      </c>
      <c r="AA21" s="3" t="s">
        <v>490</v>
      </c>
      <c r="AB21" s="3" t="s">
        <v>256</v>
      </c>
      <c r="AC21" s="3" t="s">
        <v>257</v>
      </c>
      <c r="AD21" s="3" t="s">
        <v>38</v>
      </c>
      <c r="AE21" s="3" t="s">
        <v>483</v>
      </c>
      <c r="AF21" s="3" t="s">
        <v>483</v>
      </c>
      <c r="AG21" t="s">
        <v>4352</v>
      </c>
      <c r="AH21" t="e">
        <f t="shared" si="0"/>
        <v>#N/A</v>
      </c>
      <c r="AI21" t="e">
        <f t="shared" si="1"/>
        <v>#N/A</v>
      </c>
      <c r="AJ21">
        <f t="shared" si="2"/>
        <v>0</v>
      </c>
      <c r="AK21">
        <f t="shared" si="3"/>
        <v>0</v>
      </c>
    </row>
    <row r="22" spans="1:37">
      <c r="A22" s="3" t="s">
        <v>255</v>
      </c>
      <c r="B22" s="3" t="s">
        <v>478</v>
      </c>
      <c r="C22" s="3" t="s">
        <v>479</v>
      </c>
      <c r="D22" s="3" t="s">
        <v>480</v>
      </c>
      <c r="E22" s="3" t="s">
        <v>481</v>
      </c>
      <c r="F22" s="4">
        <v>0.03</v>
      </c>
      <c r="G22" s="3" t="s">
        <v>482</v>
      </c>
      <c r="H22" s="3">
        <v>31</v>
      </c>
      <c r="I22" s="3" t="s">
        <v>483</v>
      </c>
      <c r="J22" s="3">
        <v>180</v>
      </c>
      <c r="K22" s="3">
        <v>604800</v>
      </c>
      <c r="L22" s="3" t="s">
        <v>484</v>
      </c>
      <c r="M22" s="3" t="s">
        <v>483</v>
      </c>
      <c r="N22" s="3" t="s">
        <v>483</v>
      </c>
      <c r="O22" s="3" t="s">
        <v>580</v>
      </c>
      <c r="P22" s="3" t="s">
        <v>4450</v>
      </c>
      <c r="Q22" s="3" t="s">
        <v>4371</v>
      </c>
      <c r="R22" s="3" t="s">
        <v>581</v>
      </c>
      <c r="S22" s="3">
        <v>1338741084</v>
      </c>
      <c r="T22" s="3" t="s">
        <v>582</v>
      </c>
      <c r="U22" s="3" t="s">
        <v>583</v>
      </c>
      <c r="V22" s="3" t="s">
        <v>483</v>
      </c>
      <c r="W22" s="3" t="s">
        <v>483</v>
      </c>
      <c r="X22" s="3">
        <v>19</v>
      </c>
      <c r="Y22" s="3" t="s">
        <v>561</v>
      </c>
      <c r="Z22" s="3" t="s">
        <v>490</v>
      </c>
      <c r="AA22" s="3" t="s">
        <v>490</v>
      </c>
      <c r="AB22" s="3" t="s">
        <v>256</v>
      </c>
      <c r="AC22" s="3" t="s">
        <v>43</v>
      </c>
      <c r="AD22" s="3" t="s">
        <v>34</v>
      </c>
      <c r="AE22" s="3" t="s">
        <v>483</v>
      </c>
      <c r="AF22" s="3" t="s">
        <v>483</v>
      </c>
      <c r="AG22" t="s">
        <v>4352</v>
      </c>
      <c r="AH22" t="e">
        <f t="shared" si="0"/>
        <v>#N/A</v>
      </c>
      <c r="AI22" t="e">
        <f t="shared" si="1"/>
        <v>#N/A</v>
      </c>
      <c r="AJ22">
        <f t="shared" si="2"/>
        <v>107</v>
      </c>
      <c r="AK22">
        <f t="shared" si="3"/>
        <v>217</v>
      </c>
    </row>
    <row r="23" spans="1:37">
      <c r="A23" s="3" t="s">
        <v>255</v>
      </c>
      <c r="B23" s="3" t="s">
        <v>478</v>
      </c>
      <c r="C23" s="3" t="s">
        <v>479</v>
      </c>
      <c r="D23" s="3" t="s">
        <v>480</v>
      </c>
      <c r="E23" s="3" t="s">
        <v>481</v>
      </c>
      <c r="F23" s="4">
        <v>0.03</v>
      </c>
      <c r="G23" s="3" t="s">
        <v>482</v>
      </c>
      <c r="H23" s="3">
        <v>31</v>
      </c>
      <c r="I23" s="3" t="s">
        <v>483</v>
      </c>
      <c r="J23" s="3">
        <v>180</v>
      </c>
      <c r="K23" s="3">
        <v>604800</v>
      </c>
      <c r="L23" s="3" t="s">
        <v>484</v>
      </c>
      <c r="M23" s="3" t="s">
        <v>483</v>
      </c>
      <c r="N23" s="3" t="s">
        <v>483</v>
      </c>
      <c r="O23" s="3" t="s">
        <v>667</v>
      </c>
      <c r="P23" s="3" t="s">
        <v>4451</v>
      </c>
      <c r="Q23" s="3" t="s">
        <v>4371</v>
      </c>
      <c r="R23" s="3" t="s">
        <v>668</v>
      </c>
      <c r="S23" s="3">
        <v>1338739318</v>
      </c>
      <c r="T23" s="3" t="s">
        <v>669</v>
      </c>
      <c r="U23" s="3" t="s">
        <v>583</v>
      </c>
      <c r="V23" s="3" t="s">
        <v>483</v>
      </c>
      <c r="W23" s="3" t="s">
        <v>483</v>
      </c>
      <c r="X23" s="3">
        <v>21</v>
      </c>
      <c r="Y23" s="3" t="s">
        <v>489</v>
      </c>
      <c r="Z23" s="3" t="s">
        <v>490</v>
      </c>
      <c r="AA23" s="3" t="s">
        <v>490</v>
      </c>
      <c r="AB23" s="3" t="s">
        <v>256</v>
      </c>
      <c r="AC23" s="3" t="s">
        <v>43</v>
      </c>
      <c r="AD23" s="3" t="s">
        <v>34</v>
      </c>
      <c r="AE23" s="3" t="s">
        <v>483</v>
      </c>
      <c r="AF23" s="3" t="s">
        <v>483</v>
      </c>
      <c r="AG23" t="s">
        <v>4352</v>
      </c>
      <c r="AH23" t="e">
        <f t="shared" si="0"/>
        <v>#N/A</v>
      </c>
      <c r="AI23" t="e">
        <f t="shared" si="1"/>
        <v>#N/A</v>
      </c>
      <c r="AJ23">
        <f t="shared" si="2"/>
        <v>107</v>
      </c>
      <c r="AK23">
        <f t="shared" si="3"/>
        <v>217</v>
      </c>
    </row>
    <row r="24" spans="1:37">
      <c r="A24" s="3" t="s">
        <v>255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482</v>
      </c>
      <c r="H24" s="3">
        <v>31</v>
      </c>
      <c r="I24" s="3" t="s">
        <v>483</v>
      </c>
      <c r="J24" s="3">
        <v>180</v>
      </c>
      <c r="K24" s="3">
        <v>604800</v>
      </c>
      <c r="L24" s="3" t="s">
        <v>484</v>
      </c>
      <c r="M24" s="3" t="s">
        <v>483</v>
      </c>
      <c r="N24" s="3" t="s">
        <v>483</v>
      </c>
      <c r="O24" s="3" t="s">
        <v>763</v>
      </c>
      <c r="P24" s="3" t="s">
        <v>223</v>
      </c>
      <c r="Q24" s="3" t="s">
        <v>4371</v>
      </c>
      <c r="R24" s="3" t="s">
        <v>764</v>
      </c>
      <c r="S24" s="3">
        <v>1338746970</v>
      </c>
      <c r="T24" s="3" t="s">
        <v>765</v>
      </c>
      <c r="U24" s="3" t="s">
        <v>583</v>
      </c>
      <c r="V24" s="3" t="s">
        <v>483</v>
      </c>
      <c r="W24" s="3" t="s">
        <v>483</v>
      </c>
      <c r="X24" s="3">
        <v>84</v>
      </c>
      <c r="Y24" s="3" t="s">
        <v>518</v>
      </c>
      <c r="Z24" s="3" t="s">
        <v>490</v>
      </c>
      <c r="AA24" s="3" t="s">
        <v>490</v>
      </c>
      <c r="AB24" s="3" t="s">
        <v>256</v>
      </c>
      <c r="AC24" s="3" t="s">
        <v>43</v>
      </c>
      <c r="AD24" s="3" t="s">
        <v>38</v>
      </c>
      <c r="AE24" s="3" t="s">
        <v>483</v>
      </c>
      <c r="AF24" s="3" t="s">
        <v>483</v>
      </c>
      <c r="AG24" t="s">
        <v>4352</v>
      </c>
      <c r="AH24" t="e">
        <f t="shared" si="0"/>
        <v>#N/A</v>
      </c>
      <c r="AI24" t="e">
        <f t="shared" si="1"/>
        <v>#N/A</v>
      </c>
      <c r="AJ24">
        <f t="shared" si="2"/>
        <v>107</v>
      </c>
      <c r="AK24">
        <f t="shared" si="3"/>
        <v>217</v>
      </c>
    </row>
    <row r="25" spans="1:37">
      <c r="A25" s="3" t="s">
        <v>255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482</v>
      </c>
      <c r="H25" s="3">
        <v>31</v>
      </c>
      <c r="I25" s="3" t="s">
        <v>483</v>
      </c>
      <c r="J25" s="3">
        <v>180</v>
      </c>
      <c r="K25" s="3">
        <v>604800</v>
      </c>
      <c r="L25" s="3" t="s">
        <v>484</v>
      </c>
      <c r="M25" s="3" t="s">
        <v>483</v>
      </c>
      <c r="N25" s="3" t="s">
        <v>483</v>
      </c>
      <c r="O25" s="3" t="s">
        <v>504</v>
      </c>
      <c r="P25" s="3" t="s">
        <v>56</v>
      </c>
      <c r="Q25" s="3" t="s">
        <v>4371</v>
      </c>
      <c r="R25" s="3" t="s">
        <v>505</v>
      </c>
      <c r="S25" s="3">
        <v>1338744377</v>
      </c>
      <c r="T25" s="3" t="s">
        <v>506</v>
      </c>
      <c r="U25" s="3" t="s">
        <v>507</v>
      </c>
      <c r="V25" s="3" t="s">
        <v>483</v>
      </c>
      <c r="W25" s="3" t="s">
        <v>483</v>
      </c>
      <c r="X25" s="3">
        <v>33</v>
      </c>
      <c r="Y25" s="3" t="s">
        <v>508</v>
      </c>
      <c r="Z25" s="3" t="s">
        <v>490</v>
      </c>
      <c r="AA25" s="3" t="s">
        <v>490</v>
      </c>
      <c r="AB25" s="3" t="s">
        <v>256</v>
      </c>
      <c r="AC25" s="3" t="s">
        <v>258</v>
      </c>
      <c r="AD25" s="3" t="s">
        <v>38</v>
      </c>
      <c r="AE25" s="3" t="s">
        <v>483</v>
      </c>
      <c r="AF25" s="3" t="s">
        <v>483</v>
      </c>
      <c r="AG25" t="s">
        <v>4352</v>
      </c>
      <c r="AH25" t="e">
        <f t="shared" si="0"/>
        <v>#N/A</v>
      </c>
      <c r="AI25" t="e">
        <f t="shared" si="1"/>
        <v>#N/A</v>
      </c>
      <c r="AJ25">
        <f t="shared" si="2"/>
        <v>0</v>
      </c>
      <c r="AK25">
        <f t="shared" si="3"/>
        <v>0</v>
      </c>
    </row>
    <row r="26" spans="1:37">
      <c r="A26" s="3" t="s">
        <v>255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482</v>
      </c>
      <c r="H26" s="3">
        <v>31</v>
      </c>
      <c r="I26" s="3" t="s">
        <v>483</v>
      </c>
      <c r="J26" s="3">
        <v>180</v>
      </c>
      <c r="K26" s="3">
        <v>604800</v>
      </c>
      <c r="L26" s="3" t="s">
        <v>484</v>
      </c>
      <c r="M26" s="3" t="s">
        <v>483</v>
      </c>
      <c r="N26" s="3" t="s">
        <v>483</v>
      </c>
      <c r="O26" s="3" t="s">
        <v>766</v>
      </c>
      <c r="P26" s="3" t="s">
        <v>264</v>
      </c>
      <c r="Q26" s="3" t="s">
        <v>4371</v>
      </c>
      <c r="R26" s="3" t="s">
        <v>767</v>
      </c>
      <c r="S26" s="3">
        <v>1338744283</v>
      </c>
      <c r="T26" s="3" t="s">
        <v>768</v>
      </c>
      <c r="U26" s="3" t="s">
        <v>507</v>
      </c>
      <c r="V26" s="3" t="s">
        <v>483</v>
      </c>
      <c r="W26" s="3" t="s">
        <v>483</v>
      </c>
      <c r="X26" s="3">
        <v>78</v>
      </c>
      <c r="Y26" s="3" t="s">
        <v>489</v>
      </c>
      <c r="Z26" s="3" t="s">
        <v>490</v>
      </c>
      <c r="AA26" s="3" t="s">
        <v>490</v>
      </c>
      <c r="AB26" s="3" t="s">
        <v>256</v>
      </c>
      <c r="AC26" s="3" t="s">
        <v>35</v>
      </c>
      <c r="AD26" s="3" t="s">
        <v>38</v>
      </c>
      <c r="AE26" s="3" t="s">
        <v>483</v>
      </c>
      <c r="AF26" s="3" t="s">
        <v>483</v>
      </c>
      <c r="AG26" t="s">
        <v>4352</v>
      </c>
      <c r="AH26" t="e">
        <f t="shared" si="0"/>
        <v>#N/A</v>
      </c>
      <c r="AI26" t="e">
        <f t="shared" si="1"/>
        <v>#N/A</v>
      </c>
      <c r="AJ26">
        <f t="shared" si="2"/>
        <v>184</v>
      </c>
      <c r="AK26">
        <f t="shared" si="3"/>
        <v>352</v>
      </c>
    </row>
    <row r="27" spans="1:37">
      <c r="A27" s="3" t="s">
        <v>255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482</v>
      </c>
      <c r="H27" s="3">
        <v>31</v>
      </c>
      <c r="I27" s="3" t="s">
        <v>483</v>
      </c>
      <c r="J27" s="3">
        <v>180</v>
      </c>
      <c r="K27" s="3">
        <v>604800</v>
      </c>
      <c r="L27" s="3" t="s">
        <v>484</v>
      </c>
      <c r="M27" s="3" t="s">
        <v>483</v>
      </c>
      <c r="N27" s="3" t="s">
        <v>483</v>
      </c>
      <c r="O27" s="3" t="s">
        <v>509</v>
      </c>
      <c r="P27" s="3" t="s">
        <v>4401</v>
      </c>
      <c r="Q27" s="3" t="s">
        <v>4371</v>
      </c>
      <c r="R27" s="3" t="s">
        <v>510</v>
      </c>
      <c r="S27" s="3">
        <v>1338735800</v>
      </c>
      <c r="T27" s="3" t="s">
        <v>511</v>
      </c>
      <c r="U27" s="3" t="s">
        <v>512</v>
      </c>
      <c r="V27" s="3" t="s">
        <v>483</v>
      </c>
      <c r="W27" s="3" t="s">
        <v>483</v>
      </c>
      <c r="X27" s="3">
        <v>18</v>
      </c>
      <c r="Y27" s="3" t="s">
        <v>513</v>
      </c>
      <c r="Z27" s="3" t="s">
        <v>490</v>
      </c>
      <c r="AA27" s="3" t="s">
        <v>490</v>
      </c>
      <c r="AB27" s="3" t="s">
        <v>256</v>
      </c>
      <c r="AC27" s="3" t="s">
        <v>35</v>
      </c>
      <c r="AD27" s="3" t="s">
        <v>36</v>
      </c>
      <c r="AE27" s="3" t="s">
        <v>483</v>
      </c>
      <c r="AF27" s="3" t="s">
        <v>483</v>
      </c>
      <c r="AG27" t="s">
        <v>4352</v>
      </c>
      <c r="AH27" t="e">
        <f t="shared" si="0"/>
        <v>#N/A</v>
      </c>
      <c r="AI27" t="e">
        <f t="shared" si="1"/>
        <v>#N/A</v>
      </c>
      <c r="AJ27">
        <f t="shared" si="2"/>
        <v>184</v>
      </c>
      <c r="AK27">
        <f t="shared" si="3"/>
        <v>352</v>
      </c>
    </row>
    <row r="28" spans="1:37">
      <c r="A28" s="3" t="s">
        <v>255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482</v>
      </c>
      <c r="H28" s="3">
        <v>31</v>
      </c>
      <c r="I28" s="3" t="s">
        <v>483</v>
      </c>
      <c r="J28" s="3">
        <v>180</v>
      </c>
      <c r="K28" s="3">
        <v>604800</v>
      </c>
      <c r="L28" s="3" t="s">
        <v>484</v>
      </c>
      <c r="M28" s="3" t="s">
        <v>483</v>
      </c>
      <c r="N28" s="3" t="s">
        <v>483</v>
      </c>
      <c r="O28" s="3" t="s">
        <v>570</v>
      </c>
      <c r="P28" s="3" t="s">
        <v>4400</v>
      </c>
      <c r="Q28" s="3" t="s">
        <v>4371</v>
      </c>
      <c r="R28" s="3" t="s">
        <v>571</v>
      </c>
      <c r="S28" s="3">
        <v>1338731076</v>
      </c>
      <c r="T28" s="3" t="s">
        <v>572</v>
      </c>
      <c r="U28" s="3" t="s">
        <v>512</v>
      </c>
      <c r="V28" s="3" t="s">
        <v>483</v>
      </c>
      <c r="W28" s="3" t="s">
        <v>483</v>
      </c>
      <c r="X28" s="3">
        <v>64</v>
      </c>
      <c r="Y28" s="3" t="s">
        <v>573</v>
      </c>
      <c r="Z28" s="3" t="s">
        <v>490</v>
      </c>
      <c r="AA28" s="3" t="s">
        <v>490</v>
      </c>
      <c r="AB28" s="3" t="s">
        <v>256</v>
      </c>
      <c r="AC28" s="3" t="s">
        <v>43</v>
      </c>
      <c r="AD28" s="3" t="s">
        <v>34</v>
      </c>
      <c r="AE28" s="3" t="s">
        <v>483</v>
      </c>
      <c r="AF28" s="3" t="s">
        <v>483</v>
      </c>
      <c r="AG28" t="s">
        <v>4352</v>
      </c>
      <c r="AH28" t="e">
        <f t="shared" si="0"/>
        <v>#N/A</v>
      </c>
      <c r="AI28" t="e">
        <f t="shared" si="1"/>
        <v>#N/A</v>
      </c>
      <c r="AJ28">
        <f t="shared" si="2"/>
        <v>107</v>
      </c>
      <c r="AK28">
        <f t="shared" si="3"/>
        <v>217</v>
      </c>
    </row>
    <row r="29" spans="1:37">
      <c r="A29" s="3" t="s">
        <v>255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482</v>
      </c>
      <c r="H29" s="3">
        <v>31</v>
      </c>
      <c r="I29" s="3" t="s">
        <v>483</v>
      </c>
      <c r="J29" s="3">
        <v>180</v>
      </c>
      <c r="K29" s="3">
        <v>604800</v>
      </c>
      <c r="L29" s="3" t="s">
        <v>484</v>
      </c>
      <c r="M29" s="3" t="s">
        <v>483</v>
      </c>
      <c r="N29" s="3" t="s">
        <v>483</v>
      </c>
      <c r="O29" s="3" t="s">
        <v>646</v>
      </c>
      <c r="P29" s="3" t="s">
        <v>4445</v>
      </c>
      <c r="Q29" s="3" t="s">
        <v>4371</v>
      </c>
      <c r="R29" s="3" t="s">
        <v>647</v>
      </c>
      <c r="S29" s="3">
        <v>1338729678</v>
      </c>
      <c r="T29" s="3" t="s">
        <v>648</v>
      </c>
      <c r="U29" s="3" t="s">
        <v>512</v>
      </c>
      <c r="V29" s="3" t="s">
        <v>483</v>
      </c>
      <c r="W29" s="3" t="s">
        <v>483</v>
      </c>
      <c r="X29" s="3">
        <v>60</v>
      </c>
      <c r="Y29" s="3" t="s">
        <v>579</v>
      </c>
      <c r="Z29" s="3" t="s">
        <v>490</v>
      </c>
      <c r="AA29" s="3" t="s">
        <v>490</v>
      </c>
      <c r="AB29" s="3" t="s">
        <v>256</v>
      </c>
      <c r="AC29" s="3" t="s">
        <v>43</v>
      </c>
      <c r="AD29" s="3" t="s">
        <v>34</v>
      </c>
      <c r="AE29" s="3" t="s">
        <v>483</v>
      </c>
      <c r="AF29" s="3" t="s">
        <v>483</v>
      </c>
      <c r="AG29" t="s">
        <v>4352</v>
      </c>
      <c r="AH29" t="e">
        <f t="shared" si="0"/>
        <v>#N/A</v>
      </c>
      <c r="AI29" t="e">
        <f t="shared" si="1"/>
        <v>#N/A</v>
      </c>
      <c r="AJ29">
        <f t="shared" si="2"/>
        <v>107</v>
      </c>
      <c r="AK29">
        <f t="shared" si="3"/>
        <v>217</v>
      </c>
    </row>
    <row r="30" spans="1:37">
      <c r="A30" s="3" t="s">
        <v>255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482</v>
      </c>
      <c r="H30" s="3">
        <v>31</v>
      </c>
      <c r="I30" s="3" t="s">
        <v>483</v>
      </c>
      <c r="J30" s="3">
        <v>180</v>
      </c>
      <c r="K30" s="3">
        <v>604800</v>
      </c>
      <c r="L30" s="3" t="s">
        <v>484</v>
      </c>
      <c r="M30" s="3" t="s">
        <v>483</v>
      </c>
      <c r="N30" s="3" t="s">
        <v>483</v>
      </c>
      <c r="O30" s="3" t="s">
        <v>661</v>
      </c>
      <c r="P30" s="3" t="s">
        <v>4449</v>
      </c>
      <c r="Q30" s="3" t="s">
        <v>4371</v>
      </c>
      <c r="R30" s="3" t="s">
        <v>662</v>
      </c>
      <c r="S30" s="3">
        <v>1338734061</v>
      </c>
      <c r="T30" s="3" t="s">
        <v>663</v>
      </c>
      <c r="U30" s="3" t="s">
        <v>512</v>
      </c>
      <c r="V30" s="3" t="s">
        <v>483</v>
      </c>
      <c r="W30" s="3" t="s">
        <v>483</v>
      </c>
      <c r="X30" s="3">
        <v>143</v>
      </c>
      <c r="Y30" s="3" t="s">
        <v>561</v>
      </c>
      <c r="Z30" s="3" t="s">
        <v>490</v>
      </c>
      <c r="AA30" s="3" t="s">
        <v>490</v>
      </c>
      <c r="AB30" s="3" t="s">
        <v>256</v>
      </c>
      <c r="AC30" s="3" t="s">
        <v>35</v>
      </c>
      <c r="AD30" s="3" t="s">
        <v>34</v>
      </c>
      <c r="AE30" s="3" t="s">
        <v>483</v>
      </c>
      <c r="AF30" s="3" t="s">
        <v>483</v>
      </c>
      <c r="AG30" t="s">
        <v>4352</v>
      </c>
      <c r="AH30" t="e">
        <f t="shared" si="0"/>
        <v>#N/A</v>
      </c>
      <c r="AI30" t="e">
        <f t="shared" si="1"/>
        <v>#N/A</v>
      </c>
      <c r="AJ30">
        <f t="shared" si="2"/>
        <v>184</v>
      </c>
      <c r="AK30">
        <f t="shared" si="3"/>
        <v>352</v>
      </c>
    </row>
    <row r="31" spans="1:37">
      <c r="A31" s="3" t="s">
        <v>255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482</v>
      </c>
      <c r="H31" s="3">
        <v>31</v>
      </c>
      <c r="I31" s="3" t="s">
        <v>483</v>
      </c>
      <c r="J31" s="3">
        <v>180</v>
      </c>
      <c r="K31" s="3">
        <v>604800</v>
      </c>
      <c r="L31" s="3" t="s">
        <v>484</v>
      </c>
      <c r="M31" s="3" t="s">
        <v>483</v>
      </c>
      <c r="N31" s="3" t="s">
        <v>483</v>
      </c>
      <c r="O31" s="3" t="s">
        <v>524</v>
      </c>
      <c r="P31" s="3" t="s">
        <v>4447</v>
      </c>
      <c r="Q31" s="3" t="s">
        <v>4371</v>
      </c>
      <c r="R31" s="3" t="s">
        <v>525</v>
      </c>
      <c r="S31" s="3">
        <v>1338732390</v>
      </c>
      <c r="T31" s="3" t="s">
        <v>526</v>
      </c>
      <c r="U31" s="3" t="s">
        <v>527</v>
      </c>
      <c r="V31" s="3" t="s">
        <v>483</v>
      </c>
      <c r="W31" s="3" t="s">
        <v>483</v>
      </c>
      <c r="X31" s="3">
        <v>58</v>
      </c>
      <c r="Y31" s="3" t="s">
        <v>518</v>
      </c>
      <c r="Z31" s="3" t="s">
        <v>490</v>
      </c>
      <c r="AA31" s="3" t="s">
        <v>490</v>
      </c>
      <c r="AB31" s="3" t="s">
        <v>256</v>
      </c>
      <c r="AC31" s="3" t="s">
        <v>43</v>
      </c>
      <c r="AD31" s="3" t="s">
        <v>210</v>
      </c>
      <c r="AE31" s="3" t="s">
        <v>483</v>
      </c>
      <c r="AF31" s="3" t="s">
        <v>483</v>
      </c>
      <c r="AG31" t="s">
        <v>4352</v>
      </c>
      <c r="AH31" t="e">
        <f t="shared" si="0"/>
        <v>#N/A</v>
      </c>
      <c r="AI31" t="e">
        <f t="shared" si="1"/>
        <v>#N/A</v>
      </c>
      <c r="AJ31">
        <f t="shared" si="2"/>
        <v>107</v>
      </c>
      <c r="AK31">
        <f t="shared" si="3"/>
        <v>217</v>
      </c>
    </row>
    <row r="32" spans="1:37">
      <c r="A32" s="3" t="s">
        <v>255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482</v>
      </c>
      <c r="H32" s="3">
        <v>31</v>
      </c>
      <c r="I32" s="3" t="s">
        <v>483</v>
      </c>
      <c r="J32" s="3">
        <v>180</v>
      </c>
      <c r="K32" s="3">
        <v>604800</v>
      </c>
      <c r="L32" s="3" t="s">
        <v>484</v>
      </c>
      <c r="M32" s="3" t="s">
        <v>483</v>
      </c>
      <c r="N32" s="3" t="s">
        <v>483</v>
      </c>
      <c r="O32" s="3" t="s">
        <v>552</v>
      </c>
      <c r="P32" s="3" t="s">
        <v>199</v>
      </c>
      <c r="Q32" s="3" t="s">
        <v>4371</v>
      </c>
      <c r="R32" s="3" t="s">
        <v>553</v>
      </c>
      <c r="S32" s="3">
        <v>1338742363</v>
      </c>
      <c r="T32" s="3" t="s">
        <v>554</v>
      </c>
      <c r="U32" s="3" t="s">
        <v>527</v>
      </c>
      <c r="V32" s="3" t="s">
        <v>483</v>
      </c>
      <c r="W32" s="3" t="s">
        <v>483</v>
      </c>
      <c r="X32" s="3">
        <v>63</v>
      </c>
      <c r="Y32" s="3" t="s">
        <v>555</v>
      </c>
      <c r="Z32" s="3" t="s">
        <v>490</v>
      </c>
      <c r="AA32" s="3" t="s">
        <v>490</v>
      </c>
      <c r="AB32" s="3" t="s">
        <v>256</v>
      </c>
      <c r="AC32" s="3" t="s">
        <v>261</v>
      </c>
      <c r="AD32" s="3" t="s">
        <v>38</v>
      </c>
      <c r="AE32" s="3" t="s">
        <v>483</v>
      </c>
      <c r="AF32" s="3" t="s">
        <v>483</v>
      </c>
      <c r="AG32" t="s">
        <v>4352</v>
      </c>
      <c r="AH32" t="e">
        <f t="shared" si="0"/>
        <v>#N/A</v>
      </c>
      <c r="AI32" t="e">
        <f t="shared" si="1"/>
        <v>#N/A</v>
      </c>
      <c r="AJ32">
        <f t="shared" si="2"/>
        <v>0</v>
      </c>
      <c r="AK32">
        <f t="shared" si="3"/>
        <v>0</v>
      </c>
    </row>
    <row r="33" spans="1:37">
      <c r="A33" s="3" t="s">
        <v>255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482</v>
      </c>
      <c r="H33" s="3">
        <v>31</v>
      </c>
      <c r="I33" s="3" t="s">
        <v>483</v>
      </c>
      <c r="J33" s="3">
        <v>180</v>
      </c>
      <c r="K33" s="3">
        <v>604800</v>
      </c>
      <c r="L33" s="3" t="s">
        <v>484</v>
      </c>
      <c r="M33" s="3" t="s">
        <v>483</v>
      </c>
      <c r="N33" s="3" t="s">
        <v>483</v>
      </c>
      <c r="O33" s="3" t="s">
        <v>595</v>
      </c>
      <c r="P33" s="3" t="s">
        <v>4448</v>
      </c>
      <c r="Q33" s="3" t="s">
        <v>4371</v>
      </c>
      <c r="R33" s="3" t="s">
        <v>596</v>
      </c>
      <c r="S33" s="3">
        <v>1338747980</v>
      </c>
      <c r="T33" s="3" t="s">
        <v>597</v>
      </c>
      <c r="U33" s="3" t="s">
        <v>527</v>
      </c>
      <c r="V33" s="3" t="s">
        <v>483</v>
      </c>
      <c r="W33" s="3" t="s">
        <v>483</v>
      </c>
      <c r="X33" s="3">
        <v>79</v>
      </c>
      <c r="Y33" s="3" t="s">
        <v>523</v>
      </c>
      <c r="Z33" s="3" t="s">
        <v>490</v>
      </c>
      <c r="AA33" s="3" t="s">
        <v>490</v>
      </c>
      <c r="AB33" s="3" t="s">
        <v>256</v>
      </c>
      <c r="AC33" s="3" t="s">
        <v>43</v>
      </c>
      <c r="AD33" s="3" t="s">
        <v>135</v>
      </c>
      <c r="AE33" s="3" t="s">
        <v>483</v>
      </c>
      <c r="AF33" s="3" t="s">
        <v>483</v>
      </c>
      <c r="AG33" t="s">
        <v>4352</v>
      </c>
      <c r="AH33" t="e">
        <f t="shared" ref="AH33:AH64" si="4">LOOKUP(AC33,$AL$1:$AL$174,$AM$1:$AM$174 )</f>
        <v>#N/A</v>
      </c>
      <c r="AI33" t="e">
        <f t="shared" ref="AI33:AI64" si="5">LOOKUP(AG33,$AN$1:$AN$174,$AO$1:$AO$174)</f>
        <v>#N/A</v>
      </c>
      <c r="AJ33">
        <f t="shared" ref="AJ33:AJ64" si="6">COUNTIFS(Answer,AC33,Country,"USA")</f>
        <v>107</v>
      </c>
      <c r="AK33">
        <f t="shared" ref="AK33:AK64" si="7">COUNTIF(Answer,AC33)</f>
        <v>217</v>
      </c>
    </row>
    <row r="34" spans="1:37">
      <c r="A34" s="3" t="s">
        <v>255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482</v>
      </c>
      <c r="H34" s="3">
        <v>31</v>
      </c>
      <c r="I34" s="3" t="s">
        <v>483</v>
      </c>
      <c r="J34" s="3">
        <v>180</v>
      </c>
      <c r="K34" s="3">
        <v>604800</v>
      </c>
      <c r="L34" s="3" t="s">
        <v>484</v>
      </c>
      <c r="M34" s="3" t="s">
        <v>483</v>
      </c>
      <c r="N34" s="3" t="s">
        <v>483</v>
      </c>
      <c r="O34" s="3" t="s">
        <v>698</v>
      </c>
      <c r="P34" s="3" t="s">
        <v>249</v>
      </c>
      <c r="Q34" s="3" t="s">
        <v>4371</v>
      </c>
      <c r="R34" s="3" t="s">
        <v>699</v>
      </c>
      <c r="S34" s="3">
        <v>1338748852</v>
      </c>
      <c r="T34" s="3" t="s">
        <v>700</v>
      </c>
      <c r="U34" s="3" t="s">
        <v>527</v>
      </c>
      <c r="V34" s="3" t="s">
        <v>483</v>
      </c>
      <c r="W34" s="3" t="s">
        <v>483</v>
      </c>
      <c r="X34" s="3">
        <v>20</v>
      </c>
      <c r="Y34" s="3" t="s">
        <v>523</v>
      </c>
      <c r="Z34" s="3" t="s">
        <v>490</v>
      </c>
      <c r="AA34" s="3" t="s">
        <v>490</v>
      </c>
      <c r="AB34" s="3" t="s">
        <v>256</v>
      </c>
      <c r="AC34" s="3" t="s">
        <v>35</v>
      </c>
      <c r="AD34" s="3" t="s">
        <v>38</v>
      </c>
      <c r="AE34" s="3" t="s">
        <v>483</v>
      </c>
      <c r="AF34" s="3" t="s">
        <v>483</v>
      </c>
      <c r="AG34" t="s">
        <v>4352</v>
      </c>
      <c r="AH34" t="e">
        <f t="shared" si="4"/>
        <v>#N/A</v>
      </c>
      <c r="AI34" t="e">
        <f t="shared" si="5"/>
        <v>#N/A</v>
      </c>
      <c r="AJ34">
        <f t="shared" si="6"/>
        <v>184</v>
      </c>
      <c r="AK34">
        <f t="shared" si="7"/>
        <v>352</v>
      </c>
    </row>
    <row r="35" spans="1:37">
      <c r="A35" s="3" t="s">
        <v>255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482</v>
      </c>
      <c r="H35" s="3">
        <v>31</v>
      </c>
      <c r="I35" s="3" t="s">
        <v>483</v>
      </c>
      <c r="J35" s="3">
        <v>180</v>
      </c>
      <c r="K35" s="3">
        <v>604800</v>
      </c>
      <c r="L35" s="3" t="s">
        <v>484</v>
      </c>
      <c r="M35" s="3" t="s">
        <v>483</v>
      </c>
      <c r="N35" s="3" t="s">
        <v>483</v>
      </c>
      <c r="O35" s="3" t="s">
        <v>757</v>
      </c>
      <c r="P35" s="3" t="s">
        <v>200</v>
      </c>
      <c r="Q35" s="3" t="s">
        <v>4371</v>
      </c>
      <c r="R35" s="3" t="s">
        <v>758</v>
      </c>
      <c r="S35" s="3">
        <v>1338734155</v>
      </c>
      <c r="T35" s="3" t="s">
        <v>759</v>
      </c>
      <c r="U35" s="3" t="s">
        <v>527</v>
      </c>
      <c r="V35" s="3" t="s">
        <v>483</v>
      </c>
      <c r="W35" s="3" t="s">
        <v>483</v>
      </c>
      <c r="X35" s="3">
        <v>82</v>
      </c>
      <c r="Y35" s="3" t="s">
        <v>523</v>
      </c>
      <c r="Z35" s="3" t="s">
        <v>490</v>
      </c>
      <c r="AA35" s="3" t="s">
        <v>490</v>
      </c>
      <c r="AB35" s="3" t="s">
        <v>256</v>
      </c>
      <c r="AC35" s="3" t="s">
        <v>35</v>
      </c>
      <c r="AD35" s="3" t="s">
        <v>38</v>
      </c>
      <c r="AE35" s="3" t="s">
        <v>483</v>
      </c>
      <c r="AF35" s="3" t="s">
        <v>483</v>
      </c>
      <c r="AG35" t="s">
        <v>4352</v>
      </c>
      <c r="AH35" t="e">
        <f t="shared" si="4"/>
        <v>#N/A</v>
      </c>
      <c r="AI35" t="e">
        <f t="shared" si="5"/>
        <v>#N/A</v>
      </c>
      <c r="AJ35">
        <f t="shared" si="6"/>
        <v>184</v>
      </c>
      <c r="AK35">
        <f t="shared" si="7"/>
        <v>352</v>
      </c>
    </row>
    <row r="36" spans="1:37">
      <c r="A36" s="3" t="s">
        <v>255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482</v>
      </c>
      <c r="H36" s="3">
        <v>31</v>
      </c>
      <c r="I36" s="3" t="s">
        <v>483</v>
      </c>
      <c r="J36" s="3">
        <v>180</v>
      </c>
      <c r="K36" s="3">
        <v>604800</v>
      </c>
      <c r="L36" s="3" t="s">
        <v>484</v>
      </c>
      <c r="M36" s="3" t="s">
        <v>483</v>
      </c>
      <c r="N36" s="3" t="s">
        <v>483</v>
      </c>
      <c r="O36" s="3" t="s">
        <v>548</v>
      </c>
      <c r="P36" s="3" t="s">
        <v>230</v>
      </c>
      <c r="Q36" s="3" t="s">
        <v>4371</v>
      </c>
      <c r="R36" s="3" t="s">
        <v>549</v>
      </c>
      <c r="S36" s="3">
        <v>1338746805</v>
      </c>
      <c r="T36" s="3" t="s">
        <v>550</v>
      </c>
      <c r="U36" s="3" t="s">
        <v>551</v>
      </c>
      <c r="V36" s="3" t="s">
        <v>483</v>
      </c>
      <c r="W36" s="3" t="s">
        <v>483</v>
      </c>
      <c r="X36" s="3">
        <v>35</v>
      </c>
      <c r="Y36" s="3" t="s">
        <v>518</v>
      </c>
      <c r="Z36" s="3" t="s">
        <v>490</v>
      </c>
      <c r="AA36" s="3" t="s">
        <v>490</v>
      </c>
      <c r="AB36" s="3" t="s">
        <v>256</v>
      </c>
      <c r="AC36" s="3" t="s">
        <v>43</v>
      </c>
      <c r="AD36" s="3" t="s">
        <v>38</v>
      </c>
      <c r="AE36" s="3" t="s">
        <v>483</v>
      </c>
      <c r="AF36" s="3" t="s">
        <v>483</v>
      </c>
      <c r="AG36" t="s">
        <v>4352</v>
      </c>
      <c r="AH36" t="e">
        <f t="shared" si="4"/>
        <v>#N/A</v>
      </c>
      <c r="AI36" t="e">
        <f t="shared" si="5"/>
        <v>#N/A</v>
      </c>
      <c r="AJ36">
        <f t="shared" si="6"/>
        <v>107</v>
      </c>
      <c r="AK36">
        <f t="shared" si="7"/>
        <v>217</v>
      </c>
    </row>
    <row r="37" spans="1:37">
      <c r="A37" s="3" t="s">
        <v>255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482</v>
      </c>
      <c r="H37" s="3">
        <v>31</v>
      </c>
      <c r="I37" s="3" t="s">
        <v>483</v>
      </c>
      <c r="J37" s="3">
        <v>180</v>
      </c>
      <c r="K37" s="3">
        <v>604800</v>
      </c>
      <c r="L37" s="3" t="s">
        <v>484</v>
      </c>
      <c r="M37" s="3" t="s">
        <v>483</v>
      </c>
      <c r="N37" s="3" t="s">
        <v>483</v>
      </c>
      <c r="O37" s="3" t="s">
        <v>624</v>
      </c>
      <c r="P37" s="3" t="s">
        <v>218</v>
      </c>
      <c r="Q37" s="3" t="s">
        <v>4371</v>
      </c>
      <c r="R37" s="3" t="s">
        <v>625</v>
      </c>
      <c r="S37" s="3">
        <v>1338737778</v>
      </c>
      <c r="T37" s="3" t="s">
        <v>626</v>
      </c>
      <c r="U37" s="3" t="s">
        <v>551</v>
      </c>
      <c r="V37" s="3" t="s">
        <v>483</v>
      </c>
      <c r="W37" s="3" t="s">
        <v>483</v>
      </c>
      <c r="X37" s="3">
        <v>19</v>
      </c>
      <c r="Y37" s="3" t="s">
        <v>561</v>
      </c>
      <c r="Z37" s="3" t="s">
        <v>490</v>
      </c>
      <c r="AA37" s="3" t="s">
        <v>490</v>
      </c>
      <c r="AB37" s="3" t="s">
        <v>256</v>
      </c>
      <c r="AC37" s="3" t="s">
        <v>43</v>
      </c>
      <c r="AD37" s="3" t="s">
        <v>38</v>
      </c>
      <c r="AE37" s="3" t="s">
        <v>483</v>
      </c>
      <c r="AF37" s="3" t="s">
        <v>483</v>
      </c>
      <c r="AG37" t="s">
        <v>4352</v>
      </c>
      <c r="AH37" t="e">
        <f t="shared" si="4"/>
        <v>#N/A</v>
      </c>
      <c r="AI37" t="e">
        <f t="shared" si="5"/>
        <v>#N/A</v>
      </c>
      <c r="AJ37">
        <f t="shared" si="6"/>
        <v>107</v>
      </c>
      <c r="AK37">
        <f t="shared" si="7"/>
        <v>217</v>
      </c>
    </row>
    <row r="38" spans="1:37">
      <c r="A38" s="3" t="s">
        <v>255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482</v>
      </c>
      <c r="H38" s="3">
        <v>31</v>
      </c>
      <c r="I38" s="3" t="s">
        <v>483</v>
      </c>
      <c r="J38" s="3">
        <v>180</v>
      </c>
      <c r="K38" s="3">
        <v>604800</v>
      </c>
      <c r="L38" s="3" t="s">
        <v>484</v>
      </c>
      <c r="M38" s="3" t="s">
        <v>483</v>
      </c>
      <c r="N38" s="3" t="s">
        <v>483</v>
      </c>
      <c r="O38" s="3" t="s">
        <v>750</v>
      </c>
      <c r="P38" s="3" t="s">
        <v>4433</v>
      </c>
      <c r="Q38" s="3" t="s">
        <v>4371</v>
      </c>
      <c r="R38" s="3" t="s">
        <v>751</v>
      </c>
      <c r="S38" s="3">
        <v>1338737839</v>
      </c>
      <c r="T38" s="3" t="s">
        <v>752</v>
      </c>
      <c r="U38" s="3" t="s">
        <v>551</v>
      </c>
      <c r="V38" s="3" t="s">
        <v>483</v>
      </c>
      <c r="W38" s="3" t="s">
        <v>483</v>
      </c>
      <c r="X38" s="3">
        <v>39</v>
      </c>
      <c r="Y38" s="3" t="s">
        <v>753</v>
      </c>
      <c r="Z38" s="3" t="s">
        <v>490</v>
      </c>
      <c r="AA38" s="3" t="s">
        <v>490</v>
      </c>
      <c r="AB38" s="3" t="s">
        <v>256</v>
      </c>
      <c r="AC38" s="3" t="s">
        <v>265</v>
      </c>
      <c r="AD38" s="3" t="s">
        <v>34</v>
      </c>
      <c r="AE38" s="3" t="s">
        <v>483</v>
      </c>
      <c r="AF38" s="3" t="s">
        <v>483</v>
      </c>
      <c r="AG38" t="s">
        <v>4352</v>
      </c>
      <c r="AH38" t="e">
        <f t="shared" si="4"/>
        <v>#N/A</v>
      </c>
      <c r="AI38" t="e">
        <f t="shared" si="5"/>
        <v>#N/A</v>
      </c>
      <c r="AJ38">
        <f t="shared" si="6"/>
        <v>0</v>
      </c>
      <c r="AK38">
        <f t="shared" si="7"/>
        <v>0</v>
      </c>
    </row>
    <row r="39" spans="1:37">
      <c r="A39" s="3" t="s">
        <v>255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482</v>
      </c>
      <c r="H39" s="3">
        <v>31</v>
      </c>
      <c r="I39" s="3" t="s">
        <v>483</v>
      </c>
      <c r="J39" s="3">
        <v>180</v>
      </c>
      <c r="K39" s="3">
        <v>604800</v>
      </c>
      <c r="L39" s="3" t="s">
        <v>484</v>
      </c>
      <c r="M39" s="3" t="s">
        <v>483</v>
      </c>
      <c r="N39" s="3" t="s">
        <v>483</v>
      </c>
      <c r="O39" s="3" t="s">
        <v>533</v>
      </c>
      <c r="P39" s="3" t="s">
        <v>4456</v>
      </c>
      <c r="Q39" s="3" t="s">
        <v>4371</v>
      </c>
      <c r="R39" s="3" t="s">
        <v>534</v>
      </c>
      <c r="S39" s="3">
        <v>1338751620</v>
      </c>
      <c r="T39" s="3" t="s">
        <v>535</v>
      </c>
      <c r="U39" s="3" t="s">
        <v>536</v>
      </c>
      <c r="V39" s="3" t="s">
        <v>483</v>
      </c>
      <c r="W39" s="3" t="s">
        <v>483</v>
      </c>
      <c r="X39" s="3">
        <v>103</v>
      </c>
      <c r="Y39" s="3" t="s">
        <v>537</v>
      </c>
      <c r="Z39" s="3" t="s">
        <v>490</v>
      </c>
      <c r="AA39" s="3" t="s">
        <v>490</v>
      </c>
      <c r="AB39" s="3" t="s">
        <v>256</v>
      </c>
      <c r="AC39" s="3" t="s">
        <v>35</v>
      </c>
      <c r="AD39" s="3" t="s">
        <v>244</v>
      </c>
      <c r="AE39" s="3" t="s">
        <v>483</v>
      </c>
      <c r="AF39" s="3" t="s">
        <v>483</v>
      </c>
      <c r="AG39" t="s">
        <v>4352</v>
      </c>
      <c r="AH39" t="e">
        <f t="shared" si="4"/>
        <v>#N/A</v>
      </c>
      <c r="AI39" t="e">
        <f t="shared" si="5"/>
        <v>#N/A</v>
      </c>
      <c r="AJ39">
        <f t="shared" si="6"/>
        <v>184</v>
      </c>
      <c r="AK39">
        <f t="shared" si="7"/>
        <v>352</v>
      </c>
    </row>
    <row r="40" spans="1:37">
      <c r="A40" s="3" t="s">
        <v>255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482</v>
      </c>
      <c r="H40" s="3">
        <v>31</v>
      </c>
      <c r="I40" s="3" t="s">
        <v>483</v>
      </c>
      <c r="J40" s="3">
        <v>180</v>
      </c>
      <c r="K40" s="3">
        <v>604800</v>
      </c>
      <c r="L40" s="3" t="s">
        <v>484</v>
      </c>
      <c r="M40" s="3" t="s">
        <v>483</v>
      </c>
      <c r="N40" s="3" t="s">
        <v>483</v>
      </c>
      <c r="O40" s="3" t="s">
        <v>701</v>
      </c>
      <c r="P40" s="3" t="s">
        <v>227</v>
      </c>
      <c r="Q40" s="3" t="s">
        <v>4371</v>
      </c>
      <c r="R40" s="3" t="s">
        <v>702</v>
      </c>
      <c r="S40" s="3">
        <v>1338751587</v>
      </c>
      <c r="T40" s="3" t="s">
        <v>703</v>
      </c>
      <c r="U40" s="3" t="s">
        <v>704</v>
      </c>
      <c r="V40" s="3" t="s">
        <v>483</v>
      </c>
      <c r="W40" s="3" t="s">
        <v>483</v>
      </c>
      <c r="X40" s="3">
        <v>35</v>
      </c>
      <c r="Y40" s="3" t="s">
        <v>518</v>
      </c>
      <c r="Z40" s="3" t="s">
        <v>490</v>
      </c>
      <c r="AA40" s="3" t="s">
        <v>490</v>
      </c>
      <c r="AB40" s="3" t="s">
        <v>256</v>
      </c>
      <c r="AC40" s="3" t="s">
        <v>221</v>
      </c>
      <c r="AD40" s="3" t="s">
        <v>38</v>
      </c>
      <c r="AE40" s="3" t="s">
        <v>483</v>
      </c>
      <c r="AF40" s="3" t="s">
        <v>483</v>
      </c>
      <c r="AG40" t="s">
        <v>4352</v>
      </c>
      <c r="AH40" t="e">
        <f t="shared" si="4"/>
        <v>#N/A</v>
      </c>
      <c r="AI40" t="e">
        <f t="shared" si="5"/>
        <v>#N/A</v>
      </c>
      <c r="AJ40">
        <f t="shared" si="6"/>
        <v>10</v>
      </c>
      <c r="AK40">
        <f t="shared" si="7"/>
        <v>10</v>
      </c>
    </row>
    <row r="41" spans="1:37">
      <c r="A41" s="3" t="s">
        <v>255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482</v>
      </c>
      <c r="H41" s="3">
        <v>31</v>
      </c>
      <c r="I41" s="3" t="s">
        <v>483</v>
      </c>
      <c r="J41" s="3">
        <v>180</v>
      </c>
      <c r="K41" s="3">
        <v>604800</v>
      </c>
      <c r="L41" s="3" t="s">
        <v>484</v>
      </c>
      <c r="M41" s="3" t="s">
        <v>483</v>
      </c>
      <c r="N41" s="3" t="s">
        <v>483</v>
      </c>
      <c r="O41" s="3" t="s">
        <v>538</v>
      </c>
      <c r="P41" s="3" t="s">
        <v>4405</v>
      </c>
      <c r="Q41" s="3" t="s">
        <v>4371</v>
      </c>
      <c r="R41" s="3" t="s">
        <v>539</v>
      </c>
      <c r="S41" s="3">
        <v>1338755079</v>
      </c>
      <c r="T41" s="3" t="s">
        <v>540</v>
      </c>
      <c r="U41" s="3" t="s">
        <v>541</v>
      </c>
      <c r="V41" s="3" t="s">
        <v>483</v>
      </c>
      <c r="W41" s="3" t="s">
        <v>483</v>
      </c>
      <c r="X41" s="3">
        <v>29</v>
      </c>
      <c r="Y41" s="3" t="s">
        <v>508</v>
      </c>
      <c r="Z41" s="3" t="s">
        <v>490</v>
      </c>
      <c r="AA41" s="3" t="s">
        <v>490</v>
      </c>
      <c r="AB41" s="3" t="s">
        <v>256</v>
      </c>
      <c r="AC41" s="3" t="s">
        <v>43</v>
      </c>
      <c r="AD41" s="3" t="s">
        <v>34</v>
      </c>
      <c r="AE41" s="3" t="s">
        <v>483</v>
      </c>
      <c r="AF41" s="3" t="s">
        <v>483</v>
      </c>
      <c r="AG41" t="s">
        <v>4352</v>
      </c>
      <c r="AH41" t="e">
        <f t="shared" si="4"/>
        <v>#N/A</v>
      </c>
      <c r="AI41" t="e">
        <f t="shared" si="5"/>
        <v>#N/A</v>
      </c>
      <c r="AJ41">
        <f t="shared" si="6"/>
        <v>107</v>
      </c>
      <c r="AK41">
        <f t="shared" si="7"/>
        <v>217</v>
      </c>
    </row>
    <row r="42" spans="1:37">
      <c r="A42" s="3" t="s">
        <v>255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482</v>
      </c>
      <c r="H42" s="3">
        <v>31</v>
      </c>
      <c r="I42" s="3" t="s">
        <v>483</v>
      </c>
      <c r="J42" s="3">
        <v>180</v>
      </c>
      <c r="K42" s="3">
        <v>604800</v>
      </c>
      <c r="L42" s="3" t="s">
        <v>484</v>
      </c>
      <c r="M42" s="3" t="s">
        <v>483</v>
      </c>
      <c r="N42" s="3" t="s">
        <v>483</v>
      </c>
      <c r="O42" s="3" t="s">
        <v>617</v>
      </c>
      <c r="P42" s="3" t="s">
        <v>262</v>
      </c>
      <c r="Q42" s="3" t="s">
        <v>4371</v>
      </c>
      <c r="R42" s="3" t="s">
        <v>618</v>
      </c>
      <c r="S42" s="3">
        <v>1338761055</v>
      </c>
      <c r="T42" s="3" t="s">
        <v>619</v>
      </c>
      <c r="U42" s="3" t="s">
        <v>541</v>
      </c>
      <c r="V42" s="3" t="s">
        <v>483</v>
      </c>
      <c r="W42" s="3" t="s">
        <v>483</v>
      </c>
      <c r="X42" s="3">
        <v>63</v>
      </c>
      <c r="Y42" s="3" t="s">
        <v>489</v>
      </c>
      <c r="Z42" s="3" t="s">
        <v>490</v>
      </c>
      <c r="AA42" s="3" t="s">
        <v>490</v>
      </c>
      <c r="AB42" s="3" t="s">
        <v>256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4352</v>
      </c>
      <c r="AH42" t="e">
        <f t="shared" si="4"/>
        <v>#N/A</v>
      </c>
      <c r="AI42" t="e">
        <f t="shared" si="5"/>
        <v>#N/A</v>
      </c>
      <c r="AJ42">
        <f t="shared" si="6"/>
        <v>107</v>
      </c>
      <c r="AK42">
        <f t="shared" si="7"/>
        <v>217</v>
      </c>
    </row>
    <row r="43" spans="1:37">
      <c r="A43" s="3" t="s">
        <v>255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482</v>
      </c>
      <c r="H43" s="3">
        <v>31</v>
      </c>
      <c r="I43" s="3" t="s">
        <v>483</v>
      </c>
      <c r="J43" s="3">
        <v>180</v>
      </c>
      <c r="K43" s="3">
        <v>604800</v>
      </c>
      <c r="L43" s="3" t="s">
        <v>484</v>
      </c>
      <c r="M43" s="3" t="s">
        <v>483</v>
      </c>
      <c r="N43" s="3" t="s">
        <v>483</v>
      </c>
      <c r="O43" s="3" t="s">
        <v>627</v>
      </c>
      <c r="P43" s="3" t="s">
        <v>260</v>
      </c>
      <c r="Q43" s="3" t="s">
        <v>4371</v>
      </c>
      <c r="R43" s="3" t="s">
        <v>628</v>
      </c>
      <c r="S43" s="3">
        <v>1338760709</v>
      </c>
      <c r="T43" s="3" t="s">
        <v>629</v>
      </c>
      <c r="U43" s="3" t="s">
        <v>541</v>
      </c>
      <c r="V43" s="3" t="s">
        <v>483</v>
      </c>
      <c r="W43" s="3" t="s">
        <v>483</v>
      </c>
      <c r="X43" s="3">
        <v>76</v>
      </c>
      <c r="Y43" s="3" t="s">
        <v>489</v>
      </c>
      <c r="Z43" s="3" t="s">
        <v>490</v>
      </c>
      <c r="AA43" s="3" t="s">
        <v>490</v>
      </c>
      <c r="AB43" s="3" t="s">
        <v>256</v>
      </c>
      <c r="AC43" s="3" t="s">
        <v>43</v>
      </c>
      <c r="AD43" s="3" t="s">
        <v>38</v>
      </c>
      <c r="AE43" s="3" t="s">
        <v>483</v>
      </c>
      <c r="AF43" s="3" t="s">
        <v>483</v>
      </c>
      <c r="AG43" t="s">
        <v>4352</v>
      </c>
      <c r="AH43" t="e">
        <f t="shared" si="4"/>
        <v>#N/A</v>
      </c>
      <c r="AI43" t="e">
        <f t="shared" si="5"/>
        <v>#N/A</v>
      </c>
      <c r="AJ43">
        <f t="shared" si="6"/>
        <v>107</v>
      </c>
      <c r="AK43">
        <f t="shared" si="7"/>
        <v>217</v>
      </c>
    </row>
    <row r="44" spans="1:37">
      <c r="A44" s="3" t="s">
        <v>255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482</v>
      </c>
      <c r="H44" s="3">
        <v>31</v>
      </c>
      <c r="I44" s="3" t="s">
        <v>483</v>
      </c>
      <c r="J44" s="3">
        <v>180</v>
      </c>
      <c r="K44" s="3">
        <v>604800</v>
      </c>
      <c r="L44" s="3" t="s">
        <v>484</v>
      </c>
      <c r="M44" s="3" t="s">
        <v>483</v>
      </c>
      <c r="N44" s="3" t="s">
        <v>483</v>
      </c>
      <c r="O44" s="3" t="s">
        <v>485</v>
      </c>
      <c r="P44" s="3" t="s">
        <v>4457</v>
      </c>
      <c r="Q44" s="3" t="s">
        <v>4371</v>
      </c>
      <c r="R44" s="3" t="s">
        <v>486</v>
      </c>
      <c r="S44" s="3">
        <v>1338758105</v>
      </c>
      <c r="T44" s="3" t="s">
        <v>487</v>
      </c>
      <c r="U44" s="3" t="s">
        <v>488</v>
      </c>
      <c r="V44" s="3" t="s">
        <v>483</v>
      </c>
      <c r="W44" s="3" t="s">
        <v>483</v>
      </c>
      <c r="X44" s="3">
        <v>39</v>
      </c>
      <c r="Y44" s="3" t="s">
        <v>489</v>
      </c>
      <c r="Z44" s="3" t="s">
        <v>490</v>
      </c>
      <c r="AA44" s="3" t="s">
        <v>490</v>
      </c>
      <c r="AB44" s="3" t="s">
        <v>256</v>
      </c>
      <c r="AC44" s="3" t="s">
        <v>43</v>
      </c>
      <c r="AD44" s="3" t="s">
        <v>243</v>
      </c>
      <c r="AE44" s="3" t="s">
        <v>483</v>
      </c>
      <c r="AF44" s="3" t="s">
        <v>483</v>
      </c>
      <c r="AG44" t="s">
        <v>4352</v>
      </c>
      <c r="AH44" t="e">
        <f t="shared" si="4"/>
        <v>#N/A</v>
      </c>
      <c r="AI44" t="e">
        <f t="shared" si="5"/>
        <v>#N/A</v>
      </c>
      <c r="AJ44">
        <f t="shared" si="6"/>
        <v>107</v>
      </c>
      <c r="AK44">
        <f t="shared" si="7"/>
        <v>217</v>
      </c>
    </row>
    <row r="45" spans="1:37">
      <c r="A45" s="3" t="s">
        <v>255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482</v>
      </c>
      <c r="H45" s="3">
        <v>31</v>
      </c>
      <c r="I45" s="3" t="s">
        <v>483</v>
      </c>
      <c r="J45" s="3">
        <v>180</v>
      </c>
      <c r="K45" s="3">
        <v>604800</v>
      </c>
      <c r="L45" s="3" t="s">
        <v>484</v>
      </c>
      <c r="M45" s="3" t="s">
        <v>483</v>
      </c>
      <c r="N45" s="3" t="s">
        <v>483</v>
      </c>
      <c r="O45" s="3" t="s">
        <v>643</v>
      </c>
      <c r="P45" s="3" t="s">
        <v>263</v>
      </c>
      <c r="Q45" s="3" t="s">
        <v>4371</v>
      </c>
      <c r="R45" s="3" t="s">
        <v>644</v>
      </c>
      <c r="S45" s="3">
        <v>1338761187</v>
      </c>
      <c r="T45" s="3" t="s">
        <v>645</v>
      </c>
      <c r="U45" s="3" t="s">
        <v>488</v>
      </c>
      <c r="V45" s="3" t="s">
        <v>483</v>
      </c>
      <c r="W45" s="3" t="s">
        <v>483</v>
      </c>
      <c r="X45" s="3">
        <v>15</v>
      </c>
      <c r="Y45" s="3" t="s">
        <v>489</v>
      </c>
      <c r="Z45" s="3" t="s">
        <v>490</v>
      </c>
      <c r="AA45" s="3" t="s">
        <v>490</v>
      </c>
      <c r="AB45" s="3" t="s">
        <v>256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4352</v>
      </c>
      <c r="AH45" t="e">
        <f t="shared" si="4"/>
        <v>#N/A</v>
      </c>
      <c r="AI45" t="e">
        <f t="shared" si="5"/>
        <v>#N/A</v>
      </c>
      <c r="AJ45">
        <f t="shared" si="6"/>
        <v>107</v>
      </c>
      <c r="AK45">
        <f t="shared" si="7"/>
        <v>217</v>
      </c>
    </row>
    <row r="46" spans="1:37">
      <c r="A46" s="3" t="s">
        <v>461</v>
      </c>
      <c r="B46" s="3" t="s">
        <v>491</v>
      </c>
      <c r="C46" s="3" t="s">
        <v>479</v>
      </c>
      <c r="D46" s="3" t="s">
        <v>480</v>
      </c>
      <c r="E46" s="3" t="s">
        <v>481</v>
      </c>
      <c r="F46" s="4">
        <v>0.02</v>
      </c>
      <c r="G46" s="3" t="s">
        <v>492</v>
      </c>
      <c r="H46" s="3">
        <v>52</v>
      </c>
      <c r="I46" s="3" t="s">
        <v>483</v>
      </c>
      <c r="J46" s="3">
        <v>180</v>
      </c>
      <c r="K46" s="3">
        <v>604800</v>
      </c>
      <c r="L46" s="3" t="s">
        <v>493</v>
      </c>
      <c r="M46" s="3" t="s">
        <v>483</v>
      </c>
      <c r="N46" s="3" t="s">
        <v>483</v>
      </c>
      <c r="O46" s="3" t="s">
        <v>514</v>
      </c>
      <c r="P46" s="3" t="s">
        <v>385</v>
      </c>
      <c r="Q46" s="3" t="s">
        <v>4371</v>
      </c>
      <c r="R46" s="3" t="s">
        <v>515</v>
      </c>
      <c r="S46" s="3">
        <v>1338837177</v>
      </c>
      <c r="T46" s="3" t="s">
        <v>516</v>
      </c>
      <c r="U46" s="3" t="s">
        <v>517</v>
      </c>
      <c r="V46" s="3" t="s">
        <v>483</v>
      </c>
      <c r="W46" s="3" t="s">
        <v>483</v>
      </c>
      <c r="X46" s="3">
        <v>25</v>
      </c>
      <c r="Y46" s="3" t="s">
        <v>518</v>
      </c>
      <c r="Z46" s="3" t="s">
        <v>490</v>
      </c>
      <c r="AA46" s="3" t="s">
        <v>490</v>
      </c>
      <c r="AB46" s="3" t="s">
        <v>256</v>
      </c>
      <c r="AC46" s="3" t="s">
        <v>43</v>
      </c>
      <c r="AD46" s="3" t="s">
        <v>38</v>
      </c>
      <c r="AE46" s="3" t="s">
        <v>483</v>
      </c>
      <c r="AF46" s="3" t="s">
        <v>483</v>
      </c>
      <c r="AG46" t="s">
        <v>4352</v>
      </c>
      <c r="AH46" t="e">
        <f t="shared" si="4"/>
        <v>#N/A</v>
      </c>
      <c r="AI46" t="e">
        <f t="shared" si="5"/>
        <v>#N/A</v>
      </c>
      <c r="AJ46">
        <f t="shared" si="6"/>
        <v>107</v>
      </c>
      <c r="AK46">
        <f t="shared" si="7"/>
        <v>217</v>
      </c>
    </row>
    <row r="47" spans="1:37">
      <c r="A47" s="3" t="s">
        <v>461</v>
      </c>
      <c r="B47" s="3" t="s">
        <v>491</v>
      </c>
      <c r="C47" s="3" t="s">
        <v>479</v>
      </c>
      <c r="D47" s="3" t="s">
        <v>480</v>
      </c>
      <c r="E47" s="3" t="s">
        <v>481</v>
      </c>
      <c r="F47" s="4">
        <v>0.02</v>
      </c>
      <c r="G47" s="3" t="s">
        <v>492</v>
      </c>
      <c r="H47" s="3">
        <v>52</v>
      </c>
      <c r="I47" s="3" t="s">
        <v>483</v>
      </c>
      <c r="J47" s="3">
        <v>180</v>
      </c>
      <c r="K47" s="3">
        <v>604800</v>
      </c>
      <c r="L47" s="3" t="s">
        <v>493</v>
      </c>
      <c r="M47" s="3" t="s">
        <v>483</v>
      </c>
      <c r="N47" s="3" t="s">
        <v>483</v>
      </c>
      <c r="O47" s="3" t="s">
        <v>760</v>
      </c>
      <c r="P47" s="3" t="s">
        <v>447</v>
      </c>
      <c r="Q47" s="3" t="s">
        <v>4371</v>
      </c>
      <c r="R47" s="3" t="s">
        <v>761</v>
      </c>
      <c r="S47" s="3">
        <v>1338853419</v>
      </c>
      <c r="T47" s="3" t="s">
        <v>762</v>
      </c>
      <c r="U47" s="3" t="s">
        <v>517</v>
      </c>
      <c r="V47" s="3" t="s">
        <v>483</v>
      </c>
      <c r="W47" s="3" t="s">
        <v>483</v>
      </c>
      <c r="X47" s="3">
        <v>67</v>
      </c>
      <c r="Y47" s="3" t="s">
        <v>523</v>
      </c>
      <c r="Z47" s="3" t="s">
        <v>490</v>
      </c>
      <c r="AA47" s="3" t="s">
        <v>490</v>
      </c>
      <c r="AB47" s="3" t="s">
        <v>256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4352</v>
      </c>
      <c r="AH47" t="e">
        <f t="shared" si="4"/>
        <v>#N/A</v>
      </c>
      <c r="AI47" t="e">
        <f t="shared" si="5"/>
        <v>#N/A</v>
      </c>
      <c r="AJ47">
        <f t="shared" si="6"/>
        <v>107</v>
      </c>
      <c r="AK47">
        <f t="shared" si="7"/>
        <v>217</v>
      </c>
    </row>
    <row r="48" spans="1:37">
      <c r="A48" s="3" t="s">
        <v>461</v>
      </c>
      <c r="B48" s="3" t="s">
        <v>491</v>
      </c>
      <c r="C48" s="3" t="s">
        <v>479</v>
      </c>
      <c r="D48" s="3" t="s">
        <v>480</v>
      </c>
      <c r="E48" s="3" t="s">
        <v>481</v>
      </c>
      <c r="F48" s="4">
        <v>0.02</v>
      </c>
      <c r="G48" s="3" t="s">
        <v>492</v>
      </c>
      <c r="H48" s="3">
        <v>52</v>
      </c>
      <c r="I48" s="3" t="s">
        <v>483</v>
      </c>
      <c r="J48" s="3">
        <v>180</v>
      </c>
      <c r="K48" s="3">
        <v>604800</v>
      </c>
      <c r="L48" s="3" t="s">
        <v>493</v>
      </c>
      <c r="M48" s="3" t="s">
        <v>483</v>
      </c>
      <c r="N48" s="3" t="s">
        <v>483</v>
      </c>
      <c r="O48" s="3" t="s">
        <v>494</v>
      </c>
      <c r="P48" s="3" t="s">
        <v>208</v>
      </c>
      <c r="Q48" s="3" t="s">
        <v>4371</v>
      </c>
      <c r="R48" s="3" t="s">
        <v>495</v>
      </c>
      <c r="S48" s="3">
        <v>1338811537</v>
      </c>
      <c r="T48" s="3" t="s">
        <v>496</v>
      </c>
      <c r="U48" s="3" t="s">
        <v>497</v>
      </c>
      <c r="V48" s="3" t="s">
        <v>483</v>
      </c>
      <c r="W48" s="3" t="s">
        <v>483</v>
      </c>
      <c r="X48" s="3">
        <v>57</v>
      </c>
      <c r="Y48" s="3" t="s">
        <v>498</v>
      </c>
      <c r="Z48" s="3" t="s">
        <v>490</v>
      </c>
      <c r="AA48" s="3" t="s">
        <v>490</v>
      </c>
      <c r="AB48" s="3" t="s">
        <v>256</v>
      </c>
      <c r="AC48" s="3" t="s">
        <v>35</v>
      </c>
      <c r="AD48" s="3" t="s">
        <v>38</v>
      </c>
      <c r="AE48" s="3" t="s">
        <v>483</v>
      </c>
      <c r="AF48" s="3" t="s">
        <v>483</v>
      </c>
      <c r="AG48" t="s">
        <v>4352</v>
      </c>
      <c r="AH48" t="e">
        <f t="shared" si="4"/>
        <v>#N/A</v>
      </c>
      <c r="AI48" t="e">
        <f t="shared" si="5"/>
        <v>#N/A</v>
      </c>
      <c r="AJ48">
        <f t="shared" si="6"/>
        <v>184</v>
      </c>
      <c r="AK48">
        <f t="shared" si="7"/>
        <v>352</v>
      </c>
    </row>
    <row r="49" spans="1:37">
      <c r="A49" s="3" t="s">
        <v>461</v>
      </c>
      <c r="B49" s="3" t="s">
        <v>491</v>
      </c>
      <c r="C49" s="3" t="s">
        <v>479</v>
      </c>
      <c r="D49" s="3" t="s">
        <v>480</v>
      </c>
      <c r="E49" s="3" t="s">
        <v>481</v>
      </c>
      <c r="F49" s="4">
        <v>0.02</v>
      </c>
      <c r="G49" s="3" t="s">
        <v>492</v>
      </c>
      <c r="H49" s="3">
        <v>52</v>
      </c>
      <c r="I49" s="3" t="s">
        <v>483</v>
      </c>
      <c r="J49" s="3">
        <v>180</v>
      </c>
      <c r="K49" s="3">
        <v>604800</v>
      </c>
      <c r="L49" s="3" t="s">
        <v>493</v>
      </c>
      <c r="M49" s="3" t="s">
        <v>483</v>
      </c>
      <c r="N49" s="3" t="s">
        <v>483</v>
      </c>
      <c r="O49" s="3" t="s">
        <v>584</v>
      </c>
      <c r="P49" s="3" t="s">
        <v>363</v>
      </c>
      <c r="Q49" s="3" t="s">
        <v>4371</v>
      </c>
      <c r="R49" s="3" t="s">
        <v>585</v>
      </c>
      <c r="S49" s="3">
        <v>1338869968</v>
      </c>
      <c r="T49" s="3" t="s">
        <v>586</v>
      </c>
      <c r="U49" s="3" t="s">
        <v>497</v>
      </c>
      <c r="V49" s="3" t="s">
        <v>483</v>
      </c>
      <c r="W49" s="3" t="s">
        <v>483</v>
      </c>
      <c r="X49" s="3">
        <v>29</v>
      </c>
      <c r="Y49" s="3" t="s">
        <v>503</v>
      </c>
      <c r="Z49" s="3" t="s">
        <v>490</v>
      </c>
      <c r="AA49" s="3" t="s">
        <v>490</v>
      </c>
      <c r="AB49" s="3" t="s">
        <v>256</v>
      </c>
      <c r="AC49" s="3" t="s">
        <v>35</v>
      </c>
      <c r="AD49" s="3" t="s">
        <v>38</v>
      </c>
      <c r="AE49" s="3" t="s">
        <v>483</v>
      </c>
      <c r="AF49" s="3" t="s">
        <v>483</v>
      </c>
      <c r="AG49" t="s">
        <v>4352</v>
      </c>
      <c r="AH49" t="e">
        <f t="shared" si="4"/>
        <v>#N/A</v>
      </c>
      <c r="AI49" t="e">
        <f t="shared" si="5"/>
        <v>#N/A</v>
      </c>
      <c r="AJ49">
        <f t="shared" si="6"/>
        <v>184</v>
      </c>
      <c r="AK49">
        <f t="shared" si="7"/>
        <v>352</v>
      </c>
    </row>
    <row r="50" spans="1:37">
      <c r="A50" s="3" t="s">
        <v>461</v>
      </c>
      <c r="B50" s="3" t="s">
        <v>491</v>
      </c>
      <c r="C50" s="3" t="s">
        <v>479</v>
      </c>
      <c r="D50" s="3" t="s">
        <v>480</v>
      </c>
      <c r="E50" s="3" t="s">
        <v>481</v>
      </c>
      <c r="F50" s="4">
        <v>0.02</v>
      </c>
      <c r="G50" s="3" t="s">
        <v>492</v>
      </c>
      <c r="H50" s="3">
        <v>52</v>
      </c>
      <c r="I50" s="3" t="s">
        <v>483</v>
      </c>
      <c r="J50" s="3">
        <v>180</v>
      </c>
      <c r="K50" s="3">
        <v>604800</v>
      </c>
      <c r="L50" s="3" t="s">
        <v>493</v>
      </c>
      <c r="M50" s="3" t="s">
        <v>483</v>
      </c>
      <c r="N50" s="3" t="s">
        <v>483</v>
      </c>
      <c r="O50" s="3" t="s">
        <v>587</v>
      </c>
      <c r="P50" s="3" t="s">
        <v>44</v>
      </c>
      <c r="Q50" s="3" t="s">
        <v>4371</v>
      </c>
      <c r="R50" s="3" t="s">
        <v>588</v>
      </c>
      <c r="S50" s="3">
        <v>1338831551</v>
      </c>
      <c r="T50" s="3" t="s">
        <v>589</v>
      </c>
      <c r="U50" s="3" t="s">
        <v>497</v>
      </c>
      <c r="V50" s="3" t="s">
        <v>483</v>
      </c>
      <c r="W50" s="3" t="s">
        <v>483</v>
      </c>
      <c r="X50" s="3">
        <v>39</v>
      </c>
      <c r="Y50" s="3" t="s">
        <v>590</v>
      </c>
      <c r="Z50" s="3" t="s">
        <v>490</v>
      </c>
      <c r="AA50" s="3" t="s">
        <v>490</v>
      </c>
      <c r="AB50" s="3" t="s">
        <v>256</v>
      </c>
      <c r="AC50" s="3" t="s">
        <v>258</v>
      </c>
      <c r="AD50" s="3" t="s">
        <v>38</v>
      </c>
      <c r="AE50" s="3" t="s">
        <v>483</v>
      </c>
      <c r="AF50" s="3" t="s">
        <v>483</v>
      </c>
      <c r="AG50" t="s">
        <v>4352</v>
      </c>
      <c r="AH50" t="e">
        <f t="shared" si="4"/>
        <v>#N/A</v>
      </c>
      <c r="AI50" t="e">
        <f t="shared" si="5"/>
        <v>#N/A</v>
      </c>
      <c r="AJ50">
        <f t="shared" si="6"/>
        <v>0</v>
      </c>
      <c r="AK50">
        <f t="shared" si="7"/>
        <v>0</v>
      </c>
    </row>
    <row r="51" spans="1:37">
      <c r="A51" s="3" t="s">
        <v>461</v>
      </c>
      <c r="B51" s="3" t="s">
        <v>491</v>
      </c>
      <c r="C51" s="3" t="s">
        <v>479</v>
      </c>
      <c r="D51" s="3" t="s">
        <v>480</v>
      </c>
      <c r="E51" s="3" t="s">
        <v>481</v>
      </c>
      <c r="F51" s="4">
        <v>0.02</v>
      </c>
      <c r="G51" s="3" t="s">
        <v>492</v>
      </c>
      <c r="H51" s="3">
        <v>52</v>
      </c>
      <c r="I51" s="3" t="s">
        <v>483</v>
      </c>
      <c r="J51" s="3">
        <v>180</v>
      </c>
      <c r="K51" s="3">
        <v>604800</v>
      </c>
      <c r="L51" s="3" t="s">
        <v>493</v>
      </c>
      <c r="M51" s="3" t="s">
        <v>483</v>
      </c>
      <c r="N51" s="3" t="s">
        <v>483</v>
      </c>
      <c r="O51" s="3" t="s">
        <v>591</v>
      </c>
      <c r="P51" s="3" t="s">
        <v>370</v>
      </c>
      <c r="Q51" s="3" t="s">
        <v>4371</v>
      </c>
      <c r="R51" s="3" t="s">
        <v>592</v>
      </c>
      <c r="S51" s="3">
        <v>1338827779</v>
      </c>
      <c r="T51" s="3" t="s">
        <v>593</v>
      </c>
      <c r="U51" s="3" t="s">
        <v>497</v>
      </c>
      <c r="V51" s="3" t="s">
        <v>483</v>
      </c>
      <c r="W51" s="3" t="s">
        <v>483</v>
      </c>
      <c r="X51" s="3">
        <v>14</v>
      </c>
      <c r="Y51" s="3" t="s">
        <v>594</v>
      </c>
      <c r="Z51" s="3" t="s">
        <v>490</v>
      </c>
      <c r="AA51" s="3" t="s">
        <v>490</v>
      </c>
      <c r="AB51" s="3" t="s">
        <v>256</v>
      </c>
      <c r="AC51" s="3" t="s">
        <v>35</v>
      </c>
      <c r="AD51" s="3" t="s">
        <v>38</v>
      </c>
      <c r="AE51" s="3" t="s">
        <v>483</v>
      </c>
      <c r="AF51" s="3" t="s">
        <v>483</v>
      </c>
      <c r="AG51" t="s">
        <v>4352</v>
      </c>
      <c r="AH51" t="e">
        <f t="shared" si="4"/>
        <v>#N/A</v>
      </c>
      <c r="AI51" t="e">
        <f t="shared" si="5"/>
        <v>#N/A</v>
      </c>
      <c r="AJ51">
        <f t="shared" si="6"/>
        <v>184</v>
      </c>
      <c r="AK51">
        <f t="shared" si="7"/>
        <v>352</v>
      </c>
    </row>
    <row r="52" spans="1:37">
      <c r="A52" s="3" t="s">
        <v>461</v>
      </c>
      <c r="B52" s="3" t="s">
        <v>491</v>
      </c>
      <c r="C52" s="3" t="s">
        <v>479</v>
      </c>
      <c r="D52" s="3" t="s">
        <v>480</v>
      </c>
      <c r="E52" s="3" t="s">
        <v>481</v>
      </c>
      <c r="F52" s="4">
        <v>0.02</v>
      </c>
      <c r="G52" s="3" t="s">
        <v>492</v>
      </c>
      <c r="H52" s="3">
        <v>52</v>
      </c>
      <c r="I52" s="3" t="s">
        <v>483</v>
      </c>
      <c r="J52" s="3">
        <v>180</v>
      </c>
      <c r="K52" s="3">
        <v>604800</v>
      </c>
      <c r="L52" s="3" t="s">
        <v>493</v>
      </c>
      <c r="M52" s="3" t="s">
        <v>483</v>
      </c>
      <c r="N52" s="3" t="s">
        <v>483</v>
      </c>
      <c r="O52" s="3" t="s">
        <v>608</v>
      </c>
      <c r="P52" s="3" t="s">
        <v>463</v>
      </c>
      <c r="Q52" s="3" t="s">
        <v>4371</v>
      </c>
      <c r="R52" s="3" t="s">
        <v>609</v>
      </c>
      <c r="S52" s="3">
        <v>1338824465</v>
      </c>
      <c r="T52" s="3" t="s">
        <v>610</v>
      </c>
      <c r="U52" s="3" t="s">
        <v>497</v>
      </c>
      <c r="V52" s="3" t="s">
        <v>483</v>
      </c>
      <c r="W52" s="3" t="s">
        <v>483</v>
      </c>
      <c r="X52" s="3">
        <v>115</v>
      </c>
      <c r="Y52" s="3" t="s">
        <v>489</v>
      </c>
      <c r="Z52" s="3" t="s">
        <v>490</v>
      </c>
      <c r="AA52" s="3" t="s">
        <v>490</v>
      </c>
      <c r="AB52" s="3" t="s">
        <v>256</v>
      </c>
      <c r="AC52" s="3" t="s">
        <v>437</v>
      </c>
      <c r="AD52" s="3" t="s">
        <v>38</v>
      </c>
      <c r="AE52" s="3" t="s">
        <v>483</v>
      </c>
      <c r="AF52" s="3" t="s">
        <v>483</v>
      </c>
      <c r="AG52" t="s">
        <v>4352</v>
      </c>
      <c r="AH52" t="e">
        <f t="shared" si="4"/>
        <v>#N/A</v>
      </c>
      <c r="AI52" t="e">
        <f t="shared" si="5"/>
        <v>#N/A</v>
      </c>
      <c r="AJ52">
        <f t="shared" si="6"/>
        <v>0</v>
      </c>
      <c r="AK52">
        <f t="shared" si="7"/>
        <v>0</v>
      </c>
    </row>
    <row r="53" spans="1:37">
      <c r="A53" s="3" t="s">
        <v>461</v>
      </c>
      <c r="B53" s="3" t="s">
        <v>491</v>
      </c>
      <c r="C53" s="3" t="s">
        <v>479</v>
      </c>
      <c r="D53" s="3" t="s">
        <v>480</v>
      </c>
      <c r="E53" s="3" t="s">
        <v>481</v>
      </c>
      <c r="F53" s="4">
        <v>0.02</v>
      </c>
      <c r="G53" s="3" t="s">
        <v>492</v>
      </c>
      <c r="H53" s="3">
        <v>52</v>
      </c>
      <c r="I53" s="3" t="s">
        <v>483</v>
      </c>
      <c r="J53" s="3">
        <v>180</v>
      </c>
      <c r="K53" s="3">
        <v>604800</v>
      </c>
      <c r="L53" s="3" t="s">
        <v>493</v>
      </c>
      <c r="M53" s="3" t="s">
        <v>483</v>
      </c>
      <c r="N53" s="3" t="s">
        <v>483</v>
      </c>
      <c r="O53" s="3" t="s">
        <v>611</v>
      </c>
      <c r="P53" s="3" t="s">
        <v>4463</v>
      </c>
      <c r="Q53" s="3" t="s">
        <v>4371</v>
      </c>
      <c r="R53" s="3" t="s">
        <v>612</v>
      </c>
      <c r="S53" s="3">
        <v>1338865083</v>
      </c>
      <c r="T53" s="3" t="s">
        <v>613</v>
      </c>
      <c r="U53" s="3" t="s">
        <v>497</v>
      </c>
      <c r="V53" s="3" t="s">
        <v>483</v>
      </c>
      <c r="W53" s="3" t="s">
        <v>483</v>
      </c>
      <c r="X53" s="3">
        <v>111</v>
      </c>
      <c r="Y53" s="3" t="s">
        <v>561</v>
      </c>
      <c r="Z53" s="3" t="s">
        <v>490</v>
      </c>
      <c r="AA53" s="3" t="s">
        <v>490</v>
      </c>
      <c r="AB53" s="3" t="s">
        <v>256</v>
      </c>
      <c r="AC53" s="3" t="s">
        <v>43</v>
      </c>
      <c r="AD53" s="3" t="s">
        <v>34</v>
      </c>
      <c r="AE53" s="3" t="s">
        <v>483</v>
      </c>
      <c r="AF53" s="3" t="s">
        <v>483</v>
      </c>
      <c r="AG53" t="s">
        <v>4352</v>
      </c>
      <c r="AH53" t="e">
        <f t="shared" si="4"/>
        <v>#N/A</v>
      </c>
      <c r="AI53" t="e">
        <f t="shared" si="5"/>
        <v>#N/A</v>
      </c>
      <c r="AJ53">
        <f t="shared" si="6"/>
        <v>107</v>
      </c>
      <c r="AK53">
        <f t="shared" si="7"/>
        <v>217</v>
      </c>
    </row>
    <row r="54" spans="1:37">
      <c r="A54" s="3" t="s">
        <v>461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492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493</v>
      </c>
      <c r="M54" s="3" t="s">
        <v>483</v>
      </c>
      <c r="N54" s="3" t="s">
        <v>483</v>
      </c>
      <c r="O54" s="3" t="s">
        <v>664</v>
      </c>
      <c r="P54" s="3" t="s">
        <v>458</v>
      </c>
      <c r="Q54" s="3" t="s">
        <v>4371</v>
      </c>
      <c r="R54" s="3" t="s">
        <v>665</v>
      </c>
      <c r="S54" s="3">
        <v>1338858534</v>
      </c>
      <c r="T54" s="3" t="s">
        <v>666</v>
      </c>
      <c r="U54" s="3" t="s">
        <v>497</v>
      </c>
      <c r="V54" s="3" t="s">
        <v>483</v>
      </c>
      <c r="W54" s="3" t="s">
        <v>483</v>
      </c>
      <c r="X54" s="3">
        <v>28</v>
      </c>
      <c r="Y54" s="3" t="s">
        <v>523</v>
      </c>
      <c r="Z54" s="3" t="s">
        <v>490</v>
      </c>
      <c r="AA54" s="3" t="s">
        <v>490</v>
      </c>
      <c r="AB54" s="3" t="s">
        <v>256</v>
      </c>
      <c r="AC54" s="3" t="s">
        <v>462</v>
      </c>
      <c r="AD54" s="3" t="s">
        <v>38</v>
      </c>
      <c r="AE54" s="3" t="s">
        <v>483</v>
      </c>
      <c r="AF54" s="3" t="s">
        <v>483</v>
      </c>
      <c r="AG54" t="s">
        <v>4352</v>
      </c>
      <c r="AH54" t="e">
        <f t="shared" si="4"/>
        <v>#N/A</v>
      </c>
      <c r="AI54" t="e">
        <f t="shared" si="5"/>
        <v>#N/A</v>
      </c>
      <c r="AJ54">
        <f t="shared" si="6"/>
        <v>0</v>
      </c>
      <c r="AK54">
        <f t="shared" si="7"/>
        <v>0</v>
      </c>
    </row>
    <row r="55" spans="1:37">
      <c r="A55" s="3" t="s">
        <v>461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492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493</v>
      </c>
      <c r="M55" s="3" t="s">
        <v>483</v>
      </c>
      <c r="N55" s="3" t="s">
        <v>483</v>
      </c>
      <c r="O55" s="3" t="s">
        <v>499</v>
      </c>
      <c r="P55" s="3" t="s">
        <v>4458</v>
      </c>
      <c r="Q55" s="3" t="s">
        <v>4371</v>
      </c>
      <c r="R55" s="3" t="s">
        <v>500</v>
      </c>
      <c r="S55" s="3">
        <v>1338884945</v>
      </c>
      <c r="T55" s="3" t="s">
        <v>501</v>
      </c>
      <c r="U55" s="3" t="s">
        <v>502</v>
      </c>
      <c r="V55" s="3" t="s">
        <v>483</v>
      </c>
      <c r="W55" s="3" t="s">
        <v>483</v>
      </c>
      <c r="X55" s="3">
        <v>28</v>
      </c>
      <c r="Y55" s="3" t="s">
        <v>503</v>
      </c>
      <c r="Z55" s="3" t="s">
        <v>490</v>
      </c>
      <c r="AA55" s="3" t="s">
        <v>490</v>
      </c>
      <c r="AB55" s="3" t="s">
        <v>256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4352</v>
      </c>
      <c r="AH55" t="e">
        <f t="shared" si="4"/>
        <v>#N/A</v>
      </c>
      <c r="AI55" t="e">
        <f t="shared" si="5"/>
        <v>#N/A</v>
      </c>
      <c r="AJ55">
        <f t="shared" si="6"/>
        <v>107</v>
      </c>
      <c r="AK55">
        <f t="shared" si="7"/>
        <v>217</v>
      </c>
    </row>
    <row r="56" spans="1:37">
      <c r="A56" s="3" t="s">
        <v>461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492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493</v>
      </c>
      <c r="M56" s="3" t="s">
        <v>483</v>
      </c>
      <c r="N56" s="3" t="s">
        <v>483</v>
      </c>
      <c r="O56" s="3" t="s">
        <v>562</v>
      </c>
      <c r="P56" s="3" t="s">
        <v>4387</v>
      </c>
      <c r="Q56" s="3" t="s">
        <v>4371</v>
      </c>
      <c r="R56" s="3" t="s">
        <v>563</v>
      </c>
      <c r="S56" s="3">
        <v>1338837939</v>
      </c>
      <c r="T56" s="3" t="s">
        <v>564</v>
      </c>
      <c r="U56" s="3" t="s">
        <v>502</v>
      </c>
      <c r="V56" s="3" t="s">
        <v>483</v>
      </c>
      <c r="W56" s="3" t="s">
        <v>483</v>
      </c>
      <c r="X56" s="3">
        <v>18</v>
      </c>
      <c r="Y56" s="3" t="s">
        <v>508</v>
      </c>
      <c r="Z56" s="3" t="s">
        <v>490</v>
      </c>
      <c r="AA56" s="3" t="s">
        <v>490</v>
      </c>
      <c r="AB56" s="3" t="s">
        <v>256</v>
      </c>
      <c r="AC56" s="3" t="s">
        <v>359</v>
      </c>
      <c r="AD56" s="3" t="s">
        <v>34</v>
      </c>
      <c r="AE56" s="3" t="s">
        <v>483</v>
      </c>
      <c r="AF56" s="3" t="s">
        <v>483</v>
      </c>
      <c r="AG56" t="s">
        <v>4352</v>
      </c>
      <c r="AH56" t="e">
        <f t="shared" si="4"/>
        <v>#N/A</v>
      </c>
      <c r="AI56" t="e">
        <f t="shared" si="5"/>
        <v>#N/A</v>
      </c>
      <c r="AJ56">
        <f t="shared" si="6"/>
        <v>0</v>
      </c>
      <c r="AK56">
        <f t="shared" si="7"/>
        <v>12</v>
      </c>
    </row>
    <row r="57" spans="1:37">
      <c r="A57" s="3" t="s">
        <v>461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492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493</v>
      </c>
      <c r="M57" s="3" t="s">
        <v>483</v>
      </c>
      <c r="N57" s="3" t="s">
        <v>483</v>
      </c>
      <c r="O57" s="3" t="s">
        <v>614</v>
      </c>
      <c r="P57" s="3" t="s">
        <v>426</v>
      </c>
      <c r="Q57" s="3" t="s">
        <v>4371</v>
      </c>
      <c r="R57" s="3" t="s">
        <v>615</v>
      </c>
      <c r="S57" s="3">
        <v>1338851708</v>
      </c>
      <c r="T57" s="3" t="s">
        <v>616</v>
      </c>
      <c r="U57" s="3" t="s">
        <v>502</v>
      </c>
      <c r="V57" s="3" t="s">
        <v>483</v>
      </c>
      <c r="W57" s="3" t="s">
        <v>483</v>
      </c>
      <c r="X57" s="3">
        <v>34</v>
      </c>
      <c r="Y57" s="3" t="s">
        <v>523</v>
      </c>
      <c r="Z57" s="3" t="s">
        <v>490</v>
      </c>
      <c r="AA57" s="3" t="s">
        <v>490</v>
      </c>
      <c r="AB57" s="3" t="s">
        <v>256</v>
      </c>
      <c r="AC57" s="3" t="s">
        <v>462</v>
      </c>
      <c r="AD57" s="3" t="s">
        <v>38</v>
      </c>
      <c r="AE57" s="3" t="s">
        <v>483</v>
      </c>
      <c r="AF57" s="3" t="s">
        <v>483</v>
      </c>
      <c r="AG57" t="s">
        <v>4352</v>
      </c>
      <c r="AH57" t="e">
        <f t="shared" si="4"/>
        <v>#N/A</v>
      </c>
      <c r="AI57" t="e">
        <f t="shared" si="5"/>
        <v>#N/A</v>
      </c>
      <c r="AJ57">
        <f t="shared" si="6"/>
        <v>0</v>
      </c>
      <c r="AK57">
        <f t="shared" si="7"/>
        <v>0</v>
      </c>
    </row>
    <row r="58" spans="1:37">
      <c r="A58" s="3" t="s">
        <v>461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492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493</v>
      </c>
      <c r="M58" s="3" t="s">
        <v>483</v>
      </c>
      <c r="N58" s="3" t="s">
        <v>483</v>
      </c>
      <c r="O58" s="3" t="s">
        <v>640</v>
      </c>
      <c r="P58" s="3" t="s">
        <v>365</v>
      </c>
      <c r="Q58" s="3" t="s">
        <v>4371</v>
      </c>
      <c r="R58" s="3" t="s">
        <v>641</v>
      </c>
      <c r="S58" s="3">
        <v>1338833703</v>
      </c>
      <c r="T58" s="3" t="s">
        <v>642</v>
      </c>
      <c r="U58" s="3" t="s">
        <v>502</v>
      </c>
      <c r="V58" s="3" t="s">
        <v>483</v>
      </c>
      <c r="W58" s="3" t="s">
        <v>483</v>
      </c>
      <c r="X58" s="3">
        <v>17</v>
      </c>
      <c r="Y58" s="3" t="s">
        <v>546</v>
      </c>
      <c r="Z58" s="3" t="s">
        <v>490</v>
      </c>
      <c r="AA58" s="3" t="s">
        <v>490</v>
      </c>
      <c r="AB58" s="3" t="s">
        <v>256</v>
      </c>
      <c r="AC58" s="3" t="s">
        <v>177</v>
      </c>
      <c r="AD58" s="3" t="s">
        <v>38</v>
      </c>
      <c r="AE58" s="3" t="s">
        <v>483</v>
      </c>
      <c r="AF58" s="3" t="s">
        <v>483</v>
      </c>
      <c r="AG58" t="s">
        <v>4352</v>
      </c>
      <c r="AH58" t="e">
        <f t="shared" si="4"/>
        <v>#N/A</v>
      </c>
      <c r="AI58" t="e">
        <f t="shared" si="5"/>
        <v>#N/A</v>
      </c>
      <c r="AJ58">
        <f t="shared" si="6"/>
        <v>1</v>
      </c>
      <c r="AK58">
        <f t="shared" si="7"/>
        <v>1</v>
      </c>
    </row>
    <row r="59" spans="1:37">
      <c r="A59" s="3" t="s">
        <v>461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492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493</v>
      </c>
      <c r="M59" s="3" t="s">
        <v>483</v>
      </c>
      <c r="N59" s="3" t="s">
        <v>483</v>
      </c>
      <c r="O59" s="3" t="s">
        <v>673</v>
      </c>
      <c r="P59" s="3" t="s">
        <v>4464</v>
      </c>
      <c r="Q59" s="3" t="s">
        <v>4371</v>
      </c>
      <c r="R59" s="3" t="s">
        <v>674</v>
      </c>
      <c r="S59" s="3">
        <v>1338802887</v>
      </c>
      <c r="T59" s="3" t="s">
        <v>675</v>
      </c>
      <c r="U59" s="3" t="s">
        <v>502</v>
      </c>
      <c r="V59" s="3" t="s">
        <v>483</v>
      </c>
      <c r="W59" s="3" t="s">
        <v>483</v>
      </c>
      <c r="X59" s="3">
        <v>44</v>
      </c>
      <c r="Y59" s="3" t="s">
        <v>503</v>
      </c>
      <c r="Z59" s="3" t="s">
        <v>490</v>
      </c>
      <c r="AA59" s="3" t="s">
        <v>490</v>
      </c>
      <c r="AB59" s="3" t="s">
        <v>256</v>
      </c>
      <c r="AC59" s="3" t="s">
        <v>43</v>
      </c>
      <c r="AD59" s="3" t="s">
        <v>366</v>
      </c>
      <c r="AE59" s="3" t="s">
        <v>483</v>
      </c>
      <c r="AF59" s="3" t="s">
        <v>483</v>
      </c>
      <c r="AG59" t="s">
        <v>4352</v>
      </c>
      <c r="AH59" t="e">
        <f t="shared" si="4"/>
        <v>#N/A</v>
      </c>
      <c r="AI59" t="e">
        <f t="shared" si="5"/>
        <v>#N/A</v>
      </c>
      <c r="AJ59">
        <f t="shared" si="6"/>
        <v>107</v>
      </c>
      <c r="AK59">
        <f t="shared" si="7"/>
        <v>217</v>
      </c>
    </row>
    <row r="60" spans="1:37">
      <c r="A60" s="3" t="s">
        <v>461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492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493</v>
      </c>
      <c r="M60" s="3" t="s">
        <v>483</v>
      </c>
      <c r="N60" s="3" t="s">
        <v>483</v>
      </c>
      <c r="O60" s="3" t="s">
        <v>705</v>
      </c>
      <c r="P60" s="3" t="s">
        <v>358</v>
      </c>
      <c r="Q60" s="3" t="s">
        <v>4371</v>
      </c>
      <c r="R60" s="3" t="s">
        <v>706</v>
      </c>
      <c r="S60" s="3">
        <v>1338817700</v>
      </c>
      <c r="T60" s="3" t="s">
        <v>707</v>
      </c>
      <c r="U60" s="3" t="s">
        <v>502</v>
      </c>
      <c r="V60" s="3" t="s">
        <v>483</v>
      </c>
      <c r="W60" s="3" t="s">
        <v>483</v>
      </c>
      <c r="X60" s="3">
        <v>8</v>
      </c>
      <c r="Y60" s="3" t="s">
        <v>508</v>
      </c>
      <c r="Z60" s="3" t="s">
        <v>490</v>
      </c>
      <c r="AA60" s="3" t="s">
        <v>490</v>
      </c>
      <c r="AB60" s="3" t="s">
        <v>256</v>
      </c>
      <c r="AC60" s="3" t="s">
        <v>225</v>
      </c>
      <c r="AD60" s="3" t="s">
        <v>38</v>
      </c>
      <c r="AE60" s="3" t="s">
        <v>483</v>
      </c>
      <c r="AF60" s="3" t="s">
        <v>483</v>
      </c>
      <c r="AG60" t="s">
        <v>4352</v>
      </c>
      <c r="AH60" t="e">
        <f t="shared" si="4"/>
        <v>#N/A</v>
      </c>
      <c r="AI60" t="e">
        <f t="shared" si="5"/>
        <v>#N/A</v>
      </c>
      <c r="AJ60">
        <f t="shared" si="6"/>
        <v>3</v>
      </c>
      <c r="AK60">
        <f t="shared" si="7"/>
        <v>4</v>
      </c>
    </row>
    <row r="61" spans="1:37">
      <c r="A61" s="3" t="s">
        <v>461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492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493</v>
      </c>
      <c r="M61" s="3" t="s">
        <v>483</v>
      </c>
      <c r="N61" s="3" t="s">
        <v>483</v>
      </c>
      <c r="O61" s="3" t="s">
        <v>723</v>
      </c>
      <c r="P61" s="3" t="s">
        <v>391</v>
      </c>
      <c r="Q61" s="3" t="s">
        <v>4371</v>
      </c>
      <c r="R61" s="3" t="s">
        <v>724</v>
      </c>
      <c r="S61" s="3">
        <v>1338802244</v>
      </c>
      <c r="T61" s="3" t="s">
        <v>725</v>
      </c>
      <c r="U61" s="3" t="s">
        <v>502</v>
      </c>
      <c r="V61" s="3" t="s">
        <v>483</v>
      </c>
      <c r="W61" s="3" t="s">
        <v>483</v>
      </c>
      <c r="X61" s="3">
        <v>33</v>
      </c>
      <c r="Y61" s="3" t="s">
        <v>579</v>
      </c>
      <c r="Z61" s="3" t="s">
        <v>490</v>
      </c>
      <c r="AA61" s="3" t="s">
        <v>490</v>
      </c>
      <c r="AB61" s="3" t="s">
        <v>256</v>
      </c>
      <c r="AC61" s="3" t="s">
        <v>177</v>
      </c>
      <c r="AD61" s="3" t="s">
        <v>38</v>
      </c>
      <c r="AE61" s="3" t="s">
        <v>483</v>
      </c>
      <c r="AF61" s="3" t="s">
        <v>483</v>
      </c>
      <c r="AG61" t="s">
        <v>4352</v>
      </c>
      <c r="AH61" t="e">
        <f t="shared" si="4"/>
        <v>#N/A</v>
      </c>
      <c r="AI61" t="e">
        <f t="shared" si="5"/>
        <v>#N/A</v>
      </c>
      <c r="AJ61">
        <f t="shared" si="6"/>
        <v>1</v>
      </c>
      <c r="AK61">
        <f t="shared" si="7"/>
        <v>1</v>
      </c>
    </row>
    <row r="62" spans="1:37">
      <c r="A62" s="3" t="s">
        <v>461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492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493</v>
      </c>
      <c r="M62" s="3" t="s">
        <v>483</v>
      </c>
      <c r="N62" s="3" t="s">
        <v>483</v>
      </c>
      <c r="O62" s="3" t="s">
        <v>743</v>
      </c>
      <c r="P62" s="3" t="s">
        <v>4409</v>
      </c>
      <c r="Q62" s="3" t="s">
        <v>4371</v>
      </c>
      <c r="R62" s="3" t="s">
        <v>744</v>
      </c>
      <c r="S62" s="3">
        <v>1338835469</v>
      </c>
      <c r="T62" s="3" t="s">
        <v>745</v>
      </c>
      <c r="U62" s="3" t="s">
        <v>502</v>
      </c>
      <c r="V62" s="3" t="s">
        <v>483</v>
      </c>
      <c r="W62" s="3" t="s">
        <v>483</v>
      </c>
      <c r="X62" s="3">
        <v>16</v>
      </c>
      <c r="Y62" s="3" t="s">
        <v>607</v>
      </c>
      <c r="Z62" s="3" t="s">
        <v>490</v>
      </c>
      <c r="AA62" s="3" t="s">
        <v>490</v>
      </c>
      <c r="AB62" s="3" t="s">
        <v>256</v>
      </c>
      <c r="AC62" s="3" t="s">
        <v>43</v>
      </c>
      <c r="AD62" s="3" t="s">
        <v>34</v>
      </c>
      <c r="AE62" s="3" t="s">
        <v>483</v>
      </c>
      <c r="AF62" s="3" t="s">
        <v>483</v>
      </c>
      <c r="AG62" t="s">
        <v>4352</v>
      </c>
      <c r="AH62" t="e">
        <f t="shared" si="4"/>
        <v>#N/A</v>
      </c>
      <c r="AI62" t="e">
        <f t="shared" si="5"/>
        <v>#N/A</v>
      </c>
      <c r="AJ62">
        <f t="shared" si="6"/>
        <v>107</v>
      </c>
      <c r="AK62">
        <f t="shared" si="7"/>
        <v>217</v>
      </c>
    </row>
    <row r="63" spans="1:37">
      <c r="A63" s="3" t="s">
        <v>461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492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493</v>
      </c>
      <c r="M63" s="3" t="s">
        <v>483</v>
      </c>
      <c r="N63" s="3" t="s">
        <v>483</v>
      </c>
      <c r="O63" s="3" t="s">
        <v>754</v>
      </c>
      <c r="P63" s="3" t="s">
        <v>4426</v>
      </c>
      <c r="Q63" s="3" t="s">
        <v>4371</v>
      </c>
      <c r="R63" s="3" t="s">
        <v>755</v>
      </c>
      <c r="S63" s="3">
        <v>1338829267</v>
      </c>
      <c r="T63" s="3" t="s">
        <v>756</v>
      </c>
      <c r="U63" s="3" t="s">
        <v>502</v>
      </c>
      <c r="V63" s="3" t="s">
        <v>483</v>
      </c>
      <c r="W63" s="3" t="s">
        <v>483</v>
      </c>
      <c r="X63" s="3">
        <v>28</v>
      </c>
      <c r="Y63" s="3" t="s">
        <v>660</v>
      </c>
      <c r="Z63" s="3" t="s">
        <v>490</v>
      </c>
      <c r="AA63" s="3" t="s">
        <v>490</v>
      </c>
      <c r="AB63" s="3" t="s">
        <v>256</v>
      </c>
      <c r="AC63" s="3" t="s">
        <v>43</v>
      </c>
      <c r="AD63" s="3" t="s">
        <v>34</v>
      </c>
      <c r="AE63" s="3" t="s">
        <v>483</v>
      </c>
      <c r="AF63" s="3" t="s">
        <v>483</v>
      </c>
      <c r="AG63" t="s">
        <v>4352</v>
      </c>
      <c r="AH63" t="e">
        <f t="shared" si="4"/>
        <v>#N/A</v>
      </c>
      <c r="AI63" t="e">
        <f t="shared" si="5"/>
        <v>#N/A</v>
      </c>
      <c r="AJ63">
        <f t="shared" si="6"/>
        <v>107</v>
      </c>
      <c r="AK63">
        <f t="shared" si="7"/>
        <v>217</v>
      </c>
    </row>
    <row r="64" spans="1:37">
      <c r="A64" s="3" t="s">
        <v>461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492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493</v>
      </c>
      <c r="M64" s="3" t="s">
        <v>483</v>
      </c>
      <c r="N64" s="3" t="s">
        <v>483</v>
      </c>
      <c r="O64" s="3" t="s">
        <v>603</v>
      </c>
      <c r="P64" s="3" t="s">
        <v>45</v>
      </c>
      <c r="Q64" s="3" t="s">
        <v>4371</v>
      </c>
      <c r="R64" s="3" t="s">
        <v>604</v>
      </c>
      <c r="S64" s="3">
        <v>1338843724</v>
      </c>
      <c r="T64" s="3" t="s">
        <v>605</v>
      </c>
      <c r="U64" s="3" t="s">
        <v>606</v>
      </c>
      <c r="V64" s="3" t="s">
        <v>483</v>
      </c>
      <c r="W64" s="3" t="s">
        <v>483</v>
      </c>
      <c r="X64" s="3">
        <v>28</v>
      </c>
      <c r="Y64" s="3" t="s">
        <v>607</v>
      </c>
      <c r="Z64" s="3" t="s">
        <v>490</v>
      </c>
      <c r="AA64" s="3" t="s">
        <v>490</v>
      </c>
      <c r="AB64" s="3" t="s">
        <v>256</v>
      </c>
      <c r="AC64" s="3" t="s">
        <v>221</v>
      </c>
      <c r="AD64" s="3" t="s">
        <v>38</v>
      </c>
      <c r="AE64" s="3" t="s">
        <v>483</v>
      </c>
      <c r="AF64" s="3" t="s">
        <v>483</v>
      </c>
      <c r="AG64" t="s">
        <v>4352</v>
      </c>
      <c r="AH64" t="e">
        <f t="shared" si="4"/>
        <v>#N/A</v>
      </c>
      <c r="AI64" t="e">
        <f t="shared" si="5"/>
        <v>#N/A</v>
      </c>
      <c r="AJ64">
        <f t="shared" si="6"/>
        <v>10</v>
      </c>
      <c r="AK64">
        <f t="shared" si="7"/>
        <v>10</v>
      </c>
    </row>
    <row r="65" spans="1:37">
      <c r="A65" s="3" t="s">
        <v>461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492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493</v>
      </c>
      <c r="M65" s="3" t="s">
        <v>483</v>
      </c>
      <c r="N65" s="3" t="s">
        <v>483</v>
      </c>
      <c r="O65" s="3" t="s">
        <v>630</v>
      </c>
      <c r="P65" s="3" t="s">
        <v>374</v>
      </c>
      <c r="Q65" s="3" t="s">
        <v>4371</v>
      </c>
      <c r="R65" s="3" t="s">
        <v>631</v>
      </c>
      <c r="S65" s="3">
        <v>1338861338</v>
      </c>
      <c r="T65" s="3" t="s">
        <v>632</v>
      </c>
      <c r="U65" s="3" t="s">
        <v>606</v>
      </c>
      <c r="V65" s="3" t="s">
        <v>483</v>
      </c>
      <c r="W65" s="3" t="s">
        <v>483</v>
      </c>
      <c r="X65" s="3">
        <v>24</v>
      </c>
      <c r="Y65" s="3" t="s">
        <v>594</v>
      </c>
      <c r="Z65" s="3" t="s">
        <v>490</v>
      </c>
      <c r="AA65" s="3" t="s">
        <v>490</v>
      </c>
      <c r="AB65" s="3" t="s">
        <v>256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4352</v>
      </c>
      <c r="AH65" t="e">
        <f t="shared" ref="AH65:AH96" si="8">LOOKUP(AC65,$AL$1:$AL$174,$AM$1:$AM$174 )</f>
        <v>#N/A</v>
      </c>
      <c r="AI65" t="e">
        <f t="shared" ref="AI65:AI96" si="9">LOOKUP(AG65,$AN$1:$AN$174,$AO$1:$AO$174)</f>
        <v>#N/A</v>
      </c>
      <c r="AJ65">
        <f t="shared" ref="AJ65:AJ96" si="10">COUNTIFS(Answer,AC65,Country,"USA")</f>
        <v>107</v>
      </c>
      <c r="AK65">
        <f t="shared" ref="AK65:AK96" si="11">COUNTIF(Answer,AC65)</f>
        <v>217</v>
      </c>
    </row>
    <row r="66" spans="1:37">
      <c r="A66" s="3" t="s">
        <v>461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492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493</v>
      </c>
      <c r="M66" s="3" t="s">
        <v>483</v>
      </c>
      <c r="N66" s="3" t="s">
        <v>483</v>
      </c>
      <c r="O66" s="3" t="s">
        <v>637</v>
      </c>
      <c r="P66" s="3" t="s">
        <v>4438</v>
      </c>
      <c r="Q66" s="3" t="s">
        <v>4371</v>
      </c>
      <c r="R66" s="3" t="s">
        <v>638</v>
      </c>
      <c r="S66" s="3">
        <v>1338816321</v>
      </c>
      <c r="T66" s="3" t="s">
        <v>639</v>
      </c>
      <c r="U66" s="3" t="s">
        <v>606</v>
      </c>
      <c r="V66" s="3" t="s">
        <v>483</v>
      </c>
      <c r="W66" s="3" t="s">
        <v>483</v>
      </c>
      <c r="X66" s="3">
        <v>123</v>
      </c>
      <c r="Y66" s="3" t="s">
        <v>503</v>
      </c>
      <c r="Z66" s="3" t="s">
        <v>490</v>
      </c>
      <c r="AA66" s="3" t="s">
        <v>490</v>
      </c>
      <c r="AB66" s="3" t="s">
        <v>256</v>
      </c>
      <c r="AC66" s="3" t="s">
        <v>43</v>
      </c>
      <c r="AD66" s="3" t="s">
        <v>34</v>
      </c>
      <c r="AE66" s="3" t="s">
        <v>483</v>
      </c>
      <c r="AF66" s="3" t="s">
        <v>483</v>
      </c>
      <c r="AG66" t="s">
        <v>4352</v>
      </c>
      <c r="AH66" t="e">
        <f t="shared" si="8"/>
        <v>#N/A</v>
      </c>
      <c r="AI66" t="e">
        <f t="shared" si="9"/>
        <v>#N/A</v>
      </c>
      <c r="AJ66">
        <f t="shared" si="10"/>
        <v>107</v>
      </c>
      <c r="AK66">
        <f t="shared" si="11"/>
        <v>217</v>
      </c>
    </row>
    <row r="67" spans="1:37">
      <c r="A67" s="3" t="s">
        <v>461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492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493</v>
      </c>
      <c r="M67" s="3" t="s">
        <v>483</v>
      </c>
      <c r="N67" s="3" t="s">
        <v>483</v>
      </c>
      <c r="O67" s="3" t="s">
        <v>657</v>
      </c>
      <c r="P67" s="3" t="s">
        <v>399</v>
      </c>
      <c r="Q67" s="3" t="s">
        <v>4371</v>
      </c>
      <c r="R67" s="3" t="s">
        <v>658</v>
      </c>
      <c r="S67" s="3">
        <v>1338826173</v>
      </c>
      <c r="T67" s="3" t="s">
        <v>659</v>
      </c>
      <c r="U67" s="3" t="s">
        <v>606</v>
      </c>
      <c r="V67" s="3" t="s">
        <v>483</v>
      </c>
      <c r="W67" s="3" t="s">
        <v>483</v>
      </c>
      <c r="X67" s="3">
        <v>19</v>
      </c>
      <c r="Y67" s="3" t="s">
        <v>660</v>
      </c>
      <c r="Z67" s="3" t="s">
        <v>490</v>
      </c>
      <c r="AA67" s="3" t="s">
        <v>490</v>
      </c>
      <c r="AB67" s="3" t="s">
        <v>256</v>
      </c>
      <c r="AC67" s="3" t="s">
        <v>35</v>
      </c>
      <c r="AD67" s="3" t="s">
        <v>38</v>
      </c>
      <c r="AE67" s="3" t="s">
        <v>483</v>
      </c>
      <c r="AF67" s="3" t="s">
        <v>483</v>
      </c>
      <c r="AG67" t="s">
        <v>4352</v>
      </c>
      <c r="AH67" t="e">
        <f t="shared" si="8"/>
        <v>#N/A</v>
      </c>
      <c r="AI67" t="e">
        <f t="shared" si="9"/>
        <v>#N/A</v>
      </c>
      <c r="AJ67">
        <f t="shared" si="10"/>
        <v>184</v>
      </c>
      <c r="AK67">
        <f t="shared" si="11"/>
        <v>352</v>
      </c>
    </row>
    <row r="68" spans="1:37">
      <c r="A68" s="3" t="s">
        <v>461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492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493</v>
      </c>
      <c r="M68" s="3" t="s">
        <v>483</v>
      </c>
      <c r="N68" s="3" t="s">
        <v>483</v>
      </c>
      <c r="O68" s="3" t="s">
        <v>670</v>
      </c>
      <c r="P68" s="3" t="s">
        <v>4461</v>
      </c>
      <c r="Q68" s="3" t="s">
        <v>4371</v>
      </c>
      <c r="R68" s="3" t="s">
        <v>671</v>
      </c>
      <c r="S68" s="3">
        <v>1338872122</v>
      </c>
      <c r="T68" s="3" t="s">
        <v>672</v>
      </c>
      <c r="U68" s="3" t="s">
        <v>606</v>
      </c>
      <c r="V68" s="3" t="s">
        <v>483</v>
      </c>
      <c r="W68" s="3" t="s">
        <v>483</v>
      </c>
      <c r="X68" s="3">
        <v>122</v>
      </c>
      <c r="Y68" s="3" t="s">
        <v>508</v>
      </c>
      <c r="Z68" s="3" t="s">
        <v>490</v>
      </c>
      <c r="AA68" s="3" t="s">
        <v>490</v>
      </c>
      <c r="AB68" s="3" t="s">
        <v>256</v>
      </c>
      <c r="AC68" s="3" t="s">
        <v>43</v>
      </c>
      <c r="AD68" s="3" t="s">
        <v>34</v>
      </c>
      <c r="AE68" s="3" t="s">
        <v>483</v>
      </c>
      <c r="AF68" s="3" t="s">
        <v>483</v>
      </c>
      <c r="AG68" t="s">
        <v>4352</v>
      </c>
      <c r="AH68" t="e">
        <f t="shared" si="8"/>
        <v>#N/A</v>
      </c>
      <c r="AI68" t="e">
        <f t="shared" si="9"/>
        <v>#N/A</v>
      </c>
      <c r="AJ68">
        <f t="shared" si="10"/>
        <v>107</v>
      </c>
      <c r="AK68">
        <f t="shared" si="11"/>
        <v>217</v>
      </c>
    </row>
    <row r="69" spans="1:37">
      <c r="A69" s="3" t="s">
        <v>461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492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493</v>
      </c>
      <c r="M69" s="3" t="s">
        <v>483</v>
      </c>
      <c r="N69" s="3" t="s">
        <v>483</v>
      </c>
      <c r="O69" s="3" t="s">
        <v>676</v>
      </c>
      <c r="P69" s="3" t="s">
        <v>380</v>
      </c>
      <c r="Q69" s="3" t="s">
        <v>4371</v>
      </c>
      <c r="R69" s="3" t="s">
        <v>677</v>
      </c>
      <c r="S69" s="3">
        <v>1338866088</v>
      </c>
      <c r="T69" s="3" t="s">
        <v>678</v>
      </c>
      <c r="U69" s="3" t="s">
        <v>606</v>
      </c>
      <c r="V69" s="3" t="s">
        <v>483</v>
      </c>
      <c r="W69" s="3" t="s">
        <v>483</v>
      </c>
      <c r="X69" s="3">
        <v>32</v>
      </c>
      <c r="Y69" s="3" t="s">
        <v>660</v>
      </c>
      <c r="Z69" s="3" t="s">
        <v>490</v>
      </c>
      <c r="AA69" s="3" t="s">
        <v>490</v>
      </c>
      <c r="AB69" s="3" t="s">
        <v>256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4352</v>
      </c>
      <c r="AH69" t="e">
        <f t="shared" si="8"/>
        <v>#N/A</v>
      </c>
      <c r="AI69" t="e">
        <f t="shared" si="9"/>
        <v>#N/A</v>
      </c>
      <c r="AJ69">
        <f t="shared" si="10"/>
        <v>107</v>
      </c>
      <c r="AK69">
        <f t="shared" si="11"/>
        <v>217</v>
      </c>
    </row>
    <row r="70" spans="1:37">
      <c r="A70" s="3" t="s">
        <v>461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492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493</v>
      </c>
      <c r="M70" s="3" t="s">
        <v>483</v>
      </c>
      <c r="N70" s="3" t="s">
        <v>483</v>
      </c>
      <c r="O70" s="3" t="s">
        <v>692</v>
      </c>
      <c r="P70" s="3" t="s">
        <v>464</v>
      </c>
      <c r="Q70" s="3" t="s">
        <v>4371</v>
      </c>
      <c r="R70" s="3" t="s">
        <v>693</v>
      </c>
      <c r="S70" s="3">
        <v>1338863799</v>
      </c>
      <c r="T70" s="3" t="s">
        <v>694</v>
      </c>
      <c r="U70" s="3" t="s">
        <v>606</v>
      </c>
      <c r="V70" s="3" t="s">
        <v>483</v>
      </c>
      <c r="W70" s="3" t="s">
        <v>483</v>
      </c>
      <c r="X70" s="3">
        <v>112</v>
      </c>
      <c r="Y70" s="3" t="s">
        <v>489</v>
      </c>
      <c r="Z70" s="3" t="s">
        <v>490</v>
      </c>
      <c r="AA70" s="3" t="s">
        <v>490</v>
      </c>
      <c r="AB70" s="3" t="s">
        <v>256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4352</v>
      </c>
      <c r="AH70" t="e">
        <f t="shared" si="8"/>
        <v>#N/A</v>
      </c>
      <c r="AI70" t="e">
        <f t="shared" si="9"/>
        <v>#N/A</v>
      </c>
      <c r="AJ70">
        <f t="shared" si="10"/>
        <v>107</v>
      </c>
      <c r="AK70">
        <f t="shared" si="11"/>
        <v>217</v>
      </c>
    </row>
    <row r="71" spans="1:37">
      <c r="A71" s="3" t="s">
        <v>461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492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493</v>
      </c>
      <c r="M71" s="3" t="s">
        <v>483</v>
      </c>
      <c r="N71" s="3" t="s">
        <v>483</v>
      </c>
      <c r="O71" s="3" t="s">
        <v>708</v>
      </c>
      <c r="P71" s="3" t="s">
        <v>368</v>
      </c>
      <c r="Q71" s="3" t="s">
        <v>4371</v>
      </c>
      <c r="R71" s="3" t="s">
        <v>709</v>
      </c>
      <c r="S71" s="3">
        <v>1338884250</v>
      </c>
      <c r="T71" s="3" t="s">
        <v>710</v>
      </c>
      <c r="U71" s="3" t="s">
        <v>606</v>
      </c>
      <c r="V71" s="3" t="s">
        <v>483</v>
      </c>
      <c r="W71" s="3" t="s">
        <v>483</v>
      </c>
      <c r="X71" s="3">
        <v>32</v>
      </c>
      <c r="Y71" s="3" t="s">
        <v>503</v>
      </c>
      <c r="Z71" s="3" t="s">
        <v>490</v>
      </c>
      <c r="AA71" s="3" t="s">
        <v>490</v>
      </c>
      <c r="AB71" s="3" t="s">
        <v>256</v>
      </c>
      <c r="AC71" s="3" t="s">
        <v>43</v>
      </c>
      <c r="AD71" s="3" t="s">
        <v>38</v>
      </c>
      <c r="AE71" s="3" t="s">
        <v>483</v>
      </c>
      <c r="AF71" s="3" t="s">
        <v>483</v>
      </c>
      <c r="AG71" t="s">
        <v>4352</v>
      </c>
      <c r="AH71" t="e">
        <f t="shared" si="8"/>
        <v>#N/A</v>
      </c>
      <c r="AI71" t="e">
        <f t="shared" si="9"/>
        <v>#N/A</v>
      </c>
      <c r="AJ71">
        <f t="shared" si="10"/>
        <v>107</v>
      </c>
      <c r="AK71">
        <f t="shared" si="11"/>
        <v>217</v>
      </c>
    </row>
    <row r="72" spans="1:37">
      <c r="A72" s="3" t="s">
        <v>461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492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493</v>
      </c>
      <c r="M72" s="3" t="s">
        <v>483</v>
      </c>
      <c r="N72" s="3" t="s">
        <v>483</v>
      </c>
      <c r="O72" s="3" t="s">
        <v>726</v>
      </c>
      <c r="P72" s="3" t="s">
        <v>357</v>
      </c>
      <c r="Q72" s="3" t="s">
        <v>4371</v>
      </c>
      <c r="R72" s="3" t="s">
        <v>727</v>
      </c>
      <c r="S72" s="3">
        <v>1338876565</v>
      </c>
      <c r="T72" s="3" t="s">
        <v>728</v>
      </c>
      <c r="U72" s="3" t="s">
        <v>606</v>
      </c>
      <c r="V72" s="3" t="s">
        <v>483</v>
      </c>
      <c r="W72" s="3" t="s">
        <v>483</v>
      </c>
      <c r="X72" s="3">
        <v>9</v>
      </c>
      <c r="Y72" s="3" t="s">
        <v>503</v>
      </c>
      <c r="Z72" s="3" t="s">
        <v>490</v>
      </c>
      <c r="AA72" s="3" t="s">
        <v>490</v>
      </c>
      <c r="AB72" s="3" t="s">
        <v>256</v>
      </c>
      <c r="AC72" s="3" t="s">
        <v>43</v>
      </c>
      <c r="AD72" s="3" t="s">
        <v>729</v>
      </c>
      <c r="AE72" s="3" t="s">
        <v>483</v>
      </c>
      <c r="AF72" s="3" t="s">
        <v>483</v>
      </c>
      <c r="AG72" t="s">
        <v>4352</v>
      </c>
      <c r="AH72" t="e">
        <f t="shared" si="8"/>
        <v>#N/A</v>
      </c>
      <c r="AI72" t="e">
        <f t="shared" si="9"/>
        <v>#N/A</v>
      </c>
      <c r="AJ72">
        <f t="shared" si="10"/>
        <v>107</v>
      </c>
      <c r="AK72">
        <f t="shared" si="11"/>
        <v>217</v>
      </c>
    </row>
    <row r="73" spans="1:37">
      <c r="A73" s="3" t="s">
        <v>427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51</v>
      </c>
      <c r="I73" s="3" t="s">
        <v>483</v>
      </c>
      <c r="J73" s="3">
        <v>180</v>
      </c>
      <c r="K73" s="3">
        <v>604800</v>
      </c>
      <c r="L73" s="3" t="s">
        <v>1054</v>
      </c>
      <c r="M73" s="3" t="s">
        <v>483</v>
      </c>
      <c r="N73" s="3" t="s">
        <v>483</v>
      </c>
      <c r="O73" s="3" t="s">
        <v>1090</v>
      </c>
      <c r="P73" s="3" t="s">
        <v>4374</v>
      </c>
      <c r="Q73" s="3" t="s">
        <v>4371</v>
      </c>
      <c r="R73" s="3" t="s">
        <v>1091</v>
      </c>
      <c r="S73" s="3">
        <v>1338898497</v>
      </c>
      <c r="T73" s="3" t="s">
        <v>1092</v>
      </c>
      <c r="U73" s="3" t="s">
        <v>823</v>
      </c>
      <c r="V73" s="3" t="s">
        <v>483</v>
      </c>
      <c r="W73" s="3" t="s">
        <v>483</v>
      </c>
      <c r="X73" s="3">
        <v>92</v>
      </c>
      <c r="Y73" s="3" t="s">
        <v>503</v>
      </c>
      <c r="Z73" s="3" t="s">
        <v>490</v>
      </c>
      <c r="AA73" s="3" t="s">
        <v>490</v>
      </c>
      <c r="AB73" s="3" t="s">
        <v>161</v>
      </c>
      <c r="AC73" s="3" t="s">
        <v>125</v>
      </c>
      <c r="AD73" s="3" t="s">
        <v>34</v>
      </c>
      <c r="AE73" s="3" t="s">
        <v>483</v>
      </c>
      <c r="AF73" s="3" t="s">
        <v>483</v>
      </c>
      <c r="AG73" t="s">
        <v>192</v>
      </c>
      <c r="AH73" t="e">
        <f t="shared" si="8"/>
        <v>#N/A</v>
      </c>
      <c r="AI73" t="e">
        <f t="shared" si="9"/>
        <v>#N/A</v>
      </c>
      <c r="AJ73">
        <f t="shared" si="10"/>
        <v>0</v>
      </c>
      <c r="AK73">
        <f t="shared" si="11"/>
        <v>0</v>
      </c>
    </row>
    <row r="74" spans="1:37">
      <c r="A74" s="3" t="s">
        <v>427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51</v>
      </c>
      <c r="I74" s="3" t="s">
        <v>483</v>
      </c>
      <c r="J74" s="3">
        <v>180</v>
      </c>
      <c r="K74" s="3">
        <v>604800</v>
      </c>
      <c r="L74" s="3" t="s">
        <v>1054</v>
      </c>
      <c r="M74" s="3" t="s">
        <v>483</v>
      </c>
      <c r="N74" s="3" t="s">
        <v>483</v>
      </c>
      <c r="O74" s="3" t="s">
        <v>1198</v>
      </c>
      <c r="P74" s="3" t="s">
        <v>4377</v>
      </c>
      <c r="Q74" s="3" t="s">
        <v>4371</v>
      </c>
      <c r="R74" s="3" t="s">
        <v>1199</v>
      </c>
      <c r="S74" s="3">
        <v>1338902838</v>
      </c>
      <c r="T74" s="3" t="s">
        <v>1200</v>
      </c>
      <c r="U74" s="3" t="s">
        <v>682</v>
      </c>
      <c r="V74" s="3" t="s">
        <v>483</v>
      </c>
      <c r="W74" s="3" t="s">
        <v>483</v>
      </c>
      <c r="X74" s="3">
        <v>33</v>
      </c>
      <c r="Y74" s="3" t="s">
        <v>503</v>
      </c>
      <c r="Z74" s="3" t="s">
        <v>490</v>
      </c>
      <c r="AA74" s="3" t="s">
        <v>490</v>
      </c>
      <c r="AB74" s="3" t="s">
        <v>161</v>
      </c>
      <c r="AC74" s="3" t="s">
        <v>125</v>
      </c>
      <c r="AD74" s="3" t="s">
        <v>244</v>
      </c>
      <c r="AE74" s="3" t="s">
        <v>483</v>
      </c>
      <c r="AF74" s="3" t="s">
        <v>483</v>
      </c>
      <c r="AG74" t="s">
        <v>192</v>
      </c>
      <c r="AH74" t="e">
        <f t="shared" si="8"/>
        <v>#N/A</v>
      </c>
      <c r="AI74" t="e">
        <f t="shared" si="9"/>
        <v>#N/A</v>
      </c>
      <c r="AJ74">
        <f t="shared" si="10"/>
        <v>0</v>
      </c>
      <c r="AK74">
        <f t="shared" si="11"/>
        <v>0</v>
      </c>
    </row>
    <row r="75" spans="1:37">
      <c r="A75" s="3" t="s">
        <v>427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1054</v>
      </c>
      <c r="M75" s="3" t="s">
        <v>483</v>
      </c>
      <c r="N75" s="3" t="s">
        <v>483</v>
      </c>
      <c r="O75" s="3" t="s">
        <v>1108</v>
      </c>
      <c r="P75" s="3" t="s">
        <v>839</v>
      </c>
      <c r="Q75" s="3" t="s">
        <v>4371</v>
      </c>
      <c r="R75" s="3" t="s">
        <v>1109</v>
      </c>
      <c r="S75" s="3">
        <v>1338904545</v>
      </c>
      <c r="T75" s="3" t="s">
        <v>1110</v>
      </c>
      <c r="U75" s="3" t="s">
        <v>1111</v>
      </c>
      <c r="V75" s="3" t="s">
        <v>483</v>
      </c>
      <c r="W75" s="3" t="s">
        <v>483</v>
      </c>
      <c r="X75" s="3">
        <v>32</v>
      </c>
      <c r="Y75" s="3" t="s">
        <v>561</v>
      </c>
      <c r="Z75" s="3" t="s">
        <v>490</v>
      </c>
      <c r="AA75" s="3" t="s">
        <v>490</v>
      </c>
      <c r="AB75" s="3" t="s">
        <v>161</v>
      </c>
      <c r="AC75" s="3" t="s">
        <v>125</v>
      </c>
      <c r="AD75" s="3" t="s">
        <v>38</v>
      </c>
      <c r="AE75" s="3" t="s">
        <v>483</v>
      </c>
      <c r="AF75" s="3" t="s">
        <v>483</v>
      </c>
      <c r="AG75" t="s">
        <v>192</v>
      </c>
      <c r="AH75" t="e">
        <f t="shared" si="8"/>
        <v>#N/A</v>
      </c>
      <c r="AI75" t="e">
        <f t="shared" si="9"/>
        <v>#N/A</v>
      </c>
      <c r="AJ75">
        <f t="shared" si="10"/>
        <v>0</v>
      </c>
      <c r="AK75">
        <f t="shared" si="11"/>
        <v>0</v>
      </c>
    </row>
    <row r="76" spans="1:37">
      <c r="A76" s="3" t="s">
        <v>427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1054</v>
      </c>
      <c r="M76" s="3" t="s">
        <v>483</v>
      </c>
      <c r="N76" s="3" t="s">
        <v>483</v>
      </c>
      <c r="O76" s="3" t="s">
        <v>1230</v>
      </c>
      <c r="P76" s="3" t="s">
        <v>1231</v>
      </c>
      <c r="Q76" s="3" t="s">
        <v>4371</v>
      </c>
      <c r="R76" s="3" t="s">
        <v>1232</v>
      </c>
      <c r="S76" s="3">
        <v>1338916176</v>
      </c>
      <c r="T76" s="3" t="s">
        <v>1233</v>
      </c>
      <c r="U76" s="3" t="s">
        <v>1234</v>
      </c>
      <c r="V76" s="3" t="s">
        <v>483</v>
      </c>
      <c r="W76" s="3" t="s">
        <v>483</v>
      </c>
      <c r="X76" s="3">
        <v>63</v>
      </c>
      <c r="Y76" s="3" t="s">
        <v>489</v>
      </c>
      <c r="Z76" s="3" t="s">
        <v>490</v>
      </c>
      <c r="AA76" s="3" t="s">
        <v>490</v>
      </c>
      <c r="AB76" s="3" t="s">
        <v>161</v>
      </c>
      <c r="AC76" s="3" t="s">
        <v>125</v>
      </c>
      <c r="AD76" s="3" t="s">
        <v>38</v>
      </c>
      <c r="AE76" s="3" t="s">
        <v>483</v>
      </c>
      <c r="AF76" s="3" t="s">
        <v>483</v>
      </c>
      <c r="AG76" t="s">
        <v>192</v>
      </c>
      <c r="AH76" t="e">
        <f t="shared" si="8"/>
        <v>#N/A</v>
      </c>
      <c r="AI76" t="e">
        <f t="shared" si="9"/>
        <v>#N/A</v>
      </c>
      <c r="AJ76">
        <f t="shared" si="10"/>
        <v>0</v>
      </c>
      <c r="AK76">
        <f t="shared" si="11"/>
        <v>0</v>
      </c>
    </row>
    <row r="77" spans="1:37">
      <c r="A77" s="3" t="s">
        <v>427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1054</v>
      </c>
      <c r="M77" s="3" t="s">
        <v>483</v>
      </c>
      <c r="N77" s="3" t="s">
        <v>483</v>
      </c>
      <c r="O77" s="3" t="s">
        <v>1186</v>
      </c>
      <c r="P77" s="3" t="s">
        <v>1187</v>
      </c>
      <c r="Q77" s="3" t="s">
        <v>4371</v>
      </c>
      <c r="R77" s="3" t="s">
        <v>1188</v>
      </c>
      <c r="S77" s="3">
        <v>1338922242</v>
      </c>
      <c r="T77" s="3" t="s">
        <v>1189</v>
      </c>
      <c r="U77" s="3" t="s">
        <v>1190</v>
      </c>
      <c r="V77" s="3" t="s">
        <v>483</v>
      </c>
      <c r="W77" s="3" t="s">
        <v>483</v>
      </c>
      <c r="X77" s="3">
        <v>32</v>
      </c>
      <c r="Y77" s="3" t="s">
        <v>555</v>
      </c>
      <c r="Z77" s="3" t="s">
        <v>490</v>
      </c>
      <c r="AA77" s="3" t="s">
        <v>490</v>
      </c>
      <c r="AB77" s="3" t="s">
        <v>161</v>
      </c>
      <c r="AC77" s="3" t="s">
        <v>125</v>
      </c>
      <c r="AD77" s="3" t="s">
        <v>38</v>
      </c>
      <c r="AE77" s="3" t="s">
        <v>483</v>
      </c>
      <c r="AF77" s="3" t="s">
        <v>483</v>
      </c>
      <c r="AG77" t="s">
        <v>192</v>
      </c>
      <c r="AH77" t="e">
        <f t="shared" si="8"/>
        <v>#N/A</v>
      </c>
      <c r="AI77" t="e">
        <f t="shared" si="9"/>
        <v>#N/A</v>
      </c>
      <c r="AJ77">
        <f t="shared" si="10"/>
        <v>0</v>
      </c>
      <c r="AK77">
        <f t="shared" si="11"/>
        <v>0</v>
      </c>
    </row>
    <row r="78" spans="1:37">
      <c r="A78" s="3" t="s">
        <v>427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1054</v>
      </c>
      <c r="M78" s="3" t="s">
        <v>483</v>
      </c>
      <c r="N78" s="3" t="s">
        <v>483</v>
      </c>
      <c r="O78" s="3" t="s">
        <v>1220</v>
      </c>
      <c r="P78" s="3" t="s">
        <v>956</v>
      </c>
      <c r="Q78" s="3" t="s">
        <v>4371</v>
      </c>
      <c r="R78" s="3" t="s">
        <v>1221</v>
      </c>
      <c r="S78" s="3">
        <v>1338929493</v>
      </c>
      <c r="T78" s="3" t="s">
        <v>1222</v>
      </c>
      <c r="U78" s="3" t="s">
        <v>1223</v>
      </c>
      <c r="V78" s="3" t="s">
        <v>483</v>
      </c>
      <c r="W78" s="3" t="s">
        <v>483</v>
      </c>
      <c r="X78" s="3">
        <v>25</v>
      </c>
      <c r="Y78" s="3" t="s">
        <v>860</v>
      </c>
      <c r="Z78" s="3" t="s">
        <v>490</v>
      </c>
      <c r="AA78" s="3" t="s">
        <v>490</v>
      </c>
      <c r="AB78" s="3" t="s">
        <v>161</v>
      </c>
      <c r="AC78" s="3" t="s">
        <v>125</v>
      </c>
      <c r="AD78" s="3" t="s">
        <v>38</v>
      </c>
      <c r="AE78" s="3" t="s">
        <v>483</v>
      </c>
      <c r="AF78" s="3" t="s">
        <v>483</v>
      </c>
      <c r="AG78" t="s">
        <v>192</v>
      </c>
      <c r="AH78" t="e">
        <f t="shared" si="8"/>
        <v>#N/A</v>
      </c>
      <c r="AI78" t="e">
        <f t="shared" si="9"/>
        <v>#N/A</v>
      </c>
      <c r="AJ78">
        <f t="shared" si="10"/>
        <v>0</v>
      </c>
      <c r="AK78">
        <f t="shared" si="11"/>
        <v>0</v>
      </c>
    </row>
    <row r="79" spans="1:37">
      <c r="A79" s="3" t="s">
        <v>427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1054</v>
      </c>
      <c r="M79" s="3" t="s">
        <v>483</v>
      </c>
      <c r="N79" s="3" t="s">
        <v>483</v>
      </c>
      <c r="O79" s="3" t="s">
        <v>1143</v>
      </c>
      <c r="P79" s="3" t="s">
        <v>1144</v>
      </c>
      <c r="Q79" s="3" t="s">
        <v>4371</v>
      </c>
      <c r="R79" s="3" t="s">
        <v>1145</v>
      </c>
      <c r="S79" s="3">
        <v>1338941596</v>
      </c>
      <c r="T79" s="3" t="s">
        <v>1146</v>
      </c>
      <c r="U79" s="3" t="s">
        <v>1147</v>
      </c>
      <c r="V79" s="3" t="s">
        <v>483</v>
      </c>
      <c r="W79" s="3" t="s">
        <v>483</v>
      </c>
      <c r="X79" s="3">
        <v>46</v>
      </c>
      <c r="Y79" s="3" t="s">
        <v>860</v>
      </c>
      <c r="Z79" s="3" t="s">
        <v>490</v>
      </c>
      <c r="AA79" s="3" t="s">
        <v>490</v>
      </c>
      <c r="AB79" s="3" t="s">
        <v>161</v>
      </c>
      <c r="AC79" s="3" t="s">
        <v>125</v>
      </c>
      <c r="AD79" s="3" t="s">
        <v>38</v>
      </c>
      <c r="AE79" s="3" t="s">
        <v>483</v>
      </c>
      <c r="AF79" s="3" t="s">
        <v>483</v>
      </c>
      <c r="AG79" t="s">
        <v>192</v>
      </c>
      <c r="AH79" t="e">
        <f t="shared" si="8"/>
        <v>#N/A</v>
      </c>
      <c r="AI79" t="e">
        <f t="shared" si="9"/>
        <v>#N/A</v>
      </c>
      <c r="AJ79">
        <f t="shared" si="10"/>
        <v>0</v>
      </c>
      <c r="AK79">
        <f t="shared" si="11"/>
        <v>0</v>
      </c>
    </row>
    <row r="80" spans="1:37">
      <c r="A80" s="3" t="s">
        <v>427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1054</v>
      </c>
      <c r="M80" s="3" t="s">
        <v>483</v>
      </c>
      <c r="N80" s="3" t="s">
        <v>483</v>
      </c>
      <c r="O80" s="3" t="s">
        <v>1062</v>
      </c>
      <c r="P80" s="3" t="s">
        <v>4385</v>
      </c>
      <c r="Q80" s="3" t="s">
        <v>4371</v>
      </c>
      <c r="R80" s="3" t="s">
        <v>1063</v>
      </c>
      <c r="S80" s="3">
        <v>1338958430</v>
      </c>
      <c r="T80" s="3" t="s">
        <v>1064</v>
      </c>
      <c r="U80" s="3" t="s">
        <v>568</v>
      </c>
      <c r="V80" s="3" t="s">
        <v>483</v>
      </c>
      <c r="W80" s="3" t="s">
        <v>483</v>
      </c>
      <c r="X80" s="3">
        <v>27</v>
      </c>
      <c r="Y80" s="3" t="s">
        <v>1065</v>
      </c>
      <c r="Z80" s="3" t="s">
        <v>490</v>
      </c>
      <c r="AA80" s="3" t="s">
        <v>490</v>
      </c>
      <c r="AB80" s="3" t="s">
        <v>161</v>
      </c>
      <c r="AC80" s="3" t="s">
        <v>35</v>
      </c>
      <c r="AD80" s="3" t="s">
        <v>34</v>
      </c>
      <c r="AE80" s="3" t="s">
        <v>483</v>
      </c>
      <c r="AF80" s="3" t="s">
        <v>483</v>
      </c>
      <c r="AG80" t="s">
        <v>192</v>
      </c>
      <c r="AH80" t="e">
        <f t="shared" si="8"/>
        <v>#N/A</v>
      </c>
      <c r="AI80" t="e">
        <f t="shared" si="9"/>
        <v>#N/A</v>
      </c>
      <c r="AJ80">
        <f t="shared" si="10"/>
        <v>184</v>
      </c>
      <c r="AK80">
        <f t="shared" si="11"/>
        <v>352</v>
      </c>
    </row>
    <row r="81" spans="1:37">
      <c r="A81" s="3" t="s">
        <v>427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1054</v>
      </c>
      <c r="M81" s="3" t="s">
        <v>483</v>
      </c>
      <c r="N81" s="3" t="s">
        <v>483</v>
      </c>
      <c r="O81" s="3" t="s">
        <v>1129</v>
      </c>
      <c r="P81" s="3" t="s">
        <v>4173</v>
      </c>
      <c r="Q81" s="3" t="s">
        <v>4371</v>
      </c>
      <c r="R81" s="3" t="s">
        <v>1130</v>
      </c>
      <c r="S81" s="3">
        <v>1338958489</v>
      </c>
      <c r="T81" s="3" t="s">
        <v>1131</v>
      </c>
      <c r="U81" s="3" t="s">
        <v>1132</v>
      </c>
      <c r="V81" s="3" t="s">
        <v>483</v>
      </c>
      <c r="W81" s="3" t="s">
        <v>483</v>
      </c>
      <c r="X81" s="3">
        <v>11</v>
      </c>
      <c r="Y81" s="3" t="s">
        <v>508</v>
      </c>
      <c r="Z81" s="3" t="s">
        <v>490</v>
      </c>
      <c r="AA81" s="3" t="s">
        <v>490</v>
      </c>
      <c r="AB81" s="3" t="s">
        <v>161</v>
      </c>
      <c r="AC81" s="3" t="s">
        <v>569</v>
      </c>
      <c r="AD81" s="3" t="s">
        <v>34</v>
      </c>
      <c r="AE81" s="3" t="s">
        <v>483</v>
      </c>
      <c r="AF81" s="3" t="s">
        <v>483</v>
      </c>
      <c r="AG81" t="s">
        <v>192</v>
      </c>
      <c r="AH81" t="e">
        <f t="shared" si="8"/>
        <v>#N/A</v>
      </c>
      <c r="AI81" t="e">
        <f t="shared" si="9"/>
        <v>#N/A</v>
      </c>
      <c r="AJ81">
        <f t="shared" si="10"/>
        <v>1</v>
      </c>
      <c r="AK81">
        <f t="shared" si="11"/>
        <v>10</v>
      </c>
    </row>
    <row r="82" spans="1:37">
      <c r="A82" s="3" t="s">
        <v>427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1054</v>
      </c>
      <c r="M82" s="3" t="s">
        <v>483</v>
      </c>
      <c r="N82" s="3" t="s">
        <v>483</v>
      </c>
      <c r="O82" s="3" t="s">
        <v>1242</v>
      </c>
      <c r="P82" s="3" t="s">
        <v>4386</v>
      </c>
      <c r="Q82" s="3" t="s">
        <v>4371</v>
      </c>
      <c r="R82" s="3" t="s">
        <v>1243</v>
      </c>
      <c r="S82" s="3">
        <v>1338958590</v>
      </c>
      <c r="T82" s="3" t="s">
        <v>1244</v>
      </c>
      <c r="U82" s="3" t="s">
        <v>1245</v>
      </c>
      <c r="V82" s="3" t="s">
        <v>483</v>
      </c>
      <c r="W82" s="3" t="s">
        <v>483</v>
      </c>
      <c r="X82" s="3">
        <v>26</v>
      </c>
      <c r="Y82" s="3" t="s">
        <v>555</v>
      </c>
      <c r="Z82" s="3" t="s">
        <v>490</v>
      </c>
      <c r="AA82" s="3" t="s">
        <v>490</v>
      </c>
      <c r="AB82" s="3" t="s">
        <v>161</v>
      </c>
      <c r="AC82" s="3" t="s">
        <v>35</v>
      </c>
      <c r="AD82" s="3" t="s">
        <v>1246</v>
      </c>
      <c r="AE82" s="3" t="s">
        <v>483</v>
      </c>
      <c r="AF82" s="3" t="s">
        <v>483</v>
      </c>
      <c r="AG82" t="s">
        <v>192</v>
      </c>
      <c r="AH82" t="e">
        <f t="shared" si="8"/>
        <v>#N/A</v>
      </c>
      <c r="AI82" t="e">
        <f t="shared" si="9"/>
        <v>#N/A</v>
      </c>
      <c r="AJ82">
        <f t="shared" si="10"/>
        <v>184</v>
      </c>
      <c r="AK82">
        <f t="shared" si="11"/>
        <v>352</v>
      </c>
    </row>
    <row r="83" spans="1:37">
      <c r="A83" s="3" t="s">
        <v>427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1054</v>
      </c>
      <c r="M83" s="3" t="s">
        <v>483</v>
      </c>
      <c r="N83" s="3" t="s">
        <v>483</v>
      </c>
      <c r="O83" s="3" t="s">
        <v>1253</v>
      </c>
      <c r="P83" s="3" t="s">
        <v>4388</v>
      </c>
      <c r="Q83" s="3" t="s">
        <v>4371</v>
      </c>
      <c r="R83" s="3" t="s">
        <v>1254</v>
      </c>
      <c r="S83" s="3">
        <v>1338967831</v>
      </c>
      <c r="T83" s="3" t="s">
        <v>1255</v>
      </c>
      <c r="U83" s="3" t="s">
        <v>1256</v>
      </c>
      <c r="V83" s="3" t="s">
        <v>483</v>
      </c>
      <c r="W83" s="3" t="s">
        <v>483</v>
      </c>
      <c r="X83" s="3">
        <v>63</v>
      </c>
      <c r="Y83" s="3" t="s">
        <v>518</v>
      </c>
      <c r="Z83" s="3" t="s">
        <v>490</v>
      </c>
      <c r="AA83" s="3" t="s">
        <v>490</v>
      </c>
      <c r="AB83" s="3" t="s">
        <v>161</v>
      </c>
      <c r="AC83" s="3" t="s">
        <v>1257</v>
      </c>
      <c r="AD83" s="3" t="s">
        <v>34</v>
      </c>
      <c r="AE83" s="3" t="s">
        <v>483</v>
      </c>
      <c r="AF83" s="3" t="s">
        <v>483</v>
      </c>
      <c r="AG83" t="s">
        <v>192</v>
      </c>
      <c r="AH83" t="e">
        <f t="shared" si="8"/>
        <v>#N/A</v>
      </c>
      <c r="AI83" t="e">
        <f t="shared" si="9"/>
        <v>#N/A</v>
      </c>
      <c r="AJ83">
        <f t="shared" si="10"/>
        <v>0</v>
      </c>
      <c r="AK83">
        <f t="shared" si="11"/>
        <v>0</v>
      </c>
    </row>
    <row r="84" spans="1:37">
      <c r="A84" s="3" t="s">
        <v>427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1054</v>
      </c>
      <c r="M84" s="3" t="s">
        <v>483</v>
      </c>
      <c r="N84" s="3" t="s">
        <v>483</v>
      </c>
      <c r="O84" s="3" t="s">
        <v>1125</v>
      </c>
      <c r="P84" s="3" t="s">
        <v>4387</v>
      </c>
      <c r="Q84" s="3" t="s">
        <v>4371</v>
      </c>
      <c r="R84" s="3" t="s">
        <v>1126</v>
      </c>
      <c r="S84" s="3">
        <v>1338969914</v>
      </c>
      <c r="T84" s="3" t="s">
        <v>1127</v>
      </c>
      <c r="U84" s="3" t="s">
        <v>1128</v>
      </c>
      <c r="V84" s="3" t="s">
        <v>483</v>
      </c>
      <c r="W84" s="3" t="s">
        <v>483</v>
      </c>
      <c r="X84" s="3">
        <v>33</v>
      </c>
      <c r="Y84" s="3" t="s">
        <v>508</v>
      </c>
      <c r="Z84" s="3" t="s">
        <v>490</v>
      </c>
      <c r="AA84" s="3" t="s">
        <v>490</v>
      </c>
      <c r="AB84" s="3" t="s">
        <v>161</v>
      </c>
      <c r="AC84" s="3" t="s">
        <v>359</v>
      </c>
      <c r="AD84" s="3" t="s">
        <v>34</v>
      </c>
      <c r="AE84" s="3" t="s">
        <v>483</v>
      </c>
      <c r="AF84" s="3" t="s">
        <v>483</v>
      </c>
      <c r="AG84" t="s">
        <v>192</v>
      </c>
      <c r="AH84" t="e">
        <f t="shared" si="8"/>
        <v>#N/A</v>
      </c>
      <c r="AI84" t="e">
        <f t="shared" si="9"/>
        <v>#N/A</v>
      </c>
      <c r="AJ84">
        <f t="shared" si="10"/>
        <v>0</v>
      </c>
      <c r="AK84">
        <f t="shared" si="11"/>
        <v>12</v>
      </c>
    </row>
    <row r="85" spans="1:37">
      <c r="A85" s="3" t="s">
        <v>427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1054</v>
      </c>
      <c r="M85" s="3" t="s">
        <v>483</v>
      </c>
      <c r="N85" s="3" t="s">
        <v>483</v>
      </c>
      <c r="O85" s="3" t="s">
        <v>1262</v>
      </c>
      <c r="P85" s="3" t="s">
        <v>4390</v>
      </c>
      <c r="Q85" s="3" t="s">
        <v>4371</v>
      </c>
      <c r="R85" s="3" t="s">
        <v>1263</v>
      </c>
      <c r="S85" s="3">
        <v>1338977375</v>
      </c>
      <c r="T85" s="3" t="s">
        <v>1264</v>
      </c>
      <c r="U85" s="3" t="s">
        <v>1265</v>
      </c>
      <c r="V85" s="3" t="s">
        <v>483</v>
      </c>
      <c r="W85" s="3" t="s">
        <v>483</v>
      </c>
      <c r="X85" s="3">
        <v>42</v>
      </c>
      <c r="Y85" s="3" t="s">
        <v>546</v>
      </c>
      <c r="Z85" s="3" t="s">
        <v>490</v>
      </c>
      <c r="AA85" s="3" t="s">
        <v>490</v>
      </c>
      <c r="AB85" s="3" t="s">
        <v>161</v>
      </c>
      <c r="AC85" s="3" t="s">
        <v>125</v>
      </c>
      <c r="AD85" s="3" t="s">
        <v>34</v>
      </c>
      <c r="AE85" s="3" t="s">
        <v>483</v>
      </c>
      <c r="AF85" s="3" t="s">
        <v>483</v>
      </c>
      <c r="AG85" t="s">
        <v>192</v>
      </c>
      <c r="AH85" t="e">
        <f t="shared" si="8"/>
        <v>#N/A</v>
      </c>
      <c r="AI85" t="e">
        <f t="shared" si="9"/>
        <v>#N/A</v>
      </c>
      <c r="AJ85">
        <f t="shared" si="10"/>
        <v>0</v>
      </c>
      <c r="AK85">
        <f t="shared" si="11"/>
        <v>0</v>
      </c>
    </row>
    <row r="86" spans="1:37">
      <c r="A86" s="3" t="s">
        <v>427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1054</v>
      </c>
      <c r="M86" s="3" t="s">
        <v>483</v>
      </c>
      <c r="N86" s="3" t="s">
        <v>483</v>
      </c>
      <c r="O86" s="3" t="s">
        <v>1100</v>
      </c>
      <c r="P86" s="3" t="s">
        <v>4391</v>
      </c>
      <c r="Q86" s="3" t="s">
        <v>4371</v>
      </c>
      <c r="R86" s="3" t="s">
        <v>1101</v>
      </c>
      <c r="S86" s="3">
        <v>1338986025</v>
      </c>
      <c r="T86" s="3" t="s">
        <v>1102</v>
      </c>
      <c r="U86" s="3" t="s">
        <v>1103</v>
      </c>
      <c r="V86" s="3" t="s">
        <v>483</v>
      </c>
      <c r="W86" s="3" t="s">
        <v>483</v>
      </c>
      <c r="X86" s="3">
        <v>64</v>
      </c>
      <c r="Y86" s="3" t="s">
        <v>546</v>
      </c>
      <c r="Z86" s="3" t="s">
        <v>490</v>
      </c>
      <c r="AA86" s="3" t="s">
        <v>490</v>
      </c>
      <c r="AB86" s="3" t="s">
        <v>161</v>
      </c>
      <c r="AC86" s="3" t="s">
        <v>1104</v>
      </c>
      <c r="AD86" s="3" t="s">
        <v>34</v>
      </c>
      <c r="AE86" s="3" t="s">
        <v>483</v>
      </c>
      <c r="AF86" s="3" t="s">
        <v>483</v>
      </c>
      <c r="AG86" t="s">
        <v>192</v>
      </c>
      <c r="AH86" t="e">
        <f t="shared" si="8"/>
        <v>#N/A</v>
      </c>
      <c r="AI86" t="e">
        <f t="shared" si="9"/>
        <v>#N/A</v>
      </c>
      <c r="AJ86">
        <f t="shared" si="10"/>
        <v>0</v>
      </c>
      <c r="AK86">
        <f t="shared" si="11"/>
        <v>0</v>
      </c>
    </row>
    <row r="87" spans="1:37">
      <c r="A87" s="3" t="s">
        <v>427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1054</v>
      </c>
      <c r="M87" s="3" t="s">
        <v>483</v>
      </c>
      <c r="N87" s="3" t="s">
        <v>483</v>
      </c>
      <c r="O87" s="3" t="s">
        <v>1179</v>
      </c>
      <c r="P87" s="3" t="s">
        <v>4392</v>
      </c>
      <c r="Q87" s="3" t="s">
        <v>4371</v>
      </c>
      <c r="R87" s="3" t="s">
        <v>1180</v>
      </c>
      <c r="S87" s="3">
        <v>1338986566</v>
      </c>
      <c r="T87" s="3" t="s">
        <v>1181</v>
      </c>
      <c r="U87" s="3" t="s">
        <v>623</v>
      </c>
      <c r="V87" s="3" t="s">
        <v>483</v>
      </c>
      <c r="W87" s="3" t="s">
        <v>483</v>
      </c>
      <c r="X87" s="3">
        <v>44</v>
      </c>
      <c r="Y87" s="3" t="s">
        <v>555</v>
      </c>
      <c r="Z87" s="3" t="s">
        <v>490</v>
      </c>
      <c r="AA87" s="3" t="s">
        <v>490</v>
      </c>
      <c r="AB87" s="3" t="s">
        <v>161</v>
      </c>
      <c r="AC87" s="3" t="s">
        <v>125</v>
      </c>
      <c r="AD87" s="3" t="s">
        <v>34</v>
      </c>
      <c r="AE87" s="3" t="s">
        <v>483</v>
      </c>
      <c r="AF87" s="3" t="s">
        <v>483</v>
      </c>
      <c r="AG87" t="s">
        <v>192</v>
      </c>
      <c r="AH87" t="e">
        <f t="shared" si="8"/>
        <v>#N/A</v>
      </c>
      <c r="AI87" t="e">
        <f t="shared" si="9"/>
        <v>#N/A</v>
      </c>
      <c r="AJ87">
        <f t="shared" si="10"/>
        <v>0</v>
      </c>
      <c r="AK87">
        <f t="shared" si="11"/>
        <v>0</v>
      </c>
    </row>
    <row r="88" spans="1:37">
      <c r="A88" s="3" t="s">
        <v>427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1054</v>
      </c>
      <c r="M88" s="3" t="s">
        <v>483</v>
      </c>
      <c r="N88" s="3" t="s">
        <v>483</v>
      </c>
      <c r="O88" s="3" t="s">
        <v>1171</v>
      </c>
      <c r="P88" s="3" t="s">
        <v>4393</v>
      </c>
      <c r="Q88" s="3" t="s">
        <v>4371</v>
      </c>
      <c r="R88" s="3" t="s">
        <v>1172</v>
      </c>
      <c r="S88" s="3">
        <v>1338992958</v>
      </c>
      <c r="T88" s="3" t="s">
        <v>1173</v>
      </c>
      <c r="U88" s="3" t="s">
        <v>1174</v>
      </c>
      <c r="V88" s="3" t="s">
        <v>483</v>
      </c>
      <c r="W88" s="3" t="s">
        <v>483</v>
      </c>
      <c r="X88" s="3">
        <v>22</v>
      </c>
      <c r="Y88" s="3" t="s">
        <v>594</v>
      </c>
      <c r="Z88" s="3" t="s">
        <v>490</v>
      </c>
      <c r="AA88" s="3" t="s">
        <v>490</v>
      </c>
      <c r="AB88" s="3" t="s">
        <v>161</v>
      </c>
      <c r="AC88" s="3" t="s">
        <v>125</v>
      </c>
      <c r="AD88" s="3" t="s">
        <v>34</v>
      </c>
      <c r="AE88" s="3" t="s">
        <v>483</v>
      </c>
      <c r="AF88" s="3" t="s">
        <v>483</v>
      </c>
      <c r="AG88" t="s">
        <v>192</v>
      </c>
      <c r="AH88" t="e">
        <f t="shared" si="8"/>
        <v>#N/A</v>
      </c>
      <c r="AI88" t="e">
        <f t="shared" si="9"/>
        <v>#N/A</v>
      </c>
      <c r="AJ88">
        <f t="shared" si="10"/>
        <v>0</v>
      </c>
      <c r="AK88">
        <f t="shared" si="11"/>
        <v>0</v>
      </c>
    </row>
    <row r="89" spans="1:37">
      <c r="A89" s="3" t="s">
        <v>427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1054</v>
      </c>
      <c r="M89" s="3" t="s">
        <v>483</v>
      </c>
      <c r="N89" s="3" t="s">
        <v>483</v>
      </c>
      <c r="O89" s="3" t="s">
        <v>1119</v>
      </c>
      <c r="P89" s="3" t="s">
        <v>1120</v>
      </c>
      <c r="Q89" s="3" t="s">
        <v>4371</v>
      </c>
      <c r="R89" s="3" t="s">
        <v>1121</v>
      </c>
      <c r="S89" s="3">
        <v>1338997266</v>
      </c>
      <c r="T89" s="3" t="s">
        <v>1122</v>
      </c>
      <c r="U89" s="3" t="s">
        <v>1123</v>
      </c>
      <c r="V89" s="3" t="s">
        <v>483</v>
      </c>
      <c r="W89" s="3" t="s">
        <v>483</v>
      </c>
      <c r="X89" s="3">
        <v>24</v>
      </c>
      <c r="Y89" s="3" t="s">
        <v>1124</v>
      </c>
      <c r="Z89" s="3" t="s">
        <v>490</v>
      </c>
      <c r="AA89" s="3" t="s">
        <v>490</v>
      </c>
      <c r="AB89" s="3" t="s">
        <v>161</v>
      </c>
      <c r="AC89" s="3" t="s">
        <v>125</v>
      </c>
      <c r="AD89" s="3" t="s">
        <v>38</v>
      </c>
      <c r="AE89" s="3" t="s">
        <v>483</v>
      </c>
      <c r="AF89" s="3" t="s">
        <v>483</v>
      </c>
      <c r="AG89" t="s">
        <v>192</v>
      </c>
      <c r="AH89" t="e">
        <f t="shared" si="8"/>
        <v>#N/A</v>
      </c>
      <c r="AI89" t="e">
        <f t="shared" si="9"/>
        <v>#N/A</v>
      </c>
      <c r="AJ89">
        <f t="shared" si="10"/>
        <v>0</v>
      </c>
      <c r="AK89">
        <f t="shared" si="11"/>
        <v>0</v>
      </c>
    </row>
    <row r="90" spans="1:37">
      <c r="A90" s="3" t="s">
        <v>427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1054</v>
      </c>
      <c r="M90" s="3" t="s">
        <v>483</v>
      </c>
      <c r="N90" s="3" t="s">
        <v>483</v>
      </c>
      <c r="O90" s="3" t="s">
        <v>1269</v>
      </c>
      <c r="P90" s="3" t="s">
        <v>996</v>
      </c>
      <c r="Q90" s="3" t="s">
        <v>4371</v>
      </c>
      <c r="R90" s="3" t="s">
        <v>1270</v>
      </c>
      <c r="S90" s="3">
        <v>1339000075</v>
      </c>
      <c r="T90" s="3" t="s">
        <v>1271</v>
      </c>
      <c r="U90" s="3" t="s">
        <v>999</v>
      </c>
      <c r="V90" s="3" t="s">
        <v>483</v>
      </c>
      <c r="W90" s="3" t="s">
        <v>483</v>
      </c>
      <c r="X90" s="3">
        <v>29</v>
      </c>
      <c r="Y90" s="3" t="s">
        <v>561</v>
      </c>
      <c r="Z90" s="3" t="s">
        <v>490</v>
      </c>
      <c r="AA90" s="3" t="s">
        <v>490</v>
      </c>
      <c r="AB90" s="3" t="s">
        <v>161</v>
      </c>
      <c r="AC90" s="3" t="s">
        <v>125</v>
      </c>
      <c r="AD90" s="3" t="s">
        <v>38</v>
      </c>
      <c r="AE90" s="3" t="s">
        <v>483</v>
      </c>
      <c r="AF90" s="3" t="s">
        <v>483</v>
      </c>
      <c r="AG90" t="s">
        <v>192</v>
      </c>
      <c r="AH90" t="e">
        <f t="shared" si="8"/>
        <v>#N/A</v>
      </c>
      <c r="AI90" t="e">
        <f t="shared" si="9"/>
        <v>#N/A</v>
      </c>
      <c r="AJ90">
        <f t="shared" si="10"/>
        <v>0</v>
      </c>
      <c r="AK90">
        <f t="shared" si="11"/>
        <v>0</v>
      </c>
    </row>
    <row r="91" spans="1:37">
      <c r="A91" s="3" t="s">
        <v>427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1054</v>
      </c>
      <c r="M91" s="3" t="s">
        <v>483</v>
      </c>
      <c r="N91" s="3" t="s">
        <v>483</v>
      </c>
      <c r="O91" s="3" t="s">
        <v>1077</v>
      </c>
      <c r="P91" s="3" t="s">
        <v>4396</v>
      </c>
      <c r="Q91" s="3" t="s">
        <v>4371</v>
      </c>
      <c r="R91" s="3" t="s">
        <v>1078</v>
      </c>
      <c r="S91" s="3">
        <v>1339009908</v>
      </c>
      <c r="T91" s="3" t="s">
        <v>1079</v>
      </c>
      <c r="U91" s="3" t="s">
        <v>991</v>
      </c>
      <c r="V91" s="3" t="s">
        <v>483</v>
      </c>
      <c r="W91" s="3" t="s">
        <v>483</v>
      </c>
      <c r="X91" s="3">
        <v>28</v>
      </c>
      <c r="Y91" s="3" t="s">
        <v>561</v>
      </c>
      <c r="Z91" s="3" t="s">
        <v>490</v>
      </c>
      <c r="AA91" s="3" t="s">
        <v>490</v>
      </c>
      <c r="AB91" s="3" t="s">
        <v>161</v>
      </c>
      <c r="AC91" s="3" t="s">
        <v>35</v>
      </c>
      <c r="AD91" s="3" t="s">
        <v>244</v>
      </c>
      <c r="AE91" s="3" t="s">
        <v>483</v>
      </c>
      <c r="AF91" s="3" t="s">
        <v>483</v>
      </c>
      <c r="AG91" t="s">
        <v>192</v>
      </c>
      <c r="AH91" t="e">
        <f t="shared" si="8"/>
        <v>#N/A</v>
      </c>
      <c r="AI91" t="e">
        <f t="shared" si="9"/>
        <v>#N/A</v>
      </c>
      <c r="AJ91">
        <f t="shared" si="10"/>
        <v>184</v>
      </c>
      <c r="AK91">
        <f t="shared" si="11"/>
        <v>352</v>
      </c>
    </row>
    <row r="92" spans="1:37">
      <c r="A92" s="3" t="s">
        <v>427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1054</v>
      </c>
      <c r="M92" s="3" t="s">
        <v>483</v>
      </c>
      <c r="N92" s="3" t="s">
        <v>483</v>
      </c>
      <c r="O92" s="3" t="s">
        <v>1116</v>
      </c>
      <c r="P92" s="3" t="s">
        <v>886</v>
      </c>
      <c r="Q92" s="3" t="s">
        <v>4371</v>
      </c>
      <c r="R92" s="3" t="s">
        <v>1117</v>
      </c>
      <c r="S92" s="3">
        <v>1339011629</v>
      </c>
      <c r="T92" s="3" t="s">
        <v>1118</v>
      </c>
      <c r="U92" s="3" t="s">
        <v>889</v>
      </c>
      <c r="V92" s="3" t="s">
        <v>483</v>
      </c>
      <c r="W92" s="3" t="s">
        <v>483</v>
      </c>
      <c r="X92" s="3">
        <v>17</v>
      </c>
      <c r="Y92" s="3" t="s">
        <v>561</v>
      </c>
      <c r="Z92" s="3" t="s">
        <v>490</v>
      </c>
      <c r="AA92" s="3" t="s">
        <v>490</v>
      </c>
      <c r="AB92" s="3" t="s">
        <v>161</v>
      </c>
      <c r="AC92" s="3" t="s">
        <v>125</v>
      </c>
      <c r="AD92" s="3" t="s">
        <v>38</v>
      </c>
      <c r="AE92" s="3" t="s">
        <v>483</v>
      </c>
      <c r="AF92" s="3" t="s">
        <v>483</v>
      </c>
      <c r="AG92" t="s">
        <v>192</v>
      </c>
      <c r="AH92" t="e">
        <f t="shared" si="8"/>
        <v>#N/A</v>
      </c>
      <c r="AI92" t="e">
        <f t="shared" si="9"/>
        <v>#N/A</v>
      </c>
      <c r="AJ92">
        <f t="shared" si="10"/>
        <v>0</v>
      </c>
      <c r="AK92">
        <f t="shared" si="11"/>
        <v>0</v>
      </c>
    </row>
    <row r="93" spans="1:37">
      <c r="A93" s="3" t="s">
        <v>427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1054</v>
      </c>
      <c r="M93" s="3" t="s">
        <v>483</v>
      </c>
      <c r="N93" s="3" t="s">
        <v>483</v>
      </c>
      <c r="O93" s="3" t="s">
        <v>1310</v>
      </c>
      <c r="P93" s="3" t="s">
        <v>1311</v>
      </c>
      <c r="Q93" s="3" t="s">
        <v>4371</v>
      </c>
      <c r="R93" s="3" t="s">
        <v>1312</v>
      </c>
      <c r="S93" s="3">
        <v>1339013573</v>
      </c>
      <c r="T93" s="3" t="s">
        <v>1313</v>
      </c>
      <c r="U93" s="3" t="s">
        <v>1314</v>
      </c>
      <c r="V93" s="3" t="s">
        <v>483</v>
      </c>
      <c r="W93" s="3" t="s">
        <v>483</v>
      </c>
      <c r="X93" s="3">
        <v>49</v>
      </c>
      <c r="Y93" s="3" t="s">
        <v>489</v>
      </c>
      <c r="Z93" s="3" t="s">
        <v>490</v>
      </c>
      <c r="AA93" s="3" t="s">
        <v>490</v>
      </c>
      <c r="AB93" s="3" t="s">
        <v>161</v>
      </c>
      <c r="AC93" s="3" t="s">
        <v>125</v>
      </c>
      <c r="AD93" s="3" t="s">
        <v>38</v>
      </c>
      <c r="AE93" s="3" t="s">
        <v>483</v>
      </c>
      <c r="AF93" s="3" t="s">
        <v>483</v>
      </c>
      <c r="AG93" t="s">
        <v>192</v>
      </c>
      <c r="AH93" t="e">
        <f t="shared" si="8"/>
        <v>#N/A</v>
      </c>
      <c r="AI93" t="e">
        <f t="shared" si="9"/>
        <v>#N/A</v>
      </c>
      <c r="AJ93">
        <f t="shared" si="10"/>
        <v>0</v>
      </c>
      <c r="AK93">
        <f t="shared" si="11"/>
        <v>0</v>
      </c>
    </row>
    <row r="94" spans="1:37">
      <c r="A94" s="3" t="s">
        <v>427</v>
      </c>
      <c r="B94" s="3" t="s">
        <v>491</v>
      </c>
      <c r="C94" s="3" t="s">
        <v>479</v>
      </c>
      <c r="D94" s="3" t="s">
        <v>480</v>
      </c>
      <c r="E94" s="3" t="s">
        <v>481</v>
      </c>
      <c r="F94" s="4">
        <v>0.02</v>
      </c>
      <c r="G94" s="3" t="s">
        <v>779</v>
      </c>
      <c r="H94" s="3">
        <v>51</v>
      </c>
      <c r="I94" s="3" t="s">
        <v>483</v>
      </c>
      <c r="J94" s="3">
        <v>180</v>
      </c>
      <c r="K94" s="3">
        <v>604800</v>
      </c>
      <c r="L94" s="3" t="s">
        <v>1054</v>
      </c>
      <c r="M94" s="3" t="s">
        <v>483</v>
      </c>
      <c r="N94" s="3" t="s">
        <v>483</v>
      </c>
      <c r="O94" s="3" t="s">
        <v>1205</v>
      </c>
      <c r="P94" s="3" t="s">
        <v>1206</v>
      </c>
      <c r="Q94" s="3" t="s">
        <v>4371</v>
      </c>
      <c r="R94" s="3" t="s">
        <v>1207</v>
      </c>
      <c r="S94" s="3">
        <v>1339016789</v>
      </c>
      <c r="T94" s="3" t="s">
        <v>1208</v>
      </c>
      <c r="U94" s="3" t="s">
        <v>1209</v>
      </c>
      <c r="V94" s="3" t="s">
        <v>483</v>
      </c>
      <c r="W94" s="3" t="s">
        <v>483</v>
      </c>
      <c r="X94" s="3">
        <v>11</v>
      </c>
      <c r="Y94" s="3" t="s">
        <v>489</v>
      </c>
      <c r="Z94" s="3" t="s">
        <v>490</v>
      </c>
      <c r="AA94" s="3" t="s">
        <v>490</v>
      </c>
      <c r="AB94" s="3" t="s">
        <v>161</v>
      </c>
      <c r="AC94" s="3" t="s">
        <v>125</v>
      </c>
      <c r="AD94" s="3" t="s">
        <v>38</v>
      </c>
      <c r="AE94" s="3" t="s">
        <v>483</v>
      </c>
      <c r="AF94" s="3" t="s">
        <v>483</v>
      </c>
      <c r="AG94" t="s">
        <v>192</v>
      </c>
      <c r="AH94" t="e">
        <f t="shared" si="8"/>
        <v>#N/A</v>
      </c>
      <c r="AI94" t="e">
        <f t="shared" si="9"/>
        <v>#N/A</v>
      </c>
      <c r="AJ94">
        <f t="shared" si="10"/>
        <v>0</v>
      </c>
      <c r="AK94">
        <f t="shared" si="11"/>
        <v>0</v>
      </c>
    </row>
    <row r="95" spans="1:37">
      <c r="A95" s="3" t="s">
        <v>160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1080</v>
      </c>
      <c r="P95" s="3" t="s">
        <v>72</v>
      </c>
      <c r="Q95" s="3" t="s">
        <v>4371</v>
      </c>
      <c r="R95" s="3" t="s">
        <v>1081</v>
      </c>
      <c r="S95" s="3">
        <v>1338550527</v>
      </c>
      <c r="T95" s="3" t="s">
        <v>1082</v>
      </c>
      <c r="U95" s="3" t="s">
        <v>1083</v>
      </c>
      <c r="V95" s="3" t="s">
        <v>483</v>
      </c>
      <c r="W95" s="3" t="s">
        <v>483</v>
      </c>
      <c r="X95" s="3">
        <v>97</v>
      </c>
      <c r="Y95" s="3" t="s">
        <v>561</v>
      </c>
      <c r="Z95" s="3" t="s">
        <v>490</v>
      </c>
      <c r="AA95" s="3" t="s">
        <v>490</v>
      </c>
      <c r="AB95" s="3" t="s">
        <v>161</v>
      </c>
      <c r="AC95" s="3" t="s">
        <v>125</v>
      </c>
      <c r="AD95" s="3" t="s">
        <v>38</v>
      </c>
      <c r="AE95" s="3" t="s">
        <v>483</v>
      </c>
      <c r="AF95" s="3" t="s">
        <v>483</v>
      </c>
      <c r="AG95" t="s">
        <v>192</v>
      </c>
      <c r="AH95" t="e">
        <f t="shared" si="8"/>
        <v>#N/A</v>
      </c>
      <c r="AI95" t="e">
        <f t="shared" si="9"/>
        <v>#N/A</v>
      </c>
      <c r="AJ95">
        <f t="shared" si="10"/>
        <v>0</v>
      </c>
      <c r="AK95">
        <f t="shared" si="11"/>
        <v>0</v>
      </c>
    </row>
    <row r="96" spans="1:37">
      <c r="A96" s="3" t="s">
        <v>160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1133</v>
      </c>
      <c r="P96" s="3" t="s">
        <v>4400</v>
      </c>
      <c r="Q96" s="3" t="s">
        <v>4371</v>
      </c>
      <c r="R96" s="3" t="s">
        <v>1134</v>
      </c>
      <c r="S96" s="3">
        <v>1338554961</v>
      </c>
      <c r="T96" s="3" t="s">
        <v>1135</v>
      </c>
      <c r="U96" s="3" t="s">
        <v>987</v>
      </c>
      <c r="V96" s="3" t="s">
        <v>483</v>
      </c>
      <c r="W96" s="3" t="s">
        <v>483</v>
      </c>
      <c r="X96" s="3">
        <v>63</v>
      </c>
      <c r="Y96" s="3" t="s">
        <v>573</v>
      </c>
      <c r="Z96" s="3" t="s">
        <v>490</v>
      </c>
      <c r="AA96" s="3" t="s">
        <v>490</v>
      </c>
      <c r="AB96" s="3" t="s">
        <v>161</v>
      </c>
      <c r="AC96" s="3" t="s">
        <v>125</v>
      </c>
      <c r="AD96" s="3" t="s">
        <v>34</v>
      </c>
      <c r="AE96" s="3" t="s">
        <v>483</v>
      </c>
      <c r="AF96" s="3" t="s">
        <v>483</v>
      </c>
      <c r="AG96" t="s">
        <v>192</v>
      </c>
      <c r="AH96" t="e">
        <f t="shared" si="8"/>
        <v>#N/A</v>
      </c>
      <c r="AI96" t="e">
        <f t="shared" si="9"/>
        <v>#N/A</v>
      </c>
      <c r="AJ96">
        <f t="shared" si="10"/>
        <v>0</v>
      </c>
      <c r="AK96">
        <f t="shared" si="11"/>
        <v>0</v>
      </c>
    </row>
    <row r="97" spans="1:37">
      <c r="A97" s="3" t="s">
        <v>160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1155</v>
      </c>
      <c r="P97" s="3" t="s">
        <v>4379</v>
      </c>
      <c r="Q97" s="3" t="s">
        <v>4371</v>
      </c>
      <c r="R97" s="3" t="s">
        <v>1156</v>
      </c>
      <c r="S97" s="3">
        <v>1338553290</v>
      </c>
      <c r="T97" s="3" t="s">
        <v>1157</v>
      </c>
      <c r="U97" s="3" t="s">
        <v>987</v>
      </c>
      <c r="V97" s="3" t="s">
        <v>483</v>
      </c>
      <c r="W97" s="3" t="s">
        <v>483</v>
      </c>
      <c r="X97" s="3">
        <v>19</v>
      </c>
      <c r="Y97" s="3" t="s">
        <v>687</v>
      </c>
      <c r="Z97" s="3" t="s">
        <v>490</v>
      </c>
      <c r="AA97" s="3" t="s">
        <v>490</v>
      </c>
      <c r="AB97" s="3" t="s">
        <v>161</v>
      </c>
      <c r="AC97" s="3" t="s">
        <v>43</v>
      </c>
      <c r="AD97" s="3" t="s">
        <v>34</v>
      </c>
      <c r="AE97" s="3" t="s">
        <v>483</v>
      </c>
      <c r="AF97" s="3" t="s">
        <v>483</v>
      </c>
      <c r="AG97" t="s">
        <v>192</v>
      </c>
      <c r="AH97" t="e">
        <f t="shared" ref="AH97:AH128" si="12">LOOKUP(AC97,$AL$1:$AL$174,$AM$1:$AM$174 )</f>
        <v>#N/A</v>
      </c>
      <c r="AI97" t="e">
        <f t="shared" ref="AI97:AI128" si="13">LOOKUP(AG97,$AN$1:$AN$174,$AO$1:$AO$174)</f>
        <v>#N/A</v>
      </c>
      <c r="AJ97">
        <f t="shared" ref="AJ97:AJ128" si="14">COUNTIFS(Answer,AC97,Country,"USA")</f>
        <v>107</v>
      </c>
      <c r="AK97">
        <f t="shared" ref="AK97:AK128" si="15">COUNTIF(Answer,AC97)</f>
        <v>217</v>
      </c>
    </row>
    <row r="98" spans="1:37">
      <c r="A98" s="3" t="s">
        <v>160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1210</v>
      </c>
      <c r="P98" s="3" t="s">
        <v>37</v>
      </c>
      <c r="Q98" s="3" t="s">
        <v>4371</v>
      </c>
      <c r="R98" s="3" t="s">
        <v>1211</v>
      </c>
      <c r="S98" s="3">
        <v>1338556243</v>
      </c>
      <c r="T98" s="3" t="s">
        <v>1212</v>
      </c>
      <c r="U98" s="3" t="s">
        <v>1213</v>
      </c>
      <c r="V98" s="3" t="s">
        <v>483</v>
      </c>
      <c r="W98" s="3" t="s">
        <v>483</v>
      </c>
      <c r="X98" s="3">
        <v>93</v>
      </c>
      <c r="Y98" s="3" t="s">
        <v>555</v>
      </c>
      <c r="Z98" s="3" t="s">
        <v>490</v>
      </c>
      <c r="AA98" s="3" t="s">
        <v>490</v>
      </c>
      <c r="AB98" s="3" t="s">
        <v>161</v>
      </c>
      <c r="AC98" s="3" t="s">
        <v>125</v>
      </c>
      <c r="AD98" s="3" t="s">
        <v>38</v>
      </c>
      <c r="AE98" s="3" t="s">
        <v>483</v>
      </c>
      <c r="AF98" s="3" t="s">
        <v>483</v>
      </c>
      <c r="AG98" t="s">
        <v>192</v>
      </c>
      <c r="AH98" t="e">
        <f t="shared" si="12"/>
        <v>#N/A</v>
      </c>
      <c r="AI98" t="e">
        <f t="shared" si="13"/>
        <v>#N/A</v>
      </c>
      <c r="AJ98">
        <f t="shared" si="14"/>
        <v>0</v>
      </c>
      <c r="AK98">
        <f t="shared" si="15"/>
        <v>0</v>
      </c>
    </row>
    <row r="99" spans="1:37">
      <c r="A99" s="3" t="s">
        <v>160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1070</v>
      </c>
      <c r="P99" s="3" t="s">
        <v>48</v>
      </c>
      <c r="Q99" s="3" t="s">
        <v>4371</v>
      </c>
      <c r="R99" s="3" t="s">
        <v>1071</v>
      </c>
      <c r="S99" s="3">
        <v>1338562695</v>
      </c>
      <c r="T99" s="3" t="s">
        <v>1072</v>
      </c>
      <c r="U99" s="3" t="s">
        <v>1073</v>
      </c>
      <c r="V99" s="3" t="s">
        <v>483</v>
      </c>
      <c r="W99" s="3" t="s">
        <v>483</v>
      </c>
      <c r="X99" s="3">
        <v>23</v>
      </c>
      <c r="Y99" s="3" t="s">
        <v>753</v>
      </c>
      <c r="Z99" s="3" t="s">
        <v>490</v>
      </c>
      <c r="AA99" s="3" t="s">
        <v>490</v>
      </c>
      <c r="AB99" s="3" t="s">
        <v>161</v>
      </c>
      <c r="AC99" s="3" t="s">
        <v>166</v>
      </c>
      <c r="AD99" s="3" t="s">
        <v>38</v>
      </c>
      <c r="AE99" s="3" t="s">
        <v>483</v>
      </c>
      <c r="AF99" s="3" t="s">
        <v>483</v>
      </c>
      <c r="AG99" t="s">
        <v>192</v>
      </c>
      <c r="AH99" t="e">
        <f t="shared" si="12"/>
        <v>#N/A</v>
      </c>
      <c r="AI99" t="e">
        <f t="shared" si="13"/>
        <v>#N/A</v>
      </c>
      <c r="AJ99">
        <f t="shared" si="14"/>
        <v>0</v>
      </c>
      <c r="AK99">
        <f t="shared" si="15"/>
        <v>0</v>
      </c>
    </row>
    <row r="100" spans="1:37">
      <c r="A100" s="3" t="s">
        <v>160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1066</v>
      </c>
      <c r="P100" s="3" t="s">
        <v>49</v>
      </c>
      <c r="Q100" s="3" t="s">
        <v>4371</v>
      </c>
      <c r="R100" s="3" t="s">
        <v>1067</v>
      </c>
      <c r="S100" s="3">
        <v>1338564057</v>
      </c>
      <c r="T100" s="3" t="s">
        <v>1068</v>
      </c>
      <c r="U100" s="3" t="s">
        <v>1069</v>
      </c>
      <c r="V100" s="3" t="s">
        <v>483</v>
      </c>
      <c r="W100" s="3" t="s">
        <v>483</v>
      </c>
      <c r="X100" s="3">
        <v>136</v>
      </c>
      <c r="Y100" s="3" t="s">
        <v>753</v>
      </c>
      <c r="Z100" s="3" t="s">
        <v>490</v>
      </c>
      <c r="AA100" s="3" t="s">
        <v>490</v>
      </c>
      <c r="AB100" s="3" t="s">
        <v>161</v>
      </c>
      <c r="AC100" s="3" t="s">
        <v>167</v>
      </c>
      <c r="AD100" s="3" t="s">
        <v>38</v>
      </c>
      <c r="AE100" s="3" t="s">
        <v>483</v>
      </c>
      <c r="AF100" s="3" t="s">
        <v>483</v>
      </c>
      <c r="AG100" t="s">
        <v>192</v>
      </c>
      <c r="AH100" t="e">
        <f t="shared" si="12"/>
        <v>#N/A</v>
      </c>
      <c r="AI100" t="e">
        <f t="shared" si="13"/>
        <v>#N/A</v>
      </c>
      <c r="AJ100">
        <f t="shared" si="14"/>
        <v>0</v>
      </c>
      <c r="AK100">
        <f t="shared" si="15"/>
        <v>0</v>
      </c>
    </row>
    <row r="101" spans="1:37">
      <c r="A101" s="3" t="s">
        <v>160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1275</v>
      </c>
      <c r="P101" s="3" t="s">
        <v>52</v>
      </c>
      <c r="Q101" s="3" t="s">
        <v>4371</v>
      </c>
      <c r="R101" s="3" t="s">
        <v>1276</v>
      </c>
      <c r="S101" s="3">
        <v>1338567341</v>
      </c>
      <c r="T101" s="3" t="s">
        <v>1277</v>
      </c>
      <c r="U101" s="3" t="s">
        <v>1278</v>
      </c>
      <c r="V101" s="3" t="s">
        <v>483</v>
      </c>
      <c r="W101" s="3" t="s">
        <v>483</v>
      </c>
      <c r="X101" s="3">
        <v>41</v>
      </c>
      <c r="Y101" s="3" t="s">
        <v>753</v>
      </c>
      <c r="Z101" s="3" t="s">
        <v>490</v>
      </c>
      <c r="AA101" s="3" t="s">
        <v>490</v>
      </c>
      <c r="AB101" s="3" t="s">
        <v>161</v>
      </c>
      <c r="AC101" s="3" t="s">
        <v>125</v>
      </c>
      <c r="AD101" s="3" t="s">
        <v>38</v>
      </c>
      <c r="AE101" s="3" t="s">
        <v>483</v>
      </c>
      <c r="AF101" s="3" t="s">
        <v>483</v>
      </c>
      <c r="AG101" t="s">
        <v>192</v>
      </c>
      <c r="AH101" t="e">
        <f t="shared" si="12"/>
        <v>#N/A</v>
      </c>
      <c r="AI101" t="e">
        <f t="shared" si="13"/>
        <v>#N/A</v>
      </c>
      <c r="AJ101">
        <f t="shared" si="14"/>
        <v>0</v>
      </c>
      <c r="AK101">
        <f t="shared" si="15"/>
        <v>0</v>
      </c>
    </row>
    <row r="102" spans="1:37">
      <c r="A102" s="3" t="s">
        <v>160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1175</v>
      </c>
      <c r="P102" s="3" t="s">
        <v>4406</v>
      </c>
      <c r="Q102" s="3" t="s">
        <v>4371</v>
      </c>
      <c r="R102" s="3" t="s">
        <v>1176</v>
      </c>
      <c r="S102" s="3">
        <v>1338568301</v>
      </c>
      <c r="T102" s="3" t="s">
        <v>1177</v>
      </c>
      <c r="U102" s="3" t="s">
        <v>1178</v>
      </c>
      <c r="V102" s="3" t="s">
        <v>483</v>
      </c>
      <c r="W102" s="3" t="s">
        <v>483</v>
      </c>
      <c r="X102" s="3">
        <v>52</v>
      </c>
      <c r="Y102" s="3" t="s">
        <v>753</v>
      </c>
      <c r="Z102" s="3" t="s">
        <v>490</v>
      </c>
      <c r="AA102" s="3" t="s">
        <v>490</v>
      </c>
      <c r="AB102" s="3" t="s">
        <v>161</v>
      </c>
      <c r="AC102" s="3" t="s">
        <v>43</v>
      </c>
      <c r="AD102" s="3" t="s">
        <v>34</v>
      </c>
      <c r="AE102" s="3" t="s">
        <v>483</v>
      </c>
      <c r="AF102" s="3" t="s">
        <v>483</v>
      </c>
      <c r="AG102" t="s">
        <v>192</v>
      </c>
      <c r="AH102" t="e">
        <f t="shared" si="12"/>
        <v>#N/A</v>
      </c>
      <c r="AI102" t="e">
        <f t="shared" si="13"/>
        <v>#N/A</v>
      </c>
      <c r="AJ102">
        <f t="shared" si="14"/>
        <v>107</v>
      </c>
      <c r="AK102">
        <f t="shared" si="15"/>
        <v>217</v>
      </c>
    </row>
    <row r="103" spans="1:37">
      <c r="A103" s="3" t="s">
        <v>160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1217</v>
      </c>
      <c r="P103" s="3" t="s">
        <v>4407</v>
      </c>
      <c r="Q103" s="3" t="s">
        <v>4371</v>
      </c>
      <c r="R103" s="3" t="s">
        <v>1218</v>
      </c>
      <c r="S103" s="3">
        <v>1338568380</v>
      </c>
      <c r="T103" s="3" t="s">
        <v>1219</v>
      </c>
      <c r="U103" s="3" t="s">
        <v>1178</v>
      </c>
      <c r="V103" s="3" t="s">
        <v>483</v>
      </c>
      <c r="W103" s="3" t="s">
        <v>483</v>
      </c>
      <c r="X103" s="3">
        <v>75</v>
      </c>
      <c r="Y103" s="3" t="s">
        <v>753</v>
      </c>
      <c r="Z103" s="3" t="s">
        <v>490</v>
      </c>
      <c r="AA103" s="3" t="s">
        <v>490</v>
      </c>
      <c r="AB103" s="3" t="s">
        <v>161</v>
      </c>
      <c r="AC103" s="3" t="s">
        <v>162</v>
      </c>
      <c r="AD103" s="3" t="s">
        <v>465</v>
      </c>
      <c r="AE103" s="3" t="s">
        <v>483</v>
      </c>
      <c r="AF103" s="3" t="s">
        <v>483</v>
      </c>
      <c r="AG103" t="s">
        <v>192</v>
      </c>
      <c r="AH103" t="e">
        <f t="shared" si="12"/>
        <v>#N/A</v>
      </c>
      <c r="AI103" t="e">
        <f t="shared" si="13"/>
        <v>#N/A</v>
      </c>
      <c r="AJ103">
        <f t="shared" si="14"/>
        <v>0</v>
      </c>
      <c r="AK103">
        <f t="shared" si="15"/>
        <v>0</v>
      </c>
    </row>
    <row r="104" spans="1:37">
      <c r="A104" s="3" t="s">
        <v>160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1201</v>
      </c>
      <c r="P104" s="3" t="s">
        <v>45</v>
      </c>
      <c r="Q104" s="3" t="s">
        <v>4371</v>
      </c>
      <c r="R104" s="3" t="s">
        <v>1202</v>
      </c>
      <c r="S104" s="3">
        <v>1338569979</v>
      </c>
      <c r="T104" s="3" t="s">
        <v>1203</v>
      </c>
      <c r="U104" s="3" t="s">
        <v>1204</v>
      </c>
      <c r="V104" s="3" t="s">
        <v>483</v>
      </c>
      <c r="W104" s="3" t="s">
        <v>483</v>
      </c>
      <c r="X104" s="3">
        <v>24</v>
      </c>
      <c r="Y104" s="3" t="s">
        <v>607</v>
      </c>
      <c r="Z104" s="3" t="s">
        <v>490</v>
      </c>
      <c r="AA104" s="3" t="s">
        <v>490</v>
      </c>
      <c r="AB104" s="3" t="s">
        <v>161</v>
      </c>
      <c r="AC104" s="3" t="s">
        <v>166</v>
      </c>
      <c r="AD104" s="3" t="s">
        <v>38</v>
      </c>
      <c r="AE104" s="3" t="s">
        <v>483</v>
      </c>
      <c r="AF104" s="3" t="s">
        <v>483</v>
      </c>
      <c r="AG104" t="s">
        <v>192</v>
      </c>
      <c r="AH104" t="e">
        <f t="shared" si="12"/>
        <v>#N/A</v>
      </c>
      <c r="AI104" t="e">
        <f t="shared" si="13"/>
        <v>#N/A</v>
      </c>
      <c r="AJ104">
        <f t="shared" si="14"/>
        <v>0</v>
      </c>
      <c r="AK104">
        <f t="shared" si="15"/>
        <v>0</v>
      </c>
    </row>
    <row r="105" spans="1:37">
      <c r="A105" s="3" t="s">
        <v>160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1315</v>
      </c>
      <c r="P105" s="3" t="s">
        <v>154</v>
      </c>
      <c r="Q105" s="3" t="s">
        <v>4371</v>
      </c>
      <c r="R105" s="3" t="s">
        <v>1316</v>
      </c>
      <c r="S105" s="3">
        <v>1338570488</v>
      </c>
      <c r="T105" s="3" t="s">
        <v>1317</v>
      </c>
      <c r="U105" s="3" t="s">
        <v>1318</v>
      </c>
      <c r="V105" s="3" t="s">
        <v>483</v>
      </c>
      <c r="W105" s="3" t="s">
        <v>483</v>
      </c>
      <c r="X105" s="3">
        <v>47</v>
      </c>
      <c r="Y105" s="3" t="s">
        <v>523</v>
      </c>
      <c r="Z105" s="3" t="s">
        <v>490</v>
      </c>
      <c r="AA105" s="3" t="s">
        <v>490</v>
      </c>
      <c r="AB105" s="3" t="s">
        <v>161</v>
      </c>
      <c r="AC105" s="3" t="s">
        <v>125</v>
      </c>
      <c r="AD105" s="3" t="s">
        <v>38</v>
      </c>
      <c r="AE105" s="3" t="s">
        <v>483</v>
      </c>
      <c r="AF105" s="3" t="s">
        <v>483</v>
      </c>
      <c r="AG105" t="s">
        <v>192</v>
      </c>
      <c r="AH105" t="e">
        <f t="shared" si="12"/>
        <v>#N/A</v>
      </c>
      <c r="AI105" t="e">
        <f t="shared" si="13"/>
        <v>#N/A</v>
      </c>
      <c r="AJ105">
        <f t="shared" si="14"/>
        <v>0</v>
      </c>
      <c r="AK105">
        <f t="shared" si="15"/>
        <v>0</v>
      </c>
    </row>
    <row r="106" spans="1:37">
      <c r="A106" s="3" t="s">
        <v>160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1239</v>
      </c>
      <c r="P106" s="3" t="s">
        <v>168</v>
      </c>
      <c r="Q106" s="3" t="s">
        <v>4371</v>
      </c>
      <c r="R106" s="3" t="s">
        <v>1240</v>
      </c>
      <c r="S106" s="3">
        <v>1338572309</v>
      </c>
      <c r="T106" s="3" t="s">
        <v>1241</v>
      </c>
      <c r="U106" s="3" t="s">
        <v>979</v>
      </c>
      <c r="V106" s="3" t="s">
        <v>483</v>
      </c>
      <c r="W106" s="3" t="s">
        <v>483</v>
      </c>
      <c r="X106" s="3">
        <v>51</v>
      </c>
      <c r="Y106" s="3" t="s">
        <v>523</v>
      </c>
      <c r="Z106" s="3" t="s">
        <v>490</v>
      </c>
      <c r="AA106" s="3" t="s">
        <v>490</v>
      </c>
      <c r="AB106" s="3" t="s">
        <v>161</v>
      </c>
      <c r="AC106" s="3" t="s">
        <v>169</v>
      </c>
      <c r="AD106" s="3" t="s">
        <v>38</v>
      </c>
      <c r="AE106" s="3" t="s">
        <v>483</v>
      </c>
      <c r="AF106" s="3" t="s">
        <v>483</v>
      </c>
      <c r="AG106" t="s">
        <v>192</v>
      </c>
      <c r="AH106" t="e">
        <f t="shared" si="12"/>
        <v>#N/A</v>
      </c>
      <c r="AI106" t="e">
        <f t="shared" si="13"/>
        <v>#N/A</v>
      </c>
      <c r="AJ106">
        <f t="shared" si="14"/>
        <v>0</v>
      </c>
      <c r="AK106">
        <f t="shared" si="15"/>
        <v>0</v>
      </c>
    </row>
    <row r="107" spans="1:37">
      <c r="A107" s="3" t="s">
        <v>160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1139</v>
      </c>
      <c r="P107" s="3" t="s">
        <v>101</v>
      </c>
      <c r="Q107" s="3" t="s">
        <v>4371</v>
      </c>
      <c r="R107" s="3" t="s">
        <v>1140</v>
      </c>
      <c r="S107" s="3">
        <v>1338577053</v>
      </c>
      <c r="T107" s="3" t="s">
        <v>1141</v>
      </c>
      <c r="U107" s="3" t="s">
        <v>1142</v>
      </c>
      <c r="V107" s="3" t="s">
        <v>483</v>
      </c>
      <c r="W107" s="3" t="s">
        <v>483</v>
      </c>
      <c r="X107" s="3">
        <v>31</v>
      </c>
      <c r="Y107" s="3" t="s">
        <v>518</v>
      </c>
      <c r="Z107" s="3" t="s">
        <v>490</v>
      </c>
      <c r="AA107" s="3" t="s">
        <v>490</v>
      </c>
      <c r="AB107" s="3" t="s">
        <v>161</v>
      </c>
      <c r="AC107" s="3" t="s">
        <v>126</v>
      </c>
      <c r="AD107" s="3" t="s">
        <v>38</v>
      </c>
      <c r="AE107" s="3" t="s">
        <v>483</v>
      </c>
      <c r="AF107" s="3" t="s">
        <v>483</v>
      </c>
      <c r="AG107" t="s">
        <v>192</v>
      </c>
      <c r="AH107" t="e">
        <f t="shared" si="12"/>
        <v>#N/A</v>
      </c>
      <c r="AI107" t="e">
        <f t="shared" si="13"/>
        <v>#N/A</v>
      </c>
      <c r="AJ107">
        <f t="shared" si="14"/>
        <v>0</v>
      </c>
      <c r="AK107">
        <f t="shared" si="15"/>
        <v>0</v>
      </c>
    </row>
    <row r="108" spans="1:37">
      <c r="A108" s="3" t="s">
        <v>160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1112</v>
      </c>
      <c r="P108" s="3" t="s">
        <v>54</v>
      </c>
      <c r="Q108" s="3" t="s">
        <v>4371</v>
      </c>
      <c r="R108" s="3" t="s">
        <v>1113</v>
      </c>
      <c r="S108" s="3">
        <v>1338578658</v>
      </c>
      <c r="T108" s="3" t="s">
        <v>1114</v>
      </c>
      <c r="U108" s="3" t="s">
        <v>1115</v>
      </c>
      <c r="V108" s="3" t="s">
        <v>483</v>
      </c>
      <c r="W108" s="3" t="s">
        <v>483</v>
      </c>
      <c r="X108" s="3">
        <v>77</v>
      </c>
      <c r="Y108" s="3" t="s">
        <v>753</v>
      </c>
      <c r="Z108" s="3" t="s">
        <v>490</v>
      </c>
      <c r="AA108" s="3" t="s">
        <v>490</v>
      </c>
      <c r="AB108" s="3" t="s">
        <v>161</v>
      </c>
      <c r="AC108" s="3" t="s">
        <v>163</v>
      </c>
      <c r="AD108" s="3" t="s">
        <v>38</v>
      </c>
      <c r="AE108" s="3" t="s">
        <v>483</v>
      </c>
      <c r="AF108" s="3" t="s">
        <v>483</v>
      </c>
      <c r="AG108" t="s">
        <v>192</v>
      </c>
      <c r="AH108" t="e">
        <f t="shared" si="12"/>
        <v>#N/A</v>
      </c>
      <c r="AI108" t="e">
        <f t="shared" si="13"/>
        <v>#N/A</v>
      </c>
      <c r="AJ108">
        <f t="shared" si="14"/>
        <v>0</v>
      </c>
      <c r="AK108">
        <f t="shared" si="15"/>
        <v>0</v>
      </c>
    </row>
    <row r="109" spans="1:37">
      <c r="A109" s="3" t="s">
        <v>160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1194</v>
      </c>
      <c r="P109" s="3" t="s">
        <v>60</v>
      </c>
      <c r="Q109" s="3" t="s">
        <v>4371</v>
      </c>
      <c r="R109" s="3" t="s">
        <v>1195</v>
      </c>
      <c r="S109" s="3">
        <v>1338594707</v>
      </c>
      <c r="T109" s="3" t="s">
        <v>1196</v>
      </c>
      <c r="U109" s="3" t="s">
        <v>1197</v>
      </c>
      <c r="V109" s="3" t="s">
        <v>483</v>
      </c>
      <c r="W109" s="3" t="s">
        <v>483</v>
      </c>
      <c r="X109" s="3">
        <v>10</v>
      </c>
      <c r="Y109" s="3" t="s">
        <v>753</v>
      </c>
      <c r="Z109" s="3" t="s">
        <v>490</v>
      </c>
      <c r="AA109" s="3" t="s">
        <v>490</v>
      </c>
      <c r="AB109" s="3" t="s">
        <v>161</v>
      </c>
      <c r="AC109" s="3" t="s">
        <v>125</v>
      </c>
      <c r="AD109" s="3" t="s">
        <v>38</v>
      </c>
      <c r="AE109" s="3" t="s">
        <v>483</v>
      </c>
      <c r="AF109" s="3" t="s">
        <v>483</v>
      </c>
      <c r="AG109" t="s">
        <v>192</v>
      </c>
      <c r="AH109" t="e">
        <f t="shared" si="12"/>
        <v>#N/A</v>
      </c>
      <c r="AI109" t="e">
        <f t="shared" si="13"/>
        <v>#N/A</v>
      </c>
      <c r="AJ109">
        <f t="shared" si="14"/>
        <v>0</v>
      </c>
      <c r="AK109">
        <f t="shared" si="15"/>
        <v>0</v>
      </c>
    </row>
    <row r="110" spans="1:37">
      <c r="A110" s="3" t="s">
        <v>160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1295</v>
      </c>
      <c r="P110" s="3" t="s">
        <v>53</v>
      </c>
      <c r="Q110" s="3" t="s">
        <v>4371</v>
      </c>
      <c r="R110" s="3" t="s">
        <v>1296</v>
      </c>
      <c r="S110" s="3">
        <v>1338606494</v>
      </c>
      <c r="T110" s="3" t="s">
        <v>1297</v>
      </c>
      <c r="U110" s="3" t="s">
        <v>1298</v>
      </c>
      <c r="V110" s="3" t="s">
        <v>483</v>
      </c>
      <c r="W110" s="3" t="s">
        <v>483</v>
      </c>
      <c r="X110" s="3">
        <v>24</v>
      </c>
      <c r="Y110" s="3" t="s">
        <v>513</v>
      </c>
      <c r="Z110" s="3" t="s">
        <v>490</v>
      </c>
      <c r="AA110" s="3" t="s">
        <v>490</v>
      </c>
      <c r="AB110" s="3" t="s">
        <v>161</v>
      </c>
      <c r="AC110" s="3" t="s">
        <v>125</v>
      </c>
      <c r="AD110" s="3" t="s">
        <v>38</v>
      </c>
      <c r="AE110" s="3" t="s">
        <v>483</v>
      </c>
      <c r="AF110" s="3" t="s">
        <v>483</v>
      </c>
      <c r="AG110" t="s">
        <v>192</v>
      </c>
      <c r="AH110" t="e">
        <f t="shared" si="12"/>
        <v>#N/A</v>
      </c>
      <c r="AI110" t="e">
        <f t="shared" si="13"/>
        <v>#N/A</v>
      </c>
      <c r="AJ110">
        <f t="shared" si="14"/>
        <v>0</v>
      </c>
      <c r="AK110">
        <f t="shared" si="15"/>
        <v>0</v>
      </c>
    </row>
    <row r="111" spans="1:37">
      <c r="A111" s="3" t="s">
        <v>160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1235</v>
      </c>
      <c r="P111" s="3" t="s">
        <v>165</v>
      </c>
      <c r="Q111" s="3" t="s">
        <v>4371</v>
      </c>
      <c r="R111" s="3" t="s">
        <v>1236</v>
      </c>
      <c r="S111" s="3">
        <v>1338590413</v>
      </c>
      <c r="T111" s="3" t="s">
        <v>1237</v>
      </c>
      <c r="U111" s="3" t="s">
        <v>1238</v>
      </c>
      <c r="V111" s="3" t="s">
        <v>483</v>
      </c>
      <c r="W111" s="3" t="s">
        <v>483</v>
      </c>
      <c r="X111" s="3">
        <v>46</v>
      </c>
      <c r="Y111" s="3" t="s">
        <v>489</v>
      </c>
      <c r="Z111" s="3" t="s">
        <v>490</v>
      </c>
      <c r="AA111" s="3" t="s">
        <v>490</v>
      </c>
      <c r="AB111" s="3" t="s">
        <v>161</v>
      </c>
      <c r="AC111" s="3" t="s">
        <v>125</v>
      </c>
      <c r="AD111" s="3" t="s">
        <v>38</v>
      </c>
      <c r="AE111" s="3" t="s">
        <v>483</v>
      </c>
      <c r="AF111" s="3" t="s">
        <v>483</v>
      </c>
      <c r="AG111" t="s">
        <v>192</v>
      </c>
      <c r="AH111" t="e">
        <f t="shared" si="12"/>
        <v>#N/A</v>
      </c>
      <c r="AI111" t="e">
        <f t="shared" si="13"/>
        <v>#N/A</v>
      </c>
      <c r="AJ111">
        <f t="shared" si="14"/>
        <v>0</v>
      </c>
      <c r="AK111">
        <f t="shared" si="15"/>
        <v>0</v>
      </c>
    </row>
    <row r="112" spans="1:37">
      <c r="A112" s="3" t="s">
        <v>160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1303</v>
      </c>
      <c r="P112" s="3" t="s">
        <v>55</v>
      </c>
      <c r="Q112" s="3" t="s">
        <v>4371</v>
      </c>
      <c r="R112" s="3" t="s">
        <v>1304</v>
      </c>
      <c r="S112" s="3">
        <v>1338575674</v>
      </c>
      <c r="T112" s="3" t="s">
        <v>1305</v>
      </c>
      <c r="U112" s="3" t="s">
        <v>1306</v>
      </c>
      <c r="V112" s="3" t="s">
        <v>483</v>
      </c>
      <c r="W112" s="3" t="s">
        <v>483</v>
      </c>
      <c r="X112" s="3">
        <v>14</v>
      </c>
      <c r="Y112" s="3" t="s">
        <v>607</v>
      </c>
      <c r="Z112" s="3" t="s">
        <v>490</v>
      </c>
      <c r="AA112" s="3" t="s">
        <v>490</v>
      </c>
      <c r="AB112" s="3" t="s">
        <v>161</v>
      </c>
      <c r="AC112" s="3" t="s">
        <v>125</v>
      </c>
      <c r="AD112" s="3" t="s">
        <v>38</v>
      </c>
      <c r="AE112" s="3" t="s">
        <v>483</v>
      </c>
      <c r="AF112" s="3" t="s">
        <v>483</v>
      </c>
      <c r="AG112" t="s">
        <v>192</v>
      </c>
      <c r="AH112" t="e">
        <f t="shared" si="12"/>
        <v>#N/A</v>
      </c>
      <c r="AI112" t="e">
        <f t="shared" si="13"/>
        <v>#N/A</v>
      </c>
      <c r="AJ112">
        <f t="shared" si="14"/>
        <v>0</v>
      </c>
      <c r="AK112">
        <f t="shared" si="15"/>
        <v>0</v>
      </c>
    </row>
    <row r="113" spans="1:37">
      <c r="A113" s="3" t="s">
        <v>160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1288</v>
      </c>
      <c r="P113" s="3" t="s">
        <v>4409</v>
      </c>
      <c r="Q113" s="3" t="s">
        <v>4371</v>
      </c>
      <c r="R113" s="3" t="s">
        <v>1289</v>
      </c>
      <c r="S113" s="3">
        <v>1338608126</v>
      </c>
      <c r="T113" s="3" t="s">
        <v>1290</v>
      </c>
      <c r="U113" s="3" t="s">
        <v>1291</v>
      </c>
      <c r="V113" s="3" t="s">
        <v>483</v>
      </c>
      <c r="W113" s="3" t="s">
        <v>483</v>
      </c>
      <c r="X113" s="3">
        <v>23</v>
      </c>
      <c r="Y113" s="3" t="s">
        <v>607</v>
      </c>
      <c r="Z113" s="3" t="s">
        <v>490</v>
      </c>
      <c r="AA113" s="3" t="s">
        <v>490</v>
      </c>
      <c r="AB113" s="3" t="s">
        <v>161</v>
      </c>
      <c r="AC113" s="3" t="s">
        <v>125</v>
      </c>
      <c r="AD113" s="3" t="s">
        <v>34</v>
      </c>
      <c r="AE113" s="3" t="s">
        <v>483</v>
      </c>
      <c r="AF113" s="3" t="s">
        <v>483</v>
      </c>
      <c r="AG113" t="s">
        <v>192</v>
      </c>
      <c r="AH113" t="e">
        <f t="shared" si="12"/>
        <v>#N/A</v>
      </c>
      <c r="AI113" t="e">
        <f t="shared" si="13"/>
        <v>#N/A</v>
      </c>
      <c r="AJ113">
        <f t="shared" si="14"/>
        <v>0</v>
      </c>
      <c r="AK113">
        <f t="shared" si="15"/>
        <v>0</v>
      </c>
    </row>
    <row r="114" spans="1:37">
      <c r="A114" s="3" t="s">
        <v>160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1158</v>
      </c>
      <c r="P114" s="3" t="s">
        <v>50</v>
      </c>
      <c r="Q114" s="3" t="s">
        <v>4371</v>
      </c>
      <c r="R114" s="3" t="s">
        <v>1159</v>
      </c>
      <c r="S114" s="3">
        <v>1338580429</v>
      </c>
      <c r="T114" s="3" t="s">
        <v>1160</v>
      </c>
      <c r="U114" s="3" t="s">
        <v>1161</v>
      </c>
      <c r="V114" s="3" t="s">
        <v>483</v>
      </c>
      <c r="W114" s="3" t="s">
        <v>483</v>
      </c>
      <c r="X114" s="3">
        <v>66</v>
      </c>
      <c r="Y114" s="3" t="s">
        <v>523</v>
      </c>
      <c r="Z114" s="3" t="s">
        <v>490</v>
      </c>
      <c r="AA114" s="3" t="s">
        <v>490</v>
      </c>
      <c r="AB114" s="3" t="s">
        <v>161</v>
      </c>
      <c r="AC114" s="3" t="s">
        <v>125</v>
      </c>
      <c r="AD114" s="3" t="s">
        <v>38</v>
      </c>
      <c r="AE114" s="3" t="s">
        <v>483</v>
      </c>
      <c r="AF114" s="3" t="s">
        <v>483</v>
      </c>
      <c r="AG114" t="s">
        <v>192</v>
      </c>
      <c r="AH114" t="e">
        <f t="shared" si="12"/>
        <v>#N/A</v>
      </c>
      <c r="AI114" t="e">
        <f t="shared" si="13"/>
        <v>#N/A</v>
      </c>
      <c r="AJ114">
        <f t="shared" si="14"/>
        <v>0</v>
      </c>
      <c r="AK114">
        <f t="shared" si="15"/>
        <v>0</v>
      </c>
    </row>
    <row r="115" spans="1:37">
      <c r="A115" s="3" t="s">
        <v>160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1051</v>
      </c>
      <c r="P115" s="3" t="s">
        <v>4381</v>
      </c>
      <c r="Q115" s="3" t="s">
        <v>4371</v>
      </c>
      <c r="R115" s="3" t="s">
        <v>1052</v>
      </c>
      <c r="S115" s="3">
        <v>1338587717</v>
      </c>
      <c r="T115" s="3" t="s">
        <v>1053</v>
      </c>
      <c r="U115" s="3" t="s">
        <v>909</v>
      </c>
      <c r="V115" s="3" t="s">
        <v>483</v>
      </c>
      <c r="W115" s="3" t="s">
        <v>483</v>
      </c>
      <c r="X115" s="3">
        <v>39</v>
      </c>
      <c r="Y115" s="3" t="s">
        <v>546</v>
      </c>
      <c r="Z115" s="3" t="s">
        <v>490</v>
      </c>
      <c r="AA115" s="3" t="s">
        <v>490</v>
      </c>
      <c r="AB115" s="3" t="s">
        <v>161</v>
      </c>
      <c r="AC115" s="3" t="s">
        <v>170</v>
      </c>
      <c r="AD115" s="3" t="s">
        <v>36</v>
      </c>
      <c r="AE115" s="3" t="s">
        <v>483</v>
      </c>
      <c r="AF115" s="3" t="s">
        <v>483</v>
      </c>
      <c r="AG115" t="s">
        <v>192</v>
      </c>
      <c r="AH115" t="e">
        <f t="shared" si="12"/>
        <v>#N/A</v>
      </c>
      <c r="AI115" t="e">
        <f t="shared" si="13"/>
        <v>#N/A</v>
      </c>
      <c r="AJ115">
        <f t="shared" si="14"/>
        <v>0</v>
      </c>
      <c r="AK115">
        <f t="shared" si="15"/>
        <v>0</v>
      </c>
    </row>
    <row r="116" spans="1:37">
      <c r="A116" s="3" t="s">
        <v>160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1182</v>
      </c>
      <c r="P116" s="3" t="s">
        <v>109</v>
      </c>
      <c r="Q116" s="3" t="s">
        <v>4371</v>
      </c>
      <c r="R116" s="3" t="s">
        <v>1183</v>
      </c>
      <c r="S116" s="3">
        <v>1338580642</v>
      </c>
      <c r="T116" s="3" t="s">
        <v>1184</v>
      </c>
      <c r="U116" s="3" t="s">
        <v>1042</v>
      </c>
      <c r="V116" s="3" t="s">
        <v>483</v>
      </c>
      <c r="W116" s="3" t="s">
        <v>483</v>
      </c>
      <c r="X116" s="3">
        <v>20</v>
      </c>
      <c r="Y116" s="3" t="s">
        <v>1185</v>
      </c>
      <c r="Z116" s="3" t="s">
        <v>490</v>
      </c>
      <c r="AA116" s="3" t="s">
        <v>490</v>
      </c>
      <c r="AB116" s="3" t="s">
        <v>161</v>
      </c>
      <c r="AC116" s="3" t="s">
        <v>125</v>
      </c>
      <c r="AD116" s="3" t="s">
        <v>38</v>
      </c>
      <c r="AE116" s="3" t="s">
        <v>483</v>
      </c>
      <c r="AF116" s="3" t="s">
        <v>483</v>
      </c>
      <c r="AG116" t="s">
        <v>192</v>
      </c>
      <c r="AH116" t="e">
        <f t="shared" si="12"/>
        <v>#N/A</v>
      </c>
      <c r="AI116" t="e">
        <f t="shared" si="13"/>
        <v>#N/A</v>
      </c>
      <c r="AJ116">
        <f t="shared" si="14"/>
        <v>0</v>
      </c>
      <c r="AK116">
        <f t="shared" si="15"/>
        <v>0</v>
      </c>
    </row>
    <row r="117" spans="1:37">
      <c r="A117" s="3" t="s">
        <v>160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1096</v>
      </c>
      <c r="P117" s="3" t="s">
        <v>4411</v>
      </c>
      <c r="Q117" s="3" t="s">
        <v>4371</v>
      </c>
      <c r="R117" s="3" t="s">
        <v>1097</v>
      </c>
      <c r="S117" s="3">
        <v>1338600510</v>
      </c>
      <c r="T117" s="3" t="s">
        <v>1098</v>
      </c>
      <c r="U117" s="3" t="s">
        <v>1099</v>
      </c>
      <c r="V117" s="3" t="s">
        <v>483</v>
      </c>
      <c r="W117" s="3" t="s">
        <v>483</v>
      </c>
      <c r="X117" s="3">
        <v>25</v>
      </c>
      <c r="Y117" s="3" t="s">
        <v>561</v>
      </c>
      <c r="Z117" s="3" t="s">
        <v>490</v>
      </c>
      <c r="AA117" s="3" t="s">
        <v>490</v>
      </c>
      <c r="AB117" s="3" t="s">
        <v>161</v>
      </c>
      <c r="AC117" s="3" t="s">
        <v>171</v>
      </c>
      <c r="AD117" s="3" t="s">
        <v>465</v>
      </c>
      <c r="AE117" s="3" t="s">
        <v>483</v>
      </c>
      <c r="AF117" s="3" t="s">
        <v>483</v>
      </c>
      <c r="AG117" t="s">
        <v>192</v>
      </c>
      <c r="AH117" t="e">
        <f t="shared" si="12"/>
        <v>#N/A</v>
      </c>
      <c r="AI117" t="e">
        <f t="shared" si="13"/>
        <v>#N/A</v>
      </c>
      <c r="AJ117">
        <f t="shared" si="14"/>
        <v>0</v>
      </c>
      <c r="AK117">
        <f t="shared" si="15"/>
        <v>0</v>
      </c>
    </row>
    <row r="118" spans="1:37">
      <c r="A118" s="3" t="s">
        <v>160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1152</v>
      </c>
      <c r="P118" s="3" t="s">
        <v>44</v>
      </c>
      <c r="Q118" s="3" t="s">
        <v>4371</v>
      </c>
      <c r="R118" s="3" t="s">
        <v>1153</v>
      </c>
      <c r="S118" s="3">
        <v>1338576471</v>
      </c>
      <c r="T118" s="3" t="s">
        <v>1154</v>
      </c>
      <c r="U118" s="3" t="s">
        <v>854</v>
      </c>
      <c r="V118" s="3" t="s">
        <v>483</v>
      </c>
      <c r="W118" s="3" t="s">
        <v>483</v>
      </c>
      <c r="X118" s="3">
        <v>31</v>
      </c>
      <c r="Y118" s="3" t="s">
        <v>590</v>
      </c>
      <c r="Z118" s="3" t="s">
        <v>490</v>
      </c>
      <c r="AA118" s="3" t="s">
        <v>490</v>
      </c>
      <c r="AB118" s="3" t="s">
        <v>161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192</v>
      </c>
      <c r="AH118" t="e">
        <f t="shared" si="12"/>
        <v>#N/A</v>
      </c>
      <c r="AI118" t="e">
        <f t="shared" si="13"/>
        <v>#N/A</v>
      </c>
      <c r="AJ118">
        <f t="shared" si="14"/>
        <v>107</v>
      </c>
      <c r="AK118">
        <f t="shared" si="15"/>
        <v>217</v>
      </c>
    </row>
    <row r="119" spans="1:37">
      <c r="A119" s="3" t="s">
        <v>160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1084</v>
      </c>
      <c r="P119" s="3" t="s">
        <v>64</v>
      </c>
      <c r="Q119" s="3" t="s">
        <v>4371</v>
      </c>
      <c r="R119" s="3" t="s">
        <v>1085</v>
      </c>
      <c r="S119" s="3">
        <v>1338575734</v>
      </c>
      <c r="T119" s="3" t="s">
        <v>1086</v>
      </c>
      <c r="U119" s="3" t="s">
        <v>905</v>
      </c>
      <c r="V119" s="3" t="s">
        <v>483</v>
      </c>
      <c r="W119" s="3" t="s">
        <v>483</v>
      </c>
      <c r="X119" s="3">
        <v>34</v>
      </c>
      <c r="Y119" s="3" t="s">
        <v>660</v>
      </c>
      <c r="Z119" s="3" t="s">
        <v>490</v>
      </c>
      <c r="AA119" s="3" t="s">
        <v>490</v>
      </c>
      <c r="AB119" s="3" t="s">
        <v>161</v>
      </c>
      <c r="AC119" s="3" t="s">
        <v>102</v>
      </c>
      <c r="AD119" s="3" t="s">
        <v>38</v>
      </c>
      <c r="AE119" s="3" t="s">
        <v>483</v>
      </c>
      <c r="AF119" s="3" t="s">
        <v>483</v>
      </c>
      <c r="AG119" t="s">
        <v>192</v>
      </c>
      <c r="AH119" t="e">
        <f t="shared" si="12"/>
        <v>#N/A</v>
      </c>
      <c r="AI119" t="e">
        <f t="shared" si="13"/>
        <v>#N/A</v>
      </c>
      <c r="AJ119">
        <f t="shared" si="14"/>
        <v>1</v>
      </c>
      <c r="AK119">
        <f t="shared" si="15"/>
        <v>1</v>
      </c>
    </row>
    <row r="120" spans="1:37">
      <c r="A120" s="3" t="s">
        <v>160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1266</v>
      </c>
      <c r="P120" s="3" t="s">
        <v>4415</v>
      </c>
      <c r="Q120" s="3" t="s">
        <v>4371</v>
      </c>
      <c r="R120" s="3" t="s">
        <v>1267</v>
      </c>
      <c r="S120" s="3">
        <v>1338607379</v>
      </c>
      <c r="T120" s="3" t="s">
        <v>1268</v>
      </c>
      <c r="U120" s="3" t="s">
        <v>905</v>
      </c>
      <c r="V120" s="3" t="s">
        <v>483</v>
      </c>
      <c r="W120" s="3" t="s">
        <v>483</v>
      </c>
      <c r="X120" s="3">
        <v>156</v>
      </c>
      <c r="Y120" s="3" t="s">
        <v>660</v>
      </c>
      <c r="Z120" s="3" t="s">
        <v>490</v>
      </c>
      <c r="AA120" s="3" t="s">
        <v>490</v>
      </c>
      <c r="AB120" s="3" t="s">
        <v>161</v>
      </c>
      <c r="AC120" s="3" t="s">
        <v>125</v>
      </c>
      <c r="AD120" s="3" t="s">
        <v>245</v>
      </c>
      <c r="AE120" s="3" t="s">
        <v>483</v>
      </c>
      <c r="AF120" s="3" t="s">
        <v>483</v>
      </c>
      <c r="AG120" t="s">
        <v>192</v>
      </c>
      <c r="AH120" t="e">
        <f t="shared" si="12"/>
        <v>#N/A</v>
      </c>
      <c r="AI120" t="e">
        <f t="shared" si="13"/>
        <v>#N/A</v>
      </c>
      <c r="AJ120">
        <f t="shared" si="14"/>
        <v>0</v>
      </c>
      <c r="AK120">
        <f t="shared" si="15"/>
        <v>0</v>
      </c>
    </row>
    <row r="121" spans="1:37">
      <c r="A121" s="3" t="s">
        <v>160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1162</v>
      </c>
      <c r="P121" s="3" t="s">
        <v>56</v>
      </c>
      <c r="Q121" s="3" t="s">
        <v>4371</v>
      </c>
      <c r="R121" s="3" t="s">
        <v>1163</v>
      </c>
      <c r="S121" s="3">
        <v>1338611744</v>
      </c>
      <c r="T121" s="3" t="s">
        <v>1164</v>
      </c>
      <c r="U121" s="3" t="s">
        <v>815</v>
      </c>
      <c r="V121" s="3" t="s">
        <v>483</v>
      </c>
      <c r="W121" s="3" t="s">
        <v>483</v>
      </c>
      <c r="X121" s="3">
        <v>25</v>
      </c>
      <c r="Y121" s="3" t="s">
        <v>508</v>
      </c>
      <c r="Z121" s="3" t="s">
        <v>490</v>
      </c>
      <c r="AA121" s="3" t="s">
        <v>490</v>
      </c>
      <c r="AB121" s="3" t="s">
        <v>161</v>
      </c>
      <c r="AC121" s="3" t="s">
        <v>125</v>
      </c>
      <c r="AD121" s="3" t="s">
        <v>38</v>
      </c>
      <c r="AE121" s="3" t="s">
        <v>483</v>
      </c>
      <c r="AF121" s="3" t="s">
        <v>483</v>
      </c>
      <c r="AG121" t="s">
        <v>192</v>
      </c>
      <c r="AH121" t="e">
        <f t="shared" si="12"/>
        <v>#N/A</v>
      </c>
      <c r="AI121" t="e">
        <f t="shared" si="13"/>
        <v>#N/A</v>
      </c>
      <c r="AJ121">
        <f t="shared" si="14"/>
        <v>0</v>
      </c>
      <c r="AK121">
        <f t="shared" si="15"/>
        <v>0</v>
      </c>
    </row>
    <row r="122" spans="1:37">
      <c r="A122" s="3" t="s">
        <v>160</v>
      </c>
      <c r="B122" s="3" t="s">
        <v>478</v>
      </c>
      <c r="C122" s="3" t="s">
        <v>479</v>
      </c>
      <c r="D122" s="3" t="s">
        <v>480</v>
      </c>
      <c r="E122" s="3" t="s">
        <v>481</v>
      </c>
      <c r="F122" s="4">
        <v>0.03</v>
      </c>
      <c r="G122" s="3" t="s">
        <v>769</v>
      </c>
      <c r="H122" s="3">
        <v>30</v>
      </c>
      <c r="I122" s="3" t="s">
        <v>483</v>
      </c>
      <c r="J122" s="3">
        <v>180</v>
      </c>
      <c r="K122" s="3">
        <v>604800</v>
      </c>
      <c r="L122" s="3" t="s">
        <v>770</v>
      </c>
      <c r="M122" s="3" t="s">
        <v>483</v>
      </c>
      <c r="N122" s="3" t="s">
        <v>483</v>
      </c>
      <c r="O122" s="3" t="s">
        <v>1299</v>
      </c>
      <c r="P122" s="3" t="s">
        <v>57</v>
      </c>
      <c r="Q122" s="3" t="s">
        <v>4371</v>
      </c>
      <c r="R122" s="3" t="s">
        <v>1300</v>
      </c>
      <c r="S122" s="3">
        <v>1338584979</v>
      </c>
      <c r="T122" s="3" t="s">
        <v>1301</v>
      </c>
      <c r="U122" s="3" t="s">
        <v>1302</v>
      </c>
      <c r="V122" s="3" t="s">
        <v>483</v>
      </c>
      <c r="W122" s="3" t="s">
        <v>483</v>
      </c>
      <c r="X122" s="3">
        <v>24</v>
      </c>
      <c r="Y122" s="3" t="s">
        <v>579</v>
      </c>
      <c r="Z122" s="3" t="s">
        <v>490</v>
      </c>
      <c r="AA122" s="3" t="s">
        <v>490</v>
      </c>
      <c r="AB122" s="3" t="s">
        <v>161</v>
      </c>
      <c r="AC122" s="3" t="s">
        <v>125</v>
      </c>
      <c r="AD122" s="3" t="s">
        <v>38</v>
      </c>
      <c r="AE122" s="3" t="s">
        <v>483</v>
      </c>
      <c r="AF122" s="3" t="s">
        <v>483</v>
      </c>
      <c r="AG122" t="s">
        <v>192</v>
      </c>
      <c r="AH122" t="e">
        <f t="shared" si="12"/>
        <v>#N/A</v>
      </c>
      <c r="AI122" t="e">
        <f t="shared" si="13"/>
        <v>#N/A</v>
      </c>
      <c r="AJ122">
        <f t="shared" si="14"/>
        <v>0</v>
      </c>
      <c r="AK122">
        <f t="shared" si="15"/>
        <v>0</v>
      </c>
    </row>
    <row r="123" spans="1:37">
      <c r="A123" s="3" t="s">
        <v>160</v>
      </c>
      <c r="B123" s="3" t="s">
        <v>478</v>
      </c>
      <c r="C123" s="3" t="s">
        <v>479</v>
      </c>
      <c r="D123" s="3" t="s">
        <v>480</v>
      </c>
      <c r="E123" s="3" t="s">
        <v>481</v>
      </c>
      <c r="F123" s="4">
        <v>0.03</v>
      </c>
      <c r="G123" s="3" t="s">
        <v>769</v>
      </c>
      <c r="H123" s="3">
        <v>30</v>
      </c>
      <c r="I123" s="3" t="s">
        <v>483</v>
      </c>
      <c r="J123" s="3">
        <v>180</v>
      </c>
      <c r="K123" s="3">
        <v>604800</v>
      </c>
      <c r="L123" s="3" t="s">
        <v>770</v>
      </c>
      <c r="M123" s="3" t="s">
        <v>483</v>
      </c>
      <c r="N123" s="3" t="s">
        <v>483</v>
      </c>
      <c r="O123" s="3" t="s">
        <v>1258</v>
      </c>
      <c r="P123" s="3" t="s">
        <v>99</v>
      </c>
      <c r="Q123" s="3" t="s">
        <v>4371</v>
      </c>
      <c r="R123" s="3" t="s">
        <v>1259</v>
      </c>
      <c r="S123" s="3">
        <v>1338612267</v>
      </c>
      <c r="T123" s="3" t="s">
        <v>1260</v>
      </c>
      <c r="U123" s="3" t="s">
        <v>1261</v>
      </c>
      <c r="V123" s="3" t="s">
        <v>483</v>
      </c>
      <c r="W123" s="3" t="s">
        <v>483</v>
      </c>
      <c r="X123" s="3">
        <v>26</v>
      </c>
      <c r="Y123" s="3" t="s">
        <v>561</v>
      </c>
      <c r="Z123" s="3" t="s">
        <v>490</v>
      </c>
      <c r="AA123" s="3" t="s">
        <v>490</v>
      </c>
      <c r="AB123" s="3" t="s">
        <v>161</v>
      </c>
      <c r="AC123" s="3" t="s">
        <v>164</v>
      </c>
      <c r="AD123" s="3" t="s">
        <v>38</v>
      </c>
      <c r="AE123" s="3" t="s">
        <v>483</v>
      </c>
      <c r="AF123" s="3" t="s">
        <v>483</v>
      </c>
      <c r="AG123" t="s">
        <v>192</v>
      </c>
      <c r="AH123" t="e">
        <f t="shared" si="12"/>
        <v>#N/A</v>
      </c>
      <c r="AI123" t="e">
        <f t="shared" si="13"/>
        <v>#N/A</v>
      </c>
      <c r="AJ123">
        <f t="shared" si="14"/>
        <v>0</v>
      </c>
      <c r="AK123">
        <f t="shared" si="15"/>
        <v>0</v>
      </c>
    </row>
    <row r="124" spans="1:37">
      <c r="A124" s="3" t="s">
        <v>427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1054</v>
      </c>
      <c r="M124" s="3" t="s">
        <v>483</v>
      </c>
      <c r="N124" s="3" t="s">
        <v>483</v>
      </c>
      <c r="O124" s="3" t="s">
        <v>1148</v>
      </c>
      <c r="P124" s="3" t="s">
        <v>363</v>
      </c>
      <c r="Q124" s="3" t="s">
        <v>4371</v>
      </c>
      <c r="R124" s="3" t="s">
        <v>1149</v>
      </c>
      <c r="S124" s="3">
        <v>1338870138</v>
      </c>
      <c r="T124" s="3" t="s">
        <v>1150</v>
      </c>
      <c r="U124" s="3" t="s">
        <v>1151</v>
      </c>
      <c r="V124" s="3" t="s">
        <v>483</v>
      </c>
      <c r="W124" s="3" t="s">
        <v>483</v>
      </c>
      <c r="X124" s="3">
        <v>15</v>
      </c>
      <c r="Y124" s="3" t="s">
        <v>503</v>
      </c>
      <c r="Z124" s="3" t="s">
        <v>490</v>
      </c>
      <c r="AA124" s="3" t="s">
        <v>490</v>
      </c>
      <c r="AB124" s="3" t="s">
        <v>161</v>
      </c>
      <c r="AC124" s="3" t="s">
        <v>125</v>
      </c>
      <c r="AD124" s="3" t="s">
        <v>38</v>
      </c>
      <c r="AE124" s="3" t="s">
        <v>483</v>
      </c>
      <c r="AF124" s="3" t="s">
        <v>483</v>
      </c>
      <c r="AG124" t="s">
        <v>192</v>
      </c>
      <c r="AH124" t="e">
        <f t="shared" si="12"/>
        <v>#N/A</v>
      </c>
      <c r="AI124" t="e">
        <f t="shared" si="13"/>
        <v>#N/A</v>
      </c>
      <c r="AJ124">
        <f t="shared" si="14"/>
        <v>0</v>
      </c>
      <c r="AK124">
        <f t="shared" si="15"/>
        <v>0</v>
      </c>
    </row>
    <row r="125" spans="1:37">
      <c r="A125" s="3" t="s">
        <v>427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1054</v>
      </c>
      <c r="M125" s="3" t="s">
        <v>483</v>
      </c>
      <c r="N125" s="3" t="s">
        <v>483</v>
      </c>
      <c r="O125" s="3" t="s">
        <v>1227</v>
      </c>
      <c r="P125" s="3" t="s">
        <v>4461</v>
      </c>
      <c r="Q125" s="3" t="s">
        <v>4371</v>
      </c>
      <c r="R125" s="3" t="s">
        <v>1228</v>
      </c>
      <c r="S125" s="3">
        <v>1338873578</v>
      </c>
      <c r="T125" s="3" t="s">
        <v>1229</v>
      </c>
      <c r="U125" s="3" t="s">
        <v>1151</v>
      </c>
      <c r="V125" s="3" t="s">
        <v>483</v>
      </c>
      <c r="W125" s="3" t="s">
        <v>483</v>
      </c>
      <c r="X125" s="3">
        <v>99</v>
      </c>
      <c r="Y125" s="3" t="s">
        <v>508</v>
      </c>
      <c r="Z125" s="3" t="s">
        <v>490</v>
      </c>
      <c r="AA125" s="3" t="s">
        <v>490</v>
      </c>
      <c r="AB125" s="3" t="s">
        <v>161</v>
      </c>
      <c r="AC125" s="3" t="s">
        <v>125</v>
      </c>
      <c r="AD125" s="3" t="s">
        <v>34</v>
      </c>
      <c r="AE125" s="3" t="s">
        <v>483</v>
      </c>
      <c r="AF125" s="3" t="s">
        <v>483</v>
      </c>
      <c r="AG125" t="s">
        <v>192</v>
      </c>
      <c r="AH125" t="e">
        <f t="shared" si="12"/>
        <v>#N/A</v>
      </c>
      <c r="AI125" t="e">
        <f t="shared" si="13"/>
        <v>#N/A</v>
      </c>
      <c r="AJ125">
        <f t="shared" si="14"/>
        <v>0</v>
      </c>
      <c r="AK125">
        <f t="shared" si="15"/>
        <v>0</v>
      </c>
    </row>
    <row r="126" spans="1:37">
      <c r="A126" s="3" t="s">
        <v>427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1054</v>
      </c>
      <c r="M126" s="3" t="s">
        <v>483</v>
      </c>
      <c r="N126" s="3" t="s">
        <v>483</v>
      </c>
      <c r="O126" s="3" t="s">
        <v>1292</v>
      </c>
      <c r="P126" s="3" t="s">
        <v>4467</v>
      </c>
      <c r="Q126" s="3" t="s">
        <v>4371</v>
      </c>
      <c r="R126" s="3" t="s">
        <v>1293</v>
      </c>
      <c r="S126" s="3">
        <v>1338812890</v>
      </c>
      <c r="T126" s="3" t="s">
        <v>1294</v>
      </c>
      <c r="U126" s="3" t="s">
        <v>1151</v>
      </c>
      <c r="V126" s="3" t="s">
        <v>483</v>
      </c>
      <c r="W126" s="3" t="s">
        <v>483</v>
      </c>
      <c r="X126" s="3">
        <v>24</v>
      </c>
      <c r="Y126" s="3" t="s">
        <v>555</v>
      </c>
      <c r="Z126" s="3" t="s">
        <v>490</v>
      </c>
      <c r="AA126" s="3" t="s">
        <v>490</v>
      </c>
      <c r="AB126" s="3" t="s">
        <v>161</v>
      </c>
      <c r="AC126" s="3" t="s">
        <v>428</v>
      </c>
      <c r="AD126" s="3" t="s">
        <v>34</v>
      </c>
      <c r="AE126" s="3" t="s">
        <v>483</v>
      </c>
      <c r="AF126" s="3" t="s">
        <v>483</v>
      </c>
      <c r="AG126" t="s">
        <v>192</v>
      </c>
      <c r="AH126" t="e">
        <f t="shared" si="12"/>
        <v>#N/A</v>
      </c>
      <c r="AI126" t="e">
        <f t="shared" si="13"/>
        <v>#N/A</v>
      </c>
      <c r="AJ126">
        <f t="shared" si="14"/>
        <v>0</v>
      </c>
      <c r="AK126">
        <f t="shared" si="15"/>
        <v>0</v>
      </c>
    </row>
    <row r="127" spans="1:37">
      <c r="A127" s="3" t="s">
        <v>427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1054</v>
      </c>
      <c r="M127" s="3" t="s">
        <v>483</v>
      </c>
      <c r="N127" s="3" t="s">
        <v>483</v>
      </c>
      <c r="O127" s="3" t="s">
        <v>1055</v>
      </c>
      <c r="P127" s="3" t="s">
        <v>375</v>
      </c>
      <c r="Q127" s="3" t="s">
        <v>4371</v>
      </c>
      <c r="R127" s="3" t="s">
        <v>1056</v>
      </c>
      <c r="S127" s="3">
        <v>1338873371</v>
      </c>
      <c r="T127" s="3" t="s">
        <v>1057</v>
      </c>
      <c r="U127" s="3" t="s">
        <v>1058</v>
      </c>
      <c r="V127" s="3" t="s">
        <v>483</v>
      </c>
      <c r="W127" s="3" t="s">
        <v>483</v>
      </c>
      <c r="X127" s="3">
        <v>109</v>
      </c>
      <c r="Y127" s="3" t="s">
        <v>518</v>
      </c>
      <c r="Z127" s="3" t="s">
        <v>490</v>
      </c>
      <c r="AA127" s="3" t="s">
        <v>490</v>
      </c>
      <c r="AB127" s="3" t="s">
        <v>161</v>
      </c>
      <c r="AC127" s="3" t="s">
        <v>125</v>
      </c>
      <c r="AD127" s="3" t="s">
        <v>38</v>
      </c>
      <c r="AE127" s="3" t="s">
        <v>483</v>
      </c>
      <c r="AF127" s="3" t="s">
        <v>483</v>
      </c>
      <c r="AG127" t="s">
        <v>192</v>
      </c>
      <c r="AH127" t="e">
        <f t="shared" si="12"/>
        <v>#N/A</v>
      </c>
      <c r="AI127" t="e">
        <f t="shared" si="13"/>
        <v>#N/A</v>
      </c>
      <c r="AJ127">
        <f t="shared" si="14"/>
        <v>0</v>
      </c>
      <c r="AK127">
        <f t="shared" si="15"/>
        <v>0</v>
      </c>
    </row>
    <row r="128" spans="1:37">
      <c r="A128" s="3" t="s">
        <v>427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1054</v>
      </c>
      <c r="M128" s="3" t="s">
        <v>483</v>
      </c>
      <c r="N128" s="3" t="s">
        <v>483</v>
      </c>
      <c r="O128" s="3" t="s">
        <v>1093</v>
      </c>
      <c r="P128" s="3" t="s">
        <v>4456</v>
      </c>
      <c r="Q128" s="3" t="s">
        <v>4371</v>
      </c>
      <c r="R128" s="3" t="s">
        <v>1094</v>
      </c>
      <c r="S128" s="3">
        <v>1338822823</v>
      </c>
      <c r="T128" s="3" t="s">
        <v>1095</v>
      </c>
      <c r="U128" s="3" t="s">
        <v>1058</v>
      </c>
      <c r="V128" s="3" t="s">
        <v>483</v>
      </c>
      <c r="W128" s="3" t="s">
        <v>483</v>
      </c>
      <c r="X128" s="3">
        <v>47</v>
      </c>
      <c r="Y128" s="3" t="s">
        <v>537</v>
      </c>
      <c r="Z128" s="3" t="s">
        <v>490</v>
      </c>
      <c r="AA128" s="3" t="s">
        <v>490</v>
      </c>
      <c r="AB128" s="3" t="s">
        <v>161</v>
      </c>
      <c r="AC128" s="3" t="s">
        <v>35</v>
      </c>
      <c r="AD128" s="3" t="s">
        <v>244</v>
      </c>
      <c r="AE128" s="3" t="s">
        <v>483</v>
      </c>
      <c r="AF128" s="3" t="s">
        <v>483</v>
      </c>
      <c r="AG128" t="s">
        <v>192</v>
      </c>
      <c r="AH128" t="e">
        <f t="shared" si="12"/>
        <v>#N/A</v>
      </c>
      <c r="AI128" t="e">
        <f t="shared" si="13"/>
        <v>#N/A</v>
      </c>
      <c r="AJ128">
        <f t="shared" si="14"/>
        <v>184</v>
      </c>
      <c r="AK128">
        <f t="shared" si="15"/>
        <v>352</v>
      </c>
    </row>
    <row r="129" spans="1:37">
      <c r="A129" s="3" t="s">
        <v>427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1054</v>
      </c>
      <c r="M129" s="3" t="s">
        <v>483</v>
      </c>
      <c r="N129" s="3" t="s">
        <v>483</v>
      </c>
      <c r="O129" s="3" t="s">
        <v>1165</v>
      </c>
      <c r="P129" s="3" t="s">
        <v>208</v>
      </c>
      <c r="Q129" s="3" t="s">
        <v>4371</v>
      </c>
      <c r="R129" s="3" t="s">
        <v>1166</v>
      </c>
      <c r="S129" s="3">
        <v>1338811943</v>
      </c>
      <c r="T129" s="3" t="s">
        <v>1167</v>
      </c>
      <c r="U129" s="3" t="s">
        <v>1058</v>
      </c>
      <c r="V129" s="3" t="s">
        <v>483</v>
      </c>
      <c r="W129" s="3" t="s">
        <v>483</v>
      </c>
      <c r="X129" s="3">
        <v>34</v>
      </c>
      <c r="Y129" s="3" t="s">
        <v>498</v>
      </c>
      <c r="Z129" s="3" t="s">
        <v>490</v>
      </c>
      <c r="AA129" s="3" t="s">
        <v>490</v>
      </c>
      <c r="AB129" s="3" t="s">
        <v>161</v>
      </c>
      <c r="AC129" s="3" t="s">
        <v>125</v>
      </c>
      <c r="AD129" s="3" t="s">
        <v>38</v>
      </c>
      <c r="AE129" s="3" t="s">
        <v>483</v>
      </c>
      <c r="AF129" s="3" t="s">
        <v>483</v>
      </c>
      <c r="AG129" t="s">
        <v>192</v>
      </c>
      <c r="AH129" t="e">
        <f t="shared" ref="AH129:AH160" si="16">LOOKUP(AC129,$AL$1:$AL$174,$AM$1:$AM$174 )</f>
        <v>#N/A</v>
      </c>
      <c r="AI129" t="e">
        <f t="shared" ref="AI129:AI160" si="17">LOOKUP(AG129,$AN$1:$AN$174,$AO$1:$AO$174)</f>
        <v>#N/A</v>
      </c>
      <c r="AJ129">
        <f t="shared" ref="AJ129:AJ160" si="18">COUNTIFS(Answer,AC129,Country,"USA")</f>
        <v>0</v>
      </c>
      <c r="AK129">
        <f t="shared" ref="AK129:AK160" si="19">COUNTIF(Answer,AC129)</f>
        <v>0</v>
      </c>
    </row>
    <row r="130" spans="1:37">
      <c r="A130" s="3" t="s">
        <v>427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1054</v>
      </c>
      <c r="M130" s="3" t="s">
        <v>483</v>
      </c>
      <c r="N130" s="3" t="s">
        <v>483</v>
      </c>
      <c r="O130" s="3" t="s">
        <v>1191</v>
      </c>
      <c r="P130" s="3" t="s">
        <v>374</v>
      </c>
      <c r="Q130" s="3" t="s">
        <v>4371</v>
      </c>
      <c r="R130" s="3" t="s">
        <v>1192</v>
      </c>
      <c r="S130" s="3">
        <v>1338856415</v>
      </c>
      <c r="T130" s="3" t="s">
        <v>1193</v>
      </c>
      <c r="U130" s="3" t="s">
        <v>1058</v>
      </c>
      <c r="V130" s="3" t="s">
        <v>483</v>
      </c>
      <c r="W130" s="3" t="s">
        <v>483</v>
      </c>
      <c r="X130" s="3">
        <v>23</v>
      </c>
      <c r="Y130" s="3" t="s">
        <v>594</v>
      </c>
      <c r="Z130" s="3" t="s">
        <v>490</v>
      </c>
      <c r="AA130" s="3" t="s">
        <v>490</v>
      </c>
      <c r="AB130" s="3" t="s">
        <v>161</v>
      </c>
      <c r="AC130" s="3" t="s">
        <v>125</v>
      </c>
      <c r="AD130" s="3" t="s">
        <v>38</v>
      </c>
      <c r="AE130" s="3" t="s">
        <v>483</v>
      </c>
      <c r="AF130" s="3" t="s">
        <v>483</v>
      </c>
      <c r="AG130" t="s">
        <v>192</v>
      </c>
      <c r="AH130" t="e">
        <f t="shared" si="16"/>
        <v>#N/A</v>
      </c>
      <c r="AI130" t="e">
        <f t="shared" si="17"/>
        <v>#N/A</v>
      </c>
      <c r="AJ130">
        <f t="shared" si="18"/>
        <v>0</v>
      </c>
      <c r="AK130">
        <f t="shared" si="19"/>
        <v>0</v>
      </c>
    </row>
    <row r="131" spans="1:37">
      <c r="A131" s="3" t="s">
        <v>427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1054</v>
      </c>
      <c r="M131" s="3" t="s">
        <v>483</v>
      </c>
      <c r="N131" s="3" t="s">
        <v>483</v>
      </c>
      <c r="O131" s="3" t="s">
        <v>1214</v>
      </c>
      <c r="P131" s="3" t="s">
        <v>365</v>
      </c>
      <c r="Q131" s="3" t="s">
        <v>4371</v>
      </c>
      <c r="R131" s="3" t="s">
        <v>1215</v>
      </c>
      <c r="S131" s="3">
        <v>1338833724</v>
      </c>
      <c r="T131" s="3" t="s">
        <v>1216</v>
      </c>
      <c r="U131" s="3" t="s">
        <v>1058</v>
      </c>
      <c r="V131" s="3" t="s">
        <v>483</v>
      </c>
      <c r="W131" s="3" t="s">
        <v>483</v>
      </c>
      <c r="X131" s="3">
        <v>17</v>
      </c>
      <c r="Y131" s="3" t="s">
        <v>546</v>
      </c>
      <c r="Z131" s="3" t="s">
        <v>490</v>
      </c>
      <c r="AA131" s="3" t="s">
        <v>490</v>
      </c>
      <c r="AB131" s="3" t="s">
        <v>161</v>
      </c>
      <c r="AC131" s="3" t="s">
        <v>430</v>
      </c>
      <c r="AD131" s="3" t="s">
        <v>38</v>
      </c>
      <c r="AE131" s="3" t="s">
        <v>483</v>
      </c>
      <c r="AF131" s="3" t="s">
        <v>483</v>
      </c>
      <c r="AG131" t="s">
        <v>192</v>
      </c>
      <c r="AH131" t="e">
        <f t="shared" si="16"/>
        <v>#N/A</v>
      </c>
      <c r="AI131" t="e">
        <f t="shared" si="17"/>
        <v>#N/A</v>
      </c>
      <c r="AJ131">
        <f t="shared" si="18"/>
        <v>0</v>
      </c>
      <c r="AK131">
        <f t="shared" si="19"/>
        <v>0</v>
      </c>
    </row>
    <row r="132" spans="1:37">
      <c r="A132" s="3" t="s">
        <v>427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1054</v>
      </c>
      <c r="M132" s="3" t="s">
        <v>483</v>
      </c>
      <c r="N132" s="3" t="s">
        <v>483</v>
      </c>
      <c r="O132" s="3" t="s">
        <v>1224</v>
      </c>
      <c r="P132" s="3" t="s">
        <v>425</v>
      </c>
      <c r="Q132" s="3" t="s">
        <v>4371</v>
      </c>
      <c r="R132" s="3" t="s">
        <v>1225</v>
      </c>
      <c r="S132" s="3">
        <v>1338821949</v>
      </c>
      <c r="T132" s="3" t="s">
        <v>1226</v>
      </c>
      <c r="U132" s="3" t="s">
        <v>1058</v>
      </c>
      <c r="V132" s="3" t="s">
        <v>483</v>
      </c>
      <c r="W132" s="3" t="s">
        <v>483</v>
      </c>
      <c r="X132" s="3">
        <v>33</v>
      </c>
      <c r="Y132" s="3" t="s">
        <v>660</v>
      </c>
      <c r="Z132" s="3" t="s">
        <v>490</v>
      </c>
      <c r="AA132" s="3" t="s">
        <v>490</v>
      </c>
      <c r="AB132" s="3" t="s">
        <v>161</v>
      </c>
      <c r="AC132" s="3" t="s">
        <v>125</v>
      </c>
      <c r="AD132" s="3" t="s">
        <v>38</v>
      </c>
      <c r="AE132" s="3" t="s">
        <v>483</v>
      </c>
      <c r="AF132" s="3" t="s">
        <v>483</v>
      </c>
      <c r="AG132" t="s">
        <v>192</v>
      </c>
      <c r="AH132" t="e">
        <f t="shared" si="16"/>
        <v>#N/A</v>
      </c>
      <c r="AI132" t="e">
        <f t="shared" si="17"/>
        <v>#N/A</v>
      </c>
      <c r="AJ132">
        <f t="shared" si="18"/>
        <v>0</v>
      </c>
      <c r="AK132">
        <f t="shared" si="19"/>
        <v>0</v>
      </c>
    </row>
    <row r="133" spans="1:37">
      <c r="A133" s="3" t="s">
        <v>427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1054</v>
      </c>
      <c r="M133" s="3" t="s">
        <v>483</v>
      </c>
      <c r="N133" s="3" t="s">
        <v>483</v>
      </c>
      <c r="O133" s="3" t="s">
        <v>1272</v>
      </c>
      <c r="P133" s="3" t="s">
        <v>368</v>
      </c>
      <c r="Q133" s="3" t="s">
        <v>4371</v>
      </c>
      <c r="R133" s="3" t="s">
        <v>1273</v>
      </c>
      <c r="S133" s="3">
        <v>1338884612</v>
      </c>
      <c r="T133" s="3" t="s">
        <v>1274</v>
      </c>
      <c r="U133" s="3" t="s">
        <v>1058</v>
      </c>
      <c r="V133" s="3" t="s">
        <v>483</v>
      </c>
      <c r="W133" s="3" t="s">
        <v>483</v>
      </c>
      <c r="X133" s="3">
        <v>36</v>
      </c>
      <c r="Y133" s="3" t="s">
        <v>503</v>
      </c>
      <c r="Z133" s="3" t="s">
        <v>490</v>
      </c>
      <c r="AA133" s="3" t="s">
        <v>490</v>
      </c>
      <c r="AB133" s="3" t="s">
        <v>161</v>
      </c>
      <c r="AC133" s="3" t="s">
        <v>166</v>
      </c>
      <c r="AD133" s="3" t="s">
        <v>38</v>
      </c>
      <c r="AE133" s="3" t="s">
        <v>483</v>
      </c>
      <c r="AF133" s="3" t="s">
        <v>483</v>
      </c>
      <c r="AG133" t="s">
        <v>192</v>
      </c>
      <c r="AH133" t="e">
        <f t="shared" si="16"/>
        <v>#N/A</v>
      </c>
      <c r="AI133" t="e">
        <f t="shared" si="17"/>
        <v>#N/A</v>
      </c>
      <c r="AJ133">
        <f t="shared" si="18"/>
        <v>0</v>
      </c>
      <c r="AK133">
        <f t="shared" si="19"/>
        <v>0</v>
      </c>
    </row>
    <row r="134" spans="1:37">
      <c r="A134" s="3" t="s">
        <v>427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1054</v>
      </c>
      <c r="M134" s="3" t="s">
        <v>483</v>
      </c>
      <c r="N134" s="3" t="s">
        <v>483</v>
      </c>
      <c r="O134" s="3" t="s">
        <v>1279</v>
      </c>
      <c r="P134" s="3" t="s">
        <v>391</v>
      </c>
      <c r="Q134" s="3" t="s">
        <v>4371</v>
      </c>
      <c r="R134" s="3" t="s">
        <v>1280</v>
      </c>
      <c r="S134" s="3">
        <v>1338802104</v>
      </c>
      <c r="T134" s="3" t="s">
        <v>1281</v>
      </c>
      <c r="U134" s="3" t="s">
        <v>1058</v>
      </c>
      <c r="V134" s="3" t="s">
        <v>483</v>
      </c>
      <c r="W134" s="3" t="s">
        <v>483</v>
      </c>
      <c r="X134" s="3">
        <v>29</v>
      </c>
      <c r="Y134" s="3" t="s">
        <v>579</v>
      </c>
      <c r="Z134" s="3" t="s">
        <v>490</v>
      </c>
      <c r="AA134" s="3" t="s">
        <v>490</v>
      </c>
      <c r="AB134" s="3" t="s">
        <v>161</v>
      </c>
      <c r="AC134" s="3" t="s">
        <v>429</v>
      </c>
      <c r="AD134" s="3" t="s">
        <v>38</v>
      </c>
      <c r="AE134" s="3" t="s">
        <v>483</v>
      </c>
      <c r="AF134" s="3" t="s">
        <v>483</v>
      </c>
      <c r="AG134" t="s">
        <v>192</v>
      </c>
      <c r="AH134" t="e">
        <f t="shared" si="16"/>
        <v>#N/A</v>
      </c>
      <c r="AI134" t="e">
        <f t="shared" si="17"/>
        <v>#N/A</v>
      </c>
      <c r="AJ134">
        <f t="shared" si="18"/>
        <v>0</v>
      </c>
      <c r="AK134">
        <f t="shared" si="19"/>
        <v>0</v>
      </c>
    </row>
    <row r="135" spans="1:37">
      <c r="A135" s="3" t="s">
        <v>427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1054</v>
      </c>
      <c r="M135" s="3" t="s">
        <v>483</v>
      </c>
      <c r="N135" s="3" t="s">
        <v>483</v>
      </c>
      <c r="O135" s="3" t="s">
        <v>1282</v>
      </c>
      <c r="P135" s="3" t="s">
        <v>4469</v>
      </c>
      <c r="Q135" s="3" t="s">
        <v>4371</v>
      </c>
      <c r="R135" s="3" t="s">
        <v>1283</v>
      </c>
      <c r="S135" s="3">
        <v>1338807708</v>
      </c>
      <c r="T135" s="3" t="s">
        <v>1284</v>
      </c>
      <c r="U135" s="3" t="s">
        <v>1058</v>
      </c>
      <c r="V135" s="3" t="s">
        <v>483</v>
      </c>
      <c r="W135" s="3" t="s">
        <v>483</v>
      </c>
      <c r="X135" s="3">
        <v>30</v>
      </c>
      <c r="Y135" s="3" t="s">
        <v>523</v>
      </c>
      <c r="Z135" s="3" t="s">
        <v>490</v>
      </c>
      <c r="AA135" s="3" t="s">
        <v>490</v>
      </c>
      <c r="AB135" s="3" t="s">
        <v>161</v>
      </c>
      <c r="AC135" s="3" t="s">
        <v>431</v>
      </c>
      <c r="AD135" s="3" t="s">
        <v>34</v>
      </c>
      <c r="AE135" s="3" t="s">
        <v>483</v>
      </c>
      <c r="AF135" s="3" t="s">
        <v>483</v>
      </c>
      <c r="AG135" t="s">
        <v>192</v>
      </c>
      <c r="AH135" t="e">
        <f t="shared" si="16"/>
        <v>#N/A</v>
      </c>
      <c r="AI135" t="e">
        <f t="shared" si="17"/>
        <v>#N/A</v>
      </c>
      <c r="AJ135">
        <f t="shared" si="18"/>
        <v>0</v>
      </c>
      <c r="AK135">
        <f t="shared" si="19"/>
        <v>0</v>
      </c>
    </row>
    <row r="136" spans="1:37">
      <c r="A136" s="3" t="s">
        <v>427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1054</v>
      </c>
      <c r="M136" s="3" t="s">
        <v>483</v>
      </c>
      <c r="N136" s="3" t="s">
        <v>483</v>
      </c>
      <c r="O136" s="3" t="s">
        <v>1059</v>
      </c>
      <c r="P136" s="3" t="s">
        <v>357</v>
      </c>
      <c r="Q136" s="3" t="s">
        <v>4371</v>
      </c>
      <c r="R136" s="3" t="s">
        <v>1060</v>
      </c>
      <c r="S136" s="3">
        <v>1338876725</v>
      </c>
      <c r="T136" s="3" t="s">
        <v>1061</v>
      </c>
      <c r="U136" s="3" t="s">
        <v>784</v>
      </c>
      <c r="V136" s="3" t="s">
        <v>483</v>
      </c>
      <c r="W136" s="3" t="s">
        <v>483</v>
      </c>
      <c r="X136" s="3">
        <v>18</v>
      </c>
      <c r="Y136" s="3" t="s">
        <v>503</v>
      </c>
      <c r="Z136" s="3" t="s">
        <v>490</v>
      </c>
      <c r="AA136" s="3" t="s">
        <v>490</v>
      </c>
      <c r="AB136" s="3" t="s">
        <v>161</v>
      </c>
      <c r="AC136" s="3" t="s">
        <v>35</v>
      </c>
      <c r="AD136" s="3" t="s">
        <v>729</v>
      </c>
      <c r="AE136" s="3" t="s">
        <v>483</v>
      </c>
      <c r="AF136" s="3" t="s">
        <v>483</v>
      </c>
      <c r="AG136" t="s">
        <v>192</v>
      </c>
      <c r="AH136" t="e">
        <f t="shared" si="16"/>
        <v>#N/A</v>
      </c>
      <c r="AI136" t="e">
        <f t="shared" si="17"/>
        <v>#N/A</v>
      </c>
      <c r="AJ136">
        <f t="shared" si="18"/>
        <v>184</v>
      </c>
      <c r="AK136">
        <f t="shared" si="19"/>
        <v>352</v>
      </c>
    </row>
    <row r="137" spans="1:37">
      <c r="A137" s="3" t="s">
        <v>427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1054</v>
      </c>
      <c r="M137" s="3" t="s">
        <v>483</v>
      </c>
      <c r="N137" s="3" t="s">
        <v>483</v>
      </c>
      <c r="O137" s="3" t="s">
        <v>1074</v>
      </c>
      <c r="P137" s="3" t="s">
        <v>4440</v>
      </c>
      <c r="Q137" s="3" t="s">
        <v>4371</v>
      </c>
      <c r="R137" s="3" t="s">
        <v>1075</v>
      </c>
      <c r="S137" s="3">
        <v>1338895668</v>
      </c>
      <c r="T137" s="3" t="s">
        <v>1076</v>
      </c>
      <c r="U137" s="3" t="s">
        <v>784</v>
      </c>
      <c r="V137" s="3" t="s">
        <v>483</v>
      </c>
      <c r="W137" s="3" t="s">
        <v>483</v>
      </c>
      <c r="X137" s="3">
        <v>35</v>
      </c>
      <c r="Y137" s="3" t="s">
        <v>636</v>
      </c>
      <c r="Z137" s="3" t="s">
        <v>490</v>
      </c>
      <c r="AA137" s="3" t="s">
        <v>490</v>
      </c>
      <c r="AB137" s="3" t="s">
        <v>161</v>
      </c>
      <c r="AC137" s="3" t="s">
        <v>4362</v>
      </c>
      <c r="AD137" s="3" t="s">
        <v>34</v>
      </c>
      <c r="AE137" s="3" t="s">
        <v>483</v>
      </c>
      <c r="AF137" s="3" t="s">
        <v>483</v>
      </c>
      <c r="AG137" t="s">
        <v>192</v>
      </c>
      <c r="AH137" t="e">
        <f t="shared" si="16"/>
        <v>#N/A</v>
      </c>
      <c r="AI137" t="e">
        <f t="shared" si="17"/>
        <v>#N/A</v>
      </c>
      <c r="AJ137">
        <f t="shared" si="18"/>
        <v>0</v>
      </c>
      <c r="AK137">
        <f t="shared" si="19"/>
        <v>0</v>
      </c>
    </row>
    <row r="138" spans="1:37">
      <c r="A138" s="3" t="s">
        <v>427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1054</v>
      </c>
      <c r="M138" s="3" t="s">
        <v>483</v>
      </c>
      <c r="N138" s="3" t="s">
        <v>483</v>
      </c>
      <c r="O138" s="3" t="s">
        <v>1105</v>
      </c>
      <c r="P138" s="3" t="s">
        <v>413</v>
      </c>
      <c r="Q138" s="3" t="s">
        <v>4371</v>
      </c>
      <c r="R138" s="3" t="s">
        <v>1106</v>
      </c>
      <c r="S138" s="3">
        <v>1338832555</v>
      </c>
      <c r="T138" s="3" t="s">
        <v>1107</v>
      </c>
      <c r="U138" s="3" t="s">
        <v>784</v>
      </c>
      <c r="V138" s="3" t="s">
        <v>483</v>
      </c>
      <c r="W138" s="3" t="s">
        <v>483</v>
      </c>
      <c r="X138" s="3">
        <v>12</v>
      </c>
      <c r="Y138" s="3" t="s">
        <v>561</v>
      </c>
      <c r="Z138" s="3" t="s">
        <v>490</v>
      </c>
      <c r="AA138" s="3" t="s">
        <v>490</v>
      </c>
      <c r="AB138" s="3" t="s">
        <v>161</v>
      </c>
      <c r="AC138" s="3" t="s">
        <v>125</v>
      </c>
      <c r="AD138" s="3" t="s">
        <v>38</v>
      </c>
      <c r="AE138" s="3" t="s">
        <v>483</v>
      </c>
      <c r="AF138" s="3" t="s">
        <v>483</v>
      </c>
      <c r="AG138" t="s">
        <v>192</v>
      </c>
      <c r="AH138" t="e">
        <f t="shared" si="16"/>
        <v>#N/A</v>
      </c>
      <c r="AI138" t="e">
        <f t="shared" si="17"/>
        <v>#N/A</v>
      </c>
      <c r="AJ138">
        <f t="shared" si="18"/>
        <v>0</v>
      </c>
      <c r="AK138">
        <f t="shared" si="19"/>
        <v>0</v>
      </c>
    </row>
    <row r="139" spans="1:37">
      <c r="A139" s="3" t="s">
        <v>427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1054</v>
      </c>
      <c r="M139" s="3" t="s">
        <v>483</v>
      </c>
      <c r="N139" s="3" t="s">
        <v>483</v>
      </c>
      <c r="O139" s="3" t="s">
        <v>1168</v>
      </c>
      <c r="P139" s="3" t="s">
        <v>4476</v>
      </c>
      <c r="Q139" s="3" t="s">
        <v>4371</v>
      </c>
      <c r="R139" s="3" t="s">
        <v>1169</v>
      </c>
      <c r="S139" s="3">
        <v>1338825869</v>
      </c>
      <c r="T139" s="3" t="s">
        <v>1170</v>
      </c>
      <c r="U139" s="3" t="s">
        <v>784</v>
      </c>
      <c r="V139" s="3" t="s">
        <v>483</v>
      </c>
      <c r="W139" s="3" t="s">
        <v>483</v>
      </c>
      <c r="X139" s="3">
        <v>74</v>
      </c>
      <c r="Y139" s="3" t="s">
        <v>489</v>
      </c>
      <c r="Z139" s="3" t="s">
        <v>490</v>
      </c>
      <c r="AA139" s="3" t="s">
        <v>490</v>
      </c>
      <c r="AB139" s="3" t="s">
        <v>161</v>
      </c>
      <c r="AC139" s="3" t="s">
        <v>433</v>
      </c>
      <c r="AD139" s="3" t="s">
        <v>34</v>
      </c>
      <c r="AE139" s="3" t="s">
        <v>483</v>
      </c>
      <c r="AF139" s="3" t="s">
        <v>483</v>
      </c>
      <c r="AG139" t="s">
        <v>192</v>
      </c>
      <c r="AH139" t="e">
        <f t="shared" si="16"/>
        <v>#N/A</v>
      </c>
      <c r="AI139" t="e">
        <f t="shared" si="17"/>
        <v>#N/A</v>
      </c>
      <c r="AJ139">
        <f t="shared" si="18"/>
        <v>0</v>
      </c>
      <c r="AK139">
        <f t="shared" si="19"/>
        <v>0</v>
      </c>
    </row>
    <row r="140" spans="1:37">
      <c r="A140" s="3" t="s">
        <v>427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1054</v>
      </c>
      <c r="M140" s="3" t="s">
        <v>483</v>
      </c>
      <c r="N140" s="3" t="s">
        <v>483</v>
      </c>
      <c r="O140" s="3" t="s">
        <v>1247</v>
      </c>
      <c r="P140" s="3" t="s">
        <v>4464</v>
      </c>
      <c r="Q140" s="3" t="s">
        <v>4371</v>
      </c>
      <c r="R140" s="3" t="s">
        <v>1248</v>
      </c>
      <c r="S140" s="3">
        <v>1338803466</v>
      </c>
      <c r="T140" s="3" t="s">
        <v>1249</v>
      </c>
      <c r="U140" s="3" t="s">
        <v>784</v>
      </c>
      <c r="V140" s="3" t="s">
        <v>483</v>
      </c>
      <c r="W140" s="3" t="s">
        <v>483</v>
      </c>
      <c r="X140" s="3">
        <v>60</v>
      </c>
      <c r="Y140" s="3" t="s">
        <v>503</v>
      </c>
      <c r="Z140" s="3" t="s">
        <v>490</v>
      </c>
      <c r="AA140" s="3" t="s">
        <v>490</v>
      </c>
      <c r="AB140" s="3" t="s">
        <v>161</v>
      </c>
      <c r="AC140" s="3" t="s">
        <v>35</v>
      </c>
      <c r="AD140" s="3" t="s">
        <v>366</v>
      </c>
      <c r="AE140" s="3" t="s">
        <v>483</v>
      </c>
      <c r="AF140" s="3" t="s">
        <v>483</v>
      </c>
      <c r="AG140" t="s">
        <v>192</v>
      </c>
      <c r="AH140" t="e">
        <f t="shared" si="16"/>
        <v>#N/A</v>
      </c>
      <c r="AI140" t="e">
        <f t="shared" si="17"/>
        <v>#N/A</v>
      </c>
      <c r="AJ140">
        <f t="shared" si="18"/>
        <v>184</v>
      </c>
      <c r="AK140">
        <f t="shared" si="19"/>
        <v>352</v>
      </c>
    </row>
    <row r="141" spans="1:37">
      <c r="A141" s="3" t="s">
        <v>427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1054</v>
      </c>
      <c r="M141" s="3" t="s">
        <v>483</v>
      </c>
      <c r="N141" s="3" t="s">
        <v>483</v>
      </c>
      <c r="O141" s="3" t="s">
        <v>1285</v>
      </c>
      <c r="P141" s="3" t="s">
        <v>372</v>
      </c>
      <c r="Q141" s="3" t="s">
        <v>4371</v>
      </c>
      <c r="R141" s="3" t="s">
        <v>1286</v>
      </c>
      <c r="S141" s="3">
        <v>1338845714</v>
      </c>
      <c r="T141" s="3" t="s">
        <v>1287</v>
      </c>
      <c r="U141" s="3" t="s">
        <v>784</v>
      </c>
      <c r="V141" s="3" t="s">
        <v>483</v>
      </c>
      <c r="W141" s="3" t="s">
        <v>483</v>
      </c>
      <c r="X141" s="3">
        <v>34</v>
      </c>
      <c r="Y141" s="3" t="s">
        <v>1185</v>
      </c>
      <c r="Z141" s="3" t="s">
        <v>490</v>
      </c>
      <c r="AA141" s="3" t="s">
        <v>490</v>
      </c>
      <c r="AB141" s="3" t="s">
        <v>161</v>
      </c>
      <c r="AC141" s="3" t="s">
        <v>432</v>
      </c>
      <c r="AD141" s="3" t="s">
        <v>38</v>
      </c>
      <c r="AE141" s="3" t="s">
        <v>483</v>
      </c>
      <c r="AF141" s="3" t="s">
        <v>483</v>
      </c>
      <c r="AG141" t="s">
        <v>192</v>
      </c>
      <c r="AH141" t="e">
        <f t="shared" si="16"/>
        <v>#N/A</v>
      </c>
      <c r="AI141" t="e">
        <f t="shared" si="17"/>
        <v>#N/A</v>
      </c>
      <c r="AJ141">
        <f t="shared" si="18"/>
        <v>0</v>
      </c>
      <c r="AK141">
        <f t="shared" si="19"/>
        <v>0</v>
      </c>
    </row>
    <row r="142" spans="1:37">
      <c r="A142" s="3" t="s">
        <v>427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1054</v>
      </c>
      <c r="M142" s="3" t="s">
        <v>483</v>
      </c>
      <c r="N142" s="3" t="s">
        <v>483</v>
      </c>
      <c r="O142" s="3" t="s">
        <v>1087</v>
      </c>
      <c r="P142" s="3" t="s">
        <v>4462</v>
      </c>
      <c r="Q142" s="3" t="s">
        <v>4371</v>
      </c>
      <c r="R142" s="3" t="s">
        <v>1088</v>
      </c>
      <c r="S142" s="3">
        <v>1338870440</v>
      </c>
      <c r="T142" s="3" t="s">
        <v>1089</v>
      </c>
      <c r="U142" s="3" t="s">
        <v>803</v>
      </c>
      <c r="V142" s="3" t="s">
        <v>483</v>
      </c>
      <c r="W142" s="3" t="s">
        <v>483</v>
      </c>
      <c r="X142" s="3">
        <v>39</v>
      </c>
      <c r="Y142" s="3" t="s">
        <v>508</v>
      </c>
      <c r="Z142" s="3" t="s">
        <v>490</v>
      </c>
      <c r="AA142" s="3" t="s">
        <v>490</v>
      </c>
      <c r="AB142" s="3" t="s">
        <v>161</v>
      </c>
      <c r="AC142" s="3" t="s">
        <v>125</v>
      </c>
      <c r="AD142" s="3" t="s">
        <v>34</v>
      </c>
      <c r="AE142" s="3" t="s">
        <v>483</v>
      </c>
      <c r="AF142" s="3" t="s">
        <v>483</v>
      </c>
      <c r="AG142" t="s">
        <v>192</v>
      </c>
      <c r="AH142" t="e">
        <f t="shared" si="16"/>
        <v>#N/A</v>
      </c>
      <c r="AI142" t="e">
        <f t="shared" si="17"/>
        <v>#N/A</v>
      </c>
      <c r="AJ142">
        <f t="shared" si="18"/>
        <v>0</v>
      </c>
      <c r="AK142">
        <f t="shared" si="19"/>
        <v>0</v>
      </c>
    </row>
    <row r="143" spans="1:37">
      <c r="A143" s="3" t="s">
        <v>427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1054</v>
      </c>
      <c r="M143" s="3" t="s">
        <v>483</v>
      </c>
      <c r="N143" s="3" t="s">
        <v>483</v>
      </c>
      <c r="O143" s="3" t="s">
        <v>1136</v>
      </c>
      <c r="P143" s="3" t="s">
        <v>4458</v>
      </c>
      <c r="Q143" s="3" t="s">
        <v>4371</v>
      </c>
      <c r="R143" s="3" t="s">
        <v>1137</v>
      </c>
      <c r="S143" s="3">
        <v>1338884660</v>
      </c>
      <c r="T143" s="3" t="s">
        <v>1138</v>
      </c>
      <c r="U143" s="3" t="s">
        <v>803</v>
      </c>
      <c r="V143" s="3" t="s">
        <v>483</v>
      </c>
      <c r="W143" s="3" t="s">
        <v>483</v>
      </c>
      <c r="X143" s="3">
        <v>35</v>
      </c>
      <c r="Y143" s="3" t="s">
        <v>503</v>
      </c>
      <c r="Z143" s="3" t="s">
        <v>490</v>
      </c>
      <c r="AA143" s="3" t="s">
        <v>490</v>
      </c>
      <c r="AB143" s="3" t="s">
        <v>161</v>
      </c>
      <c r="AC143" s="3" t="s">
        <v>125</v>
      </c>
      <c r="AD143" s="3" t="s">
        <v>34</v>
      </c>
      <c r="AE143" s="3" t="s">
        <v>483</v>
      </c>
      <c r="AF143" s="3" t="s">
        <v>483</v>
      </c>
      <c r="AG143" t="s">
        <v>192</v>
      </c>
      <c r="AH143" t="e">
        <f t="shared" si="16"/>
        <v>#N/A</v>
      </c>
      <c r="AI143" t="e">
        <f t="shared" si="17"/>
        <v>#N/A</v>
      </c>
      <c r="AJ143">
        <f t="shared" si="18"/>
        <v>0</v>
      </c>
      <c r="AK143">
        <f t="shared" si="19"/>
        <v>0</v>
      </c>
    </row>
    <row r="144" spans="1:37">
      <c r="A144" s="3" t="s">
        <v>427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1054</v>
      </c>
      <c r="M144" s="3" t="s">
        <v>483</v>
      </c>
      <c r="N144" s="3" t="s">
        <v>483</v>
      </c>
      <c r="O144" s="3" t="s">
        <v>1250</v>
      </c>
      <c r="P144" s="3" t="s">
        <v>380</v>
      </c>
      <c r="Q144" s="3" t="s">
        <v>4371</v>
      </c>
      <c r="R144" s="3" t="s">
        <v>1251</v>
      </c>
      <c r="S144" s="3">
        <v>1338866118</v>
      </c>
      <c r="T144" s="3" t="s">
        <v>1252</v>
      </c>
      <c r="U144" s="3" t="s">
        <v>803</v>
      </c>
      <c r="V144" s="3" t="s">
        <v>483</v>
      </c>
      <c r="W144" s="3" t="s">
        <v>483</v>
      </c>
      <c r="X144" s="3">
        <v>17</v>
      </c>
      <c r="Y144" s="3" t="s">
        <v>660</v>
      </c>
      <c r="Z144" s="3" t="s">
        <v>490</v>
      </c>
      <c r="AA144" s="3" t="s">
        <v>490</v>
      </c>
      <c r="AB144" s="3" t="s">
        <v>161</v>
      </c>
      <c r="AC144" s="3" t="s">
        <v>125</v>
      </c>
      <c r="AD144" s="3" t="s">
        <v>38</v>
      </c>
      <c r="AE144" s="3" t="s">
        <v>483</v>
      </c>
      <c r="AF144" s="3" t="s">
        <v>483</v>
      </c>
      <c r="AG144" t="s">
        <v>192</v>
      </c>
      <c r="AH144" t="e">
        <f t="shared" si="16"/>
        <v>#N/A</v>
      </c>
      <c r="AI144" t="e">
        <f t="shared" si="17"/>
        <v>#N/A</v>
      </c>
      <c r="AJ144">
        <f t="shared" si="18"/>
        <v>0</v>
      </c>
      <c r="AK144">
        <f t="shared" si="19"/>
        <v>0</v>
      </c>
    </row>
    <row r="145" spans="1:37">
      <c r="A145" s="3" t="s">
        <v>427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1054</v>
      </c>
      <c r="M145" s="3" t="s">
        <v>483</v>
      </c>
      <c r="N145" s="3" t="s">
        <v>483</v>
      </c>
      <c r="O145" s="3" t="s">
        <v>1307</v>
      </c>
      <c r="P145" s="3" t="s">
        <v>358</v>
      </c>
      <c r="Q145" s="3" t="s">
        <v>4371</v>
      </c>
      <c r="R145" s="3" t="s">
        <v>1308</v>
      </c>
      <c r="S145" s="3">
        <v>1338817818</v>
      </c>
      <c r="T145" s="3" t="s">
        <v>1309</v>
      </c>
      <c r="U145" s="3" t="s">
        <v>803</v>
      </c>
      <c r="V145" s="3" t="s">
        <v>483</v>
      </c>
      <c r="W145" s="3" t="s">
        <v>483</v>
      </c>
      <c r="X145" s="3">
        <v>24</v>
      </c>
      <c r="Y145" s="3" t="s">
        <v>508</v>
      </c>
      <c r="Z145" s="3" t="s">
        <v>490</v>
      </c>
      <c r="AA145" s="3" t="s">
        <v>490</v>
      </c>
      <c r="AB145" s="3" t="s">
        <v>161</v>
      </c>
      <c r="AC145" s="3" t="s">
        <v>125</v>
      </c>
      <c r="AD145" s="3" t="s">
        <v>38</v>
      </c>
      <c r="AE145" s="3" t="s">
        <v>483</v>
      </c>
      <c r="AF145" s="3" t="s">
        <v>483</v>
      </c>
      <c r="AG145" t="s">
        <v>192</v>
      </c>
      <c r="AH145" t="e">
        <f t="shared" si="16"/>
        <v>#N/A</v>
      </c>
      <c r="AI145" t="e">
        <f t="shared" si="17"/>
        <v>#N/A</v>
      </c>
      <c r="AJ145">
        <f t="shared" si="18"/>
        <v>0</v>
      </c>
      <c r="AK145">
        <f t="shared" si="19"/>
        <v>0</v>
      </c>
    </row>
    <row r="146" spans="1:37">
      <c r="A146" s="3" t="s">
        <v>121</v>
      </c>
      <c r="B146" s="3" t="s">
        <v>478</v>
      </c>
      <c r="C146" s="3" t="s">
        <v>479</v>
      </c>
      <c r="D146" s="3" t="s">
        <v>480</v>
      </c>
      <c r="E146" s="3" t="s">
        <v>481</v>
      </c>
      <c r="F146" s="4">
        <v>0.03</v>
      </c>
      <c r="G146" s="3" t="s">
        <v>769</v>
      </c>
      <c r="H146" s="3">
        <v>30</v>
      </c>
      <c r="I146" s="3" t="s">
        <v>483</v>
      </c>
      <c r="J146" s="3">
        <v>180</v>
      </c>
      <c r="K146" s="3">
        <v>604800</v>
      </c>
      <c r="L146" s="3" t="s">
        <v>770</v>
      </c>
      <c r="M146" s="3" t="s">
        <v>483</v>
      </c>
      <c r="N146" s="3" t="s">
        <v>483</v>
      </c>
      <c r="O146" s="3" t="s">
        <v>2792</v>
      </c>
      <c r="P146" s="3" t="s">
        <v>4398</v>
      </c>
      <c r="Q146" s="3" t="s">
        <v>4371</v>
      </c>
      <c r="R146" s="3" t="s">
        <v>2793</v>
      </c>
      <c r="S146" s="3">
        <v>1338548047</v>
      </c>
      <c r="T146" s="3" t="s">
        <v>2794</v>
      </c>
      <c r="U146" s="3" t="s">
        <v>2096</v>
      </c>
      <c r="V146" s="3" t="s">
        <v>483</v>
      </c>
      <c r="W146" s="3" t="s">
        <v>483</v>
      </c>
      <c r="X146" s="3">
        <v>31</v>
      </c>
      <c r="Y146" s="3" t="s">
        <v>489</v>
      </c>
      <c r="Z146" s="3" t="s">
        <v>490</v>
      </c>
      <c r="AA146" s="3" t="s">
        <v>490</v>
      </c>
      <c r="AB146" s="3" t="s">
        <v>122</v>
      </c>
      <c r="AC146" s="3" t="s">
        <v>123</v>
      </c>
      <c r="AD146" s="3" t="s">
        <v>34</v>
      </c>
      <c r="AE146" s="3" t="s">
        <v>483</v>
      </c>
      <c r="AF146" s="3" t="s">
        <v>483</v>
      </c>
      <c r="AG146" t="s">
        <v>125</v>
      </c>
      <c r="AH146" t="e">
        <f t="shared" si="16"/>
        <v>#N/A</v>
      </c>
      <c r="AI146" t="e">
        <f t="shared" si="17"/>
        <v>#N/A</v>
      </c>
      <c r="AJ146">
        <f t="shared" si="18"/>
        <v>0</v>
      </c>
      <c r="AK146">
        <f t="shared" si="19"/>
        <v>0</v>
      </c>
    </row>
    <row r="147" spans="1:37">
      <c r="A147" s="3" t="s">
        <v>121</v>
      </c>
      <c r="B147" s="3" t="s">
        <v>478</v>
      </c>
      <c r="C147" s="3" t="s">
        <v>479</v>
      </c>
      <c r="D147" s="3" t="s">
        <v>480</v>
      </c>
      <c r="E147" s="3" t="s">
        <v>481</v>
      </c>
      <c r="F147" s="4">
        <v>0.03</v>
      </c>
      <c r="G147" s="3" t="s">
        <v>769</v>
      </c>
      <c r="H147" s="3">
        <v>30</v>
      </c>
      <c r="I147" s="3" t="s">
        <v>483</v>
      </c>
      <c r="J147" s="3">
        <v>180</v>
      </c>
      <c r="K147" s="3">
        <v>604800</v>
      </c>
      <c r="L147" s="3" t="s">
        <v>770</v>
      </c>
      <c r="M147" s="3" t="s">
        <v>483</v>
      </c>
      <c r="N147" s="3" t="s">
        <v>483</v>
      </c>
      <c r="O147" s="3" t="s">
        <v>2836</v>
      </c>
      <c r="P147" s="3" t="s">
        <v>4379</v>
      </c>
      <c r="Q147" s="3" t="s">
        <v>4371</v>
      </c>
      <c r="R147" s="3" t="s">
        <v>2837</v>
      </c>
      <c r="S147" s="3">
        <v>1338553398</v>
      </c>
      <c r="T147" s="3" t="s">
        <v>2838</v>
      </c>
      <c r="U147" s="3" t="s">
        <v>2611</v>
      </c>
      <c r="V147" s="3" t="s">
        <v>483</v>
      </c>
      <c r="W147" s="3" t="s">
        <v>483</v>
      </c>
      <c r="X147" s="3">
        <v>26</v>
      </c>
      <c r="Y147" s="3" t="s">
        <v>687</v>
      </c>
      <c r="Z147" s="3" t="s">
        <v>490</v>
      </c>
      <c r="AA147" s="3" t="s">
        <v>490</v>
      </c>
      <c r="AB147" s="3" t="s">
        <v>122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125</v>
      </c>
      <c r="AH147" t="e">
        <f t="shared" si="16"/>
        <v>#N/A</v>
      </c>
      <c r="AI147" t="e">
        <f t="shared" si="17"/>
        <v>#N/A</v>
      </c>
      <c r="AJ147">
        <f t="shared" si="18"/>
        <v>107</v>
      </c>
      <c r="AK147">
        <f t="shared" si="19"/>
        <v>217</v>
      </c>
    </row>
    <row r="148" spans="1:37">
      <c r="A148" s="3" t="s">
        <v>121</v>
      </c>
      <c r="B148" s="3" t="s">
        <v>478</v>
      </c>
      <c r="C148" s="3" t="s">
        <v>479</v>
      </c>
      <c r="D148" s="3" t="s">
        <v>480</v>
      </c>
      <c r="E148" s="3" t="s">
        <v>481</v>
      </c>
      <c r="F148" s="4">
        <v>0.03</v>
      </c>
      <c r="G148" s="3" t="s">
        <v>769</v>
      </c>
      <c r="H148" s="3">
        <v>30</v>
      </c>
      <c r="I148" s="3" t="s">
        <v>483</v>
      </c>
      <c r="J148" s="3">
        <v>180</v>
      </c>
      <c r="K148" s="3">
        <v>604800</v>
      </c>
      <c r="L148" s="3" t="s">
        <v>770</v>
      </c>
      <c r="M148" s="3" t="s">
        <v>483</v>
      </c>
      <c r="N148" s="3" t="s">
        <v>483</v>
      </c>
      <c r="O148" s="3" t="s">
        <v>2798</v>
      </c>
      <c r="P148" s="3" t="s">
        <v>4400</v>
      </c>
      <c r="Q148" s="3" t="s">
        <v>4371</v>
      </c>
      <c r="R148" s="3" t="s">
        <v>2799</v>
      </c>
      <c r="S148" s="3">
        <v>1338555922</v>
      </c>
      <c r="T148" s="3" t="s">
        <v>2800</v>
      </c>
      <c r="U148" s="3" t="s">
        <v>2143</v>
      </c>
      <c r="V148" s="3" t="s">
        <v>483</v>
      </c>
      <c r="W148" s="3" t="s">
        <v>483</v>
      </c>
      <c r="X148" s="3">
        <v>129</v>
      </c>
      <c r="Y148" s="3" t="s">
        <v>573</v>
      </c>
      <c r="Z148" s="3" t="s">
        <v>490</v>
      </c>
      <c r="AA148" s="3" t="s">
        <v>490</v>
      </c>
      <c r="AB148" s="3" t="s">
        <v>122</v>
      </c>
      <c r="AC148" s="3" t="s">
        <v>43</v>
      </c>
      <c r="AD148" s="3" t="s">
        <v>34</v>
      </c>
      <c r="AE148" s="3" t="s">
        <v>483</v>
      </c>
      <c r="AF148" s="3" t="s">
        <v>483</v>
      </c>
      <c r="AG148" t="s">
        <v>125</v>
      </c>
      <c r="AH148" t="e">
        <f t="shared" si="16"/>
        <v>#N/A</v>
      </c>
      <c r="AI148" t="e">
        <f t="shared" si="17"/>
        <v>#N/A</v>
      </c>
      <c r="AJ148">
        <f t="shared" si="18"/>
        <v>107</v>
      </c>
      <c r="AK148">
        <f t="shared" si="19"/>
        <v>217</v>
      </c>
    </row>
    <row r="149" spans="1:37">
      <c r="A149" s="3" t="s">
        <v>121</v>
      </c>
      <c r="B149" s="3" t="s">
        <v>478</v>
      </c>
      <c r="C149" s="3" t="s">
        <v>479</v>
      </c>
      <c r="D149" s="3" t="s">
        <v>480</v>
      </c>
      <c r="E149" s="3" t="s">
        <v>481</v>
      </c>
      <c r="F149" s="4">
        <v>0.03</v>
      </c>
      <c r="G149" s="3" t="s">
        <v>769</v>
      </c>
      <c r="H149" s="3">
        <v>30</v>
      </c>
      <c r="I149" s="3" t="s">
        <v>483</v>
      </c>
      <c r="J149" s="3">
        <v>180</v>
      </c>
      <c r="K149" s="3">
        <v>604800</v>
      </c>
      <c r="L149" s="3" t="s">
        <v>770</v>
      </c>
      <c r="M149" s="3" t="s">
        <v>483</v>
      </c>
      <c r="N149" s="3" t="s">
        <v>483</v>
      </c>
      <c r="O149" s="3" t="s">
        <v>2782</v>
      </c>
      <c r="P149" s="3" t="s">
        <v>4401</v>
      </c>
      <c r="Q149" s="3" t="s">
        <v>4371</v>
      </c>
      <c r="R149" s="3" t="s">
        <v>2783</v>
      </c>
      <c r="S149" s="3">
        <v>1338557011</v>
      </c>
      <c r="T149" s="3" t="s">
        <v>2784</v>
      </c>
      <c r="U149" s="3" t="s">
        <v>2785</v>
      </c>
      <c r="V149" s="3" t="s">
        <v>483</v>
      </c>
      <c r="W149" s="3" t="s">
        <v>483</v>
      </c>
      <c r="X149" s="3">
        <v>27</v>
      </c>
      <c r="Y149" s="3" t="s">
        <v>513</v>
      </c>
      <c r="Z149" s="3" t="s">
        <v>490</v>
      </c>
      <c r="AA149" s="3" t="s">
        <v>490</v>
      </c>
      <c r="AB149" s="3" t="s">
        <v>122</v>
      </c>
      <c r="AC149" s="3" t="s">
        <v>126</v>
      </c>
      <c r="AD149" s="3" t="s">
        <v>36</v>
      </c>
      <c r="AE149" s="3" t="s">
        <v>483</v>
      </c>
      <c r="AF149" s="3" t="s">
        <v>483</v>
      </c>
      <c r="AG149" t="s">
        <v>125</v>
      </c>
      <c r="AH149" t="e">
        <f t="shared" si="16"/>
        <v>#N/A</v>
      </c>
      <c r="AI149" t="e">
        <f t="shared" si="17"/>
        <v>#N/A</v>
      </c>
      <c r="AJ149">
        <f t="shared" si="18"/>
        <v>0</v>
      </c>
      <c r="AK149">
        <f t="shared" si="19"/>
        <v>0</v>
      </c>
    </row>
    <row r="150" spans="1:37">
      <c r="A150" s="3" t="s">
        <v>121</v>
      </c>
      <c r="B150" s="3" t="s">
        <v>478</v>
      </c>
      <c r="C150" s="3" t="s">
        <v>479</v>
      </c>
      <c r="D150" s="3" t="s">
        <v>480</v>
      </c>
      <c r="E150" s="3" t="s">
        <v>481</v>
      </c>
      <c r="F150" s="4">
        <v>0.03</v>
      </c>
      <c r="G150" s="3" t="s">
        <v>769</v>
      </c>
      <c r="H150" s="3">
        <v>30</v>
      </c>
      <c r="I150" s="3" t="s">
        <v>483</v>
      </c>
      <c r="J150" s="3">
        <v>180</v>
      </c>
      <c r="K150" s="3">
        <v>604800</v>
      </c>
      <c r="L150" s="3" t="s">
        <v>770</v>
      </c>
      <c r="M150" s="3" t="s">
        <v>483</v>
      </c>
      <c r="N150" s="3" t="s">
        <v>483</v>
      </c>
      <c r="O150" s="3" t="s">
        <v>2810</v>
      </c>
      <c r="P150" s="3" t="s">
        <v>49</v>
      </c>
      <c r="Q150" s="3" t="s">
        <v>4371</v>
      </c>
      <c r="R150" s="3" t="s">
        <v>2811</v>
      </c>
      <c r="S150" s="3">
        <v>1338564097</v>
      </c>
      <c r="T150" s="3" t="s">
        <v>2812</v>
      </c>
      <c r="U150" s="3" t="s">
        <v>1073</v>
      </c>
      <c r="V150" s="3" t="s">
        <v>483</v>
      </c>
      <c r="W150" s="3" t="s">
        <v>483</v>
      </c>
      <c r="X150" s="3">
        <v>40</v>
      </c>
      <c r="Y150" s="3" t="s">
        <v>753</v>
      </c>
      <c r="Z150" s="3" t="s">
        <v>490</v>
      </c>
      <c r="AA150" s="3" t="s">
        <v>490</v>
      </c>
      <c r="AB150" s="3" t="s">
        <v>122</v>
      </c>
      <c r="AC150" s="3" t="s">
        <v>125</v>
      </c>
      <c r="AD150" s="3" t="s">
        <v>38</v>
      </c>
      <c r="AE150" s="3" t="s">
        <v>483</v>
      </c>
      <c r="AF150" s="3" t="s">
        <v>483</v>
      </c>
      <c r="AG150" t="s">
        <v>125</v>
      </c>
      <c r="AH150" t="e">
        <f t="shared" si="16"/>
        <v>#N/A</v>
      </c>
      <c r="AI150" t="e">
        <f t="shared" si="17"/>
        <v>#N/A</v>
      </c>
      <c r="AJ150">
        <f t="shared" si="18"/>
        <v>0</v>
      </c>
      <c r="AK150">
        <f t="shared" si="19"/>
        <v>0</v>
      </c>
    </row>
    <row r="151" spans="1:37">
      <c r="A151" s="3" t="s">
        <v>121</v>
      </c>
      <c r="B151" s="3" t="s">
        <v>478</v>
      </c>
      <c r="C151" s="3" t="s">
        <v>479</v>
      </c>
      <c r="D151" s="3" t="s">
        <v>480</v>
      </c>
      <c r="E151" s="3" t="s">
        <v>481</v>
      </c>
      <c r="F151" s="4">
        <v>0.03</v>
      </c>
      <c r="G151" s="3" t="s">
        <v>769</v>
      </c>
      <c r="H151" s="3">
        <v>30</v>
      </c>
      <c r="I151" s="3" t="s">
        <v>483</v>
      </c>
      <c r="J151" s="3">
        <v>180</v>
      </c>
      <c r="K151" s="3">
        <v>604800</v>
      </c>
      <c r="L151" s="3" t="s">
        <v>770</v>
      </c>
      <c r="M151" s="3" t="s">
        <v>483</v>
      </c>
      <c r="N151" s="3" t="s">
        <v>483</v>
      </c>
      <c r="O151" s="3" t="s">
        <v>2851</v>
      </c>
      <c r="P151" s="3" t="s">
        <v>4404</v>
      </c>
      <c r="Q151" s="3" t="s">
        <v>4371</v>
      </c>
      <c r="R151" s="3" t="s">
        <v>2852</v>
      </c>
      <c r="S151" s="3">
        <v>1338561895</v>
      </c>
      <c r="T151" s="3" t="s">
        <v>2853</v>
      </c>
      <c r="U151" s="3" t="s">
        <v>934</v>
      </c>
      <c r="V151" s="3" t="s">
        <v>483</v>
      </c>
      <c r="W151" s="3" t="s">
        <v>483</v>
      </c>
      <c r="X151" s="3">
        <v>16</v>
      </c>
      <c r="Y151" s="3" t="s">
        <v>518</v>
      </c>
      <c r="Z151" s="3" t="s">
        <v>490</v>
      </c>
      <c r="AA151" s="3" t="s">
        <v>490</v>
      </c>
      <c r="AB151" s="3" t="s">
        <v>122</v>
      </c>
      <c r="AC151" s="3" t="s">
        <v>125</v>
      </c>
      <c r="AD151" s="3" t="s">
        <v>105</v>
      </c>
      <c r="AE151" s="3" t="s">
        <v>483</v>
      </c>
      <c r="AF151" s="3" t="s">
        <v>483</v>
      </c>
      <c r="AG151" t="s">
        <v>125</v>
      </c>
      <c r="AH151" t="e">
        <f t="shared" si="16"/>
        <v>#N/A</v>
      </c>
      <c r="AI151" t="e">
        <f t="shared" si="17"/>
        <v>#N/A</v>
      </c>
      <c r="AJ151">
        <f t="shared" si="18"/>
        <v>0</v>
      </c>
      <c r="AK151">
        <f t="shared" si="19"/>
        <v>0</v>
      </c>
    </row>
    <row r="152" spans="1:37">
      <c r="A152" s="3" t="s">
        <v>121</v>
      </c>
      <c r="B152" s="3" t="s">
        <v>478</v>
      </c>
      <c r="C152" s="3" t="s">
        <v>479</v>
      </c>
      <c r="D152" s="3" t="s">
        <v>480</v>
      </c>
      <c r="E152" s="3" t="s">
        <v>481</v>
      </c>
      <c r="F152" s="4">
        <v>0.03</v>
      </c>
      <c r="G152" s="3" t="s">
        <v>769</v>
      </c>
      <c r="H152" s="3">
        <v>30</v>
      </c>
      <c r="I152" s="3" t="s">
        <v>483</v>
      </c>
      <c r="J152" s="3">
        <v>180</v>
      </c>
      <c r="K152" s="3">
        <v>604800</v>
      </c>
      <c r="L152" s="3" t="s">
        <v>770</v>
      </c>
      <c r="M152" s="3" t="s">
        <v>483</v>
      </c>
      <c r="N152" s="3" t="s">
        <v>483</v>
      </c>
      <c r="O152" s="3" t="s">
        <v>2779</v>
      </c>
      <c r="P152" s="3" t="s">
        <v>48</v>
      </c>
      <c r="Q152" s="3" t="s">
        <v>4371</v>
      </c>
      <c r="R152" s="3" t="s">
        <v>2780</v>
      </c>
      <c r="S152" s="3">
        <v>1338562412</v>
      </c>
      <c r="T152" s="3" t="s">
        <v>2781</v>
      </c>
      <c r="U152" s="3" t="s">
        <v>1069</v>
      </c>
      <c r="V152" s="3" t="s">
        <v>483</v>
      </c>
      <c r="W152" s="3" t="s">
        <v>483</v>
      </c>
      <c r="X152" s="3">
        <v>44</v>
      </c>
      <c r="Y152" s="3" t="s">
        <v>753</v>
      </c>
      <c r="Z152" s="3" t="s">
        <v>490</v>
      </c>
      <c r="AA152" s="3" t="s">
        <v>490</v>
      </c>
      <c r="AB152" s="3" t="s">
        <v>122</v>
      </c>
      <c r="AC152" s="3" t="s">
        <v>125</v>
      </c>
      <c r="AD152" s="3" t="s">
        <v>38</v>
      </c>
      <c r="AE152" s="3" t="s">
        <v>483</v>
      </c>
      <c r="AF152" s="3" t="s">
        <v>483</v>
      </c>
      <c r="AG152" t="s">
        <v>125</v>
      </c>
      <c r="AH152" t="e">
        <f t="shared" si="16"/>
        <v>#N/A</v>
      </c>
      <c r="AI152" t="e">
        <f t="shared" si="17"/>
        <v>#N/A</v>
      </c>
      <c r="AJ152">
        <f t="shared" si="18"/>
        <v>0</v>
      </c>
      <c r="AK152">
        <f t="shared" si="19"/>
        <v>0</v>
      </c>
    </row>
    <row r="153" spans="1:37">
      <c r="A153" s="3" t="s">
        <v>121</v>
      </c>
      <c r="B153" s="3" t="s">
        <v>478</v>
      </c>
      <c r="C153" s="3" t="s">
        <v>479</v>
      </c>
      <c r="D153" s="3" t="s">
        <v>480</v>
      </c>
      <c r="E153" s="3" t="s">
        <v>481</v>
      </c>
      <c r="F153" s="4">
        <v>0.03</v>
      </c>
      <c r="G153" s="3" t="s">
        <v>769</v>
      </c>
      <c r="H153" s="3">
        <v>30</v>
      </c>
      <c r="I153" s="3" t="s">
        <v>483</v>
      </c>
      <c r="J153" s="3">
        <v>180</v>
      </c>
      <c r="K153" s="3">
        <v>604800</v>
      </c>
      <c r="L153" s="3" t="s">
        <v>770</v>
      </c>
      <c r="M153" s="3" t="s">
        <v>483</v>
      </c>
      <c r="N153" s="3" t="s">
        <v>483</v>
      </c>
      <c r="O153" s="3" t="s">
        <v>2824</v>
      </c>
      <c r="P153" s="3" t="s">
        <v>46</v>
      </c>
      <c r="Q153" s="3" t="s">
        <v>4371</v>
      </c>
      <c r="R153" s="3" t="s">
        <v>2825</v>
      </c>
      <c r="S153" s="3">
        <v>1338560120</v>
      </c>
      <c r="T153" s="3" t="s">
        <v>2826</v>
      </c>
      <c r="U153" s="3" t="s">
        <v>2162</v>
      </c>
      <c r="V153" s="3" t="s">
        <v>483</v>
      </c>
      <c r="W153" s="3" t="s">
        <v>483</v>
      </c>
      <c r="X153" s="3">
        <v>37</v>
      </c>
      <c r="Y153" s="3" t="s">
        <v>518</v>
      </c>
      <c r="Z153" s="3" t="s">
        <v>490</v>
      </c>
      <c r="AA153" s="3" t="s">
        <v>490</v>
      </c>
      <c r="AB153" s="3" t="s">
        <v>122</v>
      </c>
      <c r="AC153" s="3" t="s">
        <v>125</v>
      </c>
      <c r="AD153" s="3" t="s">
        <v>38</v>
      </c>
      <c r="AE153" s="3" t="s">
        <v>483</v>
      </c>
      <c r="AF153" s="3" t="s">
        <v>483</v>
      </c>
      <c r="AG153" t="s">
        <v>125</v>
      </c>
      <c r="AH153" t="e">
        <f t="shared" si="16"/>
        <v>#N/A</v>
      </c>
      <c r="AI153" t="e">
        <f t="shared" si="17"/>
        <v>#N/A</v>
      </c>
      <c r="AJ153">
        <f t="shared" si="18"/>
        <v>0</v>
      </c>
      <c r="AK153">
        <f t="shared" si="19"/>
        <v>0</v>
      </c>
    </row>
    <row r="154" spans="1:37">
      <c r="A154" s="3" t="s">
        <v>121</v>
      </c>
      <c r="B154" s="3" t="s">
        <v>478</v>
      </c>
      <c r="C154" s="3" t="s">
        <v>479</v>
      </c>
      <c r="D154" s="3" t="s">
        <v>480</v>
      </c>
      <c r="E154" s="3" t="s">
        <v>481</v>
      </c>
      <c r="F154" s="4">
        <v>0.03</v>
      </c>
      <c r="G154" s="3" t="s">
        <v>769</v>
      </c>
      <c r="H154" s="3">
        <v>30</v>
      </c>
      <c r="I154" s="3" t="s">
        <v>483</v>
      </c>
      <c r="J154" s="3">
        <v>180</v>
      </c>
      <c r="K154" s="3">
        <v>604800</v>
      </c>
      <c r="L154" s="3" t="s">
        <v>770</v>
      </c>
      <c r="M154" s="3" t="s">
        <v>483</v>
      </c>
      <c r="N154" s="3" t="s">
        <v>483</v>
      </c>
      <c r="O154" s="3" t="s">
        <v>2821</v>
      </c>
      <c r="P154" s="3" t="s">
        <v>4406</v>
      </c>
      <c r="Q154" s="3" t="s">
        <v>4371</v>
      </c>
      <c r="R154" s="3" t="s">
        <v>2822</v>
      </c>
      <c r="S154" s="3">
        <v>1338567573</v>
      </c>
      <c r="T154" s="3" t="s">
        <v>2823</v>
      </c>
      <c r="U154" s="3" t="s">
        <v>922</v>
      </c>
      <c r="V154" s="3" t="s">
        <v>483</v>
      </c>
      <c r="W154" s="3" t="s">
        <v>483</v>
      </c>
      <c r="X154" s="3">
        <v>37</v>
      </c>
      <c r="Y154" s="3" t="s">
        <v>753</v>
      </c>
      <c r="Z154" s="3" t="s">
        <v>490</v>
      </c>
      <c r="AA154" s="3" t="s">
        <v>490</v>
      </c>
      <c r="AB154" s="3" t="s">
        <v>122</v>
      </c>
      <c r="AC154" s="3" t="s">
        <v>35</v>
      </c>
      <c r="AD154" s="3" t="s">
        <v>34</v>
      </c>
      <c r="AE154" s="3" t="s">
        <v>483</v>
      </c>
      <c r="AF154" s="3" t="s">
        <v>483</v>
      </c>
      <c r="AG154" t="s">
        <v>125</v>
      </c>
      <c r="AH154" t="e">
        <f t="shared" si="16"/>
        <v>#N/A</v>
      </c>
      <c r="AI154" t="e">
        <f t="shared" si="17"/>
        <v>#N/A</v>
      </c>
      <c r="AJ154">
        <f t="shared" si="18"/>
        <v>184</v>
      </c>
      <c r="AK154">
        <f t="shared" si="19"/>
        <v>352</v>
      </c>
    </row>
    <row r="155" spans="1:37">
      <c r="A155" s="3" t="s">
        <v>121</v>
      </c>
      <c r="B155" s="3" t="s">
        <v>478</v>
      </c>
      <c r="C155" s="3" t="s">
        <v>479</v>
      </c>
      <c r="D155" s="3" t="s">
        <v>480</v>
      </c>
      <c r="E155" s="3" t="s">
        <v>481</v>
      </c>
      <c r="F155" s="4">
        <v>0.03</v>
      </c>
      <c r="G155" s="3" t="s">
        <v>769</v>
      </c>
      <c r="H155" s="3">
        <v>30</v>
      </c>
      <c r="I155" s="3" t="s">
        <v>483</v>
      </c>
      <c r="J155" s="3">
        <v>180</v>
      </c>
      <c r="K155" s="3">
        <v>604800</v>
      </c>
      <c r="L155" s="3" t="s">
        <v>770</v>
      </c>
      <c r="M155" s="3" t="s">
        <v>483</v>
      </c>
      <c r="N155" s="3" t="s">
        <v>483</v>
      </c>
      <c r="O155" s="3" t="s">
        <v>2842</v>
      </c>
      <c r="P155" s="3" t="s">
        <v>52</v>
      </c>
      <c r="Q155" s="3" t="s">
        <v>4371</v>
      </c>
      <c r="R155" s="3" t="s">
        <v>2843</v>
      </c>
      <c r="S155" s="3">
        <v>1338567583</v>
      </c>
      <c r="T155" s="3" t="s">
        <v>2844</v>
      </c>
      <c r="U155" s="3" t="s">
        <v>2646</v>
      </c>
      <c r="V155" s="3" t="s">
        <v>483</v>
      </c>
      <c r="W155" s="3" t="s">
        <v>483</v>
      </c>
      <c r="X155" s="3">
        <v>30</v>
      </c>
      <c r="Y155" s="3" t="s">
        <v>753</v>
      </c>
      <c r="Z155" s="3" t="s">
        <v>490</v>
      </c>
      <c r="AA155" s="3" t="s">
        <v>490</v>
      </c>
      <c r="AB155" s="3" t="s">
        <v>122</v>
      </c>
      <c r="AC155" s="3" t="s">
        <v>127</v>
      </c>
      <c r="AD155" s="3" t="s">
        <v>38</v>
      </c>
      <c r="AE155" s="3" t="s">
        <v>483</v>
      </c>
      <c r="AF155" s="3" t="s">
        <v>483</v>
      </c>
      <c r="AG155" t="s">
        <v>125</v>
      </c>
      <c r="AH155" t="e">
        <f t="shared" si="16"/>
        <v>#N/A</v>
      </c>
      <c r="AI155" t="e">
        <f t="shared" si="17"/>
        <v>#N/A</v>
      </c>
      <c r="AJ155">
        <f t="shared" si="18"/>
        <v>0</v>
      </c>
      <c r="AK155">
        <f t="shared" si="19"/>
        <v>0</v>
      </c>
    </row>
    <row r="156" spans="1:37">
      <c r="A156" s="3" t="s">
        <v>121</v>
      </c>
      <c r="B156" s="3" t="s">
        <v>478</v>
      </c>
      <c r="C156" s="3" t="s">
        <v>479</v>
      </c>
      <c r="D156" s="3" t="s">
        <v>480</v>
      </c>
      <c r="E156" s="3" t="s">
        <v>481</v>
      </c>
      <c r="F156" s="4">
        <v>0.03</v>
      </c>
      <c r="G156" s="3" t="s">
        <v>769</v>
      </c>
      <c r="H156" s="3">
        <v>30</v>
      </c>
      <c r="I156" s="3" t="s">
        <v>483</v>
      </c>
      <c r="J156" s="3">
        <v>180</v>
      </c>
      <c r="K156" s="3">
        <v>604800</v>
      </c>
      <c r="L156" s="3" t="s">
        <v>770</v>
      </c>
      <c r="M156" s="3" t="s">
        <v>483</v>
      </c>
      <c r="N156" s="3" t="s">
        <v>483</v>
      </c>
      <c r="O156" s="3" t="s">
        <v>2817</v>
      </c>
      <c r="P156" s="3" t="s">
        <v>97</v>
      </c>
      <c r="Q156" s="3" t="s">
        <v>4371</v>
      </c>
      <c r="R156" s="3" t="s">
        <v>2818</v>
      </c>
      <c r="S156" s="3">
        <v>1338568486</v>
      </c>
      <c r="T156" s="3" t="s">
        <v>2819</v>
      </c>
      <c r="U156" s="3" t="s">
        <v>2820</v>
      </c>
      <c r="V156" s="3" t="s">
        <v>483</v>
      </c>
      <c r="W156" s="3" t="s">
        <v>483</v>
      </c>
      <c r="X156" s="3">
        <v>18</v>
      </c>
      <c r="Y156" s="3" t="s">
        <v>561</v>
      </c>
      <c r="Z156" s="3" t="s">
        <v>490</v>
      </c>
      <c r="AA156" s="3" t="s">
        <v>490</v>
      </c>
      <c r="AB156" s="3" t="s">
        <v>122</v>
      </c>
      <c r="AC156" s="3" t="s">
        <v>125</v>
      </c>
      <c r="AD156" s="3" t="s">
        <v>38</v>
      </c>
      <c r="AE156" s="3" t="s">
        <v>483</v>
      </c>
      <c r="AF156" s="3" t="s">
        <v>483</v>
      </c>
      <c r="AG156" t="s">
        <v>125</v>
      </c>
      <c r="AH156" t="e">
        <f t="shared" si="16"/>
        <v>#N/A</v>
      </c>
      <c r="AI156" t="e">
        <f t="shared" si="17"/>
        <v>#N/A</v>
      </c>
      <c r="AJ156">
        <f t="shared" si="18"/>
        <v>0</v>
      </c>
      <c r="AK156">
        <f t="shared" si="19"/>
        <v>0</v>
      </c>
    </row>
    <row r="157" spans="1:37">
      <c r="A157" s="3" t="s">
        <v>121</v>
      </c>
      <c r="B157" s="3" t="s">
        <v>478</v>
      </c>
      <c r="C157" s="3" t="s">
        <v>479</v>
      </c>
      <c r="D157" s="3" t="s">
        <v>480</v>
      </c>
      <c r="E157" s="3" t="s">
        <v>481</v>
      </c>
      <c r="F157" s="4">
        <v>0.03</v>
      </c>
      <c r="G157" s="3" t="s">
        <v>769</v>
      </c>
      <c r="H157" s="3">
        <v>30</v>
      </c>
      <c r="I157" s="3" t="s">
        <v>483</v>
      </c>
      <c r="J157" s="3">
        <v>180</v>
      </c>
      <c r="K157" s="3">
        <v>604800</v>
      </c>
      <c r="L157" s="3" t="s">
        <v>770</v>
      </c>
      <c r="M157" s="3" t="s">
        <v>483</v>
      </c>
      <c r="N157" s="3" t="s">
        <v>483</v>
      </c>
      <c r="O157" s="3" t="s">
        <v>2830</v>
      </c>
      <c r="P157" s="3" t="s">
        <v>4407</v>
      </c>
      <c r="Q157" s="3" t="s">
        <v>4371</v>
      </c>
      <c r="R157" s="3" t="s">
        <v>2831</v>
      </c>
      <c r="S157" s="3">
        <v>1338568604</v>
      </c>
      <c r="T157" s="3" t="s">
        <v>2832</v>
      </c>
      <c r="U157" s="3" t="s">
        <v>2132</v>
      </c>
      <c r="V157" s="3" t="s">
        <v>483</v>
      </c>
      <c r="W157" s="3" t="s">
        <v>483</v>
      </c>
      <c r="X157" s="3">
        <v>34</v>
      </c>
      <c r="Y157" s="3" t="s">
        <v>753</v>
      </c>
      <c r="Z157" s="3" t="s">
        <v>490</v>
      </c>
      <c r="AA157" s="3" t="s">
        <v>490</v>
      </c>
      <c r="AB157" s="3" t="s">
        <v>122</v>
      </c>
      <c r="AC157" s="3" t="s">
        <v>43</v>
      </c>
      <c r="AD157" s="3" t="s">
        <v>465</v>
      </c>
      <c r="AE157" s="3" t="s">
        <v>483</v>
      </c>
      <c r="AF157" s="3" t="s">
        <v>483</v>
      </c>
      <c r="AG157" t="s">
        <v>125</v>
      </c>
      <c r="AH157" t="e">
        <f t="shared" si="16"/>
        <v>#N/A</v>
      </c>
      <c r="AI157" t="e">
        <f t="shared" si="17"/>
        <v>#N/A</v>
      </c>
      <c r="AJ157">
        <f t="shared" si="18"/>
        <v>107</v>
      </c>
      <c r="AK157">
        <f t="shared" si="19"/>
        <v>217</v>
      </c>
    </row>
    <row r="158" spans="1:37">
      <c r="A158" s="3" t="s">
        <v>121</v>
      </c>
      <c r="B158" s="3" t="s">
        <v>478</v>
      </c>
      <c r="C158" s="3" t="s">
        <v>479</v>
      </c>
      <c r="D158" s="3" t="s">
        <v>480</v>
      </c>
      <c r="E158" s="3" t="s">
        <v>481</v>
      </c>
      <c r="F158" s="4">
        <v>0.03</v>
      </c>
      <c r="G158" s="3" t="s">
        <v>769</v>
      </c>
      <c r="H158" s="3">
        <v>30</v>
      </c>
      <c r="I158" s="3" t="s">
        <v>483</v>
      </c>
      <c r="J158" s="3">
        <v>180</v>
      </c>
      <c r="K158" s="3">
        <v>604800</v>
      </c>
      <c r="L158" s="3" t="s">
        <v>770</v>
      </c>
      <c r="M158" s="3" t="s">
        <v>483</v>
      </c>
      <c r="N158" s="3" t="s">
        <v>483</v>
      </c>
      <c r="O158" s="3" t="s">
        <v>2827</v>
      </c>
      <c r="P158" s="3" t="s">
        <v>45</v>
      </c>
      <c r="Q158" s="3" t="s">
        <v>4371</v>
      </c>
      <c r="R158" s="3" t="s">
        <v>2828</v>
      </c>
      <c r="S158" s="3">
        <v>1338570053</v>
      </c>
      <c r="T158" s="3" t="s">
        <v>2829</v>
      </c>
      <c r="U158" s="3" t="s">
        <v>1204</v>
      </c>
      <c r="V158" s="3" t="s">
        <v>483</v>
      </c>
      <c r="W158" s="3" t="s">
        <v>483</v>
      </c>
      <c r="X158" s="3">
        <v>12</v>
      </c>
      <c r="Y158" s="3" t="s">
        <v>607</v>
      </c>
      <c r="Z158" s="3" t="s">
        <v>490</v>
      </c>
      <c r="AA158" s="3" t="s">
        <v>490</v>
      </c>
      <c r="AB158" s="3" t="s">
        <v>122</v>
      </c>
      <c r="AC158" s="3" t="s">
        <v>125</v>
      </c>
      <c r="AD158" s="3" t="s">
        <v>38</v>
      </c>
      <c r="AE158" s="3" t="s">
        <v>483</v>
      </c>
      <c r="AF158" s="3" t="s">
        <v>483</v>
      </c>
      <c r="AG158" t="s">
        <v>125</v>
      </c>
      <c r="AH158" t="e">
        <f t="shared" si="16"/>
        <v>#N/A</v>
      </c>
      <c r="AI158" t="e">
        <f t="shared" si="17"/>
        <v>#N/A</v>
      </c>
      <c r="AJ158">
        <f t="shared" si="18"/>
        <v>0</v>
      </c>
      <c r="AK158">
        <f t="shared" si="19"/>
        <v>0</v>
      </c>
    </row>
    <row r="159" spans="1:37">
      <c r="A159" s="3" t="s">
        <v>121</v>
      </c>
      <c r="B159" s="3" t="s">
        <v>478</v>
      </c>
      <c r="C159" s="3" t="s">
        <v>479</v>
      </c>
      <c r="D159" s="3" t="s">
        <v>480</v>
      </c>
      <c r="E159" s="3" t="s">
        <v>481</v>
      </c>
      <c r="F159" s="4">
        <v>0.03</v>
      </c>
      <c r="G159" s="3" t="s">
        <v>769</v>
      </c>
      <c r="H159" s="3">
        <v>30</v>
      </c>
      <c r="I159" s="3" t="s">
        <v>483</v>
      </c>
      <c r="J159" s="3">
        <v>180</v>
      </c>
      <c r="K159" s="3">
        <v>604800</v>
      </c>
      <c r="L159" s="3" t="s">
        <v>770</v>
      </c>
      <c r="M159" s="3" t="s">
        <v>483</v>
      </c>
      <c r="N159" s="3" t="s">
        <v>483</v>
      </c>
      <c r="O159" s="3" t="s">
        <v>2813</v>
      </c>
      <c r="P159" s="3" t="s">
        <v>51</v>
      </c>
      <c r="Q159" s="3" t="s">
        <v>4371</v>
      </c>
      <c r="R159" s="3" t="s">
        <v>2814</v>
      </c>
      <c r="S159" s="3">
        <v>1338570538</v>
      </c>
      <c r="T159" s="3" t="s">
        <v>2815</v>
      </c>
      <c r="U159" s="3" t="s">
        <v>2816</v>
      </c>
      <c r="V159" s="3" t="s">
        <v>483</v>
      </c>
      <c r="W159" s="3" t="s">
        <v>483</v>
      </c>
      <c r="X159" s="3">
        <v>84</v>
      </c>
      <c r="Y159" s="3" t="s">
        <v>518</v>
      </c>
      <c r="Z159" s="3" t="s">
        <v>490</v>
      </c>
      <c r="AA159" s="3" t="s">
        <v>490</v>
      </c>
      <c r="AB159" s="3" t="s">
        <v>122</v>
      </c>
      <c r="AC159" s="3" t="s">
        <v>125</v>
      </c>
      <c r="AD159" s="3" t="s">
        <v>38</v>
      </c>
      <c r="AE159" s="3" t="s">
        <v>483</v>
      </c>
      <c r="AF159" s="3" t="s">
        <v>483</v>
      </c>
      <c r="AG159" t="s">
        <v>125</v>
      </c>
      <c r="AH159" t="e">
        <f t="shared" si="16"/>
        <v>#N/A</v>
      </c>
      <c r="AI159" t="e">
        <f t="shared" si="17"/>
        <v>#N/A</v>
      </c>
      <c r="AJ159">
        <f t="shared" si="18"/>
        <v>0</v>
      </c>
      <c r="AK159">
        <f t="shared" si="19"/>
        <v>0</v>
      </c>
    </row>
    <row r="160" spans="1:37">
      <c r="A160" s="3" t="s">
        <v>121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2770</v>
      </c>
      <c r="P160" s="3" t="s">
        <v>4381</v>
      </c>
      <c r="Q160" s="3" t="s">
        <v>4371</v>
      </c>
      <c r="R160" s="3" t="s">
        <v>2771</v>
      </c>
      <c r="S160" s="3">
        <v>1338587390</v>
      </c>
      <c r="T160" s="3" t="s">
        <v>2772</v>
      </c>
      <c r="U160" s="3" t="s">
        <v>778</v>
      </c>
      <c r="V160" s="3" t="s">
        <v>483</v>
      </c>
      <c r="W160" s="3" t="s">
        <v>483</v>
      </c>
      <c r="X160" s="3">
        <v>53</v>
      </c>
      <c r="Y160" s="3" t="s">
        <v>546</v>
      </c>
      <c r="Z160" s="3" t="s">
        <v>490</v>
      </c>
      <c r="AA160" s="3" t="s">
        <v>490</v>
      </c>
      <c r="AB160" s="3" t="s">
        <v>122</v>
      </c>
      <c r="AC160" s="3" t="s">
        <v>126</v>
      </c>
      <c r="AD160" s="3" t="s">
        <v>36</v>
      </c>
      <c r="AE160" s="3" t="s">
        <v>483</v>
      </c>
      <c r="AF160" s="3" t="s">
        <v>483</v>
      </c>
      <c r="AG160" t="s">
        <v>125</v>
      </c>
      <c r="AH160" t="e">
        <f t="shared" si="16"/>
        <v>#N/A</v>
      </c>
      <c r="AI160" t="e">
        <f t="shared" si="17"/>
        <v>#N/A</v>
      </c>
      <c r="AJ160">
        <f t="shared" si="18"/>
        <v>0</v>
      </c>
      <c r="AK160">
        <f t="shared" si="19"/>
        <v>0</v>
      </c>
    </row>
    <row r="161" spans="1:37">
      <c r="A161" s="3" t="s">
        <v>121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2845</v>
      </c>
      <c r="P161" s="3" t="s">
        <v>4409</v>
      </c>
      <c r="Q161" s="3" t="s">
        <v>4371</v>
      </c>
      <c r="R161" s="3" t="s">
        <v>2846</v>
      </c>
      <c r="S161" s="3">
        <v>1338607897</v>
      </c>
      <c r="T161" s="3" t="s">
        <v>2847</v>
      </c>
      <c r="U161" s="3" t="s">
        <v>778</v>
      </c>
      <c r="V161" s="3" t="s">
        <v>483</v>
      </c>
      <c r="W161" s="3" t="s">
        <v>483</v>
      </c>
      <c r="X161" s="3">
        <v>40</v>
      </c>
      <c r="Y161" s="3" t="s">
        <v>607</v>
      </c>
      <c r="Z161" s="3" t="s">
        <v>490</v>
      </c>
      <c r="AA161" s="3" t="s">
        <v>490</v>
      </c>
      <c r="AB161" s="3" t="s">
        <v>122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125</v>
      </c>
      <c r="AH161" t="e">
        <f t="shared" ref="AH161:AH174" si="20">LOOKUP(AC161,$AL$1:$AL$174,$AM$1:$AM$174 )</f>
        <v>#N/A</v>
      </c>
      <c r="AI161" t="e">
        <f t="shared" ref="AI161:AI174" si="21">LOOKUP(AG161,$AN$1:$AN$174,$AO$1:$AO$174)</f>
        <v>#N/A</v>
      </c>
      <c r="AJ161">
        <f t="shared" ref="AJ161:AJ174" si="22">COUNTIFS(Answer,AC161,Country,"USA")</f>
        <v>107</v>
      </c>
      <c r="AK161">
        <f t="shared" ref="AK161:AK174" si="23">COUNTIF(Answer,AC161)</f>
        <v>217</v>
      </c>
    </row>
    <row r="162" spans="1:37">
      <c r="A162" s="3" t="s">
        <v>121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2857</v>
      </c>
      <c r="P162" s="3" t="s">
        <v>55</v>
      </c>
      <c r="Q162" s="3" t="s">
        <v>4371</v>
      </c>
      <c r="R162" s="3" t="s">
        <v>2858</v>
      </c>
      <c r="S162" s="3">
        <v>1338575606</v>
      </c>
      <c r="T162" s="3" t="s">
        <v>2859</v>
      </c>
      <c r="U162" s="3" t="s">
        <v>1161</v>
      </c>
      <c r="V162" s="3" t="s">
        <v>483</v>
      </c>
      <c r="W162" s="3" t="s">
        <v>483</v>
      </c>
      <c r="X162" s="3">
        <v>18</v>
      </c>
      <c r="Y162" s="3" t="s">
        <v>607</v>
      </c>
      <c r="Z162" s="3" t="s">
        <v>490</v>
      </c>
      <c r="AA162" s="3" t="s">
        <v>490</v>
      </c>
      <c r="AB162" s="3" t="s">
        <v>122</v>
      </c>
      <c r="AC162" s="3" t="s">
        <v>125</v>
      </c>
      <c r="AD162" s="3" t="s">
        <v>38</v>
      </c>
      <c r="AE162" s="3" t="s">
        <v>483</v>
      </c>
      <c r="AF162" s="3" t="s">
        <v>483</v>
      </c>
      <c r="AG162" t="s">
        <v>125</v>
      </c>
      <c r="AH162" t="e">
        <f t="shared" si="20"/>
        <v>#N/A</v>
      </c>
      <c r="AI162" t="e">
        <f t="shared" si="21"/>
        <v>#N/A</v>
      </c>
      <c r="AJ162">
        <f t="shared" si="22"/>
        <v>0</v>
      </c>
      <c r="AK162">
        <f t="shared" si="23"/>
        <v>0</v>
      </c>
    </row>
    <row r="163" spans="1:37">
      <c r="A163" s="3" t="s">
        <v>121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2786</v>
      </c>
      <c r="P163" s="3" t="s">
        <v>41</v>
      </c>
      <c r="Q163" s="3" t="s">
        <v>4371</v>
      </c>
      <c r="R163" s="3" t="s">
        <v>2787</v>
      </c>
      <c r="S163" s="3">
        <v>1338603885</v>
      </c>
      <c r="T163" s="3" t="s">
        <v>2788</v>
      </c>
      <c r="U163" s="3" t="s">
        <v>909</v>
      </c>
      <c r="V163" s="3" t="s">
        <v>483</v>
      </c>
      <c r="W163" s="3" t="s">
        <v>483</v>
      </c>
      <c r="X163" s="3">
        <v>42</v>
      </c>
      <c r="Y163" s="3" t="s">
        <v>660</v>
      </c>
      <c r="Z163" s="3" t="s">
        <v>490</v>
      </c>
      <c r="AA163" s="3" t="s">
        <v>490</v>
      </c>
      <c r="AB163" s="3" t="s">
        <v>122</v>
      </c>
      <c r="AC163" s="3" t="s">
        <v>125</v>
      </c>
      <c r="AD163" s="3" t="s">
        <v>38</v>
      </c>
      <c r="AE163" s="3" t="s">
        <v>483</v>
      </c>
      <c r="AF163" s="3" t="s">
        <v>483</v>
      </c>
      <c r="AG163" t="s">
        <v>125</v>
      </c>
      <c r="AH163" t="e">
        <f t="shared" si="20"/>
        <v>#N/A</v>
      </c>
      <c r="AI163" t="e">
        <f t="shared" si="21"/>
        <v>#N/A</v>
      </c>
      <c r="AJ163">
        <f t="shared" si="22"/>
        <v>0</v>
      </c>
      <c r="AK163">
        <f t="shared" si="23"/>
        <v>0</v>
      </c>
    </row>
    <row r="164" spans="1:37">
      <c r="A164" s="3" t="s">
        <v>121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2804</v>
      </c>
      <c r="P164" s="3" t="s">
        <v>44</v>
      </c>
      <c r="Q164" s="3" t="s">
        <v>4371</v>
      </c>
      <c r="R164" s="3" t="s">
        <v>2805</v>
      </c>
      <c r="S164" s="3">
        <v>1338576408</v>
      </c>
      <c r="T164" s="3" t="s">
        <v>2806</v>
      </c>
      <c r="U164" s="3" t="s">
        <v>909</v>
      </c>
      <c r="V164" s="3" t="s">
        <v>483</v>
      </c>
      <c r="W164" s="3" t="s">
        <v>483</v>
      </c>
      <c r="X164" s="3">
        <v>37</v>
      </c>
      <c r="Y164" s="3" t="s">
        <v>590</v>
      </c>
      <c r="Z164" s="3" t="s">
        <v>490</v>
      </c>
      <c r="AA164" s="3" t="s">
        <v>490</v>
      </c>
      <c r="AB164" s="3" t="s">
        <v>122</v>
      </c>
      <c r="AC164" s="3" t="s">
        <v>125</v>
      </c>
      <c r="AD164" s="3" t="s">
        <v>38</v>
      </c>
      <c r="AE164" s="3" t="s">
        <v>483</v>
      </c>
      <c r="AF164" s="3" t="s">
        <v>483</v>
      </c>
      <c r="AG164" t="s">
        <v>125</v>
      </c>
      <c r="AH164" t="e">
        <f t="shared" si="20"/>
        <v>#N/A</v>
      </c>
      <c r="AI164" t="e">
        <f t="shared" si="21"/>
        <v>#N/A</v>
      </c>
      <c r="AJ164">
        <f t="shared" si="22"/>
        <v>0</v>
      </c>
      <c r="AK164">
        <f t="shared" si="23"/>
        <v>0</v>
      </c>
    </row>
    <row r="165" spans="1:37">
      <c r="A165" s="3" t="s">
        <v>121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2773</v>
      </c>
      <c r="P165" s="3" t="s">
        <v>60</v>
      </c>
      <c r="Q165" s="3" t="s">
        <v>4371</v>
      </c>
      <c r="R165" s="3" t="s">
        <v>2774</v>
      </c>
      <c r="S165" s="3">
        <v>1338594917</v>
      </c>
      <c r="T165" s="3" t="s">
        <v>2775</v>
      </c>
      <c r="U165" s="3" t="s">
        <v>972</v>
      </c>
      <c r="V165" s="3" t="s">
        <v>483</v>
      </c>
      <c r="W165" s="3" t="s">
        <v>483</v>
      </c>
      <c r="X165" s="3">
        <v>21</v>
      </c>
      <c r="Y165" s="3" t="s">
        <v>753</v>
      </c>
      <c r="Z165" s="3" t="s">
        <v>490</v>
      </c>
      <c r="AA165" s="3" t="s">
        <v>490</v>
      </c>
      <c r="AB165" s="3" t="s">
        <v>122</v>
      </c>
      <c r="AC165" s="3" t="s">
        <v>125</v>
      </c>
      <c r="AD165" s="3" t="s">
        <v>38</v>
      </c>
      <c r="AE165" s="3" t="s">
        <v>483</v>
      </c>
      <c r="AF165" s="3" t="s">
        <v>483</v>
      </c>
      <c r="AG165" t="s">
        <v>125</v>
      </c>
      <c r="AH165" t="e">
        <f t="shared" si="20"/>
        <v>#N/A</v>
      </c>
      <c r="AI165" t="e">
        <f t="shared" si="21"/>
        <v>#N/A</v>
      </c>
      <c r="AJ165">
        <f t="shared" si="22"/>
        <v>0</v>
      </c>
      <c r="AK165">
        <f t="shared" si="23"/>
        <v>0</v>
      </c>
    </row>
    <row r="166" spans="1:37">
      <c r="A166" s="3" t="s">
        <v>121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2795</v>
      </c>
      <c r="P166" s="3" t="s">
        <v>54</v>
      </c>
      <c r="Q166" s="3" t="s">
        <v>4371</v>
      </c>
      <c r="R166" s="3" t="s">
        <v>2796</v>
      </c>
      <c r="S166" s="3">
        <v>1338578962</v>
      </c>
      <c r="T166" s="3" t="s">
        <v>2797</v>
      </c>
      <c r="U166" s="3" t="s">
        <v>972</v>
      </c>
      <c r="V166" s="3" t="s">
        <v>483</v>
      </c>
      <c r="W166" s="3" t="s">
        <v>483</v>
      </c>
      <c r="X166" s="3">
        <v>25</v>
      </c>
      <c r="Y166" s="3" t="s">
        <v>753</v>
      </c>
      <c r="Z166" s="3" t="s">
        <v>490</v>
      </c>
      <c r="AA166" s="3" t="s">
        <v>490</v>
      </c>
      <c r="AB166" s="3" t="s">
        <v>122</v>
      </c>
      <c r="AC166" s="3" t="s">
        <v>130</v>
      </c>
      <c r="AD166" s="3" t="s">
        <v>38</v>
      </c>
      <c r="AE166" s="3" t="s">
        <v>483</v>
      </c>
      <c r="AF166" s="3" t="s">
        <v>483</v>
      </c>
      <c r="AG166" t="s">
        <v>125</v>
      </c>
      <c r="AH166" t="e">
        <f t="shared" si="20"/>
        <v>#N/A</v>
      </c>
      <c r="AI166" t="e">
        <f t="shared" si="21"/>
        <v>#N/A</v>
      </c>
      <c r="AJ166">
        <f t="shared" si="22"/>
        <v>0</v>
      </c>
      <c r="AK166">
        <f t="shared" si="23"/>
        <v>0</v>
      </c>
    </row>
    <row r="167" spans="1:37">
      <c r="A167" s="3" t="s">
        <v>121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2833</v>
      </c>
      <c r="P167" s="3" t="s">
        <v>128</v>
      </c>
      <c r="Q167" s="3" t="s">
        <v>4371</v>
      </c>
      <c r="R167" s="3" t="s">
        <v>2834</v>
      </c>
      <c r="S167" s="3">
        <v>1338575005</v>
      </c>
      <c r="T167" s="3" t="s">
        <v>2835</v>
      </c>
      <c r="U167" s="3" t="s">
        <v>1042</v>
      </c>
      <c r="V167" s="3" t="s">
        <v>483</v>
      </c>
      <c r="W167" s="3" t="s">
        <v>483</v>
      </c>
      <c r="X167" s="3">
        <v>102</v>
      </c>
      <c r="Y167" s="3" t="s">
        <v>489</v>
      </c>
      <c r="Z167" s="3" t="s">
        <v>490</v>
      </c>
      <c r="AA167" s="3" t="s">
        <v>490</v>
      </c>
      <c r="AB167" s="3" t="s">
        <v>122</v>
      </c>
      <c r="AC167" s="3" t="s">
        <v>129</v>
      </c>
      <c r="AD167" s="3" t="s">
        <v>38</v>
      </c>
      <c r="AE167" s="3" t="s">
        <v>483</v>
      </c>
      <c r="AF167" s="3" t="s">
        <v>483</v>
      </c>
      <c r="AG167" t="s">
        <v>125</v>
      </c>
      <c r="AH167" t="e">
        <f t="shared" si="20"/>
        <v>#N/A</v>
      </c>
      <c r="AI167" t="e">
        <f t="shared" si="21"/>
        <v>#N/A</v>
      </c>
      <c r="AJ167">
        <f t="shared" si="22"/>
        <v>0</v>
      </c>
      <c r="AK167">
        <f t="shared" si="23"/>
        <v>0</v>
      </c>
    </row>
    <row r="168" spans="1:37">
      <c r="A168" s="3" t="s">
        <v>121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2854</v>
      </c>
      <c r="P168" s="3" t="s">
        <v>57</v>
      </c>
      <c r="Q168" s="3" t="s">
        <v>4371</v>
      </c>
      <c r="R168" s="3" t="s">
        <v>2855</v>
      </c>
      <c r="S168" s="3">
        <v>1338585208</v>
      </c>
      <c r="T168" s="3" t="s">
        <v>2856</v>
      </c>
      <c r="U168" s="3" t="s">
        <v>1099</v>
      </c>
      <c r="V168" s="3" t="s">
        <v>483</v>
      </c>
      <c r="W168" s="3" t="s">
        <v>483</v>
      </c>
      <c r="X168" s="3">
        <v>16</v>
      </c>
      <c r="Y168" s="3" t="s">
        <v>579</v>
      </c>
      <c r="Z168" s="3" t="s">
        <v>490</v>
      </c>
      <c r="AA168" s="3" t="s">
        <v>490</v>
      </c>
      <c r="AB168" s="3" t="s">
        <v>122</v>
      </c>
      <c r="AC168" s="3" t="s">
        <v>124</v>
      </c>
      <c r="AD168" s="3" t="s">
        <v>38</v>
      </c>
      <c r="AE168" s="3" t="s">
        <v>483</v>
      </c>
      <c r="AF168" s="3" t="s">
        <v>483</v>
      </c>
      <c r="AG168" t="s">
        <v>125</v>
      </c>
      <c r="AH168" t="e">
        <f t="shared" si="20"/>
        <v>#N/A</v>
      </c>
      <c r="AI168" t="e">
        <f t="shared" si="21"/>
        <v>#N/A</v>
      </c>
      <c r="AJ168">
        <f t="shared" si="22"/>
        <v>0</v>
      </c>
      <c r="AK168">
        <f t="shared" si="23"/>
        <v>0</v>
      </c>
    </row>
    <row r="169" spans="1:37">
      <c r="A169" s="3" t="s">
        <v>121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2789</v>
      </c>
      <c r="P169" s="3" t="s">
        <v>4411</v>
      </c>
      <c r="Q169" s="3" t="s">
        <v>4371</v>
      </c>
      <c r="R169" s="3" t="s">
        <v>2790</v>
      </c>
      <c r="S169" s="3">
        <v>1338600538</v>
      </c>
      <c r="T169" s="3" t="s">
        <v>2791</v>
      </c>
      <c r="U169" s="3" t="s">
        <v>854</v>
      </c>
      <c r="V169" s="3" t="s">
        <v>483</v>
      </c>
      <c r="W169" s="3" t="s">
        <v>483</v>
      </c>
      <c r="X169" s="3">
        <v>23</v>
      </c>
      <c r="Y169" s="3" t="s">
        <v>561</v>
      </c>
      <c r="Z169" s="3" t="s">
        <v>490</v>
      </c>
      <c r="AA169" s="3" t="s">
        <v>490</v>
      </c>
      <c r="AB169" s="3" t="s">
        <v>122</v>
      </c>
      <c r="AC169" s="3" t="s">
        <v>131</v>
      </c>
      <c r="AD169" s="3" t="s">
        <v>465</v>
      </c>
      <c r="AE169" s="3" t="s">
        <v>483</v>
      </c>
      <c r="AF169" s="3" t="s">
        <v>483</v>
      </c>
      <c r="AG169" t="s">
        <v>125</v>
      </c>
      <c r="AH169" t="e">
        <f t="shared" si="20"/>
        <v>#N/A</v>
      </c>
      <c r="AI169" t="e">
        <f t="shared" si="21"/>
        <v>#N/A</v>
      </c>
      <c r="AJ169">
        <f t="shared" si="22"/>
        <v>0</v>
      </c>
      <c r="AK169">
        <f t="shared" si="23"/>
        <v>0</v>
      </c>
    </row>
    <row r="170" spans="1:37">
      <c r="A170" s="3" t="s">
        <v>121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2776</v>
      </c>
      <c r="P170" s="3" t="s">
        <v>56</v>
      </c>
      <c r="Q170" s="3" t="s">
        <v>4371</v>
      </c>
      <c r="R170" s="3" t="s">
        <v>2777</v>
      </c>
      <c r="S170" s="3">
        <v>1338611671</v>
      </c>
      <c r="T170" s="3" t="s">
        <v>2778</v>
      </c>
      <c r="U170" s="3" t="s">
        <v>815</v>
      </c>
      <c r="V170" s="3" t="s">
        <v>483</v>
      </c>
      <c r="W170" s="3" t="s">
        <v>483</v>
      </c>
      <c r="X170" s="3">
        <v>34</v>
      </c>
      <c r="Y170" s="3" t="s">
        <v>508</v>
      </c>
      <c r="Z170" s="3" t="s">
        <v>490</v>
      </c>
      <c r="AA170" s="3" t="s">
        <v>490</v>
      </c>
      <c r="AB170" s="3" t="s">
        <v>122</v>
      </c>
      <c r="AC170" s="3" t="s">
        <v>125</v>
      </c>
      <c r="AD170" s="3" t="s">
        <v>38</v>
      </c>
      <c r="AE170" s="3" t="s">
        <v>483</v>
      </c>
      <c r="AF170" s="3" t="s">
        <v>483</v>
      </c>
      <c r="AG170" t="s">
        <v>125</v>
      </c>
      <c r="AH170" t="e">
        <f t="shared" si="20"/>
        <v>#N/A</v>
      </c>
      <c r="AI170" t="e">
        <f t="shared" si="21"/>
        <v>#N/A</v>
      </c>
      <c r="AJ170">
        <f t="shared" si="22"/>
        <v>0</v>
      </c>
      <c r="AK170">
        <f t="shared" si="23"/>
        <v>0</v>
      </c>
    </row>
    <row r="171" spans="1:37">
      <c r="A171" s="3" t="s">
        <v>121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2848</v>
      </c>
      <c r="P171" s="3" t="s">
        <v>53</v>
      </c>
      <c r="Q171" s="3" t="s">
        <v>4371</v>
      </c>
      <c r="R171" s="3" t="s">
        <v>2849</v>
      </c>
      <c r="S171" s="3">
        <v>1338606188</v>
      </c>
      <c r="T171" s="3" t="s">
        <v>2850</v>
      </c>
      <c r="U171" s="3" t="s">
        <v>815</v>
      </c>
      <c r="V171" s="3" t="s">
        <v>483</v>
      </c>
      <c r="W171" s="3" t="s">
        <v>483</v>
      </c>
      <c r="X171" s="3">
        <v>21</v>
      </c>
      <c r="Y171" s="3" t="s">
        <v>513</v>
      </c>
      <c r="Z171" s="3" t="s">
        <v>490</v>
      </c>
      <c r="AA171" s="3" t="s">
        <v>490</v>
      </c>
      <c r="AB171" s="3" t="s">
        <v>122</v>
      </c>
      <c r="AC171" s="3" t="s">
        <v>43</v>
      </c>
      <c r="AD171" s="3" t="s">
        <v>38</v>
      </c>
      <c r="AE171" s="3" t="s">
        <v>483</v>
      </c>
      <c r="AF171" s="3" t="s">
        <v>483</v>
      </c>
      <c r="AG171" t="s">
        <v>125</v>
      </c>
      <c r="AH171" t="e">
        <f t="shared" si="20"/>
        <v>#N/A</v>
      </c>
      <c r="AI171" t="e">
        <f t="shared" si="21"/>
        <v>#N/A</v>
      </c>
      <c r="AJ171">
        <f t="shared" si="22"/>
        <v>107</v>
      </c>
      <c r="AK171">
        <f t="shared" si="23"/>
        <v>217</v>
      </c>
    </row>
    <row r="172" spans="1:37">
      <c r="A172" s="3" t="s">
        <v>121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2801</v>
      </c>
      <c r="P172" s="3" t="s">
        <v>101</v>
      </c>
      <c r="Q172" s="3" t="s">
        <v>4371</v>
      </c>
      <c r="R172" s="3" t="s">
        <v>2802</v>
      </c>
      <c r="S172" s="3">
        <v>1338577015</v>
      </c>
      <c r="T172" s="3" t="s">
        <v>2803</v>
      </c>
      <c r="U172" s="3" t="s">
        <v>1302</v>
      </c>
      <c r="V172" s="3" t="s">
        <v>483</v>
      </c>
      <c r="W172" s="3" t="s">
        <v>483</v>
      </c>
      <c r="X172" s="3">
        <v>46</v>
      </c>
      <c r="Y172" s="3" t="s">
        <v>518</v>
      </c>
      <c r="Z172" s="3" t="s">
        <v>490</v>
      </c>
      <c r="AA172" s="3" t="s">
        <v>490</v>
      </c>
      <c r="AB172" s="3" t="s">
        <v>122</v>
      </c>
      <c r="AC172" s="3" t="s">
        <v>126</v>
      </c>
      <c r="AD172" s="3" t="s">
        <v>38</v>
      </c>
      <c r="AE172" s="3" t="s">
        <v>483</v>
      </c>
      <c r="AF172" s="3" t="s">
        <v>483</v>
      </c>
      <c r="AG172" t="s">
        <v>125</v>
      </c>
      <c r="AH172" t="e">
        <f t="shared" si="20"/>
        <v>#N/A</v>
      </c>
      <c r="AI172" t="e">
        <f t="shared" si="21"/>
        <v>#N/A</v>
      </c>
      <c r="AJ172">
        <f t="shared" si="22"/>
        <v>0</v>
      </c>
      <c r="AK172">
        <f t="shared" si="23"/>
        <v>0</v>
      </c>
    </row>
    <row r="173" spans="1:37">
      <c r="A173" s="3" t="s">
        <v>121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2839</v>
      </c>
      <c r="P173" s="3" t="s">
        <v>4420</v>
      </c>
      <c r="Q173" s="3" t="s">
        <v>4371</v>
      </c>
      <c r="R173" s="3" t="s">
        <v>2840</v>
      </c>
      <c r="S173" s="3">
        <v>1338618227</v>
      </c>
      <c r="T173" s="3" t="s">
        <v>2841</v>
      </c>
      <c r="U173" s="3" t="s">
        <v>2491</v>
      </c>
      <c r="V173" s="3" t="s">
        <v>483</v>
      </c>
      <c r="W173" s="3" t="s">
        <v>483</v>
      </c>
      <c r="X173" s="3">
        <v>55</v>
      </c>
      <c r="Y173" s="3" t="s">
        <v>555</v>
      </c>
      <c r="Z173" s="3" t="s">
        <v>490</v>
      </c>
      <c r="AA173" s="3" t="s">
        <v>490</v>
      </c>
      <c r="AB173" s="3" t="s">
        <v>122</v>
      </c>
      <c r="AC173" s="3" t="s">
        <v>125</v>
      </c>
      <c r="AD173" s="3" t="s">
        <v>2492</v>
      </c>
      <c r="AE173" s="3" t="s">
        <v>483</v>
      </c>
      <c r="AF173" s="3" t="s">
        <v>483</v>
      </c>
      <c r="AG173" t="s">
        <v>125</v>
      </c>
      <c r="AH173" t="e">
        <f t="shared" si="20"/>
        <v>#N/A</v>
      </c>
      <c r="AI173" t="e">
        <f t="shared" si="21"/>
        <v>#N/A</v>
      </c>
      <c r="AJ173">
        <f t="shared" si="22"/>
        <v>0</v>
      </c>
      <c r="AK173">
        <f t="shared" si="23"/>
        <v>0</v>
      </c>
    </row>
    <row r="174" spans="1:37">
      <c r="A174" s="3" t="s">
        <v>121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2807</v>
      </c>
      <c r="P174" s="3" t="s">
        <v>99</v>
      </c>
      <c r="Q174" s="3" t="s">
        <v>4371</v>
      </c>
      <c r="R174" s="3" t="s">
        <v>2808</v>
      </c>
      <c r="S174" s="3">
        <v>1338612220</v>
      </c>
      <c r="T174" s="3" t="s">
        <v>2809</v>
      </c>
      <c r="U174" s="3" t="s">
        <v>2487</v>
      </c>
      <c r="V174" s="3" t="s">
        <v>483</v>
      </c>
      <c r="W174" s="3" t="s">
        <v>483</v>
      </c>
      <c r="X174" s="3">
        <v>24</v>
      </c>
      <c r="Y174" s="3" t="s">
        <v>561</v>
      </c>
      <c r="Z174" s="3" t="s">
        <v>490</v>
      </c>
      <c r="AA174" s="3" t="s">
        <v>490</v>
      </c>
      <c r="AB174" s="3" t="s">
        <v>122</v>
      </c>
      <c r="AC174" s="3" t="s">
        <v>125</v>
      </c>
      <c r="AD174" s="3" t="s">
        <v>38</v>
      </c>
      <c r="AE174" s="3" t="s">
        <v>483</v>
      </c>
      <c r="AF174" s="3" t="s">
        <v>483</v>
      </c>
      <c r="AG174" t="s">
        <v>125</v>
      </c>
      <c r="AH174" t="e">
        <f t="shared" si="20"/>
        <v>#N/A</v>
      </c>
      <c r="AI174" t="e">
        <f t="shared" si="21"/>
        <v>#N/A</v>
      </c>
      <c r="AJ174">
        <f t="shared" si="22"/>
        <v>0</v>
      </c>
      <c r="AK174">
        <f t="shared" si="23"/>
        <v>0</v>
      </c>
    </row>
  </sheetData>
  <conditionalFormatting sqref="AG1:AG174">
    <cfRule type="containsText" dxfId="94" priority="1" operator="containsText" text="a nice coal dower">
      <formula>NOT(ISERROR(SEARCH("a nice coal dower",AG1)))</formula>
    </cfRule>
    <cfRule type="containsText" dxfId="93" priority="2" operator="containsText" text="eh nice cole dower">
      <formula>NOT(ISERROR(SEARCH("eh nice cole dower",AG1)))</formula>
    </cfRule>
    <cfRule type="containsText" dxfId="92" priority="3" operator="containsText" text="an ice kohl dower">
      <formula>NOT(ISERROR(SEARCH("an ice kohl dower",AG1)))</formula>
    </cfRule>
    <cfRule type="containsText" dxfId="91" priority="4" operator="containsText" text="an ice cole dower">
      <formula>NOT(ISERROR(SEARCH("an ice cole dower",AG1)))</formula>
    </cfRule>
    <cfRule type="containsText" dxfId="90" priority="5" operator="containsText" text="an ice coal dower">
      <formula>NOT(ISERROR(SEARCH("an ice coal dower",AG1)))</formula>
    </cfRule>
    <cfRule type="containsText" dxfId="89" priority="6" operator="containsText" text="on ice coal dower">
      <formula>NOT(ISERROR(SEARCH("on ice coal dower",AG1)))</formula>
    </cfRule>
    <cfRule type="containsText" dxfId="88" priority="7" operator="containsText" text="an aye scold hour">
      <formula>NOT(ISERROR(SEARCH("an aye scold hour",AG1)))</formula>
    </cfRule>
    <cfRule type="containsText" dxfId="87" priority="8" operator="containsText" text="a nye scold hour">
      <formula>NOT(ISERROR(SEARCH("a nye scold hour",AG1)))</formula>
    </cfRule>
    <cfRule type="containsText" dxfId="86" priority="9" operator="containsText" text="a nigh scold our">
      <formula>NOT(ISERROR(SEARCH("a nigh scold our",AG1)))</formula>
    </cfRule>
    <cfRule type="containsText" dxfId="85" priority="10" operator="containsText" text="on ice cold hour">
      <formula>NOT(ISERROR(SEARCH("on ice cold hour",AG1)))</formula>
    </cfRule>
    <cfRule type="containsText" dxfId="84" priority="11" operator="containsText" text="an ice-cold hour">
      <formula>NOT(ISERROR(SEARCH("an ice-cold hour",AG1)))</formula>
    </cfRule>
    <cfRule type="containsText" dxfId="83" priority="12" operator="containsText" text="an eye scold our">
      <formula>NOT(ISERROR(SEARCH("an eye scold our",AG1)))</formula>
    </cfRule>
    <cfRule type="containsText" dxfId="82" priority="13" operator="containsText" text="a nye scold our">
      <formula>NOT(ISERROR(SEARCH("a nye scold our",AG1)))</formula>
    </cfRule>
    <cfRule type="containsText" dxfId="81" priority="14" operator="containsText" text="a nice cold our">
      <formula>NOT(ISERROR(SEARCH("a nice cold our",AG1)))</formula>
    </cfRule>
    <cfRule type="containsText" dxfId="80" priority="15" operator="containsText" text="an ice-cold our">
      <formula>NOT(ISERROR(SEARCH("an ice-cold our",AG1)))</formula>
    </cfRule>
    <cfRule type="containsText" dxfId="79" priority="16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78" priority="16" operator="containsText" text="a nice coal dower">
      <formula>NOT(ISERROR(SEARCH("a nice coal dower",AH9)))</formula>
    </cfRule>
    <cfRule type="containsText" dxfId="77" priority="17" operator="containsText" text="eh nice cole dower">
      <formula>NOT(ISERROR(SEARCH("eh nice cole dower",AH9)))</formula>
    </cfRule>
    <cfRule type="containsText" dxfId="76" priority="18" operator="containsText" text="an ice kohl dower">
      <formula>NOT(ISERROR(SEARCH("an ice kohl dower",AH9)))</formula>
    </cfRule>
    <cfRule type="containsText" dxfId="75" priority="19" operator="containsText" text="an ice cole dower">
      <formula>NOT(ISERROR(SEARCH("an ice cole dower",AH9)))</formula>
    </cfRule>
    <cfRule type="containsText" dxfId="74" priority="20" operator="containsText" text="an ice coal dower">
      <formula>NOT(ISERROR(SEARCH("an ice coal dower",AH9)))</formula>
    </cfRule>
    <cfRule type="containsText" dxfId="73" priority="24" operator="containsText" text="on ice coal dower">
      <formula>NOT(ISERROR(SEARCH("on ice coal dower",AH9)))</formula>
    </cfRule>
    <cfRule type="containsText" dxfId="72" priority="25" operator="containsText" text="an aye scold hour">
      <formula>NOT(ISERROR(SEARCH("an aye scold hour",AH9)))</formula>
    </cfRule>
    <cfRule type="containsText" dxfId="71" priority="26" operator="containsText" text="a nye scold hour">
      <formula>NOT(ISERROR(SEARCH("a nye scold hour",AH9)))</formula>
    </cfRule>
    <cfRule type="containsText" dxfId="70" priority="27" operator="containsText" text="a nigh scold our">
      <formula>NOT(ISERROR(SEARCH("a nigh scold our",AH9)))</formula>
    </cfRule>
    <cfRule type="containsText" dxfId="69" priority="28" operator="containsText" text="on ice cold hour">
      <formula>NOT(ISERROR(SEARCH("on ice cold hour",AH9)))</formula>
    </cfRule>
    <cfRule type="containsText" dxfId="68" priority="29" operator="containsText" text="an ice-cold hour">
      <formula>NOT(ISERROR(SEARCH("an ice-cold hour",AH9)))</formula>
    </cfRule>
    <cfRule type="containsText" dxfId="67" priority="30" operator="containsText" text="a nye scold our">
      <formula>NOT(ISERROR(SEARCH("a nye scold our",AH9)))</formula>
    </cfRule>
    <cfRule type="containsText" dxfId="66" priority="31" operator="containsText" text="a nice cold our">
      <formula>NOT(ISERROR(SEARCH("a nice cold our",AH9)))</formula>
    </cfRule>
    <cfRule type="containsText" dxfId="65" priority="32" operator="containsText" text="an ice-cold our">
      <formula>NOT(ISERROR(SEARCH("an ice-cold our",AH9)))</formula>
    </cfRule>
    <cfRule type="containsText" dxfId="64" priority="33" operator="containsText" text="an ice cold our">
      <formula>NOT(ISERROR(SEARCH("an ice cold our",AH9)))</formula>
    </cfRule>
  </conditionalFormatting>
  <conditionalFormatting sqref="AD9:AD47">
    <cfRule type="containsText" dxfId="63" priority="22" operator="containsText" text="an ice cold hour">
      <formula>NOT(ISERROR(SEARCH("an ice cold hour",AD9)))</formula>
    </cfRule>
  </conditionalFormatting>
  <conditionalFormatting sqref="AD9:AD47">
    <cfRule type="containsText" dxfId="62" priority="21" operator="containsText" text="gold">
      <formula>NOT(ISERROR(SEARCH("gold",AD9)))</formula>
    </cfRule>
    <cfRule type="containsText" dxfId="61" priority="23" operator="containsText" text="a nice cold hour">
      <formula>NOT(ISERROR(SEARCH("a nice cold hour",AD9)))</formula>
    </cfRule>
  </conditionalFormatting>
  <conditionalFormatting sqref="AG1:AG8">
    <cfRule type="containsText" dxfId="60" priority="1" operator="containsText" text="a nice coal dower">
      <formula>NOT(ISERROR(SEARCH("a nice coal dower",AG1)))</formula>
    </cfRule>
    <cfRule type="containsText" dxfId="59" priority="2" operator="containsText" text="eh nice cole dower">
      <formula>NOT(ISERROR(SEARCH("eh nice cole dower",AG1)))</formula>
    </cfRule>
    <cfRule type="containsText" dxfId="58" priority="3" operator="containsText" text="an ice kohl dower">
      <formula>NOT(ISERROR(SEARCH("an ice kohl dower",AG1)))</formula>
    </cfRule>
    <cfRule type="containsText" dxfId="57" priority="4" operator="containsText" text="an ice cole dower">
      <formula>NOT(ISERROR(SEARCH("an ice cole dower",AG1)))</formula>
    </cfRule>
    <cfRule type="containsText" dxfId="56" priority="5" operator="containsText" text="an ice coal dower">
      <formula>NOT(ISERROR(SEARCH("an ice coal dower",AG1)))</formula>
    </cfRule>
    <cfRule type="containsText" dxfId="55" priority="6" operator="containsText" text="on ice coal dower">
      <formula>NOT(ISERROR(SEARCH("on ice coal dower",AG1)))</formula>
    </cfRule>
    <cfRule type="containsText" dxfId="54" priority="7" operator="containsText" text="an aye scold hour">
      <formula>NOT(ISERROR(SEARCH("an aye scold hour",AG1)))</formula>
    </cfRule>
    <cfRule type="containsText" dxfId="53" priority="8" operator="containsText" text="a nye scold hour">
      <formula>NOT(ISERROR(SEARCH("a nye scold hour",AG1)))</formula>
    </cfRule>
    <cfRule type="containsText" dxfId="52" priority="9" operator="containsText" text="a nigh scold our">
      <formula>NOT(ISERROR(SEARCH("a nigh scold our",AG1)))</formula>
    </cfRule>
    <cfRule type="containsText" dxfId="51" priority="10" operator="containsText" text="on ice cold hour">
      <formula>NOT(ISERROR(SEARCH("on ice cold hour",AG1)))</formula>
    </cfRule>
    <cfRule type="containsText" dxfId="50" priority="11" operator="containsText" text="an ice-cold hour">
      <formula>NOT(ISERROR(SEARCH("an ice-cold hour",AG1)))</formula>
    </cfRule>
    <cfRule type="containsText" dxfId="49" priority="12" operator="containsText" text="a nye scold our">
      <formula>NOT(ISERROR(SEARCH("a nye scold our",AG1)))</formula>
    </cfRule>
    <cfRule type="containsText" dxfId="48" priority="13" operator="containsText" text="a nice cold our">
      <formula>NOT(ISERROR(SEARCH("a nice cold our",AG1)))</formula>
    </cfRule>
    <cfRule type="containsText" dxfId="47" priority="14" operator="containsText" text="an ice-cold our">
      <formula>NOT(ISERROR(SEARCH("an ice-cold our",AG1)))</formula>
    </cfRule>
    <cfRule type="containsText" dxfId="46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Ruler="0" workbookViewId="0">
      <selection activeCell="B2" sqref="B2:B17"/>
    </sheetView>
  </sheetViews>
  <sheetFormatPr baseColWidth="10" defaultRowHeight="15" x14ac:dyDescent="0"/>
  <cols>
    <col min="2" max="2" width="19" customWidth="1"/>
  </cols>
  <sheetData>
    <row r="1" spans="1:5">
      <c r="B1" s="3" t="s">
        <v>4363</v>
      </c>
      <c r="C1" t="s">
        <v>4482</v>
      </c>
      <c r="D1" t="s">
        <v>4499</v>
      </c>
    </row>
    <row r="2" spans="1:5">
      <c r="A2">
        <v>1</v>
      </c>
      <c r="B2" t="s">
        <v>176</v>
      </c>
      <c r="C2" t="s">
        <v>4483</v>
      </c>
      <c r="D2">
        <f>COUNTIF(ActualPhrase,'Transcrip Count Per Recording'!_xlnm.Extract)</f>
        <v>73</v>
      </c>
    </row>
    <row r="3" spans="1:5">
      <c r="A3">
        <v>2</v>
      </c>
      <c r="B3" t="s">
        <v>90</v>
      </c>
      <c r="C3" t="s">
        <v>4484</v>
      </c>
      <c r="D3">
        <f>COUNTIF(ActualPhrase,'Transcrip Count Per Recording'!_xlnm.Extract)</f>
        <v>72</v>
      </c>
    </row>
    <row r="4" spans="1:5">
      <c r="A4">
        <v>3</v>
      </c>
      <c r="B4" t="s">
        <v>189</v>
      </c>
      <c r="C4" t="s">
        <v>4485</v>
      </c>
      <c r="D4">
        <f>COUNTIF(ActualPhrase,'Transcrip Count Per Recording'!_xlnm.Extract)</f>
        <v>69</v>
      </c>
    </row>
    <row r="5" spans="1:5">
      <c r="A5">
        <v>4</v>
      </c>
      <c r="B5" t="s">
        <v>4350</v>
      </c>
      <c r="C5" t="s">
        <v>4486</v>
      </c>
      <c r="D5">
        <f>COUNTIF(ActualPhrase,'Transcrip Count Per Recording'!_xlnm.Extract)</f>
        <v>71</v>
      </c>
    </row>
    <row r="6" spans="1:5">
      <c r="A6">
        <v>5</v>
      </c>
      <c r="B6" t="s">
        <v>4349</v>
      </c>
      <c r="C6" t="s">
        <v>4488</v>
      </c>
      <c r="D6">
        <f>COUNTIF(ActualPhrase,'Transcrip Count Per Recording'!_xlnm.Extract)</f>
        <v>72</v>
      </c>
    </row>
    <row r="7" spans="1:5">
      <c r="A7">
        <v>6</v>
      </c>
      <c r="B7" t="s">
        <v>191</v>
      </c>
      <c r="C7" t="s">
        <v>4487</v>
      </c>
      <c r="D7">
        <f>COUNTIF(ActualPhrase,'Transcrip Count Per Recording'!_xlnm.Extract)</f>
        <v>70</v>
      </c>
    </row>
    <row r="8" spans="1:5">
      <c r="A8">
        <v>7</v>
      </c>
      <c r="B8" t="s">
        <v>186</v>
      </c>
      <c r="C8" t="s">
        <v>4489</v>
      </c>
      <c r="D8">
        <f>COUNTIF(ActualPhrase,'Transcrip Count Per Recording'!_xlnm.Extract)</f>
        <v>71</v>
      </c>
    </row>
    <row r="9" spans="1:5">
      <c r="A9">
        <v>8</v>
      </c>
      <c r="B9" t="s">
        <v>113</v>
      </c>
      <c r="C9" t="s">
        <v>4490</v>
      </c>
      <c r="D9">
        <f>COUNTIF(ActualPhrase,'Transcrip Count Per Recording'!_xlnm.Extract)</f>
        <v>69</v>
      </c>
    </row>
    <row r="10" spans="1:5">
      <c r="A10">
        <v>9</v>
      </c>
      <c r="B10" t="s">
        <v>157</v>
      </c>
      <c r="C10" t="s">
        <v>4491</v>
      </c>
      <c r="D10">
        <f>COUNTIF(ActualPhrase,'Transcrip Count Per Recording'!_xlnm.Extract)</f>
        <v>72</v>
      </c>
    </row>
    <row r="11" spans="1:5">
      <c r="A11">
        <v>10</v>
      </c>
      <c r="B11" t="s">
        <v>451</v>
      </c>
      <c r="C11" t="s">
        <v>4492</v>
      </c>
      <c r="D11">
        <f>COUNTIF(ActualPhrase,'Transcrip Count Per Recording'!_xlnm.Extract)</f>
        <v>67</v>
      </c>
    </row>
    <row r="12" spans="1:5">
      <c r="A12">
        <v>11</v>
      </c>
      <c r="B12" t="s">
        <v>4351</v>
      </c>
      <c r="C12" t="s">
        <v>4493</v>
      </c>
      <c r="D12">
        <f>COUNTIF(ActualPhrase,'Transcrip Count Per Recording'!_xlnm.Extract)</f>
        <v>75</v>
      </c>
    </row>
    <row r="13" spans="1:5">
      <c r="A13">
        <v>12</v>
      </c>
      <c r="B13" t="s">
        <v>187</v>
      </c>
      <c r="C13" t="s">
        <v>4494</v>
      </c>
      <c r="D13">
        <f>COUNTIF(ActualPhrase,'Transcrip Count Per Recording'!_xlnm.Extract)</f>
        <v>101</v>
      </c>
    </row>
    <row r="14" spans="1:5">
      <c r="A14">
        <v>13</v>
      </c>
      <c r="B14" t="s">
        <v>4348</v>
      </c>
      <c r="C14" t="s">
        <v>4495</v>
      </c>
      <c r="D14">
        <f>COUNTIF(ActualPhrase,'Transcrip Count Per Recording'!_xlnm.Extract)</f>
        <v>73</v>
      </c>
    </row>
    <row r="15" spans="1:5">
      <c r="A15">
        <v>14</v>
      </c>
      <c r="B15" t="s">
        <v>4352</v>
      </c>
      <c r="C15" t="s">
        <v>4496</v>
      </c>
      <c r="D15">
        <f>COUNTIF(ActualPhrase,'Transcrip Count Per Recording'!_xlnm.Extract)</f>
        <v>0</v>
      </c>
      <c r="E15">
        <v>-72</v>
      </c>
    </row>
    <row r="16" spans="1:5">
      <c r="A16">
        <v>15</v>
      </c>
      <c r="B16" t="s">
        <v>192</v>
      </c>
      <c r="C16" t="s">
        <v>4497</v>
      </c>
      <c r="D16">
        <f>COUNTIF(ActualPhrase,'Transcrip Count Per Recording'!_xlnm.Extract)</f>
        <v>0</v>
      </c>
      <c r="E16">
        <v>-73</v>
      </c>
    </row>
    <row r="17" spans="1:5">
      <c r="A17">
        <v>16</v>
      </c>
      <c r="B17" t="s">
        <v>125</v>
      </c>
      <c r="C17" t="s">
        <v>4498</v>
      </c>
      <c r="D17">
        <f>COUNTIF(ActualPhrase,'Transcrip Count Per Recording'!_xlnm.Extract)</f>
        <v>0</v>
      </c>
      <c r="E17">
        <v>-29</v>
      </c>
    </row>
  </sheetData>
  <conditionalFormatting sqref="B1">
    <cfRule type="containsText" dxfId="45" priority="2" operator="containsText" text="a nice coal dower">
      <formula>NOT(ISERROR(SEARCH("a nice coal dower",B1)))</formula>
    </cfRule>
    <cfRule type="containsText" dxfId="44" priority="3" operator="containsText" text="eh nice cole dower">
      <formula>NOT(ISERROR(SEARCH("eh nice cole dower",B1)))</formula>
    </cfRule>
    <cfRule type="containsText" dxfId="43" priority="4" operator="containsText" text="an ice kohl dower">
      <formula>NOT(ISERROR(SEARCH("an ice kohl dower",B1)))</formula>
    </cfRule>
    <cfRule type="containsText" dxfId="42" priority="5" operator="containsText" text="an ice cole dower">
      <formula>NOT(ISERROR(SEARCH("an ice cole dower",B1)))</formula>
    </cfRule>
    <cfRule type="containsText" dxfId="41" priority="6" operator="containsText" text="an ice coal dower">
      <formula>NOT(ISERROR(SEARCH("an ice coal dower",B1)))</formula>
    </cfRule>
    <cfRule type="containsText" dxfId="40" priority="7" operator="containsText" text="on ice coal dower">
      <formula>NOT(ISERROR(SEARCH("on ice coal dower",B1)))</formula>
    </cfRule>
    <cfRule type="containsText" dxfId="39" priority="8" operator="containsText" text="an aye scold hour">
      <formula>NOT(ISERROR(SEARCH("an aye scold hour",B1)))</formula>
    </cfRule>
    <cfRule type="containsText" dxfId="38" priority="9" operator="containsText" text="a nye scold hour">
      <formula>NOT(ISERROR(SEARCH("a nye scold hour",B1)))</formula>
    </cfRule>
    <cfRule type="containsText" dxfId="37" priority="10" operator="containsText" text="a nigh scold our">
      <formula>NOT(ISERROR(SEARCH("a nigh scold our",B1)))</formula>
    </cfRule>
    <cfRule type="containsText" dxfId="36" priority="11" operator="containsText" text="on ice cold hour">
      <formula>NOT(ISERROR(SEARCH("on ice cold hour",B1)))</formula>
    </cfRule>
    <cfRule type="containsText" dxfId="35" priority="12" operator="containsText" text="an ice-cold hour">
      <formula>NOT(ISERROR(SEARCH("an ice-cold hour",B1)))</formula>
    </cfRule>
    <cfRule type="containsText" dxfId="34" priority="13" operator="containsText" text="an eye scold our">
      <formula>NOT(ISERROR(SEARCH("an eye scold our",B1)))</formula>
    </cfRule>
    <cfRule type="containsText" dxfId="33" priority="14" operator="containsText" text="a nye scold our">
      <formula>NOT(ISERROR(SEARCH("a nye scold our",B1)))</formula>
    </cfRule>
    <cfRule type="containsText" dxfId="32" priority="15" operator="containsText" text="a nice cold our">
      <formula>NOT(ISERROR(SEARCH("a nice cold our",B1)))</formula>
    </cfRule>
    <cfRule type="containsText" dxfId="31" priority="16" operator="containsText" text="an ice-cold our">
      <formula>NOT(ISERROR(SEARCH("an ice-cold our",B1)))</formula>
    </cfRule>
    <cfRule type="containsText" dxfId="30" priority="17" operator="containsText" text="an ice cold our">
      <formula>NOT(ISERROR(SEARCH("an ice cold our",B1)))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9"/>
  <sheetViews>
    <sheetView showRuler="0" topLeftCell="V1" workbookViewId="0">
      <selection activeCell="AC168" sqref="AC168"/>
    </sheetView>
  </sheetViews>
  <sheetFormatPr baseColWidth="10" defaultRowHeight="15" x14ac:dyDescent="0"/>
  <cols>
    <col min="1" max="1" width="26.1640625" customWidth="1"/>
  </cols>
  <sheetData>
    <row r="1" spans="1:34">
      <c r="A1" s="3" t="s">
        <v>4481</v>
      </c>
      <c r="B1" t="s">
        <v>4500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  <c r="AG1" s="3" t="s">
        <v>4501</v>
      </c>
      <c r="AH1" s="3" t="s">
        <v>4502</v>
      </c>
    </row>
    <row r="2" spans="1:34">
      <c r="A2" s="3" t="s">
        <v>35</v>
      </c>
      <c r="B2">
        <f>COUNTIFS(Answer, 'Unique Transcriptions DYNAMIC'!$A2)</f>
        <v>352</v>
      </c>
      <c r="C2">
        <f>COUNTIFS(Answer, 'Unique Transcriptions DYNAMIC'!$A2, Country, C$1)</f>
        <v>96</v>
      </c>
      <c r="D2">
        <f>COUNTIFS(Answer, 'Unique Transcriptions DYNAMIC'!$A2, Country, D$1)</f>
        <v>20</v>
      </c>
      <c r="E2">
        <f>COUNTIFS(Answer, 'Unique Transcriptions DYNAMIC'!$A2, Country, E$1)</f>
        <v>184</v>
      </c>
      <c r="F2">
        <f>COUNTIFS(Answer, 'Unique Transcriptions DYNAMIC'!$A2, Country, F$1)</f>
        <v>12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8</v>
      </c>
      <c r="L2">
        <f>COUNTIFS(Answer, 'Unique Transcriptions DYNAMIC'!$A2, Country, L$1)</f>
        <v>3</v>
      </c>
      <c r="M2">
        <f>COUNTIFS(Answer, 'Unique Transcriptions DYNAMIC'!$A2, Country, M$1)</f>
        <v>3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2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  <c r="AG2">
        <f>E2+F2+G2+H2+J2+K2+O2+V2+W2+AD2</f>
        <v>218</v>
      </c>
      <c r="AH2">
        <f>B2-AG2</f>
        <v>134</v>
      </c>
    </row>
    <row r="3" spans="1:34">
      <c r="A3" s="3" t="s">
        <v>43</v>
      </c>
      <c r="B3">
        <f>COUNTIFS(Answer, 'Unique Transcriptions DYNAMIC'!$A3)</f>
        <v>217</v>
      </c>
      <c r="C3">
        <f>COUNTIFS(Answer, 'Unique Transcriptions DYNAMIC'!$A3, Country, C$1)</f>
        <v>66</v>
      </c>
      <c r="D3">
        <f>COUNTIFS(Answer, 'Unique Transcriptions DYNAMIC'!$A3, Country, D$1)</f>
        <v>0</v>
      </c>
      <c r="E3">
        <f>COUNTIFS(Answer, 'Unique Transcriptions DYNAMIC'!$A3, Country, E$1)</f>
        <v>107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9</v>
      </c>
      <c r="I3">
        <f>COUNTIFS(Answer, 'Unique Transcriptions DYNAMIC'!$A3, Country, I$1)</f>
        <v>2</v>
      </c>
      <c r="J3">
        <f>COUNTIFS(Answer, 'Unique Transcriptions DYNAMIC'!$A3, Country, J$1)</f>
        <v>3</v>
      </c>
      <c r="K3">
        <f>COUNTIFS(Answer, 'Unique Transcriptions DYNAMIC'!$A3, Country, K$1)</f>
        <v>2</v>
      </c>
      <c r="L3">
        <f>COUNTIFS(Answer, 'Unique Transcriptions DYNAMIC'!$A3, Country, L$1)</f>
        <v>3</v>
      </c>
      <c r="M3">
        <f>COUNTIFS(Answer, 'Unique Transcriptions DYNAMIC'!$A3, Country, M$1)</f>
        <v>5</v>
      </c>
      <c r="N3">
        <f>COUNTIFS(Answer, 'Unique Transcriptions DYNAMIC'!$A3, Country, N$1)</f>
        <v>0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2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0</v>
      </c>
      <c r="AG3">
        <f>E3+F3+G3+H3+J3+K3+O3+V3+W3+AD3</f>
        <v>133</v>
      </c>
      <c r="AH3">
        <f t="shared" ref="AH3:AH66" si="0">B3-AG3</f>
        <v>84</v>
      </c>
    </row>
    <row r="4" spans="1:34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  <c r="AG4">
        <f t="shared" ref="AG4:AG67" si="1">E4+F4+G4+H4+J4+K4+O4+V4+W4+AD4</f>
        <v>62</v>
      </c>
      <c r="AH4">
        <f t="shared" si="0"/>
        <v>1</v>
      </c>
    </row>
    <row r="5" spans="1:34">
      <c r="A5" s="3" t="s">
        <v>125</v>
      </c>
      <c r="B5">
        <f>COUNTIFS(Answer, 'Unique Transcriptions DYNAMIC'!$A5)</f>
        <v>0</v>
      </c>
      <c r="C5">
        <f>COUNTIFS(Answer, 'Unique Transcriptions DYNAMIC'!$A5, Country, C$1)</f>
        <v>0</v>
      </c>
      <c r="D5">
        <f>COUNTIFS(Answer, 'Unique Transcriptions DYNAMIC'!$A5, Country, D$1)</f>
        <v>0</v>
      </c>
      <c r="E5">
        <f>COUNTIFS(Answer, 'Unique Transcriptions DYNAMIC'!$A5, Country, E$1)</f>
        <v>0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0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0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0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  <c r="AG5">
        <f t="shared" si="1"/>
        <v>0</v>
      </c>
      <c r="AH5">
        <f t="shared" si="0"/>
        <v>0</v>
      </c>
    </row>
    <row r="6" spans="1:34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  <c r="AG6">
        <f t="shared" si="1"/>
        <v>14</v>
      </c>
      <c r="AH6">
        <f t="shared" si="0"/>
        <v>24</v>
      </c>
    </row>
    <row r="7" spans="1:34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  <c r="AG7">
        <f t="shared" si="1"/>
        <v>18</v>
      </c>
      <c r="AH7">
        <f t="shared" si="0"/>
        <v>0</v>
      </c>
    </row>
    <row r="8" spans="1:34">
      <c r="A8" s="3" t="s">
        <v>359</v>
      </c>
      <c r="B8">
        <f>COUNTIFS(Answer, 'Unique Transcriptions DYNAMIC'!$A8)</f>
        <v>12</v>
      </c>
      <c r="C8">
        <f>COUNTIFS(Answer, 'Unique Transcriptions DYNAMIC'!$A8, Country, C$1)</f>
        <v>12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  <c r="AG8">
        <f t="shared" si="1"/>
        <v>0</v>
      </c>
      <c r="AH8">
        <f t="shared" si="0"/>
        <v>12</v>
      </c>
    </row>
    <row r="9" spans="1:34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  <c r="AG9">
        <f t="shared" si="1"/>
        <v>13</v>
      </c>
      <c r="AH9">
        <f t="shared" si="0"/>
        <v>0</v>
      </c>
    </row>
    <row r="10" spans="1:34">
      <c r="A10" s="3" t="s">
        <v>569</v>
      </c>
      <c r="B10">
        <f>COUNTIFS(Answer, 'Unique Transcriptions DYNAMIC'!$A10)</f>
        <v>10</v>
      </c>
      <c r="C10">
        <f>COUNTIFS(Answer, 'Unique Transcriptions DYNAMIC'!$A10, Country, C$1)</f>
        <v>7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  <c r="AG10">
        <f t="shared" si="1"/>
        <v>2</v>
      </c>
      <c r="AH10">
        <f t="shared" si="0"/>
        <v>8</v>
      </c>
    </row>
    <row r="11" spans="1:34">
      <c r="A11" s="3" t="s">
        <v>221</v>
      </c>
      <c r="B11">
        <f>COUNTIFS(Answer, 'Unique Transcriptions DYNAMIC'!$A11)</f>
        <v>10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10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  <c r="AG11">
        <f t="shared" si="1"/>
        <v>10</v>
      </c>
      <c r="AH11">
        <f t="shared" si="0"/>
        <v>0</v>
      </c>
    </row>
    <row r="12" spans="1:34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  <c r="AG12">
        <f t="shared" si="1"/>
        <v>6</v>
      </c>
      <c r="AH12">
        <f t="shared" si="0"/>
        <v>4</v>
      </c>
    </row>
    <row r="13" spans="1:34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  <c r="AG13">
        <f t="shared" si="1"/>
        <v>8</v>
      </c>
      <c r="AH13">
        <f t="shared" si="0"/>
        <v>1</v>
      </c>
    </row>
    <row r="14" spans="1:34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  <c r="AG14">
        <f t="shared" si="1"/>
        <v>6</v>
      </c>
      <c r="AH14">
        <f t="shared" si="0"/>
        <v>0</v>
      </c>
    </row>
    <row r="15" spans="1:34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  <c r="AG15">
        <f t="shared" si="1"/>
        <v>6</v>
      </c>
      <c r="AH15">
        <f t="shared" si="0"/>
        <v>0</v>
      </c>
    </row>
    <row r="16" spans="1:34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  <c r="AG16">
        <f t="shared" si="1"/>
        <v>5</v>
      </c>
      <c r="AH16">
        <f t="shared" si="0"/>
        <v>0</v>
      </c>
    </row>
    <row r="17" spans="1:34">
      <c r="A17" s="3" t="s">
        <v>225</v>
      </c>
      <c r="B17">
        <f>COUNTIFS(Answer, 'Unique Transcriptions DYNAMIC'!$A17)</f>
        <v>4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3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  <c r="AG17">
        <f t="shared" si="1"/>
        <v>3</v>
      </c>
      <c r="AH17">
        <f t="shared" si="0"/>
        <v>1</v>
      </c>
    </row>
    <row r="18" spans="1:34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  <c r="AG18">
        <f t="shared" si="1"/>
        <v>2</v>
      </c>
      <c r="AH18">
        <f t="shared" si="0"/>
        <v>2</v>
      </c>
    </row>
    <row r="19" spans="1:34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  <c r="AG19">
        <f t="shared" si="1"/>
        <v>4</v>
      </c>
      <c r="AH19">
        <f t="shared" si="0"/>
        <v>0</v>
      </c>
    </row>
    <row r="20" spans="1:34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  <c r="AG20">
        <f t="shared" si="1"/>
        <v>4</v>
      </c>
      <c r="AH20">
        <f t="shared" si="0"/>
        <v>0</v>
      </c>
    </row>
    <row r="21" spans="1:34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  <c r="AG21">
        <f t="shared" si="1"/>
        <v>2</v>
      </c>
      <c r="AH21">
        <f t="shared" si="0"/>
        <v>2</v>
      </c>
    </row>
    <row r="22" spans="1:34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  <c r="AG22">
        <f t="shared" si="1"/>
        <v>4</v>
      </c>
      <c r="AH22">
        <f t="shared" si="0"/>
        <v>0</v>
      </c>
    </row>
    <row r="23" spans="1:34">
      <c r="A23" s="3" t="s">
        <v>258</v>
      </c>
      <c r="B23">
        <f>COUNTIFS(Answer, 'Unique Transcriptions DYNAMIC'!$A23)</f>
        <v>0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0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  <c r="AG23">
        <f t="shared" si="1"/>
        <v>0</v>
      </c>
      <c r="AH23">
        <f t="shared" si="0"/>
        <v>0</v>
      </c>
    </row>
    <row r="24" spans="1:34">
      <c r="A24" s="3" t="s">
        <v>126</v>
      </c>
      <c r="B24">
        <f>COUNTIFS(Answer, 'Unique Transcriptions DYNAMIC'!$A24)</f>
        <v>0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0</v>
      </c>
      <c r="F24">
        <f>COUNTIFS(Answer, 'Unique Transcriptions DYNAMIC'!$A24, Country, F$1)</f>
        <v>0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  <c r="AG24">
        <f t="shared" si="1"/>
        <v>0</v>
      </c>
      <c r="AH24">
        <f t="shared" si="0"/>
        <v>0</v>
      </c>
    </row>
    <row r="25" spans="1:34">
      <c r="A25" s="3" t="s">
        <v>547</v>
      </c>
      <c r="B25">
        <f>COUNTIFS(Answer, 'Unique Transcriptions DYNAMIC'!$A25)</f>
        <v>2</v>
      </c>
      <c r="C25">
        <f>COUNTIFS(Answer, 'Unique Transcriptions DYNAMIC'!$A25, Country, C$1)</f>
        <v>2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  <c r="AG25">
        <f t="shared" si="1"/>
        <v>0</v>
      </c>
      <c r="AH25">
        <f t="shared" si="0"/>
        <v>2</v>
      </c>
    </row>
    <row r="26" spans="1:34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  <c r="AG26">
        <f t="shared" si="1"/>
        <v>3</v>
      </c>
      <c r="AH26">
        <f t="shared" si="0"/>
        <v>0</v>
      </c>
    </row>
    <row r="27" spans="1:34">
      <c r="A27" s="3" t="s">
        <v>177</v>
      </c>
      <c r="B27">
        <f>COUNTIFS(Answer, 'Unique Transcriptions DYNAMIC'!$A27)</f>
        <v>1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1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  <c r="AG27">
        <f t="shared" si="1"/>
        <v>1</v>
      </c>
      <c r="AH27">
        <f t="shared" si="0"/>
        <v>0</v>
      </c>
    </row>
    <row r="28" spans="1:34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  <c r="AG28">
        <f t="shared" si="1"/>
        <v>0</v>
      </c>
      <c r="AH28">
        <f t="shared" si="0"/>
        <v>3</v>
      </c>
    </row>
    <row r="29" spans="1:34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  <c r="AG29">
        <f t="shared" si="1"/>
        <v>0</v>
      </c>
      <c r="AH29">
        <f t="shared" si="0"/>
        <v>3</v>
      </c>
    </row>
    <row r="30" spans="1:34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  <c r="AG30">
        <f t="shared" si="1"/>
        <v>3</v>
      </c>
      <c r="AH30">
        <f t="shared" si="0"/>
        <v>0</v>
      </c>
    </row>
    <row r="31" spans="1:34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  <c r="AG31">
        <f t="shared" si="1"/>
        <v>1</v>
      </c>
      <c r="AH31">
        <f t="shared" si="0"/>
        <v>2</v>
      </c>
    </row>
    <row r="32" spans="1:34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  <c r="AG32">
        <f t="shared" si="1"/>
        <v>3</v>
      </c>
      <c r="AH32">
        <f t="shared" si="0"/>
        <v>0</v>
      </c>
    </row>
    <row r="33" spans="1:34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  <c r="AG33">
        <f t="shared" si="1"/>
        <v>3</v>
      </c>
      <c r="AH33">
        <f t="shared" si="0"/>
        <v>0</v>
      </c>
    </row>
    <row r="34" spans="1:34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  <c r="AG34">
        <f t="shared" si="1"/>
        <v>3</v>
      </c>
      <c r="AH34">
        <f t="shared" si="0"/>
        <v>0</v>
      </c>
    </row>
    <row r="35" spans="1:34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  <c r="AG35">
        <f t="shared" si="1"/>
        <v>0</v>
      </c>
      <c r="AH35">
        <f t="shared" si="0"/>
        <v>3</v>
      </c>
    </row>
    <row r="36" spans="1:34">
      <c r="A36" s="3" t="s">
        <v>166</v>
      </c>
      <c r="B36">
        <f>COUNTIFS(Answer, 'Unique Transcriptions DYNAMIC'!$A36)</f>
        <v>0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0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  <c r="AG36">
        <f t="shared" si="1"/>
        <v>0</v>
      </c>
      <c r="AH36">
        <f t="shared" si="0"/>
        <v>0</v>
      </c>
    </row>
    <row r="37" spans="1:34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  <c r="AG37">
        <f t="shared" si="1"/>
        <v>2</v>
      </c>
      <c r="AH37">
        <f t="shared" si="0"/>
        <v>0</v>
      </c>
    </row>
    <row r="38" spans="1:34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  <c r="AG38">
        <f t="shared" si="1"/>
        <v>2</v>
      </c>
      <c r="AH38">
        <f t="shared" si="0"/>
        <v>0</v>
      </c>
    </row>
    <row r="39" spans="1:34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  <c r="AG39">
        <f t="shared" si="1"/>
        <v>0</v>
      </c>
      <c r="AH39">
        <f t="shared" si="0"/>
        <v>2</v>
      </c>
    </row>
    <row r="40" spans="1:34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  <c r="AG40">
        <f t="shared" si="1"/>
        <v>1</v>
      </c>
      <c r="AH40">
        <f t="shared" si="0"/>
        <v>1</v>
      </c>
    </row>
    <row r="41" spans="1:34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  <c r="AG41">
        <f t="shared" si="1"/>
        <v>2</v>
      </c>
      <c r="AH41">
        <f t="shared" si="0"/>
        <v>0</v>
      </c>
    </row>
    <row r="42" spans="1:34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  <c r="AG42">
        <f t="shared" si="1"/>
        <v>2</v>
      </c>
      <c r="AH42">
        <f t="shared" si="0"/>
        <v>0</v>
      </c>
    </row>
    <row r="43" spans="1:34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  <c r="AG43">
        <f t="shared" si="1"/>
        <v>2</v>
      </c>
      <c r="AH43">
        <f t="shared" si="0"/>
        <v>0</v>
      </c>
    </row>
    <row r="44" spans="1:34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  <c r="AG44">
        <f t="shared" si="1"/>
        <v>0</v>
      </c>
      <c r="AH44">
        <f t="shared" si="0"/>
        <v>2</v>
      </c>
    </row>
    <row r="45" spans="1:34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  <c r="AG45">
        <f t="shared" si="1"/>
        <v>2</v>
      </c>
      <c r="AH45">
        <f t="shared" si="0"/>
        <v>0</v>
      </c>
    </row>
    <row r="46" spans="1:34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  <c r="AG46">
        <f t="shared" si="1"/>
        <v>2</v>
      </c>
      <c r="AH46">
        <f t="shared" si="0"/>
        <v>0</v>
      </c>
    </row>
    <row r="47" spans="1:34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  <c r="AG47">
        <f t="shared" si="1"/>
        <v>2</v>
      </c>
      <c r="AH47">
        <f t="shared" si="0"/>
        <v>0</v>
      </c>
    </row>
    <row r="48" spans="1:34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  <c r="AG48">
        <f t="shared" si="1"/>
        <v>2</v>
      </c>
      <c r="AH48">
        <f t="shared" si="0"/>
        <v>0</v>
      </c>
    </row>
    <row r="49" spans="1:34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  <c r="AG49">
        <f t="shared" si="1"/>
        <v>0</v>
      </c>
      <c r="AH49">
        <f t="shared" si="0"/>
        <v>2</v>
      </c>
    </row>
    <row r="50" spans="1:34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  <c r="AG50">
        <f t="shared" si="1"/>
        <v>2</v>
      </c>
      <c r="AH50">
        <f t="shared" si="0"/>
        <v>0</v>
      </c>
    </row>
    <row r="51" spans="1:34">
      <c r="A51" s="3" t="s">
        <v>102</v>
      </c>
      <c r="B51">
        <f>COUNTIFS(Answer, 'Unique Transcriptions DYNAMIC'!$A51)</f>
        <v>1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1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  <c r="AG51">
        <f t="shared" si="1"/>
        <v>1</v>
      </c>
      <c r="AH51">
        <f t="shared" si="0"/>
        <v>0</v>
      </c>
    </row>
    <row r="52" spans="1:34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  <c r="AG52">
        <f t="shared" si="1"/>
        <v>2</v>
      </c>
      <c r="AH52">
        <f t="shared" si="0"/>
        <v>0</v>
      </c>
    </row>
    <row r="53" spans="1:34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  <c r="AG53">
        <f t="shared" si="1"/>
        <v>0</v>
      </c>
      <c r="AH53">
        <f t="shared" si="0"/>
        <v>2</v>
      </c>
    </row>
    <row r="54" spans="1:34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  <c r="AG54">
        <f t="shared" si="1"/>
        <v>0</v>
      </c>
      <c r="AH54">
        <f t="shared" si="0"/>
        <v>2</v>
      </c>
    </row>
    <row r="55" spans="1:34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  <c r="AG55">
        <f t="shared" si="1"/>
        <v>0</v>
      </c>
      <c r="AH55">
        <f t="shared" si="0"/>
        <v>2</v>
      </c>
    </row>
    <row r="56" spans="1:34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  <c r="AG56">
        <f t="shared" si="1"/>
        <v>0</v>
      </c>
      <c r="AH56">
        <f t="shared" si="0"/>
        <v>2</v>
      </c>
    </row>
    <row r="57" spans="1:34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  <c r="AG57">
        <f t="shared" si="1"/>
        <v>1</v>
      </c>
      <c r="AH57">
        <f t="shared" si="0"/>
        <v>1</v>
      </c>
    </row>
    <row r="58" spans="1:34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  <c r="AG58">
        <f t="shared" si="1"/>
        <v>2</v>
      </c>
      <c r="AH58">
        <f t="shared" si="0"/>
        <v>0</v>
      </c>
    </row>
    <row r="59" spans="1:34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  <c r="AG59">
        <f t="shared" si="1"/>
        <v>2</v>
      </c>
      <c r="AH59">
        <f t="shared" si="0"/>
        <v>0</v>
      </c>
    </row>
    <row r="60" spans="1:34">
      <c r="A60" s="3" t="s">
        <v>261</v>
      </c>
      <c r="B60">
        <f>COUNTIFS(Answer, 'Unique Transcriptions DYNAMIC'!$A60)</f>
        <v>0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0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  <c r="AG60">
        <f t="shared" si="1"/>
        <v>0</v>
      </c>
      <c r="AH60">
        <f t="shared" si="0"/>
        <v>0</v>
      </c>
    </row>
    <row r="61" spans="1:34">
      <c r="A61" s="3" t="s">
        <v>462</v>
      </c>
      <c r="B61">
        <f>COUNTIFS(Answer, 'Unique Transcriptions DYNAMIC'!$A61)</f>
        <v>0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0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  <c r="AG61">
        <f t="shared" si="1"/>
        <v>0</v>
      </c>
      <c r="AH61">
        <f t="shared" si="0"/>
        <v>0</v>
      </c>
    </row>
    <row r="62" spans="1:34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  <c r="AG62">
        <f t="shared" si="1"/>
        <v>1</v>
      </c>
      <c r="AH62">
        <f t="shared" si="0"/>
        <v>0</v>
      </c>
    </row>
    <row r="63" spans="1:34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  <c r="AG63">
        <f t="shared" si="1"/>
        <v>1</v>
      </c>
      <c r="AH63">
        <f t="shared" si="0"/>
        <v>0</v>
      </c>
    </row>
    <row r="64" spans="1:34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  <c r="AG64">
        <f t="shared" si="1"/>
        <v>1</v>
      </c>
      <c r="AH64">
        <f t="shared" si="0"/>
        <v>0</v>
      </c>
    </row>
    <row r="65" spans="1:34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  <c r="AG65">
        <f t="shared" si="1"/>
        <v>0</v>
      </c>
      <c r="AH65">
        <f t="shared" si="0"/>
        <v>1</v>
      </c>
    </row>
    <row r="66" spans="1:34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  <c r="AG66">
        <f t="shared" si="1"/>
        <v>0</v>
      </c>
      <c r="AH66">
        <f t="shared" si="0"/>
        <v>1</v>
      </c>
    </row>
    <row r="67" spans="1:34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  <c r="AG67">
        <f t="shared" si="1"/>
        <v>0</v>
      </c>
      <c r="AH67">
        <f t="shared" ref="AH67:AH130" si="2">B67-AG67</f>
        <v>1</v>
      </c>
    </row>
    <row r="68" spans="1:34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  <c r="AG68">
        <f t="shared" ref="AG68:AG131" si="3">E68+F68+G68+H68+J68+K68+O68+V68+W68+AD68</f>
        <v>1</v>
      </c>
      <c r="AH68">
        <f t="shared" si="2"/>
        <v>0</v>
      </c>
    </row>
    <row r="69" spans="1:34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  <c r="AG69">
        <f t="shared" si="3"/>
        <v>0</v>
      </c>
      <c r="AH69">
        <f t="shared" si="2"/>
        <v>1</v>
      </c>
    </row>
    <row r="70" spans="1:34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  <c r="AG70">
        <f t="shared" si="3"/>
        <v>0</v>
      </c>
      <c r="AH70">
        <f t="shared" si="2"/>
        <v>1</v>
      </c>
    </row>
    <row r="71" spans="1:34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  <c r="AG71">
        <f t="shared" si="3"/>
        <v>0</v>
      </c>
      <c r="AH71">
        <f t="shared" si="2"/>
        <v>1</v>
      </c>
    </row>
    <row r="72" spans="1:34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  <c r="AG72">
        <f t="shared" si="3"/>
        <v>1</v>
      </c>
      <c r="AH72">
        <f t="shared" si="2"/>
        <v>0</v>
      </c>
    </row>
    <row r="73" spans="1:34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  <c r="AG73">
        <f t="shared" si="3"/>
        <v>1</v>
      </c>
      <c r="AH73">
        <f t="shared" si="2"/>
        <v>0</v>
      </c>
    </row>
    <row r="74" spans="1:34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  <c r="AG74">
        <f t="shared" si="3"/>
        <v>1</v>
      </c>
      <c r="AH74">
        <f t="shared" si="2"/>
        <v>0</v>
      </c>
    </row>
    <row r="75" spans="1:34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  <c r="AG75">
        <f t="shared" si="3"/>
        <v>0</v>
      </c>
      <c r="AH75">
        <f t="shared" si="2"/>
        <v>1</v>
      </c>
    </row>
    <row r="76" spans="1:34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  <c r="AG76">
        <f t="shared" si="3"/>
        <v>1</v>
      </c>
      <c r="AH76">
        <f t="shared" si="2"/>
        <v>0</v>
      </c>
    </row>
    <row r="77" spans="1:34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  <c r="AG77">
        <f t="shared" si="3"/>
        <v>1</v>
      </c>
      <c r="AH77">
        <f t="shared" si="2"/>
        <v>0</v>
      </c>
    </row>
    <row r="78" spans="1:34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  <c r="AG78">
        <f t="shared" si="3"/>
        <v>0</v>
      </c>
      <c r="AH78">
        <f t="shared" si="2"/>
        <v>1</v>
      </c>
    </row>
    <row r="79" spans="1:34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  <c r="AG79">
        <f t="shared" si="3"/>
        <v>0</v>
      </c>
      <c r="AH79">
        <f t="shared" si="2"/>
        <v>1</v>
      </c>
    </row>
    <row r="80" spans="1:34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  <c r="AG80">
        <f t="shared" si="3"/>
        <v>0</v>
      </c>
      <c r="AH80">
        <f t="shared" si="2"/>
        <v>1</v>
      </c>
    </row>
    <row r="81" spans="1:34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  <c r="AG81">
        <f t="shared" si="3"/>
        <v>0</v>
      </c>
      <c r="AH81">
        <f t="shared" si="2"/>
        <v>1</v>
      </c>
    </row>
    <row r="82" spans="1:34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  <c r="AG82">
        <f t="shared" si="3"/>
        <v>0</v>
      </c>
      <c r="AH82">
        <f t="shared" si="2"/>
        <v>1</v>
      </c>
    </row>
    <row r="83" spans="1:34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  <c r="AG83">
        <f t="shared" si="3"/>
        <v>0</v>
      </c>
      <c r="AH83">
        <f t="shared" si="2"/>
        <v>1</v>
      </c>
    </row>
    <row r="84" spans="1:34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  <c r="AG84">
        <f t="shared" si="3"/>
        <v>0</v>
      </c>
      <c r="AH84">
        <f t="shared" si="2"/>
        <v>1</v>
      </c>
    </row>
    <row r="85" spans="1:34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  <c r="AG85">
        <f t="shared" si="3"/>
        <v>0</v>
      </c>
      <c r="AH85">
        <f t="shared" si="2"/>
        <v>1</v>
      </c>
    </row>
    <row r="86" spans="1:34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  <c r="AG86">
        <f t="shared" si="3"/>
        <v>0</v>
      </c>
      <c r="AH86">
        <f t="shared" si="2"/>
        <v>1</v>
      </c>
    </row>
    <row r="87" spans="1:34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  <c r="AG87">
        <f t="shared" si="3"/>
        <v>0</v>
      </c>
      <c r="AH87">
        <f t="shared" si="2"/>
        <v>1</v>
      </c>
    </row>
    <row r="88" spans="1:34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  <c r="AG88">
        <f t="shared" si="3"/>
        <v>0</v>
      </c>
      <c r="AH88">
        <f t="shared" si="2"/>
        <v>1</v>
      </c>
    </row>
    <row r="89" spans="1:34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  <c r="AG89">
        <f t="shared" si="3"/>
        <v>0</v>
      </c>
      <c r="AH89">
        <f t="shared" si="2"/>
        <v>1</v>
      </c>
    </row>
    <row r="90" spans="1:34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  <c r="AG90">
        <f t="shared" si="3"/>
        <v>0</v>
      </c>
      <c r="AH90">
        <f t="shared" si="2"/>
        <v>1</v>
      </c>
    </row>
    <row r="91" spans="1:34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  <c r="AG91">
        <f t="shared" si="3"/>
        <v>1</v>
      </c>
      <c r="AH91">
        <f t="shared" si="2"/>
        <v>0</v>
      </c>
    </row>
    <row r="92" spans="1:34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  <c r="AG92">
        <f t="shared" si="3"/>
        <v>0</v>
      </c>
      <c r="AH92">
        <f t="shared" si="2"/>
        <v>1</v>
      </c>
    </row>
    <row r="93" spans="1:34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  <c r="AG93">
        <f t="shared" si="3"/>
        <v>0</v>
      </c>
      <c r="AH93">
        <f t="shared" si="2"/>
        <v>1</v>
      </c>
    </row>
    <row r="94" spans="1:34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  <c r="AG94">
        <f t="shared" si="3"/>
        <v>1</v>
      </c>
      <c r="AH94">
        <f t="shared" si="2"/>
        <v>0</v>
      </c>
    </row>
    <row r="95" spans="1:34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  <c r="AG95">
        <f t="shared" si="3"/>
        <v>1</v>
      </c>
      <c r="AH95">
        <f t="shared" si="2"/>
        <v>0</v>
      </c>
    </row>
    <row r="96" spans="1:34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  <c r="AG96">
        <f t="shared" si="3"/>
        <v>1</v>
      </c>
      <c r="AH96">
        <f t="shared" si="2"/>
        <v>0</v>
      </c>
    </row>
    <row r="97" spans="1:34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  <c r="AG97">
        <f t="shared" si="3"/>
        <v>1</v>
      </c>
      <c r="AH97">
        <f t="shared" si="2"/>
        <v>0</v>
      </c>
    </row>
    <row r="98" spans="1:34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  <c r="AG98">
        <f t="shared" si="3"/>
        <v>0</v>
      </c>
      <c r="AH98">
        <f t="shared" si="2"/>
        <v>1</v>
      </c>
    </row>
    <row r="99" spans="1:34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  <c r="AG99">
        <f t="shared" si="3"/>
        <v>1</v>
      </c>
      <c r="AH99">
        <f t="shared" si="2"/>
        <v>0</v>
      </c>
    </row>
    <row r="100" spans="1:34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  <c r="AG100">
        <f t="shared" si="3"/>
        <v>0</v>
      </c>
      <c r="AH100">
        <f t="shared" si="2"/>
        <v>1</v>
      </c>
    </row>
    <row r="101" spans="1:34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  <c r="AG101">
        <f t="shared" si="3"/>
        <v>1</v>
      </c>
      <c r="AH101">
        <f t="shared" si="2"/>
        <v>0</v>
      </c>
    </row>
    <row r="102" spans="1:34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  <c r="AG102">
        <f t="shared" si="3"/>
        <v>0</v>
      </c>
      <c r="AH102">
        <f t="shared" si="2"/>
        <v>1</v>
      </c>
    </row>
    <row r="103" spans="1:34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  <c r="AG103">
        <f t="shared" si="3"/>
        <v>1</v>
      </c>
      <c r="AH103">
        <f t="shared" si="2"/>
        <v>0</v>
      </c>
    </row>
    <row r="104" spans="1:34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  <c r="AG104">
        <f t="shared" si="3"/>
        <v>1</v>
      </c>
      <c r="AH104">
        <f t="shared" si="2"/>
        <v>0</v>
      </c>
    </row>
    <row r="105" spans="1:34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  <c r="AG105">
        <f t="shared" si="3"/>
        <v>1</v>
      </c>
      <c r="AH105">
        <f t="shared" si="2"/>
        <v>0</v>
      </c>
    </row>
    <row r="106" spans="1:34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  <c r="AG106">
        <f t="shared" si="3"/>
        <v>0</v>
      </c>
      <c r="AH106">
        <f t="shared" si="2"/>
        <v>1</v>
      </c>
    </row>
    <row r="107" spans="1:34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  <c r="AG107">
        <f t="shared" si="3"/>
        <v>0</v>
      </c>
      <c r="AH107">
        <f t="shared" si="2"/>
        <v>1</v>
      </c>
    </row>
    <row r="108" spans="1:34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  <c r="AG108">
        <f t="shared" si="3"/>
        <v>1</v>
      </c>
      <c r="AH108">
        <f t="shared" si="2"/>
        <v>0</v>
      </c>
    </row>
    <row r="109" spans="1:34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  <c r="AG109">
        <f t="shared" si="3"/>
        <v>0</v>
      </c>
      <c r="AH109">
        <f t="shared" si="2"/>
        <v>1</v>
      </c>
    </row>
    <row r="110" spans="1:34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  <c r="AG110">
        <f t="shared" si="3"/>
        <v>0</v>
      </c>
      <c r="AH110">
        <f t="shared" si="2"/>
        <v>1</v>
      </c>
    </row>
    <row r="111" spans="1:34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  <c r="AG111">
        <f t="shared" si="3"/>
        <v>0</v>
      </c>
      <c r="AH111">
        <f t="shared" si="2"/>
        <v>1</v>
      </c>
    </row>
    <row r="112" spans="1:34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  <c r="AG112">
        <f t="shared" si="3"/>
        <v>1</v>
      </c>
      <c r="AH112">
        <f t="shared" si="2"/>
        <v>0</v>
      </c>
    </row>
    <row r="113" spans="1:34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  <c r="AG113">
        <f t="shared" si="3"/>
        <v>1</v>
      </c>
      <c r="AH113">
        <f t="shared" si="2"/>
        <v>0</v>
      </c>
    </row>
    <row r="114" spans="1:34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  <c r="AG114">
        <f t="shared" si="3"/>
        <v>0</v>
      </c>
      <c r="AH114">
        <f t="shared" si="2"/>
        <v>1</v>
      </c>
    </row>
    <row r="115" spans="1:34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  <c r="AG115">
        <f t="shared" si="3"/>
        <v>0</v>
      </c>
      <c r="AH115">
        <f t="shared" si="2"/>
        <v>1</v>
      </c>
    </row>
    <row r="116" spans="1:34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  <c r="AG116">
        <f t="shared" si="3"/>
        <v>0</v>
      </c>
      <c r="AH116">
        <f t="shared" si="2"/>
        <v>1</v>
      </c>
    </row>
    <row r="117" spans="1:34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  <c r="AG117">
        <f t="shared" si="3"/>
        <v>1</v>
      </c>
      <c r="AH117">
        <f t="shared" si="2"/>
        <v>0</v>
      </c>
    </row>
    <row r="118" spans="1:34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  <c r="AG118">
        <f t="shared" si="3"/>
        <v>1</v>
      </c>
      <c r="AH118">
        <f t="shared" si="2"/>
        <v>0</v>
      </c>
    </row>
    <row r="119" spans="1:34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  <c r="AG119">
        <f t="shared" si="3"/>
        <v>0</v>
      </c>
      <c r="AH119">
        <f t="shared" si="2"/>
        <v>1</v>
      </c>
    </row>
    <row r="120" spans="1:34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  <c r="AG120">
        <f t="shared" si="3"/>
        <v>0</v>
      </c>
      <c r="AH120">
        <f t="shared" si="2"/>
        <v>1</v>
      </c>
    </row>
    <row r="121" spans="1:34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  <c r="AG121">
        <f t="shared" si="3"/>
        <v>0</v>
      </c>
      <c r="AH121">
        <f t="shared" si="2"/>
        <v>1</v>
      </c>
    </row>
    <row r="122" spans="1:34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  <c r="AG122">
        <f t="shared" si="3"/>
        <v>0</v>
      </c>
      <c r="AH122">
        <f t="shared" si="2"/>
        <v>1</v>
      </c>
    </row>
    <row r="123" spans="1:34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  <c r="AG123">
        <f t="shared" si="3"/>
        <v>1</v>
      </c>
      <c r="AH123">
        <f t="shared" si="2"/>
        <v>0</v>
      </c>
    </row>
    <row r="124" spans="1:34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  <c r="AG124">
        <f t="shared" si="3"/>
        <v>0</v>
      </c>
      <c r="AH124">
        <f t="shared" si="2"/>
        <v>1</v>
      </c>
    </row>
    <row r="125" spans="1:34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  <c r="AG125">
        <f t="shared" si="3"/>
        <v>0</v>
      </c>
      <c r="AH125">
        <f t="shared" si="2"/>
        <v>1</v>
      </c>
    </row>
    <row r="126" spans="1:34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  <c r="AG126">
        <f t="shared" si="3"/>
        <v>0</v>
      </c>
      <c r="AH126">
        <f t="shared" si="2"/>
        <v>1</v>
      </c>
    </row>
    <row r="127" spans="1:34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  <c r="AG127">
        <f t="shared" si="3"/>
        <v>0</v>
      </c>
      <c r="AH127">
        <f t="shared" si="2"/>
        <v>1</v>
      </c>
    </row>
    <row r="128" spans="1:34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  <c r="AG128">
        <f t="shared" si="3"/>
        <v>1</v>
      </c>
      <c r="AH128">
        <f t="shared" si="2"/>
        <v>0</v>
      </c>
    </row>
    <row r="129" spans="1:34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  <c r="AG129">
        <f t="shared" si="3"/>
        <v>0</v>
      </c>
      <c r="AH129">
        <f t="shared" si="2"/>
        <v>1</v>
      </c>
    </row>
    <row r="130" spans="1:34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  <c r="AG130">
        <f t="shared" si="3"/>
        <v>0</v>
      </c>
      <c r="AH130">
        <f t="shared" si="2"/>
        <v>1</v>
      </c>
    </row>
    <row r="131" spans="1:34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  <c r="AG131">
        <f t="shared" si="3"/>
        <v>1</v>
      </c>
      <c r="AH131">
        <f t="shared" ref="AH131:AH176" si="4">B131-AG131</f>
        <v>0</v>
      </c>
    </row>
    <row r="132" spans="1:34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  <c r="AG132">
        <f t="shared" ref="AG132:AG176" si="5">E132+F132+G132+H132+J132+K132+O132+V132+W132+AD132</f>
        <v>0</v>
      </c>
      <c r="AH132">
        <f t="shared" si="4"/>
        <v>1</v>
      </c>
    </row>
    <row r="133" spans="1:34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  <c r="AG133">
        <f t="shared" si="5"/>
        <v>1</v>
      </c>
      <c r="AH133">
        <f t="shared" si="4"/>
        <v>0</v>
      </c>
    </row>
    <row r="134" spans="1:34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  <c r="AG134">
        <f t="shared" si="5"/>
        <v>1</v>
      </c>
      <c r="AH134">
        <f t="shared" si="4"/>
        <v>0</v>
      </c>
    </row>
    <row r="135" spans="1:34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  <c r="AG135">
        <f t="shared" si="5"/>
        <v>0</v>
      </c>
      <c r="AH135">
        <f t="shared" si="4"/>
        <v>1</v>
      </c>
    </row>
    <row r="136" spans="1:34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  <c r="AG136">
        <f t="shared" si="5"/>
        <v>0</v>
      </c>
      <c r="AH136">
        <f t="shared" si="4"/>
        <v>1</v>
      </c>
    </row>
    <row r="137" spans="1:34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  <c r="AG137">
        <f t="shared" si="5"/>
        <v>1</v>
      </c>
      <c r="AH137">
        <f t="shared" si="4"/>
        <v>0</v>
      </c>
    </row>
    <row r="138" spans="1:34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  <c r="AG138">
        <f t="shared" si="5"/>
        <v>0</v>
      </c>
      <c r="AH138">
        <f t="shared" si="4"/>
        <v>1</v>
      </c>
    </row>
    <row r="139" spans="1:34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  <c r="AG139">
        <f t="shared" si="5"/>
        <v>0</v>
      </c>
      <c r="AH139">
        <f t="shared" si="4"/>
        <v>1</v>
      </c>
    </row>
    <row r="140" spans="1:34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  <c r="AG140">
        <f t="shared" si="5"/>
        <v>0</v>
      </c>
      <c r="AH140">
        <f t="shared" si="4"/>
        <v>1</v>
      </c>
    </row>
    <row r="141" spans="1:34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  <c r="AG141">
        <f t="shared" si="5"/>
        <v>0</v>
      </c>
      <c r="AH141">
        <f t="shared" si="4"/>
        <v>1</v>
      </c>
    </row>
    <row r="142" spans="1:34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  <c r="AG142">
        <f t="shared" si="5"/>
        <v>1</v>
      </c>
      <c r="AH142">
        <f t="shared" si="4"/>
        <v>0</v>
      </c>
    </row>
    <row r="143" spans="1:34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  <c r="AG143">
        <f t="shared" si="5"/>
        <v>0</v>
      </c>
      <c r="AH143">
        <f t="shared" si="4"/>
        <v>1</v>
      </c>
    </row>
    <row r="144" spans="1:34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  <c r="AG144">
        <f t="shared" si="5"/>
        <v>0</v>
      </c>
      <c r="AH144">
        <f t="shared" si="4"/>
        <v>1</v>
      </c>
    </row>
    <row r="145" spans="1:34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  <c r="AG145">
        <f t="shared" si="5"/>
        <v>1</v>
      </c>
      <c r="AH145">
        <f t="shared" si="4"/>
        <v>0</v>
      </c>
    </row>
    <row r="146" spans="1:34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  <c r="AG146">
        <f t="shared" si="5"/>
        <v>1</v>
      </c>
      <c r="AH146">
        <f t="shared" si="4"/>
        <v>0</v>
      </c>
    </row>
    <row r="147" spans="1:34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  <c r="AG147">
        <f t="shared" si="5"/>
        <v>1</v>
      </c>
      <c r="AH147">
        <f t="shared" si="4"/>
        <v>0</v>
      </c>
    </row>
    <row r="148" spans="1:34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  <c r="AG148">
        <f t="shared" si="5"/>
        <v>0</v>
      </c>
      <c r="AH148">
        <f t="shared" si="4"/>
        <v>1</v>
      </c>
    </row>
    <row r="149" spans="1:34">
      <c r="A149" s="3" t="s">
        <v>532</v>
      </c>
      <c r="B149">
        <f>COUNTIFS(Answer, 'Unique Transcriptions DYNAMIC'!$A149)</f>
        <v>0</v>
      </c>
      <c r="C149">
        <f>COUNTIFS(Answer, 'Unique Transcriptions DYNAMIC'!$A149, Country, C$1)</f>
        <v>0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  <c r="AG149">
        <f t="shared" si="5"/>
        <v>0</v>
      </c>
      <c r="AH149">
        <f t="shared" si="4"/>
        <v>0</v>
      </c>
    </row>
    <row r="150" spans="1:34">
      <c r="A150" s="3" t="s">
        <v>722</v>
      </c>
      <c r="B150">
        <f>COUNTIFS(Answer, 'Unique Transcriptions DYNAMIC'!$A150)</f>
        <v>0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0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  <c r="AG150">
        <f t="shared" si="5"/>
        <v>0</v>
      </c>
      <c r="AH150">
        <f t="shared" si="4"/>
        <v>0</v>
      </c>
    </row>
    <row r="151" spans="1:34">
      <c r="A151" s="3" t="s">
        <v>259</v>
      </c>
      <c r="B151">
        <f>COUNTIFS(Answer, 'Unique Transcriptions DYNAMIC'!$A151)</f>
        <v>0</v>
      </c>
      <c r="C151">
        <f>COUNTIFS(Answer, 'Unique Transcriptions DYNAMIC'!$A151, Country, C$1)</f>
        <v>0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  <c r="AG151">
        <f t="shared" si="5"/>
        <v>0</v>
      </c>
      <c r="AH151">
        <f t="shared" si="4"/>
        <v>0</v>
      </c>
    </row>
    <row r="152" spans="1:34">
      <c r="A152" s="3" t="s">
        <v>257</v>
      </c>
      <c r="B152">
        <f>COUNTIFS(Answer, 'Unique Transcriptions DYNAMIC'!$A152)</f>
        <v>0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0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  <c r="AG152">
        <f t="shared" si="5"/>
        <v>0</v>
      </c>
      <c r="AH152">
        <f t="shared" si="4"/>
        <v>0</v>
      </c>
    </row>
    <row r="153" spans="1:34">
      <c r="A153" s="3" t="s">
        <v>265</v>
      </c>
      <c r="B153">
        <f>COUNTIFS(Answer, 'Unique Transcriptions DYNAMIC'!$A153)</f>
        <v>0</v>
      </c>
      <c r="C153">
        <f>COUNTIFS(Answer, 'Unique Transcriptions DYNAMIC'!$A153, Country, C$1)</f>
        <v>0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  <c r="AG153">
        <f t="shared" si="5"/>
        <v>0</v>
      </c>
      <c r="AH153">
        <f t="shared" si="4"/>
        <v>0</v>
      </c>
    </row>
    <row r="154" spans="1:34">
      <c r="A154" s="3" t="s">
        <v>437</v>
      </c>
      <c r="B154">
        <f>COUNTIFS(Answer, 'Unique Transcriptions DYNAMIC'!$A154)</f>
        <v>0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0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  <c r="AG154">
        <f t="shared" si="5"/>
        <v>0</v>
      </c>
      <c r="AH154">
        <f t="shared" si="4"/>
        <v>0</v>
      </c>
    </row>
    <row r="155" spans="1:34">
      <c r="A155" s="3" t="s">
        <v>1257</v>
      </c>
      <c r="B155">
        <f>COUNTIFS(Answer, 'Unique Transcriptions DYNAMIC'!$A155)</f>
        <v>0</v>
      </c>
      <c r="C155">
        <f>COUNTIFS(Answer, 'Unique Transcriptions DYNAMIC'!$A155, Country, C$1)</f>
        <v>0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  <c r="AG155">
        <f t="shared" si="5"/>
        <v>0</v>
      </c>
      <c r="AH155">
        <f t="shared" si="4"/>
        <v>0</v>
      </c>
    </row>
    <row r="156" spans="1:34">
      <c r="A156" s="3" t="s">
        <v>1104</v>
      </c>
      <c r="B156">
        <f>COUNTIFS(Answer, 'Unique Transcriptions DYNAMIC'!$A156)</f>
        <v>0</v>
      </c>
      <c r="C156">
        <f>COUNTIFS(Answer, 'Unique Transcriptions DYNAMIC'!$A156, Country, C$1)</f>
        <v>0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  <c r="AG156">
        <f t="shared" si="5"/>
        <v>0</v>
      </c>
      <c r="AH156">
        <f t="shared" si="4"/>
        <v>0</v>
      </c>
    </row>
    <row r="157" spans="1:34">
      <c r="A157" s="3" t="s">
        <v>167</v>
      </c>
      <c r="B157">
        <f>COUNTIFS(Answer, 'Unique Transcriptions DYNAMIC'!$A157)</f>
        <v>0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0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  <c r="AG157">
        <f t="shared" si="5"/>
        <v>0</v>
      </c>
      <c r="AH157">
        <f t="shared" si="4"/>
        <v>0</v>
      </c>
    </row>
    <row r="158" spans="1:34">
      <c r="A158" s="3" t="s">
        <v>162</v>
      </c>
      <c r="B158">
        <f>COUNTIFS(Answer, 'Unique Transcriptions DYNAMIC'!$A158)</f>
        <v>0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0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  <c r="AG158">
        <f t="shared" si="5"/>
        <v>0</v>
      </c>
      <c r="AH158">
        <f t="shared" si="4"/>
        <v>0</v>
      </c>
    </row>
    <row r="159" spans="1:34">
      <c r="A159" s="3" t="s">
        <v>169</v>
      </c>
      <c r="B159">
        <f>COUNTIFS(Answer, 'Unique Transcriptions DYNAMIC'!$A159)</f>
        <v>0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0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  <c r="AG159">
        <f t="shared" si="5"/>
        <v>0</v>
      </c>
      <c r="AH159">
        <f t="shared" si="4"/>
        <v>0</v>
      </c>
    </row>
    <row r="160" spans="1:34">
      <c r="A160" s="3" t="s">
        <v>163</v>
      </c>
      <c r="B160">
        <f>COUNTIFS(Answer, 'Unique Transcriptions DYNAMIC'!$A160)</f>
        <v>0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0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  <c r="AG160">
        <f t="shared" si="5"/>
        <v>0</v>
      </c>
      <c r="AH160">
        <f t="shared" si="4"/>
        <v>0</v>
      </c>
    </row>
    <row r="161" spans="1:34">
      <c r="A161" s="3" t="s">
        <v>170</v>
      </c>
      <c r="B161">
        <f>COUNTIFS(Answer, 'Unique Transcriptions DYNAMIC'!$A161)</f>
        <v>0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0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  <c r="AG161">
        <f t="shared" si="5"/>
        <v>0</v>
      </c>
      <c r="AH161">
        <f t="shared" si="4"/>
        <v>0</v>
      </c>
    </row>
    <row r="162" spans="1:34">
      <c r="A162" s="3" t="s">
        <v>171</v>
      </c>
      <c r="B162">
        <f>COUNTIFS(Answer, 'Unique Transcriptions DYNAMIC'!$A162)</f>
        <v>0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0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  <c r="AG162">
        <f t="shared" si="5"/>
        <v>0</v>
      </c>
      <c r="AH162">
        <f t="shared" si="4"/>
        <v>0</v>
      </c>
    </row>
    <row r="163" spans="1:34">
      <c r="A163" s="3" t="s">
        <v>164</v>
      </c>
      <c r="B163">
        <f>COUNTIFS(Answer, 'Unique Transcriptions DYNAMIC'!$A163)</f>
        <v>0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0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  <c r="AG163">
        <f t="shared" si="5"/>
        <v>0</v>
      </c>
      <c r="AH163">
        <f t="shared" si="4"/>
        <v>0</v>
      </c>
    </row>
    <row r="164" spans="1:34">
      <c r="A164" s="3" t="s">
        <v>428</v>
      </c>
      <c r="B164">
        <f>COUNTIFS(Answer, 'Unique Transcriptions DYNAMIC'!$A164)</f>
        <v>0</v>
      </c>
      <c r="C164">
        <f>COUNTIFS(Answer, 'Unique Transcriptions DYNAMIC'!$A164, Country, C$1)</f>
        <v>0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  <c r="AG164">
        <f t="shared" si="5"/>
        <v>0</v>
      </c>
      <c r="AH164">
        <f t="shared" si="4"/>
        <v>0</v>
      </c>
    </row>
    <row r="165" spans="1:34">
      <c r="A165" s="3" t="s">
        <v>430</v>
      </c>
      <c r="B165">
        <f>COUNTIFS(Answer, 'Unique Transcriptions DYNAMIC'!$A165)</f>
        <v>0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0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  <c r="AG165">
        <f t="shared" si="5"/>
        <v>0</v>
      </c>
      <c r="AH165">
        <f t="shared" si="4"/>
        <v>0</v>
      </c>
    </row>
    <row r="166" spans="1:34">
      <c r="A166" s="3" t="s">
        <v>429</v>
      </c>
      <c r="B166">
        <f>COUNTIFS(Answer, 'Unique Transcriptions DYNAMIC'!$A166)</f>
        <v>0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0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  <c r="AG166">
        <f t="shared" si="5"/>
        <v>0</v>
      </c>
      <c r="AH166">
        <f t="shared" si="4"/>
        <v>0</v>
      </c>
    </row>
    <row r="167" spans="1:34">
      <c r="A167" s="3" t="s">
        <v>431</v>
      </c>
      <c r="B167">
        <f>COUNTIFS(Answer, 'Unique Transcriptions DYNAMIC'!$A167)</f>
        <v>0</v>
      </c>
      <c r="C167">
        <f>COUNTIFS(Answer, 'Unique Transcriptions DYNAMIC'!$A167, Country, C$1)</f>
        <v>0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  <c r="AG167">
        <f t="shared" si="5"/>
        <v>0</v>
      </c>
      <c r="AH167">
        <f t="shared" si="4"/>
        <v>0</v>
      </c>
    </row>
    <row r="168" spans="1:34">
      <c r="A168" s="3" t="s">
        <v>4362</v>
      </c>
      <c r="B168">
        <f>COUNTIFS(Answer, 'Unique Transcriptions DYNAMIC'!$A168)</f>
        <v>0</v>
      </c>
      <c r="C168">
        <f>COUNTIFS(Answer, 'Unique Transcriptions DYNAMIC'!$A168, Country, C$1)</f>
        <v>0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  <c r="AG168">
        <f t="shared" si="5"/>
        <v>0</v>
      </c>
      <c r="AH168">
        <f t="shared" si="4"/>
        <v>0</v>
      </c>
    </row>
    <row r="169" spans="1:34">
      <c r="A169" s="3" t="s">
        <v>433</v>
      </c>
      <c r="B169">
        <f>COUNTIFS(Answer, 'Unique Transcriptions DYNAMIC'!$A169)</f>
        <v>0</v>
      </c>
      <c r="C169">
        <f>COUNTIFS(Answer, 'Unique Transcriptions DYNAMIC'!$A169, Country, C$1)</f>
        <v>0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  <c r="AG169">
        <f t="shared" si="5"/>
        <v>0</v>
      </c>
      <c r="AH169">
        <f t="shared" si="4"/>
        <v>0</v>
      </c>
    </row>
    <row r="170" spans="1:34">
      <c r="A170" s="3" t="s">
        <v>432</v>
      </c>
      <c r="B170">
        <f>COUNTIFS(Answer, 'Unique Transcriptions DYNAMIC'!$A170)</f>
        <v>0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0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  <c r="AG170">
        <f t="shared" si="5"/>
        <v>0</v>
      </c>
      <c r="AH170">
        <f t="shared" si="4"/>
        <v>0</v>
      </c>
    </row>
    <row r="171" spans="1:34">
      <c r="A171" s="3" t="s">
        <v>123</v>
      </c>
      <c r="B171">
        <f>COUNTIFS(Answer, 'Unique Transcriptions DYNAMIC'!$A171)</f>
        <v>0</v>
      </c>
      <c r="C171">
        <f>COUNTIFS(Answer, 'Unique Transcriptions DYNAMIC'!$A171, Country, C$1)</f>
        <v>0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  <c r="AG171">
        <f t="shared" si="5"/>
        <v>0</v>
      </c>
      <c r="AH171">
        <f t="shared" si="4"/>
        <v>0</v>
      </c>
    </row>
    <row r="172" spans="1:34">
      <c r="A172" s="3" t="s">
        <v>127</v>
      </c>
      <c r="B172">
        <f>COUNTIFS(Answer, 'Unique Transcriptions DYNAMIC'!$A172)</f>
        <v>0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0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  <c r="AG172">
        <f t="shared" si="5"/>
        <v>0</v>
      </c>
      <c r="AH172">
        <f t="shared" si="4"/>
        <v>0</v>
      </c>
    </row>
    <row r="173" spans="1:34">
      <c r="A173" s="3" t="s">
        <v>130</v>
      </c>
      <c r="B173">
        <f>COUNTIFS(Answer, 'Unique Transcriptions DYNAMIC'!$A173)</f>
        <v>0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0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  <c r="AG173">
        <f t="shared" si="5"/>
        <v>0</v>
      </c>
      <c r="AH173">
        <f t="shared" si="4"/>
        <v>0</v>
      </c>
    </row>
    <row r="174" spans="1:34">
      <c r="A174" s="3" t="s">
        <v>129</v>
      </c>
      <c r="B174">
        <f>COUNTIFS(Answer, 'Unique Transcriptions DYNAMIC'!$A174)</f>
        <v>0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0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  <c r="AG174">
        <f t="shared" si="5"/>
        <v>0</v>
      </c>
      <c r="AH174">
        <f t="shared" si="4"/>
        <v>0</v>
      </c>
    </row>
    <row r="175" spans="1:34">
      <c r="A175" s="3" t="s">
        <v>124</v>
      </c>
      <c r="B175">
        <f>COUNTIFS(Answer, 'Unique Transcriptions DYNAMIC'!$A175)</f>
        <v>0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0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  <c r="AG175">
        <f t="shared" si="5"/>
        <v>0</v>
      </c>
      <c r="AH175">
        <f t="shared" si="4"/>
        <v>0</v>
      </c>
    </row>
    <row r="176" spans="1:34">
      <c r="A176" s="3" t="s">
        <v>131</v>
      </c>
      <c r="B176">
        <f>COUNTIFS(Answer, 'Unique Transcriptions DYNAMIC'!$A176)</f>
        <v>0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0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  <c r="AG176">
        <f t="shared" si="5"/>
        <v>0</v>
      </c>
      <c r="AH176">
        <f t="shared" si="4"/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conditionalFormatting sqref="AG1:A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pane xSplit="24460" topLeftCell="S1"/>
      <selection activeCell="F2" sqref="F2:AI2"/>
      <selection pane="topRight" activeCell="S1" sqref="S1"/>
    </sheetView>
  </sheetViews>
  <sheetFormatPr baseColWidth="10" defaultRowHeight="15" x14ac:dyDescent="0"/>
  <sheetData>
    <row r="1" spans="1:35">
      <c r="B1" t="s">
        <v>466</v>
      </c>
      <c r="C1">
        <f>SUM(C3:C32)</f>
        <v>954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277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28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506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33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24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3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13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13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3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4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2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2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4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2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0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E1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Batch_813445_batch_results.csv</vt:lpstr>
      <vt:lpstr>Discarded recording HITS</vt:lpstr>
      <vt:lpstr>rejected HITS</vt:lpstr>
      <vt:lpstr>Transcrip Count Per Recording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2012-12-29T20:02:25Z</dcterms:modified>
</cp:coreProperties>
</file>