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580" yWindow="2120" windowWidth="31440" windowHeight="16740" tabRatio="989" firstSheet="7" activeTab="14"/>
  </bookViews>
  <sheets>
    <sheet name="Batch_813445_batch_results.csv" sheetId="1" r:id="rId1"/>
    <sheet name="rejected HITS" sheetId="9" r:id="rId2"/>
    <sheet name="Unique Transcriptions DYNAMIC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COCA" sheetId="16" r:id="rId9"/>
    <sheet name="answer tally vs wordFreqsSTATIC" sheetId="7" r:id="rId10"/>
    <sheet name="india Tally vs actual DYNAMIC" sheetId="14" r:id="rId11"/>
    <sheet name="answer tally vs country STATIC" sheetId="6" r:id="rId12"/>
    <sheet name="usa Tally vs actual DYNAMIC" sheetId="13" r:id="rId13"/>
    <sheet name="answer tally vs country DYNAMIC" sheetId="5" r:id="rId14"/>
    <sheet name="answer tally vs actualDYNAMIC" sheetId="3" r:id="rId15"/>
  </sheets>
  <definedNames>
    <definedName name="_xlnm._FilterDatabase" localSheetId="3" hidden="1">'All Response Summary charts'!$A$2:$C$459</definedName>
    <definedName name="_xlnm._FilterDatabase" localSheetId="14" hidden="1">'answer tally vs actualDYNAMIC'!$B$1:$S$88</definedName>
    <definedName name="_xlnm._FilterDatabase" localSheetId="4" hidden="1">'answer tally vs actualSTATIC'!$A$2:$T$88</definedName>
    <definedName name="_xlnm._FilterDatabase" localSheetId="13" hidden="1">'answer tally vs country DYNAMIC'!$B$2:$S$88</definedName>
    <definedName name="_xlnm._FilterDatabase" localSheetId="11" hidden="1">'answer tally vs country STATIC'!$B$2:$V$87</definedName>
    <definedName name="_xlnm._FilterDatabase" localSheetId="8" hidden="1">'answer tally vs wordFreqsCOCA'!$A$2:$R$4</definedName>
    <definedName name="_xlnm._FilterDatabase" localSheetId="9" hidden="1">'answer tally vs wordFreqsSTATIC'!$A$2:$R$88</definedName>
    <definedName name="_xlnm._FilterDatabase" localSheetId="0" hidden="1">Batch_813445_batch_results.csv!$A$1:$AK$1130</definedName>
    <definedName name="_xlnm._FilterDatabase" localSheetId="10" hidden="1">'india Tally vs actual DYNAMIC'!$A$1:$R$88</definedName>
    <definedName name="_xlnm._FilterDatabase" localSheetId="2" hidden="1">'Unique Transcriptions DYNAMIC'!$A$1:$E$1262</definedName>
    <definedName name="_xlnm._FilterDatabase" localSheetId="12" hidden="1">'usa Tally vs actual DYNAMIC'!$A$1:$R$88</definedName>
    <definedName name="_xlnm._FilterDatabase" localSheetId="6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4">'answer tally vs actualDYNAMIC'!$B:$B</definedName>
    <definedName name="_xlnm.Extract" localSheetId="13">'answer tally vs country DYNAMIC'!$B:$B</definedName>
    <definedName name="_xlnm.Extract" localSheetId="10">'india Tally vs actual DYNAMIC'!$A:$A</definedName>
    <definedName name="_xlnm.Extract" localSheetId="2">'Unique Transcriptions DYNAMIC'!$A:$A</definedName>
    <definedName name="_xlnm.Extract" localSheetId="12">'usa Tally vs actual DYNAMIC'!$A:$A</definedName>
    <definedName name="_xlnm.Extract" localSheetId="6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2" i="8"/>
  <c r="B3" i="5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1029" i="1"/>
  <c r="AK2" i="1"/>
  <c r="AK147" i="1"/>
  <c r="AK884" i="1"/>
  <c r="AK216" i="1"/>
  <c r="AK569" i="1"/>
  <c r="AK359" i="1"/>
  <c r="AK287" i="1"/>
  <c r="AK783" i="1"/>
  <c r="AK709" i="1"/>
  <c r="AK429" i="1"/>
  <c r="AK500" i="1"/>
  <c r="AK957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1030" i="1"/>
  <c r="AK958" i="1"/>
  <c r="AK3" i="1"/>
  <c r="AK148" i="1"/>
  <c r="AK502" i="1"/>
  <c r="AK77" i="1"/>
  <c r="AK431" i="1"/>
  <c r="AK218" i="1"/>
  <c r="AK1031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959" i="1"/>
  <c r="AK786" i="1"/>
  <c r="AK153" i="1"/>
  <c r="AK888" i="1"/>
  <c r="AK960" i="1"/>
  <c r="AK645" i="1"/>
  <c r="AK1032" i="1"/>
  <c r="AK787" i="1"/>
  <c r="AK505" i="1"/>
  <c r="AK646" i="1"/>
  <c r="AK715" i="1"/>
  <c r="AK961" i="1"/>
  <c r="AK647" i="1"/>
  <c r="AK221" i="1"/>
  <c r="AK648" i="1"/>
  <c r="AK1033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1034" i="1"/>
  <c r="AK575" i="1"/>
  <c r="AK889" i="1"/>
  <c r="AK293" i="1"/>
  <c r="AK789" i="1"/>
  <c r="AK222" i="1"/>
  <c r="AK366" i="1"/>
  <c r="AK649" i="1"/>
  <c r="AK6" i="1"/>
  <c r="AK433" i="1"/>
  <c r="AK962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1035" i="1"/>
  <c r="AK294" i="1"/>
  <c r="AK435" i="1"/>
  <c r="AK157" i="1"/>
  <c r="AK367" i="1"/>
  <c r="AK224" i="1"/>
  <c r="AK791" i="1"/>
  <c r="AK368" i="1"/>
  <c r="AK963" i="1"/>
  <c r="AK964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1036" i="1"/>
  <c r="AK965" i="1"/>
  <c r="AK896" i="1"/>
  <c r="AK297" i="1"/>
  <c r="AK796" i="1"/>
  <c r="AK797" i="1"/>
  <c r="AK653" i="1"/>
  <c r="AK1037" i="1"/>
  <c r="AK298" i="1"/>
  <c r="AK228" i="1"/>
  <c r="AK1038" i="1"/>
  <c r="AK721" i="1"/>
  <c r="AK10" i="1"/>
  <c r="AK511" i="1"/>
  <c r="AK299" i="1"/>
  <c r="AK897" i="1"/>
  <c r="AK966" i="1"/>
  <c r="AK88" i="1"/>
  <c r="AK512" i="1"/>
  <c r="AK722" i="1"/>
  <c r="AK11" i="1"/>
  <c r="AK654" i="1"/>
  <c r="AK1039" i="1"/>
  <c r="AK89" i="1"/>
  <c r="AK440" i="1"/>
  <c r="AK12" i="1"/>
  <c r="AK898" i="1"/>
  <c r="AK229" i="1"/>
  <c r="AK1040" i="1"/>
  <c r="AK300" i="1"/>
  <c r="AK798" i="1"/>
  <c r="AK513" i="1"/>
  <c r="AK581" i="1"/>
  <c r="AK799" i="1"/>
  <c r="AK723" i="1"/>
  <c r="AK967" i="1"/>
  <c r="AK968" i="1"/>
  <c r="AK899" i="1"/>
  <c r="AK441" i="1"/>
  <c r="AK800" i="1"/>
  <c r="AK514" i="1"/>
  <c r="AK230" i="1"/>
  <c r="AK90" i="1"/>
  <c r="AK1041" i="1"/>
  <c r="AK231" i="1"/>
  <c r="AK900" i="1"/>
  <c r="AK801" i="1"/>
  <c r="AK724" i="1"/>
  <c r="AK13" i="1"/>
  <c r="AK515" i="1"/>
  <c r="AK301" i="1"/>
  <c r="AK442" i="1"/>
  <c r="AK655" i="1"/>
  <c r="AK582" i="1"/>
  <c r="AK969" i="1"/>
  <c r="AK583" i="1"/>
  <c r="AK232" i="1"/>
  <c r="AK302" i="1"/>
  <c r="AK725" i="1"/>
  <c r="AK1042" i="1"/>
  <c r="AK656" i="1"/>
  <c r="AK901" i="1"/>
  <c r="AK91" i="1"/>
  <c r="AK516" i="1"/>
  <c r="AK970" i="1"/>
  <c r="AK443" i="1"/>
  <c r="AK902" i="1"/>
  <c r="AK92" i="1"/>
  <c r="AK802" i="1"/>
  <c r="AK1043" i="1"/>
  <c r="AK14" i="1"/>
  <c r="AK971" i="1"/>
  <c r="AK584" i="1"/>
  <c r="AK803" i="1"/>
  <c r="AK303" i="1"/>
  <c r="AK585" i="1"/>
  <c r="AK903" i="1"/>
  <c r="AK657" i="1"/>
  <c r="AK726" i="1"/>
  <c r="AK1044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1045" i="1"/>
  <c r="AK587" i="1"/>
  <c r="AK904" i="1"/>
  <c r="AK307" i="1"/>
  <c r="AK236" i="1"/>
  <c r="AK728" i="1"/>
  <c r="AK588" i="1"/>
  <c r="AK729" i="1"/>
  <c r="AK1046" i="1"/>
  <c r="AK17" i="1"/>
  <c r="AK18" i="1"/>
  <c r="AK730" i="1"/>
  <c r="AK731" i="1"/>
  <c r="AK589" i="1"/>
  <c r="AK1047" i="1"/>
  <c r="AK19" i="1"/>
  <c r="AK590" i="1"/>
  <c r="AK732" i="1"/>
  <c r="AK1048" i="1"/>
  <c r="AK20" i="1"/>
  <c r="AK1049" i="1"/>
  <c r="AK1050" i="1"/>
  <c r="AK21" i="1"/>
  <c r="AK22" i="1"/>
  <c r="AK371" i="1"/>
  <c r="AK972" i="1"/>
  <c r="AK93" i="1"/>
  <c r="AK372" i="1"/>
  <c r="AK519" i="1"/>
  <c r="AK733" i="1"/>
  <c r="AK734" i="1"/>
  <c r="AK23" i="1"/>
  <c r="AK1102" i="1"/>
  <c r="AK373" i="1"/>
  <c r="AK160" i="1"/>
  <c r="AK591" i="1"/>
  <c r="AK905" i="1"/>
  <c r="AK805" i="1"/>
  <c r="AK1051" i="1"/>
  <c r="AK592" i="1"/>
  <c r="AK444" i="1"/>
  <c r="AK1103" i="1"/>
  <c r="AK161" i="1"/>
  <c r="AK162" i="1"/>
  <c r="AK593" i="1"/>
  <c r="AK906" i="1"/>
  <c r="AK445" i="1"/>
  <c r="AK374" i="1"/>
  <c r="AK1052" i="1"/>
  <c r="AK1053" i="1"/>
  <c r="AK24" i="1"/>
  <c r="AK94" i="1"/>
  <c r="AK308" i="1"/>
  <c r="AK806" i="1"/>
  <c r="AK237" i="1"/>
  <c r="AK238" i="1"/>
  <c r="AK25" i="1"/>
  <c r="AK594" i="1"/>
  <c r="AK95" i="1"/>
  <c r="AK309" i="1"/>
  <c r="AK1104" i="1"/>
  <c r="AK375" i="1"/>
  <c r="AK907" i="1"/>
  <c r="AK96" i="1"/>
  <c r="AK163" i="1"/>
  <c r="AK239" i="1"/>
  <c r="AK1054" i="1"/>
  <c r="AK1105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1106" i="1"/>
  <c r="AK377" i="1"/>
  <c r="AK1055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1107" i="1"/>
  <c r="AK30" i="1"/>
  <c r="AK910" i="1"/>
  <c r="AK450" i="1"/>
  <c r="AK811" i="1"/>
  <c r="AK167" i="1"/>
  <c r="AK242" i="1"/>
  <c r="AK100" i="1"/>
  <c r="AK451" i="1"/>
  <c r="AK1108" i="1"/>
  <c r="AK168" i="1"/>
  <c r="AK243" i="1"/>
  <c r="AK1056" i="1"/>
  <c r="AK596" i="1"/>
  <c r="AK597" i="1"/>
  <c r="AK1109" i="1"/>
  <c r="AK379" i="1"/>
  <c r="AK911" i="1"/>
  <c r="AK912" i="1"/>
  <c r="AK1057" i="1"/>
  <c r="AK1110" i="1"/>
  <c r="AK380" i="1"/>
  <c r="AK381" i="1"/>
  <c r="AK31" i="1"/>
  <c r="AK32" i="1"/>
  <c r="AK101" i="1"/>
  <c r="AK452" i="1"/>
  <c r="AK1111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1112" i="1"/>
  <c r="AK456" i="1"/>
  <c r="AK813" i="1"/>
  <c r="AK814" i="1"/>
  <c r="AK383" i="1"/>
  <c r="AK1058" i="1"/>
  <c r="AK1059" i="1"/>
  <c r="AK1113" i="1"/>
  <c r="AK172" i="1"/>
  <c r="AK245" i="1"/>
  <c r="AK384" i="1"/>
  <c r="AK246" i="1"/>
  <c r="AK600" i="1"/>
  <c r="AK315" i="1"/>
  <c r="AK815" i="1"/>
  <c r="AK1114" i="1"/>
  <c r="AK173" i="1"/>
  <c r="AK247" i="1"/>
  <c r="AK1060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1115" i="1"/>
  <c r="AK817" i="1"/>
  <c r="AK386" i="1"/>
  <c r="AK1061" i="1"/>
  <c r="AK1062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63" i="1"/>
  <c r="AK109" i="1"/>
  <c r="AK464" i="1"/>
  <c r="AK826" i="1"/>
  <c r="AK178" i="1"/>
  <c r="AK1064" i="1"/>
  <c r="AK611" i="1"/>
  <c r="AK110" i="1"/>
  <c r="AK320" i="1"/>
  <c r="AK179" i="1"/>
  <c r="AK180" i="1"/>
  <c r="AK1065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066" i="1"/>
  <c r="AK113" i="1"/>
  <c r="AK114" i="1"/>
  <c r="AK115" i="1"/>
  <c r="AK324" i="1"/>
  <c r="AK466" i="1"/>
  <c r="AK467" i="1"/>
  <c r="AK468" i="1"/>
  <c r="AK830" i="1"/>
  <c r="AK614" i="1"/>
  <c r="AK116" i="1"/>
  <c r="AK399" i="1"/>
  <c r="AK1067" i="1"/>
  <c r="AK615" i="1"/>
  <c r="AK616" i="1"/>
  <c r="AK117" i="1"/>
  <c r="AK831" i="1"/>
  <c r="AK184" i="1"/>
  <c r="AK1068" i="1"/>
  <c r="AK617" i="1"/>
  <c r="AK325" i="1"/>
  <c r="AK326" i="1"/>
  <c r="AK327" i="1"/>
  <c r="AK185" i="1"/>
  <c r="AK1069" i="1"/>
  <c r="AK618" i="1"/>
  <c r="AK619" i="1"/>
  <c r="AK328" i="1"/>
  <c r="AK329" i="1"/>
  <c r="AK832" i="1"/>
  <c r="AK400" i="1"/>
  <c r="AK401" i="1"/>
  <c r="AK186" i="1"/>
  <c r="AK187" i="1"/>
  <c r="AK917" i="1"/>
  <c r="AK1116" i="1"/>
  <c r="AK1117" i="1"/>
  <c r="AK248" i="1"/>
  <c r="AK249" i="1"/>
  <c r="AK38" i="1"/>
  <c r="AK39" i="1"/>
  <c r="AK918" i="1"/>
  <c r="AK919" i="1"/>
  <c r="AK1118" i="1"/>
  <c r="AK250" i="1"/>
  <c r="AK251" i="1"/>
  <c r="AK1070" i="1"/>
  <c r="AK920" i="1"/>
  <c r="AK921" i="1"/>
  <c r="AK1119" i="1"/>
  <c r="AK1120" i="1"/>
  <c r="AK1071" i="1"/>
  <c r="AK40" i="1"/>
  <c r="AK922" i="1"/>
  <c r="AK923" i="1"/>
  <c r="AK1121" i="1"/>
  <c r="AK1122" i="1"/>
  <c r="AK252" i="1"/>
  <c r="AK41" i="1"/>
  <c r="AK924" i="1"/>
  <c r="AK925" i="1"/>
  <c r="AK1123" i="1"/>
  <c r="AK253" i="1"/>
  <c r="AK254" i="1"/>
  <c r="AK1072" i="1"/>
  <c r="AK42" i="1"/>
  <c r="AK926" i="1"/>
  <c r="AK927" i="1"/>
  <c r="AK255" i="1"/>
  <c r="AK43" i="1"/>
  <c r="AK44" i="1"/>
  <c r="AK45" i="1"/>
  <c r="AK928" i="1"/>
  <c r="AK929" i="1"/>
  <c r="AK1124" i="1"/>
  <c r="AK256" i="1"/>
  <c r="AK257" i="1"/>
  <c r="AK1073" i="1"/>
  <c r="AK1125" i="1"/>
  <c r="AK258" i="1"/>
  <c r="AK1074" i="1"/>
  <c r="AK46" i="1"/>
  <c r="AK47" i="1"/>
  <c r="AK48" i="1"/>
  <c r="AK930" i="1"/>
  <c r="AK259" i="1"/>
  <c r="AK260" i="1"/>
  <c r="AK1075" i="1"/>
  <c r="AK1076" i="1"/>
  <c r="AK49" i="1"/>
  <c r="AK50" i="1"/>
  <c r="AK51" i="1"/>
  <c r="AK931" i="1"/>
  <c r="AK1126" i="1"/>
  <c r="AK1127" i="1"/>
  <c r="AK261" i="1"/>
  <c r="AK1077" i="1"/>
  <c r="AK52" i="1"/>
  <c r="AK53" i="1"/>
  <c r="AK932" i="1"/>
  <c r="AK933" i="1"/>
  <c r="AK1128" i="1"/>
  <c r="AK1078" i="1"/>
  <c r="AK118" i="1"/>
  <c r="AK469" i="1"/>
  <c r="AK1129" i="1"/>
  <c r="AK262" i="1"/>
  <c r="AK330" i="1"/>
  <c r="AK331" i="1"/>
  <c r="AK263" i="1"/>
  <c r="AK1079" i="1"/>
  <c r="AK119" i="1"/>
  <c r="AK332" i="1"/>
  <c r="AK333" i="1"/>
  <c r="AK470" i="1"/>
  <c r="AK471" i="1"/>
  <c r="AK120" i="1"/>
  <c r="AK121" i="1"/>
  <c r="AK334" i="1"/>
  <c r="AK335" i="1"/>
  <c r="AK1130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973" i="1"/>
  <c r="AK974" i="1"/>
  <c r="AK853" i="1"/>
  <c r="AK678" i="1"/>
  <c r="AK854" i="1"/>
  <c r="AK532" i="1"/>
  <c r="AK679" i="1"/>
  <c r="AK739" i="1"/>
  <c r="AK975" i="1"/>
  <c r="AK976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977" i="1"/>
  <c r="AK741" i="1"/>
  <c r="AK742" i="1"/>
  <c r="AK743" i="1"/>
  <c r="AK978" i="1"/>
  <c r="AK979" i="1"/>
  <c r="AK980" i="1"/>
  <c r="AK744" i="1"/>
  <c r="AK745" i="1"/>
  <c r="AK746" i="1"/>
  <c r="AK747" i="1"/>
  <c r="AK981" i="1"/>
  <c r="AK982" i="1"/>
  <c r="AK748" i="1"/>
  <c r="AK749" i="1"/>
  <c r="AK750" i="1"/>
  <c r="AK983" i="1"/>
  <c r="AK984" i="1"/>
  <c r="AK985" i="1"/>
  <c r="AK986" i="1"/>
  <c r="AK751" i="1"/>
  <c r="AK752" i="1"/>
  <c r="AK987" i="1"/>
  <c r="AK988" i="1"/>
  <c r="AK989" i="1"/>
  <c r="AK990" i="1"/>
  <c r="AK991" i="1"/>
  <c r="AK753" i="1"/>
  <c r="AK754" i="1"/>
  <c r="AK755" i="1"/>
  <c r="AK992" i="1"/>
  <c r="AK993" i="1"/>
  <c r="AK994" i="1"/>
  <c r="AK756" i="1"/>
  <c r="AK757" i="1"/>
  <c r="AK758" i="1"/>
  <c r="AK545" i="1"/>
  <c r="AK688" i="1"/>
  <c r="AK861" i="1"/>
  <c r="AK546" i="1"/>
  <c r="AK759" i="1"/>
  <c r="AK995" i="1"/>
  <c r="AK760" i="1"/>
  <c r="AK996" i="1"/>
  <c r="AK547" i="1"/>
  <c r="AK761" i="1"/>
  <c r="AK762" i="1"/>
  <c r="AK997" i="1"/>
  <c r="AK998" i="1"/>
  <c r="AK999" i="1"/>
  <c r="AK763" i="1"/>
  <c r="AK1000" i="1"/>
  <c r="AK1001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1080" i="1"/>
  <c r="AK1081" i="1"/>
  <c r="AK1082" i="1"/>
  <c r="AK422" i="1"/>
  <c r="AK423" i="1"/>
  <c r="AK424" i="1"/>
  <c r="AK425" i="1"/>
  <c r="AK426" i="1"/>
  <c r="AK1083" i="1"/>
  <c r="AK1084" i="1"/>
  <c r="AK1085" i="1"/>
  <c r="AK1086" i="1"/>
  <c r="AK1087" i="1"/>
  <c r="AK1088" i="1"/>
  <c r="AK1089" i="1"/>
  <c r="AK1090" i="1"/>
  <c r="AK1091" i="1"/>
  <c r="AK427" i="1"/>
  <c r="AK428" i="1"/>
  <c r="AK1092" i="1"/>
  <c r="AK1093" i="1"/>
  <c r="AK1094" i="1"/>
  <c r="AK1095" i="1"/>
  <c r="AK1096" i="1"/>
  <c r="AK1097" i="1"/>
  <c r="AK54" i="1"/>
  <c r="AK55" i="1"/>
  <c r="AK56" i="1"/>
  <c r="AK57" i="1"/>
  <c r="AK1098" i="1"/>
  <c r="AK1099" i="1"/>
  <c r="AK1100" i="1"/>
  <c r="AK1101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1002" i="1"/>
  <c r="AK1003" i="1"/>
  <c r="AK707" i="1"/>
  <c r="AK774" i="1"/>
  <c r="AK775" i="1"/>
  <c r="AK776" i="1"/>
  <c r="AK777" i="1"/>
  <c r="AK778" i="1"/>
  <c r="AK779" i="1"/>
  <c r="AK1004" i="1"/>
  <c r="AK1005" i="1"/>
  <c r="AK1006" i="1"/>
  <c r="AK1007" i="1"/>
  <c r="AK1008" i="1"/>
  <c r="AK1009" i="1"/>
  <c r="AK1010" i="1"/>
  <c r="AK780" i="1"/>
  <c r="AK781" i="1"/>
  <c r="AK1011" i="1"/>
  <c r="AK1012" i="1"/>
  <c r="AK1013" i="1"/>
  <c r="AK1014" i="1"/>
  <c r="AK1015" i="1"/>
  <c r="AK1016" i="1"/>
  <c r="AK1017" i="1"/>
  <c r="AK1018" i="1"/>
  <c r="AK1019" i="1"/>
  <c r="AK782" i="1"/>
  <c r="AK1020" i="1"/>
  <c r="AK1021" i="1"/>
  <c r="AK1022" i="1"/>
  <c r="AK1023" i="1"/>
  <c r="AK1024" i="1"/>
  <c r="AK1025" i="1"/>
  <c r="AK1026" i="1"/>
  <c r="AK1027" i="1"/>
  <c r="AK1028" i="1"/>
  <c r="AJ1028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019" i="1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116" i="1"/>
  <c r="AJ1121" i="1"/>
  <c r="AJ1126" i="1"/>
  <c r="AJ1108" i="1"/>
  <c r="AJ1105" i="1"/>
  <c r="AJ1119" i="1"/>
  <c r="AJ1125" i="1"/>
  <c r="AJ1102" i="1"/>
  <c r="AJ1122" i="1"/>
  <c r="AJ1104" i="1"/>
  <c r="AJ1128" i="1"/>
  <c r="AJ1120" i="1"/>
  <c r="AJ1130" i="1"/>
  <c r="AJ1106" i="1"/>
  <c r="AJ1115" i="1"/>
  <c r="AJ1112" i="1"/>
  <c r="AJ1110" i="1"/>
  <c r="AJ1109" i="1"/>
  <c r="AJ1114" i="1"/>
  <c r="AJ1113" i="1"/>
  <c r="AJ1123" i="1"/>
  <c r="AJ1103" i="1"/>
  <c r="AJ1129" i="1"/>
  <c r="AJ1111" i="1"/>
  <c r="AJ1117" i="1"/>
  <c r="AJ1127" i="1"/>
  <c r="AJ1107" i="1"/>
  <c r="AJ1124" i="1"/>
  <c r="AJ1118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1071" i="1"/>
  <c r="AJ1083" i="1"/>
  <c r="AJ1092" i="1"/>
  <c r="AJ1036" i="1"/>
  <c r="AJ1056" i="1"/>
  <c r="AJ1055" i="1"/>
  <c r="AJ1093" i="1"/>
  <c r="AJ1047" i="1"/>
  <c r="AJ1051" i="1"/>
  <c r="AJ1075" i="1"/>
  <c r="AJ1098" i="1"/>
  <c r="AJ1029" i="1"/>
  <c r="AJ1084" i="1"/>
  <c r="AJ1073" i="1"/>
  <c r="AJ1042" i="1"/>
  <c r="AJ1094" i="1"/>
  <c r="AJ1031" i="1"/>
  <c r="AJ1064" i="1"/>
  <c r="AJ1048" i="1"/>
  <c r="AJ1045" i="1"/>
  <c r="AJ1040" i="1"/>
  <c r="AJ1037" i="1"/>
  <c r="AJ1052" i="1"/>
  <c r="AJ1099" i="1"/>
  <c r="AJ1063" i="1"/>
  <c r="AJ1035" i="1"/>
  <c r="AJ1080" i="1"/>
  <c r="AJ1074" i="1"/>
  <c r="AJ1053" i="1"/>
  <c r="AJ1070" i="1"/>
  <c r="AJ1077" i="1"/>
  <c r="AJ1085" i="1"/>
  <c r="AJ1095" i="1"/>
  <c r="AJ1044" i="1"/>
  <c r="AJ1058" i="1"/>
  <c r="AJ1043" i="1"/>
  <c r="AJ1072" i="1"/>
  <c r="AJ1033" i="1"/>
  <c r="AJ1086" i="1"/>
  <c r="AJ1065" i="1"/>
  <c r="AJ1030" i="1"/>
  <c r="AJ1060" i="1"/>
  <c r="AJ1050" i="1"/>
  <c r="AJ1054" i="1"/>
  <c r="AJ1087" i="1"/>
  <c r="AJ1059" i="1"/>
  <c r="AJ1034" i="1"/>
  <c r="AJ1088" i="1"/>
  <c r="AJ1081" i="1"/>
  <c r="AJ1032" i="1"/>
  <c r="AJ1067" i="1"/>
  <c r="AJ1062" i="1"/>
  <c r="AJ1038" i="1"/>
  <c r="AJ1096" i="1"/>
  <c r="AJ1100" i="1"/>
  <c r="AJ1039" i="1"/>
  <c r="AJ1079" i="1"/>
  <c r="AJ1041" i="1"/>
  <c r="AJ1076" i="1"/>
  <c r="AJ1046" i="1"/>
  <c r="AJ1089" i="1"/>
  <c r="AJ1057" i="1"/>
  <c r="AJ1090" i="1"/>
  <c r="AJ1091" i="1"/>
  <c r="AJ1097" i="1"/>
  <c r="AJ1069" i="1"/>
  <c r="AJ1082" i="1"/>
  <c r="AJ1066" i="1"/>
  <c r="AJ1078" i="1"/>
  <c r="AJ1068" i="1"/>
  <c r="AJ1101" i="1"/>
  <c r="AJ1049" i="1"/>
  <c r="AJ1061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1000" i="1"/>
  <c r="AJ1004" i="1"/>
  <c r="AJ1011" i="1"/>
  <c r="AJ981" i="1"/>
  <c r="AJ983" i="1"/>
  <c r="AJ1002" i="1"/>
  <c r="AJ973" i="1"/>
  <c r="AJ987" i="1"/>
  <c r="AJ957" i="1"/>
  <c r="AJ995" i="1"/>
  <c r="AJ997" i="1"/>
  <c r="AJ970" i="1"/>
  <c r="AJ992" i="1"/>
  <c r="AJ988" i="1"/>
  <c r="AJ963" i="1"/>
  <c r="AJ1012" i="1"/>
  <c r="AJ965" i="1"/>
  <c r="AJ984" i="1"/>
  <c r="AJ959" i="1"/>
  <c r="AJ978" i="1"/>
  <c r="AJ1005" i="1"/>
  <c r="AJ1006" i="1"/>
  <c r="AJ1007" i="1"/>
  <c r="AJ989" i="1"/>
  <c r="AJ962" i="1"/>
  <c r="AJ1020" i="1"/>
  <c r="AJ1008" i="1"/>
  <c r="AJ1009" i="1"/>
  <c r="AJ1013" i="1"/>
  <c r="AJ998" i="1"/>
  <c r="AJ971" i="1"/>
  <c r="AJ993" i="1"/>
  <c r="AJ999" i="1"/>
  <c r="AJ1021" i="1"/>
  <c r="AJ974" i="1"/>
  <c r="AJ1022" i="1"/>
  <c r="AJ1014" i="1"/>
  <c r="AJ1001" i="1"/>
  <c r="AJ985" i="1"/>
  <c r="AJ972" i="1"/>
  <c r="AJ977" i="1"/>
  <c r="AJ1023" i="1"/>
  <c r="AJ986" i="1"/>
  <c r="AJ1010" i="1"/>
  <c r="AJ979" i="1"/>
  <c r="AJ1024" i="1"/>
  <c r="AJ1015" i="1"/>
  <c r="AJ1025" i="1"/>
  <c r="AJ958" i="1"/>
  <c r="AJ975" i="1"/>
  <c r="AJ961" i="1"/>
  <c r="AJ1026" i="1"/>
  <c r="AJ976" i="1"/>
  <c r="AJ990" i="1"/>
  <c r="AJ996" i="1"/>
  <c r="AJ1016" i="1"/>
  <c r="AJ1027" i="1"/>
  <c r="AJ967" i="1"/>
  <c r="AJ960" i="1"/>
  <c r="AJ1017" i="1"/>
  <c r="AJ966" i="1"/>
  <c r="AJ968" i="1"/>
  <c r="AJ969" i="1"/>
  <c r="AJ1018" i="1"/>
  <c r="AJ964" i="1"/>
  <c r="AJ994" i="1"/>
  <c r="AJ991" i="1"/>
  <c r="AJ1003" i="1"/>
  <c r="AJ980" i="1"/>
  <c r="AJ982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116" i="1"/>
  <c r="AI1121" i="1"/>
  <c r="AI1126" i="1"/>
  <c r="AI1108" i="1"/>
  <c r="AI1105" i="1"/>
  <c r="AI1119" i="1"/>
  <c r="AI1125" i="1"/>
  <c r="AI1102" i="1"/>
  <c r="AI1122" i="1"/>
  <c r="AI1104" i="1"/>
  <c r="AI1128" i="1"/>
  <c r="AI1120" i="1"/>
  <c r="AI1130" i="1"/>
  <c r="AI1106" i="1"/>
  <c r="AI1115" i="1"/>
  <c r="AI1112" i="1"/>
  <c r="AI1110" i="1"/>
  <c r="AI1109" i="1"/>
  <c r="AI1114" i="1"/>
  <c r="AI1113" i="1"/>
  <c r="AI1123" i="1"/>
  <c r="AI1103" i="1"/>
  <c r="AI1129" i="1"/>
  <c r="AI1111" i="1"/>
  <c r="AI1117" i="1"/>
  <c r="AI1127" i="1"/>
  <c r="AI1107" i="1"/>
  <c r="AI1124" i="1"/>
  <c r="AI1118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1071" i="1"/>
  <c r="AI1083" i="1"/>
  <c r="AI1092" i="1"/>
  <c r="AI1036" i="1"/>
  <c r="AI1056" i="1"/>
  <c r="AI1055" i="1"/>
  <c r="AI1093" i="1"/>
  <c r="AI1047" i="1"/>
  <c r="AI1051" i="1"/>
  <c r="AI1075" i="1"/>
  <c r="AI1098" i="1"/>
  <c r="AI1029" i="1"/>
  <c r="AI1084" i="1"/>
  <c r="AI1073" i="1"/>
  <c r="AI1042" i="1"/>
  <c r="AI1094" i="1"/>
  <c r="AI1031" i="1"/>
  <c r="AI1064" i="1"/>
  <c r="AI1048" i="1"/>
  <c r="AI1045" i="1"/>
  <c r="AI1040" i="1"/>
  <c r="AI1037" i="1"/>
  <c r="AI1052" i="1"/>
  <c r="AI1099" i="1"/>
  <c r="AI1063" i="1"/>
  <c r="AI1035" i="1"/>
  <c r="AI1080" i="1"/>
  <c r="AI1074" i="1"/>
  <c r="AI1053" i="1"/>
  <c r="AI1070" i="1"/>
  <c r="AI1077" i="1"/>
  <c r="AI1085" i="1"/>
  <c r="AI1095" i="1"/>
  <c r="AI1044" i="1"/>
  <c r="AI1058" i="1"/>
  <c r="AI1043" i="1"/>
  <c r="AI1072" i="1"/>
  <c r="AI1033" i="1"/>
  <c r="AI1086" i="1"/>
  <c r="AI1065" i="1"/>
  <c r="AI1030" i="1"/>
  <c r="AI1060" i="1"/>
  <c r="AI1050" i="1"/>
  <c r="AI1054" i="1"/>
  <c r="AI1087" i="1"/>
  <c r="AI1059" i="1"/>
  <c r="AI1034" i="1"/>
  <c r="AI1088" i="1"/>
  <c r="AI1081" i="1"/>
  <c r="AI1032" i="1"/>
  <c r="AI1067" i="1"/>
  <c r="AI1062" i="1"/>
  <c r="AI1038" i="1"/>
  <c r="AI1096" i="1"/>
  <c r="AI1100" i="1"/>
  <c r="AI1039" i="1"/>
  <c r="AI1079" i="1"/>
  <c r="AI1041" i="1"/>
  <c r="AI1076" i="1"/>
  <c r="AI1046" i="1"/>
  <c r="AI1089" i="1"/>
  <c r="AI1057" i="1"/>
  <c r="AI1090" i="1"/>
  <c r="AI1091" i="1"/>
  <c r="AI1097" i="1"/>
  <c r="AI1069" i="1"/>
  <c r="AI1082" i="1"/>
  <c r="AI1066" i="1"/>
  <c r="AI1078" i="1"/>
  <c r="AI1068" i="1"/>
  <c r="AI1101" i="1"/>
  <c r="AI1049" i="1"/>
  <c r="AI1061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1000" i="1"/>
  <c r="AI1004" i="1"/>
  <c r="AI1011" i="1"/>
  <c r="AI981" i="1"/>
  <c r="AI983" i="1"/>
  <c r="AI1002" i="1"/>
  <c r="AI973" i="1"/>
  <c r="AI987" i="1"/>
  <c r="AI957" i="1"/>
  <c r="AI995" i="1"/>
  <c r="AI997" i="1"/>
  <c r="AI970" i="1"/>
  <c r="AI992" i="1"/>
  <c r="AI988" i="1"/>
  <c r="AI963" i="1"/>
  <c r="AI1012" i="1"/>
  <c r="AI965" i="1"/>
  <c r="AI984" i="1"/>
  <c r="AI959" i="1"/>
  <c r="AI978" i="1"/>
  <c r="AI1005" i="1"/>
  <c r="AI1006" i="1"/>
  <c r="AI1007" i="1"/>
  <c r="AI989" i="1"/>
  <c r="AI962" i="1"/>
  <c r="AI1020" i="1"/>
  <c r="AI1008" i="1"/>
  <c r="AI1009" i="1"/>
  <c r="AI1013" i="1"/>
  <c r="AI998" i="1"/>
  <c r="AI971" i="1"/>
  <c r="AI993" i="1"/>
  <c r="AI999" i="1"/>
  <c r="AI1021" i="1"/>
  <c r="AI974" i="1"/>
  <c r="AI1022" i="1"/>
  <c r="AI1014" i="1"/>
  <c r="AI1001" i="1"/>
  <c r="AI985" i="1"/>
  <c r="AI972" i="1"/>
  <c r="AI977" i="1"/>
  <c r="AI1023" i="1"/>
  <c r="AI986" i="1"/>
  <c r="AI1010" i="1"/>
  <c r="AI979" i="1"/>
  <c r="AI1024" i="1"/>
  <c r="AI1015" i="1"/>
  <c r="AI1025" i="1"/>
  <c r="AI958" i="1"/>
  <c r="AI975" i="1"/>
  <c r="AI961" i="1"/>
  <c r="AI1026" i="1"/>
  <c r="AI976" i="1"/>
  <c r="AI990" i="1"/>
  <c r="AI996" i="1"/>
  <c r="AI1016" i="1"/>
  <c r="AI1027" i="1"/>
  <c r="AI967" i="1"/>
  <c r="AI960" i="1"/>
  <c r="AI1017" i="1"/>
  <c r="AI1028" i="1"/>
  <c r="AI966" i="1"/>
  <c r="AI968" i="1"/>
  <c r="AI969" i="1"/>
  <c r="AI1018" i="1"/>
  <c r="AI964" i="1"/>
  <c r="AI994" i="1"/>
  <c r="AI1019" i="1"/>
  <c r="AI991" i="1"/>
  <c r="AI1003" i="1"/>
  <c r="AI980" i="1"/>
  <c r="AI982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116" i="1"/>
  <c r="AH1121" i="1"/>
  <c r="AH1126" i="1"/>
  <c r="AH1108" i="1"/>
  <c r="AH1105" i="1"/>
  <c r="AH1119" i="1"/>
  <c r="AH1125" i="1"/>
  <c r="AH1102" i="1"/>
  <c r="AH1122" i="1"/>
  <c r="AH1104" i="1"/>
  <c r="AH1128" i="1"/>
  <c r="AH1120" i="1"/>
  <c r="AH1130" i="1"/>
  <c r="AH1106" i="1"/>
  <c r="AH1115" i="1"/>
  <c r="AH1112" i="1"/>
  <c r="AH1110" i="1"/>
  <c r="AH1109" i="1"/>
  <c r="AH1114" i="1"/>
  <c r="AH1113" i="1"/>
  <c r="AH1123" i="1"/>
  <c r="AH1103" i="1"/>
  <c r="AH1129" i="1"/>
  <c r="AH1111" i="1"/>
  <c r="AH1117" i="1"/>
  <c r="AH1127" i="1"/>
  <c r="AH1107" i="1"/>
  <c r="AH1124" i="1"/>
  <c r="AH1118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1071" i="1"/>
  <c r="AH1083" i="1"/>
  <c r="AH1092" i="1"/>
  <c r="AH1036" i="1"/>
  <c r="AH1056" i="1"/>
  <c r="AH1055" i="1"/>
  <c r="AH1093" i="1"/>
  <c r="AH1047" i="1"/>
  <c r="AH1051" i="1"/>
  <c r="AH1075" i="1"/>
  <c r="AH1098" i="1"/>
  <c r="AH1029" i="1"/>
  <c r="AH1084" i="1"/>
  <c r="AH1073" i="1"/>
  <c r="AH1042" i="1"/>
  <c r="AH1094" i="1"/>
  <c r="AH1031" i="1"/>
  <c r="AH1064" i="1"/>
  <c r="AH1048" i="1"/>
  <c r="AH1045" i="1"/>
  <c r="AH1040" i="1"/>
  <c r="AH1037" i="1"/>
  <c r="AH1052" i="1"/>
  <c r="AH1099" i="1"/>
  <c r="AH1063" i="1"/>
  <c r="AH1035" i="1"/>
  <c r="AH1080" i="1"/>
  <c r="AH1074" i="1"/>
  <c r="AH1053" i="1"/>
  <c r="AH1070" i="1"/>
  <c r="AH1077" i="1"/>
  <c r="AH1085" i="1"/>
  <c r="AH1095" i="1"/>
  <c r="AH1044" i="1"/>
  <c r="AH1058" i="1"/>
  <c r="AH1043" i="1"/>
  <c r="AH1072" i="1"/>
  <c r="AH1033" i="1"/>
  <c r="AH1086" i="1"/>
  <c r="AH1065" i="1"/>
  <c r="AH1030" i="1"/>
  <c r="AH1060" i="1"/>
  <c r="AH1050" i="1"/>
  <c r="AH1054" i="1"/>
  <c r="AH1087" i="1"/>
  <c r="AH1059" i="1"/>
  <c r="AH1034" i="1"/>
  <c r="AH1088" i="1"/>
  <c r="AH1081" i="1"/>
  <c r="AH1032" i="1"/>
  <c r="AH1067" i="1"/>
  <c r="AH1062" i="1"/>
  <c r="AH1038" i="1"/>
  <c r="AH1096" i="1"/>
  <c r="AH1100" i="1"/>
  <c r="AH1039" i="1"/>
  <c r="AH1079" i="1"/>
  <c r="AH1041" i="1"/>
  <c r="AH1076" i="1"/>
  <c r="AH1046" i="1"/>
  <c r="AH1089" i="1"/>
  <c r="AH1057" i="1"/>
  <c r="AH1090" i="1"/>
  <c r="AH1091" i="1"/>
  <c r="AH1097" i="1"/>
  <c r="AH1069" i="1"/>
  <c r="AH1082" i="1"/>
  <c r="AH1066" i="1"/>
  <c r="AH1078" i="1"/>
  <c r="AH1068" i="1"/>
  <c r="AH1101" i="1"/>
  <c r="AH1049" i="1"/>
  <c r="AH1061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1000" i="1"/>
  <c r="AH1004" i="1"/>
  <c r="AH1011" i="1"/>
  <c r="AH981" i="1"/>
  <c r="AH983" i="1"/>
  <c r="AH1002" i="1"/>
  <c r="AH973" i="1"/>
  <c r="AH987" i="1"/>
  <c r="AH957" i="1"/>
  <c r="AH995" i="1"/>
  <c r="AH997" i="1"/>
  <c r="AH970" i="1"/>
  <c r="AH992" i="1"/>
  <c r="AH988" i="1"/>
  <c r="AH963" i="1"/>
  <c r="AH1012" i="1"/>
  <c r="AH965" i="1"/>
  <c r="AH984" i="1"/>
  <c r="AH959" i="1"/>
  <c r="AH978" i="1"/>
  <c r="AH1005" i="1"/>
  <c r="AH1006" i="1"/>
  <c r="AH1007" i="1"/>
  <c r="AH989" i="1"/>
  <c r="AH962" i="1"/>
  <c r="AH1020" i="1"/>
  <c r="AH1008" i="1"/>
  <c r="AH1009" i="1"/>
  <c r="AH1013" i="1"/>
  <c r="AH998" i="1"/>
  <c r="AH971" i="1"/>
  <c r="AH993" i="1"/>
  <c r="AH999" i="1"/>
  <c r="AH1021" i="1"/>
  <c r="AH974" i="1"/>
  <c r="AH1022" i="1"/>
  <c r="AH1014" i="1"/>
  <c r="AH1001" i="1"/>
  <c r="AH985" i="1"/>
  <c r="AH972" i="1"/>
  <c r="AH977" i="1"/>
  <c r="AH1023" i="1"/>
  <c r="AH986" i="1"/>
  <c r="AH1010" i="1"/>
  <c r="AH979" i="1"/>
  <c r="AH1024" i="1"/>
  <c r="AH1015" i="1"/>
  <c r="AH1025" i="1"/>
  <c r="AH958" i="1"/>
  <c r="AH975" i="1"/>
  <c r="AH961" i="1"/>
  <c r="AH1026" i="1"/>
  <c r="AH976" i="1"/>
  <c r="AH990" i="1"/>
  <c r="AH996" i="1"/>
  <c r="AH1016" i="1"/>
  <c r="AH1027" i="1"/>
  <c r="AH967" i="1"/>
  <c r="AH960" i="1"/>
  <c r="AH1017" i="1"/>
  <c r="AH1028" i="1"/>
  <c r="AH966" i="1"/>
  <c r="AH968" i="1"/>
  <c r="AH969" i="1"/>
  <c r="AH1018" i="1"/>
  <c r="AH964" i="1"/>
  <c r="AH994" i="1"/>
  <c r="AH1019" i="1"/>
  <c r="AH991" i="1"/>
  <c r="AH1003" i="1"/>
  <c r="AH980" i="1"/>
  <c r="AH982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<sst xmlns="http://schemas.openxmlformats.org/spreadsheetml/2006/main" count="32734" uniqueCount="4483">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</sst>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Normal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  <c:pt idx="18">
                  <c:v>5.0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44875032"/>
        <c:axId val="-2144869272"/>
      </c:bubbleChart>
      <c:valAx>
        <c:axId val="-214487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869272"/>
        <c:crosses val="autoZero"/>
        <c:crossBetween val="midCat"/>
      </c:valAx>
      <c:valAx>
        <c:axId val="-214486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87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7954952"/>
        <c:axId val="2127961240"/>
      </c:bubbleChart>
      <c:valAx>
        <c:axId val="21279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7961240"/>
        <c:crosses val="autoZero"/>
        <c:crossBetween val="midCat"/>
      </c:valAx>
      <c:valAx>
        <c:axId val="212796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795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46392"/>
        <c:axId val="2128049528"/>
      </c:scatterChart>
      <c:valAx>
        <c:axId val="212804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49528"/>
        <c:crosses val="autoZero"/>
        <c:crossBetween val="midCat"/>
      </c:valAx>
      <c:valAx>
        <c:axId val="21280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46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29114072"/>
        <c:axId val="2129119768"/>
      </c:bubbleChart>
      <c:valAx>
        <c:axId val="212911407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119768"/>
        <c:crosses val="autoZero"/>
        <c:crossBetween val="midCat"/>
      </c:valAx>
      <c:valAx>
        <c:axId val="2129119768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1140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AF1" workbookViewId="0">
      <selection activeCell="AL5" sqref="AL5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125</v>
      </c>
      <c r="AK2">
        <f t="shared" ref="AK2:AK65" si="3">COUNTIF(Answer,AC2)</f>
        <v>264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191</v>
      </c>
      <c r="AK3">
        <f t="shared" si="3"/>
        <v>370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125</v>
      </c>
      <c r="AK4">
        <f t="shared" si="3"/>
        <v>264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125</v>
      </c>
      <c r="AK6">
        <f t="shared" si="3"/>
        <v>264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125</v>
      </c>
      <c r="AK7">
        <f t="shared" si="3"/>
        <v>264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125</v>
      </c>
      <c r="AK8">
        <f t="shared" si="3"/>
        <v>264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125</v>
      </c>
      <c r="AK9">
        <f t="shared" si="3"/>
        <v>264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12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14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125</v>
      </c>
      <c r="AK12">
        <f t="shared" si="3"/>
        <v>264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125</v>
      </c>
      <c r="AK13">
        <f t="shared" si="3"/>
        <v>264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3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125</v>
      </c>
      <c r="AK15">
        <f t="shared" si="3"/>
        <v>264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125</v>
      </c>
      <c r="AK16">
        <f t="shared" si="3"/>
        <v>264</v>
      </c>
      <c r="AL16" t="s">
        <v>43</v>
      </c>
      <c r="AM16">
        <v>7851662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125</v>
      </c>
      <c r="AK17">
        <f t="shared" si="3"/>
        <v>264</v>
      </c>
      <c r="AL17" t="s">
        <v>532</v>
      </c>
      <c r="AM17">
        <v>7779849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125</v>
      </c>
      <c r="AK18">
        <f t="shared" si="3"/>
        <v>264</v>
      </c>
      <c r="AL18" t="s">
        <v>90</v>
      </c>
      <c r="AM18">
        <v>8253272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441</v>
      </c>
      <c r="AM19">
        <v>7787502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125</v>
      </c>
      <c r="AK20">
        <f t="shared" si="3"/>
        <v>264</v>
      </c>
      <c r="AL20" t="s">
        <v>175</v>
      </c>
      <c r="AM20">
        <v>9515028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259</v>
      </c>
      <c r="AM21">
        <v>7742433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65</v>
      </c>
      <c r="AM22">
        <v>7739376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125</v>
      </c>
      <c r="AK23">
        <f t="shared" si="3"/>
        <v>264</v>
      </c>
      <c r="AL23" t="s">
        <v>965</v>
      </c>
      <c r="AM23">
        <v>7735131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125</v>
      </c>
      <c r="AK24">
        <f t="shared" si="3"/>
        <v>264</v>
      </c>
      <c r="AL24" t="s">
        <v>33</v>
      </c>
      <c r="AM24">
        <v>7806852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125</v>
      </c>
      <c r="AK25">
        <f t="shared" si="3"/>
        <v>264</v>
      </c>
      <c r="AL25" t="s">
        <v>440</v>
      </c>
      <c r="AM25">
        <v>8501683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125</v>
      </c>
      <c r="AK26">
        <f t="shared" si="3"/>
        <v>264</v>
      </c>
      <c r="AL26" t="s">
        <v>436</v>
      </c>
      <c r="AM26">
        <v>13819007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125</v>
      </c>
      <c r="AK27">
        <f t="shared" si="3"/>
        <v>264</v>
      </c>
      <c r="AL27" t="s">
        <v>416</v>
      </c>
      <c r="AM27">
        <v>7802397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191</v>
      </c>
      <c r="AK28">
        <f t="shared" si="3"/>
        <v>370</v>
      </c>
      <c r="AL28" t="s">
        <v>2379</v>
      </c>
      <c r="AM28">
        <v>26335284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125</v>
      </c>
      <c r="AK29">
        <f t="shared" si="3"/>
        <v>264</v>
      </c>
      <c r="AL29" t="s">
        <v>722</v>
      </c>
      <c r="AM29">
        <v>25199357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125</v>
      </c>
      <c r="AK30">
        <f t="shared" si="3"/>
        <v>264</v>
      </c>
      <c r="AL30" t="s">
        <v>88</v>
      </c>
      <c r="AM30">
        <v>7727322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125</v>
      </c>
      <c r="AK31">
        <f t="shared" si="3"/>
        <v>264</v>
      </c>
      <c r="AL31" t="s">
        <v>87</v>
      </c>
      <c r="AM31">
        <v>7752528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125</v>
      </c>
      <c r="AK32">
        <f t="shared" si="3"/>
        <v>264</v>
      </c>
      <c r="AL32" t="s">
        <v>392</v>
      </c>
      <c r="AM32">
        <v>7748310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125</v>
      </c>
      <c r="AK33">
        <f t="shared" si="3"/>
        <v>264</v>
      </c>
      <c r="AL33" t="s">
        <v>386</v>
      </c>
      <c r="AM33">
        <v>7748283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125</v>
      </c>
      <c r="AK34">
        <f t="shared" si="3"/>
        <v>264</v>
      </c>
      <c r="AL34" t="s">
        <v>85</v>
      </c>
      <c r="AM34">
        <v>7820004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3</v>
      </c>
      <c r="AK35">
        <f t="shared" si="3"/>
        <v>3</v>
      </c>
      <c r="AL35" t="s">
        <v>146</v>
      </c>
      <c r="AM35">
        <v>7824875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125</v>
      </c>
      <c r="AK36">
        <f t="shared" si="3"/>
        <v>264</v>
      </c>
      <c r="AL36" t="s">
        <v>79</v>
      </c>
      <c r="AM36">
        <v>8013781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4353</v>
      </c>
      <c r="AM37">
        <v>8200677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125</v>
      </c>
      <c r="AK38">
        <f t="shared" si="3"/>
        <v>264</v>
      </c>
      <c r="AL38" t="s">
        <v>123</v>
      </c>
      <c r="AM38">
        <v>7727057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125</v>
      </c>
      <c r="AK39">
        <f t="shared" si="3"/>
        <v>264</v>
      </c>
      <c r="AL39" t="s">
        <v>3482</v>
      </c>
      <c r="AM39">
        <v>7871353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125</v>
      </c>
      <c r="AK40">
        <f t="shared" si="3"/>
        <v>264</v>
      </c>
      <c r="AL40" t="s">
        <v>2713</v>
      </c>
      <c r="AM40">
        <v>7727314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125</v>
      </c>
      <c r="AK41">
        <f t="shared" si="3"/>
        <v>264</v>
      </c>
      <c r="AL41" t="s">
        <v>140</v>
      </c>
      <c r="AM41">
        <v>7799035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125</v>
      </c>
      <c r="AK42">
        <f t="shared" si="3"/>
        <v>264</v>
      </c>
      <c r="AL42" t="s">
        <v>139</v>
      </c>
      <c r="AM42">
        <v>7804018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3688</v>
      </c>
      <c r="AM43">
        <v>7743924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125</v>
      </c>
      <c r="AK44">
        <f t="shared" si="3"/>
        <v>264</v>
      </c>
      <c r="AL44" t="s">
        <v>547</v>
      </c>
      <c r="AM44">
        <v>7728107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125</v>
      </c>
      <c r="AK45">
        <f t="shared" si="3"/>
        <v>264</v>
      </c>
      <c r="AL45" t="s">
        <v>143</v>
      </c>
      <c r="AM45">
        <v>7820643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265</v>
      </c>
      <c r="AM46">
        <v>7536297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125</v>
      </c>
      <c r="AK47">
        <f t="shared" si="3"/>
        <v>264</v>
      </c>
      <c r="AL47" t="s">
        <v>409</v>
      </c>
      <c r="AM47">
        <v>7609721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125</v>
      </c>
      <c r="AK48">
        <f t="shared" si="3"/>
        <v>264</v>
      </c>
      <c r="AL48" t="s">
        <v>181</v>
      </c>
      <c r="AM48">
        <v>7672039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125</v>
      </c>
      <c r="AK49">
        <f t="shared" si="3"/>
        <v>264</v>
      </c>
      <c r="AL49" t="s">
        <v>388</v>
      </c>
      <c r="AM49">
        <v>7790415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125</v>
      </c>
      <c r="AK50">
        <f t="shared" si="3"/>
        <v>264</v>
      </c>
      <c r="AL50" t="s">
        <v>2679</v>
      </c>
      <c r="AM50">
        <v>7790198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125</v>
      </c>
      <c r="AK51">
        <f t="shared" si="3"/>
        <v>264</v>
      </c>
      <c r="AL51" t="s">
        <v>389</v>
      </c>
      <c r="AM51">
        <v>7718477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137</v>
      </c>
      <c r="AM52">
        <v>7536334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134</v>
      </c>
      <c r="AM53">
        <v>237393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125</v>
      </c>
      <c r="AK54">
        <f t="shared" si="3"/>
        <v>264</v>
      </c>
      <c r="AL54" t="s">
        <v>127</v>
      </c>
      <c r="AM54">
        <v>1735298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125</v>
      </c>
      <c r="AK55">
        <f t="shared" si="3"/>
        <v>264</v>
      </c>
      <c r="AL55" t="s">
        <v>126</v>
      </c>
      <c r="AM55">
        <v>1695148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125</v>
      </c>
      <c r="AK56">
        <f t="shared" si="3"/>
        <v>264</v>
      </c>
      <c r="AL56" t="s">
        <v>156</v>
      </c>
      <c r="AM56">
        <v>820919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100</v>
      </c>
      <c r="AM57">
        <v>892949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186</v>
      </c>
      <c r="AM58">
        <v>1294559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125</v>
      </c>
      <c r="AK59">
        <f t="shared" si="3"/>
        <v>264</v>
      </c>
      <c r="AL59" t="s">
        <v>367</v>
      </c>
      <c r="AM59">
        <v>1317356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125</v>
      </c>
      <c r="AK60">
        <f t="shared" si="3"/>
        <v>264</v>
      </c>
      <c r="AL60" t="s">
        <v>397</v>
      </c>
      <c r="AM60">
        <v>894044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125</v>
      </c>
      <c r="AK61">
        <f t="shared" si="3"/>
        <v>264</v>
      </c>
      <c r="AL61" t="s">
        <v>96</v>
      </c>
      <c r="AM61">
        <v>971178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125</v>
      </c>
      <c r="AK62">
        <f t="shared" si="3"/>
        <v>264</v>
      </c>
      <c r="AL62" t="s">
        <v>1257</v>
      </c>
      <c r="AM62">
        <v>970988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125</v>
      </c>
      <c r="AK63">
        <f t="shared" si="3"/>
        <v>264</v>
      </c>
      <c r="AL63" t="s">
        <v>2092</v>
      </c>
      <c r="AM63">
        <v>10732382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1639</v>
      </c>
      <c r="AM64">
        <v>10748965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125</v>
      </c>
      <c r="AK65">
        <f t="shared" si="3"/>
        <v>264</v>
      </c>
      <c r="AL65" t="s">
        <v>1496</v>
      </c>
      <c r="AM65">
        <v>10733148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4358</v>
      </c>
      <c r="AM66">
        <v>811538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125</v>
      </c>
      <c r="AK67">
        <f t="shared" si="7"/>
        <v>264</v>
      </c>
      <c r="AL67" t="s">
        <v>250</v>
      </c>
      <c r="AM67">
        <v>930740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125</v>
      </c>
      <c r="AK68">
        <f t="shared" si="7"/>
        <v>264</v>
      </c>
      <c r="AL68" t="s">
        <v>215</v>
      </c>
      <c r="AM68">
        <v>826938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125</v>
      </c>
      <c r="AK69">
        <f t="shared" si="7"/>
        <v>264</v>
      </c>
      <c r="AL69" t="s">
        <v>113</v>
      </c>
      <c r="AM69">
        <v>826911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125</v>
      </c>
      <c r="AK70">
        <f t="shared" si="7"/>
        <v>264</v>
      </c>
      <c r="AL70" t="s">
        <v>4357</v>
      </c>
      <c r="AM70">
        <v>1280272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125</v>
      </c>
      <c r="AK71">
        <f t="shared" si="7"/>
        <v>264</v>
      </c>
      <c r="AL71" t="s">
        <v>459</v>
      </c>
      <c r="AM71">
        <v>859281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225</v>
      </c>
      <c r="AM72">
        <v>859538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125</v>
      </c>
      <c r="AK73">
        <f t="shared" si="7"/>
        <v>264</v>
      </c>
      <c r="AL73" t="s">
        <v>217</v>
      </c>
      <c r="AM73">
        <v>866609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229</v>
      </c>
      <c r="AM74">
        <v>863552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125</v>
      </c>
      <c r="AK75">
        <f t="shared" si="7"/>
        <v>264</v>
      </c>
      <c r="AL75" t="s">
        <v>231</v>
      </c>
      <c r="AM75">
        <v>859334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191</v>
      </c>
      <c r="AK76">
        <f t="shared" si="7"/>
        <v>370</v>
      </c>
      <c r="AL76" t="s">
        <v>221</v>
      </c>
      <c r="AM76">
        <v>859307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191</v>
      </c>
      <c r="AK77">
        <f t="shared" si="7"/>
        <v>370</v>
      </c>
      <c r="AL77" t="s">
        <v>359</v>
      </c>
      <c r="AM77">
        <v>866299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125</v>
      </c>
      <c r="AK78">
        <f t="shared" si="7"/>
        <v>264</v>
      </c>
      <c r="AL78" t="s">
        <v>35</v>
      </c>
      <c r="AM78">
        <v>931028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125</v>
      </c>
      <c r="AK79">
        <f t="shared" si="7"/>
        <v>264</v>
      </c>
      <c r="AL79" t="s">
        <v>157</v>
      </c>
      <c r="AM79">
        <v>1332638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125</v>
      </c>
      <c r="AK80">
        <f t="shared" si="7"/>
        <v>264</v>
      </c>
      <c r="AL80" t="s">
        <v>395</v>
      </c>
      <c r="AM80">
        <v>859215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125</v>
      </c>
      <c r="AK81">
        <f t="shared" si="7"/>
        <v>264</v>
      </c>
      <c r="AL81" t="s">
        <v>450</v>
      </c>
      <c r="AM81">
        <v>866868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125</v>
      </c>
      <c r="AK82">
        <f t="shared" si="7"/>
        <v>264</v>
      </c>
      <c r="AL82" t="s">
        <v>67</v>
      </c>
      <c r="AM82">
        <v>2594394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451</v>
      </c>
      <c r="AM83">
        <v>808536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125</v>
      </c>
      <c r="AK84">
        <f t="shared" si="7"/>
        <v>264</v>
      </c>
      <c r="AL84" t="s">
        <v>1586</v>
      </c>
      <c r="AM84">
        <v>814728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125</v>
      </c>
      <c r="AK85">
        <f t="shared" si="7"/>
        <v>264</v>
      </c>
      <c r="AL85" t="s">
        <v>201</v>
      </c>
      <c r="AM85">
        <v>810836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125</v>
      </c>
      <c r="AK86">
        <f t="shared" si="7"/>
        <v>264</v>
      </c>
      <c r="AL86" t="s">
        <v>207</v>
      </c>
      <c r="AM86">
        <v>1581049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254</v>
      </c>
      <c r="AM87">
        <v>806704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125</v>
      </c>
      <c r="AK88">
        <f t="shared" si="7"/>
        <v>264</v>
      </c>
      <c r="AL88" t="s">
        <v>4078</v>
      </c>
      <c r="AM88">
        <v>18278723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420</v>
      </c>
      <c r="AM89">
        <v>827649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125</v>
      </c>
      <c r="AK90">
        <f t="shared" si="7"/>
        <v>264</v>
      </c>
      <c r="AL90" t="s">
        <v>95</v>
      </c>
      <c r="AM90">
        <v>899370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396</v>
      </c>
      <c r="AM91">
        <v>935597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3810</v>
      </c>
      <c r="AM92">
        <v>930838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125</v>
      </c>
      <c r="AK93">
        <f t="shared" si="7"/>
        <v>264</v>
      </c>
      <c r="AL93" t="s">
        <v>152</v>
      </c>
      <c r="AM93">
        <v>1093147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125</v>
      </c>
      <c r="AK94">
        <f t="shared" si="7"/>
        <v>264</v>
      </c>
      <c r="AL94" t="s">
        <v>153</v>
      </c>
      <c r="AM94">
        <v>878401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125</v>
      </c>
      <c r="AK95">
        <f t="shared" si="7"/>
        <v>264</v>
      </c>
      <c r="AL95" t="s">
        <v>187</v>
      </c>
      <c r="AM95">
        <v>866031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125</v>
      </c>
      <c r="AK96">
        <f t="shared" si="7"/>
        <v>264</v>
      </c>
      <c r="AL96" t="s">
        <v>1393</v>
      </c>
      <c r="AM96">
        <v>847507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125</v>
      </c>
      <c r="AK97">
        <f t="shared" si="7"/>
        <v>264</v>
      </c>
      <c r="AL97" t="s">
        <v>58</v>
      </c>
      <c r="AM97">
        <v>919228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125</v>
      </c>
      <c r="AK98">
        <f t="shared" si="7"/>
        <v>264</v>
      </c>
      <c r="AL98" t="s">
        <v>258</v>
      </c>
      <c r="AM98">
        <v>1109534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125</v>
      </c>
      <c r="AK99">
        <f t="shared" si="7"/>
        <v>264</v>
      </c>
      <c r="AL99" t="s">
        <v>371</v>
      </c>
      <c r="AM99">
        <v>1511144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125</v>
      </c>
      <c r="AK100">
        <f t="shared" si="7"/>
        <v>264</v>
      </c>
      <c r="AL100" t="s">
        <v>107</v>
      </c>
      <c r="AM100">
        <v>888447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403</v>
      </c>
      <c r="AM101">
        <v>19840508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125</v>
      </c>
      <c r="AK102">
        <f t="shared" si="7"/>
        <v>264</v>
      </c>
      <c r="AL102" t="s">
        <v>98</v>
      </c>
      <c r="AM102">
        <v>20242118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125</v>
      </c>
      <c r="AK103">
        <f t="shared" si="7"/>
        <v>264</v>
      </c>
      <c r="AL103" t="s">
        <v>423</v>
      </c>
      <c r="AM103">
        <v>20194576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125</v>
      </c>
      <c r="AK104">
        <f t="shared" si="7"/>
        <v>264</v>
      </c>
      <c r="AL104" t="s">
        <v>398</v>
      </c>
      <c r="AM104">
        <v>35852141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125</v>
      </c>
      <c r="AK105">
        <f t="shared" si="7"/>
        <v>264</v>
      </c>
      <c r="AL105" t="s">
        <v>226</v>
      </c>
      <c r="AM105">
        <v>9899984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125</v>
      </c>
      <c r="AK106">
        <f t="shared" si="7"/>
        <v>264</v>
      </c>
      <c r="AL106" t="s">
        <v>462</v>
      </c>
      <c r="AM106">
        <v>10145966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125</v>
      </c>
      <c r="AK107">
        <f t="shared" si="7"/>
        <v>264</v>
      </c>
      <c r="AL107" t="s">
        <v>4151</v>
      </c>
      <c r="AM107">
        <v>27231154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125</v>
      </c>
      <c r="AK108">
        <f t="shared" si="7"/>
        <v>264</v>
      </c>
      <c r="AL108" t="s">
        <v>569</v>
      </c>
      <c r="AM108">
        <v>11233904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125</v>
      </c>
      <c r="AK109">
        <f t="shared" si="7"/>
        <v>264</v>
      </c>
      <c r="AL109" t="s">
        <v>379</v>
      </c>
      <c r="AM109">
        <v>315365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125</v>
      </c>
      <c r="AK110">
        <f t="shared" si="7"/>
        <v>264</v>
      </c>
      <c r="AL110" t="s">
        <v>387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125</v>
      </c>
      <c r="AK111">
        <f t="shared" si="7"/>
        <v>264</v>
      </c>
      <c r="AL111" t="s">
        <v>418</v>
      </c>
      <c r="AM111">
        <v>243552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125</v>
      </c>
      <c r="AK112">
        <f t="shared" si="7"/>
        <v>264</v>
      </c>
      <c r="AL112" t="s">
        <v>435</v>
      </c>
      <c r="AM112">
        <v>0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125</v>
      </c>
      <c r="AK113">
        <f t="shared" si="7"/>
        <v>264</v>
      </c>
      <c r="AL113" t="s">
        <v>390</v>
      </c>
      <c r="AM113">
        <v>21909381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125</v>
      </c>
      <c r="AK114">
        <f t="shared" si="7"/>
        <v>264</v>
      </c>
      <c r="AL114" t="s">
        <v>460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125</v>
      </c>
      <c r="AK115">
        <f t="shared" si="7"/>
        <v>264</v>
      </c>
      <c r="AL115" t="s">
        <v>445</v>
      </c>
      <c r="AM115">
        <v>1643228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125</v>
      </c>
      <c r="AK116">
        <f t="shared" si="7"/>
        <v>264</v>
      </c>
      <c r="AL116" t="s">
        <v>421</v>
      </c>
      <c r="AM116">
        <v>1603078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125</v>
      </c>
      <c r="AK117">
        <f t="shared" si="7"/>
        <v>264</v>
      </c>
      <c r="AL117" t="s">
        <v>1010</v>
      </c>
      <c r="AM117">
        <v>17686309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125</v>
      </c>
      <c r="AK118">
        <f t="shared" si="7"/>
        <v>264</v>
      </c>
      <c r="AL118" t="s">
        <v>2591</v>
      </c>
      <c r="AM118">
        <v>4101359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125</v>
      </c>
      <c r="AK119">
        <f t="shared" si="7"/>
        <v>264</v>
      </c>
      <c r="AL119" t="s">
        <v>417</v>
      </c>
      <c r="AM119">
        <v>343183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125</v>
      </c>
      <c r="AK120">
        <f t="shared" si="7"/>
        <v>264</v>
      </c>
      <c r="AL120" t="s">
        <v>2323</v>
      </c>
      <c r="AM120">
        <v>215059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125</v>
      </c>
      <c r="AK121">
        <f t="shared" si="7"/>
        <v>264</v>
      </c>
      <c r="AL121" t="s">
        <v>411</v>
      </c>
      <c r="AM121">
        <v>277367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125</v>
      </c>
      <c r="AK122">
        <f t="shared" si="7"/>
        <v>264</v>
      </c>
      <c r="AL122" t="s">
        <v>219</v>
      </c>
      <c r="AM122">
        <v>10039067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125</v>
      </c>
      <c r="AK123">
        <f t="shared" si="7"/>
        <v>264</v>
      </c>
      <c r="AL123" t="s">
        <v>203</v>
      </c>
      <c r="AM123">
        <v>13039455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191</v>
      </c>
      <c r="AK124">
        <f t="shared" si="7"/>
        <v>370</v>
      </c>
      <c r="AL124" t="s">
        <v>2965</v>
      </c>
      <c r="AM124">
        <v>12994645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125</v>
      </c>
      <c r="AK125">
        <f t="shared" si="7"/>
        <v>264</v>
      </c>
      <c r="AL125" t="s">
        <v>424</v>
      </c>
      <c r="AM125">
        <v>5393141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125</v>
      </c>
      <c r="AK126">
        <f t="shared" si="7"/>
        <v>264</v>
      </c>
      <c r="AL126" t="s">
        <v>373</v>
      </c>
      <c r="AM126">
        <v>5892393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125</v>
      </c>
      <c r="AK127">
        <f t="shared" si="7"/>
        <v>264</v>
      </c>
      <c r="AL127" t="s">
        <v>3990</v>
      </c>
      <c r="AM127">
        <v>5663312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125</v>
      </c>
      <c r="AK128">
        <f t="shared" si="7"/>
        <v>264</v>
      </c>
      <c r="AL128" t="s">
        <v>401</v>
      </c>
      <c r="AM128">
        <v>15376206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125</v>
      </c>
      <c r="AK129">
        <f t="shared" si="7"/>
        <v>264</v>
      </c>
      <c r="AL129" t="s">
        <v>112</v>
      </c>
      <c r="AM129">
        <v>5976201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234</v>
      </c>
      <c r="AM130">
        <v>5378501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14</v>
      </c>
      <c r="AL131" t="s">
        <v>118</v>
      </c>
      <c r="AM131">
        <v>5399068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125</v>
      </c>
      <c r="AK132">
        <f t="shared" si="11"/>
        <v>264</v>
      </c>
      <c r="AL132" t="s">
        <v>209</v>
      </c>
      <c r="AM132">
        <v>5859810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125</v>
      </c>
      <c r="AK133">
        <f t="shared" si="11"/>
        <v>264</v>
      </c>
      <c r="AL133" t="s">
        <v>216</v>
      </c>
      <c r="AM133">
        <v>5431345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125</v>
      </c>
      <c r="AK134">
        <f t="shared" si="11"/>
        <v>264</v>
      </c>
      <c r="AL134" t="s">
        <v>1924</v>
      </c>
      <c r="AM134">
        <v>5431464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125</v>
      </c>
      <c r="AK135">
        <f t="shared" si="11"/>
        <v>264</v>
      </c>
      <c r="AL135" t="s">
        <v>42</v>
      </c>
      <c r="AM135">
        <v>5503158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125</v>
      </c>
      <c r="AK136">
        <f t="shared" si="11"/>
        <v>264</v>
      </c>
      <c r="AL136" t="s">
        <v>66</v>
      </c>
      <c r="AM136">
        <v>5904768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125</v>
      </c>
      <c r="AK137">
        <f t="shared" si="11"/>
        <v>264</v>
      </c>
      <c r="AL137" t="s">
        <v>4361</v>
      </c>
      <c r="AM137">
        <v>6377469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125</v>
      </c>
      <c r="AK138">
        <f t="shared" si="11"/>
        <v>264</v>
      </c>
      <c r="AL138" t="s">
        <v>448</v>
      </c>
      <c r="AM138">
        <v>5471500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125</v>
      </c>
      <c r="AK139">
        <f t="shared" si="11"/>
        <v>264</v>
      </c>
      <c r="AL139" t="s">
        <v>2318</v>
      </c>
      <c r="AM139">
        <v>5665277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125</v>
      </c>
      <c r="AK140">
        <f t="shared" si="11"/>
        <v>264</v>
      </c>
      <c r="AL140" t="s">
        <v>1369</v>
      </c>
      <c r="AM140">
        <v>5438161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125</v>
      </c>
      <c r="AK141">
        <f t="shared" si="11"/>
        <v>264</v>
      </c>
      <c r="AL141" t="s">
        <v>222</v>
      </c>
      <c r="AM141">
        <v>5366299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191</v>
      </c>
      <c r="AK142">
        <f t="shared" si="11"/>
        <v>370</v>
      </c>
      <c r="AL142" t="s">
        <v>364</v>
      </c>
      <c r="AM142">
        <v>6038316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125</v>
      </c>
      <c r="AK143">
        <f t="shared" si="11"/>
        <v>264</v>
      </c>
      <c r="AL143" t="s">
        <v>402</v>
      </c>
      <c r="AM143">
        <v>5985791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125</v>
      </c>
      <c r="AK144">
        <f t="shared" si="11"/>
        <v>264</v>
      </c>
      <c r="AL144" t="s">
        <v>261</v>
      </c>
      <c r="AM144">
        <v>5681664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116</v>
      </c>
      <c r="AM145">
        <v>21379638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125</v>
      </c>
      <c r="AK146">
        <f t="shared" si="11"/>
        <v>264</v>
      </c>
      <c r="AL146" t="s">
        <v>111</v>
      </c>
      <c r="AM146">
        <v>21509808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125</v>
      </c>
      <c r="AK147">
        <f t="shared" si="11"/>
        <v>264</v>
      </c>
      <c r="AL147" t="s">
        <v>204</v>
      </c>
      <c r="AM147">
        <v>5438125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191</v>
      </c>
      <c r="AK148">
        <f t="shared" si="11"/>
        <v>370</v>
      </c>
      <c r="AL148" t="s">
        <v>3582</v>
      </c>
      <c r="AM148">
        <v>16564277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125</v>
      </c>
      <c r="AK149">
        <f t="shared" si="11"/>
        <v>264</v>
      </c>
      <c r="AL149" t="s">
        <v>2906</v>
      </c>
      <c r="AM149">
        <v>10135001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4159</v>
      </c>
      <c r="AM150">
        <v>1102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439</v>
      </c>
      <c r="AM151">
        <v>315365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130</v>
      </c>
      <c r="AM152">
        <v>10625905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131</v>
      </c>
      <c r="AM153">
        <v>2774362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431</v>
      </c>
      <c r="AM154">
        <v>3300337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125</v>
      </c>
      <c r="AK155">
        <f t="shared" si="11"/>
        <v>264</v>
      </c>
      <c r="AL155" t="s">
        <v>428</v>
      </c>
      <c r="AM155">
        <v>6175726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1104</v>
      </c>
      <c r="AM156">
        <v>12713222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125</v>
      </c>
      <c r="AK157">
        <f t="shared" si="11"/>
        <v>264</v>
      </c>
      <c r="AL157" t="s">
        <v>429</v>
      </c>
      <c r="AM157">
        <v>2911431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170</v>
      </c>
      <c r="AM158">
        <v>3384145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433</v>
      </c>
      <c r="AM159">
        <v>2787490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125</v>
      </c>
      <c r="AK160">
        <f t="shared" si="11"/>
        <v>264</v>
      </c>
      <c r="AL160" t="s">
        <v>102</v>
      </c>
      <c r="AM160">
        <v>2807012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125</v>
      </c>
      <c r="AK161">
        <f t="shared" si="11"/>
        <v>264</v>
      </c>
      <c r="AL161" t="s">
        <v>171</v>
      </c>
      <c r="AM161">
        <v>2787314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125</v>
      </c>
      <c r="AK162">
        <f t="shared" si="11"/>
        <v>264</v>
      </c>
      <c r="AL162" t="s">
        <v>129</v>
      </c>
      <c r="AM162">
        <v>2887631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430</v>
      </c>
      <c r="AM163">
        <v>2839408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166</v>
      </c>
      <c r="AM164">
        <v>2839381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125</v>
      </c>
      <c r="AK165">
        <f t="shared" si="11"/>
        <v>264</v>
      </c>
      <c r="AL165" t="s">
        <v>125</v>
      </c>
      <c r="AM165">
        <v>2911102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125</v>
      </c>
      <c r="AK166">
        <f t="shared" si="11"/>
        <v>264</v>
      </c>
      <c r="AL166" t="s">
        <v>432</v>
      </c>
      <c r="AM166">
        <v>3312712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163</v>
      </c>
      <c r="AM167">
        <v>2914930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4362</v>
      </c>
      <c r="AM168">
        <v>2790910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167</v>
      </c>
      <c r="AM169">
        <v>3073221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124</v>
      </c>
      <c r="AM170">
        <v>2899302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169</v>
      </c>
      <c r="AM171">
        <v>18846058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125</v>
      </c>
      <c r="AK172">
        <f t="shared" si="11"/>
        <v>264</v>
      </c>
      <c r="AL172" t="s">
        <v>162</v>
      </c>
      <c r="AM172">
        <v>18917752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125</v>
      </c>
      <c r="AK173">
        <f t="shared" si="11"/>
        <v>264</v>
      </c>
      <c r="AL173" t="s">
        <v>2355</v>
      </c>
      <c r="AM173">
        <v>16322015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457</v>
      </c>
      <c r="AM174">
        <v>3842883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3052</v>
      </c>
      <c r="AM175">
        <v>5032110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1617</v>
      </c>
      <c r="AM176">
        <v>1292813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125</v>
      </c>
      <c r="AK177">
        <f t="shared" si="11"/>
        <v>264</v>
      </c>
      <c r="AL177" t="s">
        <v>4360</v>
      </c>
      <c r="AM177">
        <v>17742335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125</v>
      </c>
      <c r="AK178">
        <f t="shared" si="11"/>
        <v>264</v>
      </c>
      <c r="AL178" t="s">
        <v>3696</v>
      </c>
      <c r="AM178">
        <v>3929251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125</v>
      </c>
      <c r="AK179">
        <f t="shared" si="11"/>
        <v>264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125</v>
      </c>
      <c r="AK180">
        <f t="shared" si="11"/>
        <v>264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125</v>
      </c>
      <c r="AK182">
        <f t="shared" si="11"/>
        <v>264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125</v>
      </c>
      <c r="AK184">
        <f t="shared" si="11"/>
        <v>264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125</v>
      </c>
      <c r="AK186">
        <f t="shared" si="11"/>
        <v>264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125</v>
      </c>
      <c r="AK189">
        <f t="shared" si="11"/>
        <v>264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125</v>
      </c>
      <c r="AK191">
        <f t="shared" si="11"/>
        <v>264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125</v>
      </c>
      <c r="AK192">
        <f t="shared" si="11"/>
        <v>264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125</v>
      </c>
      <c r="AK197">
        <f t="shared" si="15"/>
        <v>264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125</v>
      </c>
      <c r="AK199">
        <f t="shared" si="15"/>
        <v>264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125</v>
      </c>
      <c r="AK200">
        <f t="shared" si="15"/>
        <v>264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125</v>
      </c>
      <c r="AK201">
        <f t="shared" si="15"/>
        <v>264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125</v>
      </c>
      <c r="AK206">
        <f t="shared" si="15"/>
        <v>264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125</v>
      </c>
      <c r="AK209">
        <f t="shared" si="15"/>
        <v>264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125</v>
      </c>
      <c r="AK212">
        <f t="shared" si="15"/>
        <v>264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125</v>
      </c>
      <c r="AK216">
        <f t="shared" si="15"/>
        <v>264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191</v>
      </c>
      <c r="AK217">
        <f t="shared" si="15"/>
        <v>370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125</v>
      </c>
      <c r="AK219">
        <f t="shared" si="15"/>
        <v>264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191</v>
      </c>
      <c r="AK221">
        <f t="shared" si="15"/>
        <v>370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125</v>
      </c>
      <c r="AK223">
        <f t="shared" si="15"/>
        <v>264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191</v>
      </c>
      <c r="AK224">
        <f t="shared" si="15"/>
        <v>370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125</v>
      </c>
      <c r="AK228">
        <f t="shared" si="15"/>
        <v>264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125</v>
      </c>
      <c r="AK237">
        <f t="shared" si="15"/>
        <v>264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125</v>
      </c>
      <c r="AK238">
        <f t="shared" si="15"/>
        <v>264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125</v>
      </c>
      <c r="AK240">
        <f t="shared" si="15"/>
        <v>264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125</v>
      </c>
      <c r="AK253">
        <f t="shared" si="15"/>
        <v>264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125</v>
      </c>
      <c r="AK257">
        <f t="shared" si="15"/>
        <v>264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125</v>
      </c>
      <c r="AK258">
        <f t="shared" ref="AK258:AK321" si="19">COUNTIF(Answer,AC258)</f>
        <v>264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125</v>
      </c>
      <c r="AK261">
        <f t="shared" si="19"/>
        <v>264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125</v>
      </c>
      <c r="AK265">
        <f t="shared" si="19"/>
        <v>264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125</v>
      </c>
      <c r="AK267">
        <f t="shared" si="19"/>
        <v>264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125</v>
      </c>
      <c r="AK273">
        <f t="shared" si="19"/>
        <v>264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125</v>
      </c>
      <c r="AK274">
        <f t="shared" si="19"/>
        <v>264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125</v>
      </c>
      <c r="AK281">
        <f t="shared" si="19"/>
        <v>264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191</v>
      </c>
      <c r="AK283">
        <f t="shared" si="19"/>
        <v>370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14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125</v>
      </c>
      <c r="AK287">
        <f t="shared" si="19"/>
        <v>264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125</v>
      </c>
      <c r="AK288">
        <f t="shared" si="19"/>
        <v>264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191</v>
      </c>
      <c r="AK289">
        <f t="shared" si="19"/>
        <v>370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125</v>
      </c>
      <c r="AK293">
        <f t="shared" si="19"/>
        <v>264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125</v>
      </c>
      <c r="AK294">
        <f t="shared" si="19"/>
        <v>264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125</v>
      </c>
      <c r="AK296">
        <f t="shared" si="19"/>
        <v>264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12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125</v>
      </c>
      <c r="AK298">
        <f t="shared" si="19"/>
        <v>264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125</v>
      </c>
      <c r="AK301">
        <f t="shared" si="19"/>
        <v>264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125</v>
      </c>
      <c r="AK308">
        <f t="shared" si="19"/>
        <v>264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125</v>
      </c>
      <c r="AK309">
        <f t="shared" si="19"/>
        <v>264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125</v>
      </c>
      <c r="AK311">
        <f t="shared" si="19"/>
        <v>264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125</v>
      </c>
      <c r="AK314">
        <f t="shared" si="19"/>
        <v>264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125</v>
      </c>
      <c r="AK316">
        <f t="shared" si="19"/>
        <v>264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125</v>
      </c>
      <c r="AK320">
        <f t="shared" si="19"/>
        <v>264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125</v>
      </c>
      <c r="AK323">
        <f t="shared" si="23"/>
        <v>264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125</v>
      </c>
      <c r="AK325">
        <f t="shared" si="23"/>
        <v>264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125</v>
      </c>
      <c r="AK326">
        <f t="shared" si="23"/>
        <v>264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125</v>
      </c>
      <c r="AK327">
        <f t="shared" si="23"/>
        <v>264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125</v>
      </c>
      <c r="AK331">
        <f t="shared" si="23"/>
        <v>264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125</v>
      </c>
      <c r="AK335">
        <f t="shared" si="23"/>
        <v>264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125</v>
      </c>
      <c r="AK336">
        <f t="shared" si="23"/>
        <v>264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125</v>
      </c>
      <c r="AK338">
        <f t="shared" si="23"/>
        <v>264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125</v>
      </c>
      <c r="AK343">
        <f t="shared" si="23"/>
        <v>264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125</v>
      </c>
      <c r="AK345">
        <f t="shared" si="23"/>
        <v>264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125</v>
      </c>
      <c r="AK347">
        <f t="shared" si="23"/>
        <v>264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125</v>
      </c>
      <c r="AK348">
        <f t="shared" si="23"/>
        <v>264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125</v>
      </c>
      <c r="AK350">
        <f t="shared" si="23"/>
        <v>264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14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125</v>
      </c>
      <c r="AK355">
        <f t="shared" si="23"/>
        <v>264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191</v>
      </c>
      <c r="AK359">
        <f t="shared" si="23"/>
        <v>370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191</v>
      </c>
      <c r="AK360">
        <f t="shared" si="23"/>
        <v>370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191</v>
      </c>
      <c r="AK361">
        <f t="shared" si="23"/>
        <v>370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191</v>
      </c>
      <c r="AK362">
        <f t="shared" si="23"/>
        <v>370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191</v>
      </c>
      <c r="AK366">
        <f t="shared" si="23"/>
        <v>370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191</v>
      </c>
      <c r="AK367">
        <f t="shared" si="23"/>
        <v>370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191</v>
      </c>
      <c r="AK369">
        <f t="shared" si="23"/>
        <v>370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12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191</v>
      </c>
      <c r="AK371">
        <f t="shared" si="23"/>
        <v>370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191</v>
      </c>
      <c r="AK373">
        <f t="shared" si="23"/>
        <v>370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125</v>
      </c>
      <c r="AK374">
        <f t="shared" si="23"/>
        <v>264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191</v>
      </c>
      <c r="AK375">
        <f t="shared" si="23"/>
        <v>370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191</v>
      </c>
      <c r="AK377">
        <f t="shared" si="23"/>
        <v>370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191</v>
      </c>
      <c r="AK380">
        <f t="shared" si="23"/>
        <v>370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191</v>
      </c>
      <c r="AK381">
        <f t="shared" si="23"/>
        <v>370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191</v>
      </c>
      <c r="AK382">
        <f t="shared" si="23"/>
        <v>370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191</v>
      </c>
      <c r="AK383">
        <f t="shared" si="23"/>
        <v>370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191</v>
      </c>
      <c r="AK385">
        <f t="shared" si="23"/>
        <v>370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191</v>
      </c>
      <c r="AK387">
        <f t="shared" si="27"/>
        <v>370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191</v>
      </c>
      <c r="AK389">
        <f t="shared" si="27"/>
        <v>370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191</v>
      </c>
      <c r="AK391">
        <f t="shared" si="27"/>
        <v>370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191</v>
      </c>
      <c r="AK392">
        <f t="shared" si="27"/>
        <v>370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191</v>
      </c>
      <c r="AK393">
        <f t="shared" si="27"/>
        <v>370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191</v>
      </c>
      <c r="AK397">
        <f t="shared" si="27"/>
        <v>370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191</v>
      </c>
      <c r="AK400">
        <f t="shared" si="27"/>
        <v>370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191</v>
      </c>
      <c r="AK403">
        <f t="shared" si="27"/>
        <v>370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191</v>
      </c>
      <c r="AK404">
        <f t="shared" si="27"/>
        <v>370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14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191</v>
      </c>
      <c r="AK409">
        <f t="shared" si="27"/>
        <v>370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191</v>
      </c>
      <c r="AK412">
        <f t="shared" si="27"/>
        <v>370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191</v>
      </c>
      <c r="AK413">
        <f t="shared" si="27"/>
        <v>370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191</v>
      </c>
      <c r="AK414">
        <f t="shared" si="27"/>
        <v>370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191</v>
      </c>
      <c r="AK415">
        <f t="shared" si="27"/>
        <v>370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191</v>
      </c>
      <c r="AK419">
        <f t="shared" si="27"/>
        <v>370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191</v>
      </c>
      <c r="AK422">
        <f t="shared" si="27"/>
        <v>370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191</v>
      </c>
      <c r="AK426">
        <f t="shared" si="27"/>
        <v>370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191</v>
      </c>
      <c r="AK427">
        <f t="shared" si="27"/>
        <v>370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191</v>
      </c>
      <c r="AK429">
        <f t="shared" si="27"/>
        <v>370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191</v>
      </c>
      <c r="AK430">
        <f t="shared" si="27"/>
        <v>370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191</v>
      </c>
      <c r="AK434">
        <f t="shared" si="27"/>
        <v>370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12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191</v>
      </c>
      <c r="AK439">
        <f t="shared" si="27"/>
        <v>370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191</v>
      </c>
      <c r="AK441">
        <f t="shared" si="27"/>
        <v>370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191</v>
      </c>
      <c r="AK442">
        <f t="shared" si="27"/>
        <v>370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125</v>
      </c>
      <c r="AK445">
        <f t="shared" si="27"/>
        <v>264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191</v>
      </c>
      <c r="AK446">
        <f t="shared" si="27"/>
        <v>370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191</v>
      </c>
      <c r="AK447">
        <f t="shared" si="27"/>
        <v>370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191</v>
      </c>
      <c r="AK449">
        <f t="shared" si="27"/>
        <v>370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191</v>
      </c>
      <c r="AK450">
        <f t="shared" ref="AK450:AK513" si="31">COUNTIF(Answer,AC450)</f>
        <v>370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191</v>
      </c>
      <c r="AK453">
        <f t="shared" si="31"/>
        <v>370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191</v>
      </c>
      <c r="AK455">
        <f t="shared" si="31"/>
        <v>370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191</v>
      </c>
      <c r="AK458">
        <f t="shared" si="31"/>
        <v>370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191</v>
      </c>
      <c r="AK459">
        <f t="shared" si="31"/>
        <v>370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191</v>
      </c>
      <c r="AK461">
        <f t="shared" si="31"/>
        <v>370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191</v>
      </c>
      <c r="AK463">
        <f t="shared" si="31"/>
        <v>370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2</v>
      </c>
      <c r="AK464">
        <f t="shared" si="31"/>
        <v>2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191</v>
      </c>
      <c r="AK468">
        <f t="shared" si="31"/>
        <v>370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191</v>
      </c>
      <c r="AK471">
        <f t="shared" si="31"/>
        <v>370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191</v>
      </c>
      <c r="AK472">
        <f t="shared" si="31"/>
        <v>370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191</v>
      </c>
      <c r="AK474">
        <f t="shared" si="31"/>
        <v>370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191</v>
      </c>
      <c r="AK476">
        <f t="shared" si="31"/>
        <v>370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191</v>
      </c>
      <c r="AK478">
        <f t="shared" si="31"/>
        <v>370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191</v>
      </c>
      <c r="AK479">
        <f t="shared" si="31"/>
        <v>370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191</v>
      </c>
      <c r="AK482">
        <f t="shared" si="31"/>
        <v>370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191</v>
      </c>
      <c r="AK484">
        <f t="shared" si="31"/>
        <v>370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12</v>
      </c>
      <c r="AK486">
        <f t="shared" si="31"/>
        <v>12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191</v>
      </c>
      <c r="AK489">
        <f t="shared" si="31"/>
        <v>370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191</v>
      </c>
      <c r="AK494">
        <f t="shared" si="31"/>
        <v>370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191</v>
      </c>
      <c r="AK495">
        <f t="shared" si="31"/>
        <v>370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14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191</v>
      </c>
      <c r="AK499">
        <f t="shared" si="31"/>
        <v>370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191</v>
      </c>
      <c r="AK500">
        <f t="shared" si="31"/>
        <v>370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191</v>
      </c>
      <c r="AK501">
        <f t="shared" si="31"/>
        <v>370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191</v>
      </c>
      <c r="AK502">
        <f t="shared" si="31"/>
        <v>370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191</v>
      </c>
      <c r="AK503">
        <f t="shared" si="31"/>
        <v>370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191</v>
      </c>
      <c r="AK505">
        <f t="shared" si="31"/>
        <v>370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191</v>
      </c>
      <c r="AK507">
        <f t="shared" si="31"/>
        <v>370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191</v>
      </c>
      <c r="AK508">
        <f t="shared" si="31"/>
        <v>370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191</v>
      </c>
      <c r="AK509">
        <f t="shared" si="31"/>
        <v>370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12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14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12</v>
      </c>
      <c r="AK513">
        <f t="shared" si="31"/>
        <v>12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191</v>
      </c>
      <c r="AK514">
        <f t="shared" ref="AK514:AK577" si="35">COUNTIF(Answer,AC514)</f>
        <v>370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191</v>
      </c>
      <c r="AK515">
        <f t="shared" si="35"/>
        <v>370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191</v>
      </c>
      <c r="AK518">
        <f t="shared" si="35"/>
        <v>370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191</v>
      </c>
      <c r="AK519">
        <f t="shared" si="35"/>
        <v>370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191</v>
      </c>
      <c r="AK520">
        <f t="shared" si="35"/>
        <v>370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191</v>
      </c>
      <c r="AK521">
        <f t="shared" si="35"/>
        <v>370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191</v>
      </c>
      <c r="AK523">
        <f t="shared" si="35"/>
        <v>370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191</v>
      </c>
      <c r="AK524">
        <f t="shared" si="35"/>
        <v>370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4</v>
      </c>
      <c r="AK527">
        <f t="shared" si="35"/>
        <v>5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191</v>
      </c>
      <c r="AK532">
        <f t="shared" si="35"/>
        <v>370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125</v>
      </c>
      <c r="AK533">
        <f t="shared" si="35"/>
        <v>264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191</v>
      </c>
      <c r="AK536">
        <f t="shared" si="35"/>
        <v>370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191</v>
      </c>
      <c r="AK537">
        <f t="shared" si="35"/>
        <v>370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191</v>
      </c>
      <c r="AK538">
        <f t="shared" si="35"/>
        <v>370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12</v>
      </c>
      <c r="AK539">
        <f t="shared" si="35"/>
        <v>12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191</v>
      </c>
      <c r="AK541">
        <f t="shared" si="35"/>
        <v>370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191</v>
      </c>
      <c r="AK544">
        <f t="shared" si="35"/>
        <v>370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191</v>
      </c>
      <c r="AK545">
        <f t="shared" si="35"/>
        <v>370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12</v>
      </c>
      <c r="AK546">
        <f t="shared" si="35"/>
        <v>12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191</v>
      </c>
      <c r="AK547">
        <f t="shared" si="35"/>
        <v>370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125</v>
      </c>
      <c r="AK548">
        <f t="shared" si="35"/>
        <v>264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4</v>
      </c>
      <c r="AK550">
        <f t="shared" si="35"/>
        <v>5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191</v>
      </c>
      <c r="AK551">
        <f t="shared" si="35"/>
        <v>370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12</v>
      </c>
      <c r="AK552">
        <f t="shared" si="35"/>
        <v>12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12</v>
      </c>
      <c r="AK553">
        <f t="shared" si="35"/>
        <v>12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191</v>
      </c>
      <c r="AK554">
        <f t="shared" si="35"/>
        <v>370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191</v>
      </c>
      <c r="AK556">
        <f t="shared" si="35"/>
        <v>370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191</v>
      </c>
      <c r="AK558">
        <f t="shared" si="35"/>
        <v>370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191</v>
      </c>
      <c r="AK559">
        <f t="shared" si="35"/>
        <v>370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191</v>
      </c>
      <c r="AK560">
        <f t="shared" si="35"/>
        <v>370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12</v>
      </c>
      <c r="AK562">
        <f t="shared" si="35"/>
        <v>12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191</v>
      </c>
      <c r="AK563">
        <f t="shared" si="35"/>
        <v>370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191</v>
      </c>
      <c r="AK567">
        <f t="shared" si="35"/>
        <v>370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191</v>
      </c>
      <c r="AK569">
        <f t="shared" si="35"/>
        <v>370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125</v>
      </c>
      <c r="AK570">
        <f t="shared" si="35"/>
        <v>264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191</v>
      </c>
      <c r="AK571">
        <f t="shared" si="35"/>
        <v>370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125</v>
      </c>
      <c r="AK572">
        <f t="shared" si="35"/>
        <v>264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191</v>
      </c>
      <c r="AK573">
        <f t="shared" si="35"/>
        <v>370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191</v>
      </c>
      <c r="AK575">
        <f t="shared" si="35"/>
        <v>370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191</v>
      </c>
      <c r="AK576">
        <f t="shared" si="35"/>
        <v>370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191</v>
      </c>
      <c r="AK577">
        <f t="shared" si="35"/>
        <v>370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191</v>
      </c>
      <c r="AK578">
        <f t="shared" ref="AK578:AK641" si="39">COUNTIF(Answer,AC578)</f>
        <v>370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191</v>
      </c>
      <c r="AK579">
        <f t="shared" si="39"/>
        <v>370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12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191</v>
      </c>
      <c r="AK581">
        <f t="shared" si="39"/>
        <v>370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191</v>
      </c>
      <c r="AK582">
        <f t="shared" si="39"/>
        <v>370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125</v>
      </c>
      <c r="AK584">
        <f t="shared" si="39"/>
        <v>264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191</v>
      </c>
      <c r="AK586">
        <f t="shared" si="39"/>
        <v>370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191</v>
      </c>
      <c r="AK587">
        <f t="shared" si="39"/>
        <v>370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191</v>
      </c>
      <c r="AK588">
        <f t="shared" si="39"/>
        <v>370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191</v>
      </c>
      <c r="AK589">
        <f t="shared" si="39"/>
        <v>370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125</v>
      </c>
      <c r="AK590">
        <f t="shared" si="39"/>
        <v>264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191</v>
      </c>
      <c r="AK591">
        <f t="shared" si="39"/>
        <v>370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125</v>
      </c>
      <c r="AK592">
        <f t="shared" si="39"/>
        <v>264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125</v>
      </c>
      <c r="AK593">
        <f t="shared" si="39"/>
        <v>264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191</v>
      </c>
      <c r="AK594">
        <f t="shared" si="39"/>
        <v>370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125</v>
      </c>
      <c r="AK595">
        <f t="shared" si="39"/>
        <v>264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191</v>
      </c>
      <c r="AK596">
        <f t="shared" si="39"/>
        <v>370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125</v>
      </c>
      <c r="AK597">
        <f t="shared" si="39"/>
        <v>264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125</v>
      </c>
      <c r="AK599">
        <f t="shared" si="39"/>
        <v>264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191</v>
      </c>
      <c r="AK600">
        <f t="shared" si="39"/>
        <v>370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125</v>
      </c>
      <c r="AK601">
        <f t="shared" si="39"/>
        <v>264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191</v>
      </c>
      <c r="AK602">
        <f t="shared" si="39"/>
        <v>370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191</v>
      </c>
      <c r="AK603">
        <f t="shared" si="39"/>
        <v>370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191</v>
      </c>
      <c r="AK604">
        <f t="shared" si="39"/>
        <v>370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191</v>
      </c>
      <c r="AK605">
        <f t="shared" si="39"/>
        <v>370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191</v>
      </c>
      <c r="AK606">
        <f t="shared" si="39"/>
        <v>370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125</v>
      </c>
      <c r="AK607">
        <f t="shared" si="39"/>
        <v>264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191</v>
      </c>
      <c r="AK608">
        <f t="shared" si="39"/>
        <v>370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191</v>
      </c>
      <c r="AK609">
        <f t="shared" si="39"/>
        <v>370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191</v>
      </c>
      <c r="AK610">
        <f t="shared" si="39"/>
        <v>370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191</v>
      </c>
      <c r="AK612">
        <f t="shared" si="39"/>
        <v>370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191</v>
      </c>
      <c r="AK613">
        <f t="shared" si="39"/>
        <v>370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191</v>
      </c>
      <c r="AK614">
        <f t="shared" si="39"/>
        <v>370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191</v>
      </c>
      <c r="AK615">
        <f t="shared" si="39"/>
        <v>370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191</v>
      </c>
      <c r="AK618">
        <f t="shared" si="39"/>
        <v>370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125</v>
      </c>
      <c r="AK619">
        <f t="shared" si="39"/>
        <v>264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191</v>
      </c>
      <c r="AK620">
        <f t="shared" si="39"/>
        <v>370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191</v>
      </c>
      <c r="AK621">
        <f t="shared" si="39"/>
        <v>370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191</v>
      </c>
      <c r="AK622">
        <f t="shared" si="39"/>
        <v>370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191</v>
      </c>
      <c r="AK623">
        <f t="shared" si="39"/>
        <v>370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191</v>
      </c>
      <c r="AK624">
        <f t="shared" si="39"/>
        <v>370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125</v>
      </c>
      <c r="AK625">
        <f t="shared" si="39"/>
        <v>264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125</v>
      </c>
      <c r="AK626">
        <f t="shared" si="39"/>
        <v>264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191</v>
      </c>
      <c r="AK627">
        <f t="shared" si="39"/>
        <v>370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191</v>
      </c>
      <c r="AK629">
        <f t="shared" si="39"/>
        <v>370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125</v>
      </c>
      <c r="AK631">
        <f t="shared" si="39"/>
        <v>264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14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125</v>
      </c>
      <c r="AK633">
        <f t="shared" si="39"/>
        <v>264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191</v>
      </c>
      <c r="AK634">
        <f t="shared" si="39"/>
        <v>370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191</v>
      </c>
      <c r="AK636">
        <f t="shared" si="39"/>
        <v>370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125</v>
      </c>
      <c r="AK637">
        <f t="shared" si="39"/>
        <v>264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191</v>
      </c>
      <c r="AK638">
        <f t="shared" si="39"/>
        <v>370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125</v>
      </c>
      <c r="AK639">
        <f t="shared" si="39"/>
        <v>264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191</v>
      </c>
      <c r="AK641">
        <f t="shared" si="39"/>
        <v>370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191</v>
      </c>
      <c r="AK642">
        <f t="shared" ref="AK642:AK705" si="43">COUNTIF(Answer,AC642)</f>
        <v>370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191</v>
      </c>
      <c r="AK645">
        <f t="shared" si="43"/>
        <v>370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191</v>
      </c>
      <c r="AK647">
        <f t="shared" si="43"/>
        <v>370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191</v>
      </c>
      <c r="AK648">
        <f t="shared" si="43"/>
        <v>370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191</v>
      </c>
      <c r="AK649">
        <f t="shared" si="43"/>
        <v>370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191</v>
      </c>
      <c r="AK650">
        <f t="shared" si="43"/>
        <v>370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191</v>
      </c>
      <c r="AK651">
        <f t="shared" si="43"/>
        <v>370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191</v>
      </c>
      <c r="AK652">
        <f t="shared" si="43"/>
        <v>370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12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191</v>
      </c>
      <c r="AK655">
        <f t="shared" si="43"/>
        <v>370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191</v>
      </c>
      <c r="AK658">
        <f t="shared" si="43"/>
        <v>370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191</v>
      </c>
      <c r="AK659">
        <f t="shared" si="43"/>
        <v>370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191</v>
      </c>
      <c r="AK660">
        <f t="shared" si="43"/>
        <v>370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191</v>
      </c>
      <c r="AK661">
        <f t="shared" si="43"/>
        <v>370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191</v>
      </c>
      <c r="AK662">
        <f t="shared" si="43"/>
        <v>370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191</v>
      </c>
      <c r="AK663">
        <f t="shared" si="43"/>
        <v>370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191</v>
      </c>
      <c r="AK664">
        <f t="shared" si="43"/>
        <v>370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191</v>
      </c>
      <c r="AK665">
        <f t="shared" si="43"/>
        <v>370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191</v>
      </c>
      <c r="AK666">
        <f t="shared" si="43"/>
        <v>370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4</v>
      </c>
      <c r="AK669">
        <f t="shared" si="43"/>
        <v>5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191</v>
      </c>
      <c r="AK671">
        <f t="shared" si="43"/>
        <v>370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191</v>
      </c>
      <c r="AK672">
        <f t="shared" si="43"/>
        <v>370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191</v>
      </c>
      <c r="AK674">
        <f t="shared" si="43"/>
        <v>370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191</v>
      </c>
      <c r="AK675">
        <f t="shared" si="43"/>
        <v>370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191</v>
      </c>
      <c r="AK676">
        <f t="shared" si="43"/>
        <v>370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4</v>
      </c>
      <c r="AK677">
        <f t="shared" si="43"/>
        <v>5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191</v>
      </c>
      <c r="AK678">
        <f t="shared" si="43"/>
        <v>370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191</v>
      </c>
      <c r="AK679">
        <f t="shared" si="43"/>
        <v>370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191</v>
      </c>
      <c r="AK680">
        <f t="shared" si="43"/>
        <v>370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191</v>
      </c>
      <c r="AK682">
        <f t="shared" si="43"/>
        <v>370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191</v>
      </c>
      <c r="AK683">
        <f t="shared" si="43"/>
        <v>370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191</v>
      </c>
      <c r="AK684">
        <f t="shared" si="43"/>
        <v>370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191</v>
      </c>
      <c r="AK685">
        <f t="shared" si="43"/>
        <v>370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191</v>
      </c>
      <c r="AK686">
        <f t="shared" si="43"/>
        <v>370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191</v>
      </c>
      <c r="AK688">
        <f t="shared" si="43"/>
        <v>370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191</v>
      </c>
      <c r="AK689">
        <f t="shared" si="43"/>
        <v>370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191</v>
      </c>
      <c r="AK690">
        <f t="shared" si="43"/>
        <v>370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14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191</v>
      </c>
      <c r="AK693">
        <f t="shared" si="43"/>
        <v>370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191</v>
      </c>
      <c r="AK694">
        <f t="shared" si="43"/>
        <v>370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191</v>
      </c>
      <c r="AK697">
        <f t="shared" si="43"/>
        <v>370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191</v>
      </c>
      <c r="AK698">
        <f t="shared" si="43"/>
        <v>370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12</v>
      </c>
      <c r="AK699">
        <f t="shared" si="43"/>
        <v>12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191</v>
      </c>
      <c r="AK700">
        <f t="shared" si="43"/>
        <v>370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191</v>
      </c>
      <c r="AK701">
        <f t="shared" si="43"/>
        <v>370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191</v>
      </c>
      <c r="AK704">
        <f t="shared" si="43"/>
        <v>370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191</v>
      </c>
      <c r="AK705">
        <f t="shared" si="43"/>
        <v>370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191</v>
      </c>
      <c r="AK706">
        <f t="shared" ref="AK706:AK769" si="47">COUNTIF(Answer,AC706)</f>
        <v>370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191</v>
      </c>
      <c r="AK707">
        <f t="shared" si="47"/>
        <v>370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191</v>
      </c>
      <c r="AK709">
        <f t="shared" si="47"/>
        <v>370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191</v>
      </c>
      <c r="AK711">
        <f t="shared" si="47"/>
        <v>370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191</v>
      </c>
      <c r="AK712">
        <f t="shared" si="47"/>
        <v>370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125</v>
      </c>
      <c r="AK713">
        <f t="shared" si="47"/>
        <v>264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191</v>
      </c>
      <c r="AK715">
        <f t="shared" si="47"/>
        <v>370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191</v>
      </c>
      <c r="AK718">
        <f t="shared" si="47"/>
        <v>370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191</v>
      </c>
      <c r="AK719">
        <f t="shared" si="47"/>
        <v>370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191</v>
      </c>
      <c r="AK720">
        <f t="shared" si="47"/>
        <v>370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12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14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191</v>
      </c>
      <c r="AK724">
        <f t="shared" si="47"/>
        <v>370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191</v>
      </c>
      <c r="AK727">
        <f t="shared" si="47"/>
        <v>370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191</v>
      </c>
      <c r="AK728">
        <f t="shared" si="47"/>
        <v>370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191</v>
      </c>
      <c r="AK729">
        <f t="shared" si="47"/>
        <v>370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191</v>
      </c>
      <c r="AK730">
        <f t="shared" si="47"/>
        <v>370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191</v>
      </c>
      <c r="AK731">
        <f t="shared" si="47"/>
        <v>370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191</v>
      </c>
      <c r="AK732">
        <f t="shared" si="47"/>
        <v>370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191</v>
      </c>
      <c r="AK734">
        <f t="shared" si="47"/>
        <v>370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191</v>
      </c>
      <c r="AK735">
        <f t="shared" si="47"/>
        <v>370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191</v>
      </c>
      <c r="AK737">
        <f t="shared" si="47"/>
        <v>370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191</v>
      </c>
      <c r="AK738">
        <f t="shared" si="47"/>
        <v>370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191</v>
      </c>
      <c r="AK739">
        <f t="shared" si="47"/>
        <v>370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191</v>
      </c>
      <c r="AK740">
        <f t="shared" si="47"/>
        <v>370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191</v>
      </c>
      <c r="AK741">
        <f t="shared" si="47"/>
        <v>370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191</v>
      </c>
      <c r="AK742">
        <f t="shared" si="47"/>
        <v>370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191</v>
      </c>
      <c r="AK743">
        <f t="shared" si="47"/>
        <v>370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191</v>
      </c>
      <c r="AK744">
        <f t="shared" si="47"/>
        <v>370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191</v>
      </c>
      <c r="AK745">
        <f t="shared" si="47"/>
        <v>370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191</v>
      </c>
      <c r="AK746">
        <f t="shared" si="47"/>
        <v>370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191</v>
      </c>
      <c r="AK747">
        <f t="shared" si="47"/>
        <v>370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191</v>
      </c>
      <c r="AK748">
        <f t="shared" si="47"/>
        <v>370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191</v>
      </c>
      <c r="AK749">
        <f t="shared" si="47"/>
        <v>370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191</v>
      </c>
      <c r="AK752">
        <f t="shared" si="47"/>
        <v>370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191</v>
      </c>
      <c r="AK753">
        <f t="shared" si="47"/>
        <v>370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191</v>
      </c>
      <c r="AK755">
        <f t="shared" si="47"/>
        <v>370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191</v>
      </c>
      <c r="AK757">
        <f t="shared" si="47"/>
        <v>370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191</v>
      </c>
      <c r="AK759">
        <f t="shared" si="47"/>
        <v>370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12</v>
      </c>
      <c r="AK760">
        <f t="shared" si="47"/>
        <v>12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191</v>
      </c>
      <c r="AK761">
        <f t="shared" si="47"/>
        <v>370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191</v>
      </c>
      <c r="AK762">
        <f t="shared" si="47"/>
        <v>370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191</v>
      </c>
      <c r="AK763">
        <f t="shared" si="47"/>
        <v>370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191</v>
      </c>
      <c r="AK764">
        <f t="shared" si="47"/>
        <v>370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125</v>
      </c>
      <c r="AK765">
        <f t="shared" si="47"/>
        <v>264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191</v>
      </c>
      <c r="AK767">
        <f t="shared" si="47"/>
        <v>370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12</v>
      </c>
      <c r="AK768">
        <f t="shared" si="47"/>
        <v>12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191</v>
      </c>
      <c r="AK769">
        <f t="shared" si="47"/>
        <v>370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191</v>
      </c>
      <c r="AK770">
        <f t="shared" ref="AK770:AK833" si="51">COUNTIF(Answer,AC770)</f>
        <v>370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191</v>
      </c>
      <c r="AK771">
        <f t="shared" si="51"/>
        <v>370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191</v>
      </c>
      <c r="AK772">
        <f t="shared" si="51"/>
        <v>370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191</v>
      </c>
      <c r="AK773">
        <f t="shared" si="51"/>
        <v>370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191</v>
      </c>
      <c r="AK774">
        <f t="shared" si="51"/>
        <v>370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191</v>
      </c>
      <c r="AK775">
        <f t="shared" si="51"/>
        <v>370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191</v>
      </c>
      <c r="AK776">
        <f t="shared" si="51"/>
        <v>370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191</v>
      </c>
      <c r="AK777">
        <f t="shared" si="51"/>
        <v>370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191</v>
      </c>
      <c r="AK780">
        <f t="shared" si="51"/>
        <v>370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191</v>
      </c>
      <c r="AK782">
        <f t="shared" si="51"/>
        <v>370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191</v>
      </c>
      <c r="AK783">
        <f t="shared" si="51"/>
        <v>370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191</v>
      </c>
      <c r="AK784">
        <f t="shared" si="51"/>
        <v>370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191</v>
      </c>
      <c r="AK787">
        <f t="shared" si="51"/>
        <v>370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191</v>
      </c>
      <c r="AK788">
        <f t="shared" si="51"/>
        <v>370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191</v>
      </c>
      <c r="AK789">
        <f t="shared" si="51"/>
        <v>370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191</v>
      </c>
      <c r="AK790">
        <f t="shared" si="51"/>
        <v>370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191</v>
      </c>
      <c r="AK791">
        <f t="shared" si="51"/>
        <v>370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191</v>
      </c>
      <c r="AK792">
        <f t="shared" si="51"/>
        <v>370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191</v>
      </c>
      <c r="AK794">
        <f t="shared" si="51"/>
        <v>370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191</v>
      </c>
      <c r="AK795">
        <f t="shared" si="51"/>
        <v>370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12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191</v>
      </c>
      <c r="AK797">
        <f t="shared" si="51"/>
        <v>370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191</v>
      </c>
      <c r="AK799">
        <f t="shared" si="51"/>
        <v>370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191</v>
      </c>
      <c r="AK800">
        <f t="shared" si="51"/>
        <v>370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191</v>
      </c>
      <c r="AK801">
        <f t="shared" si="51"/>
        <v>370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191</v>
      </c>
      <c r="AK804">
        <f t="shared" si="51"/>
        <v>370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125</v>
      </c>
      <c r="AK806">
        <f t="shared" si="51"/>
        <v>264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191</v>
      </c>
      <c r="AK808">
        <f t="shared" si="51"/>
        <v>370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191</v>
      </c>
      <c r="AK809">
        <f t="shared" si="51"/>
        <v>370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191</v>
      </c>
      <c r="AK810">
        <f t="shared" si="51"/>
        <v>370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191</v>
      </c>
      <c r="AK811">
        <f t="shared" si="51"/>
        <v>370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191</v>
      </c>
      <c r="AK812">
        <f t="shared" si="51"/>
        <v>370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191</v>
      </c>
      <c r="AK813">
        <f t="shared" si="51"/>
        <v>370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191</v>
      </c>
      <c r="AK816">
        <f t="shared" si="51"/>
        <v>370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191</v>
      </c>
      <c r="AK819">
        <f t="shared" si="51"/>
        <v>370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191</v>
      </c>
      <c r="AK820">
        <f t="shared" si="51"/>
        <v>370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191</v>
      </c>
      <c r="AK822">
        <f t="shared" si="51"/>
        <v>370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191</v>
      </c>
      <c r="AK823">
        <f t="shared" si="51"/>
        <v>370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191</v>
      </c>
      <c r="AK826">
        <f t="shared" si="51"/>
        <v>370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191</v>
      </c>
      <c r="AK828">
        <f t="shared" si="51"/>
        <v>370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191</v>
      </c>
      <c r="AK833">
        <f t="shared" si="51"/>
        <v>370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191</v>
      </c>
      <c r="AK834">
        <f t="shared" ref="AK834:AK897" si="55">COUNTIF(Answer,AC834)</f>
        <v>370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191</v>
      </c>
      <c r="AK836">
        <f t="shared" si="55"/>
        <v>370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191</v>
      </c>
      <c r="AK837">
        <f t="shared" si="55"/>
        <v>370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191</v>
      </c>
      <c r="AK839">
        <f t="shared" si="55"/>
        <v>370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191</v>
      </c>
      <c r="AK845">
        <f t="shared" si="55"/>
        <v>370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191</v>
      </c>
      <c r="AK847">
        <f t="shared" si="55"/>
        <v>370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191</v>
      </c>
      <c r="AK849">
        <f t="shared" si="55"/>
        <v>370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191</v>
      </c>
      <c r="AK850">
        <f t="shared" si="55"/>
        <v>370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191</v>
      </c>
      <c r="AK852">
        <f t="shared" si="55"/>
        <v>370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191</v>
      </c>
      <c r="AK853">
        <f t="shared" si="55"/>
        <v>370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191</v>
      </c>
      <c r="AK854">
        <f t="shared" si="55"/>
        <v>370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191</v>
      </c>
      <c r="AK856">
        <f t="shared" si="55"/>
        <v>370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191</v>
      </c>
      <c r="AK857">
        <f t="shared" si="55"/>
        <v>370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191</v>
      </c>
      <c r="AK858">
        <f t="shared" si="55"/>
        <v>370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191</v>
      </c>
      <c r="AK859">
        <f t="shared" si="55"/>
        <v>370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191</v>
      </c>
      <c r="AK860">
        <f t="shared" si="55"/>
        <v>370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191</v>
      </c>
      <c r="AK863">
        <f t="shared" si="55"/>
        <v>370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191</v>
      </c>
      <c r="AK865">
        <f t="shared" si="55"/>
        <v>370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191</v>
      </c>
      <c r="AK866">
        <f t="shared" si="55"/>
        <v>370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191</v>
      </c>
      <c r="AK867">
        <f t="shared" si="55"/>
        <v>370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191</v>
      </c>
      <c r="AK868">
        <f t="shared" si="55"/>
        <v>370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191</v>
      </c>
      <c r="AK869">
        <f t="shared" si="55"/>
        <v>370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14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191</v>
      </c>
      <c r="AK872">
        <f t="shared" si="55"/>
        <v>370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191</v>
      </c>
      <c r="AK873">
        <f t="shared" si="55"/>
        <v>370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191</v>
      </c>
      <c r="AK876">
        <f t="shared" si="55"/>
        <v>370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191</v>
      </c>
      <c r="AK877">
        <f t="shared" si="55"/>
        <v>370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191</v>
      </c>
      <c r="AK878">
        <f t="shared" si="55"/>
        <v>370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191</v>
      </c>
      <c r="AK879">
        <f t="shared" si="55"/>
        <v>370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191</v>
      </c>
      <c r="AK880">
        <f t="shared" si="55"/>
        <v>370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191</v>
      </c>
      <c r="AK881">
        <f t="shared" si="55"/>
        <v>370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191</v>
      </c>
      <c r="AK882">
        <f t="shared" si="55"/>
        <v>370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191</v>
      </c>
      <c r="AK883">
        <f t="shared" si="55"/>
        <v>370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125</v>
      </c>
      <c r="AK884">
        <f t="shared" si="55"/>
        <v>264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191</v>
      </c>
      <c r="AK885">
        <f t="shared" si="55"/>
        <v>370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191</v>
      </c>
      <c r="AK886">
        <f t="shared" si="55"/>
        <v>370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191</v>
      </c>
      <c r="AK887">
        <f t="shared" si="55"/>
        <v>370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191</v>
      </c>
      <c r="AK889">
        <f t="shared" si="55"/>
        <v>370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191</v>
      </c>
      <c r="AK890">
        <f t="shared" si="55"/>
        <v>370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191</v>
      </c>
      <c r="AK891">
        <f t="shared" si="55"/>
        <v>370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191</v>
      </c>
      <c r="AK892">
        <f t="shared" si="55"/>
        <v>370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125</v>
      </c>
      <c r="AK893">
        <f t="shared" si="55"/>
        <v>264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191</v>
      </c>
      <c r="AK894">
        <f t="shared" si="55"/>
        <v>370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12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191</v>
      </c>
      <c r="AK896">
        <f t="shared" si="55"/>
        <v>370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191</v>
      </c>
      <c r="AK897">
        <f t="shared" si="55"/>
        <v>370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61" si="56">LOOKUP(AC898,$AL:$AL,$AM:$AM )</f>
        <v>931028</v>
      </c>
      <c r="AI898">
        <f t="shared" ref="AI898:AI961" si="57">LOOKUP(AG898,$AN:$AN,$AO:$AO)</f>
        <v>1267641</v>
      </c>
      <c r="AJ898">
        <f t="shared" ref="AJ898:AJ961" si="58">COUNTIFS(Answer,AC898,Country,"USA")</f>
        <v>191</v>
      </c>
      <c r="AK898">
        <f t="shared" ref="AK898:AK961" si="59">COUNTIF(Answer,AC898)</f>
        <v>370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125</v>
      </c>
      <c r="AK899">
        <f t="shared" si="59"/>
        <v>264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125</v>
      </c>
      <c r="AK900">
        <f t="shared" si="59"/>
        <v>264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3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125</v>
      </c>
      <c r="AK902">
        <f t="shared" si="59"/>
        <v>264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191</v>
      </c>
      <c r="AK904">
        <f t="shared" si="59"/>
        <v>370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191</v>
      </c>
      <c r="AK905">
        <f t="shared" si="59"/>
        <v>370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125</v>
      </c>
      <c r="AK906">
        <f t="shared" si="59"/>
        <v>264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125</v>
      </c>
      <c r="AK907">
        <f t="shared" si="59"/>
        <v>264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191</v>
      </c>
      <c r="AK908">
        <f t="shared" si="59"/>
        <v>370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191</v>
      </c>
      <c r="AK909">
        <f t="shared" si="59"/>
        <v>370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191</v>
      </c>
      <c r="AK910">
        <f t="shared" si="59"/>
        <v>370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191</v>
      </c>
      <c r="AK912">
        <f t="shared" si="59"/>
        <v>370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191</v>
      </c>
      <c r="AK913">
        <f t="shared" si="59"/>
        <v>370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191</v>
      </c>
      <c r="AK914">
        <f t="shared" si="59"/>
        <v>370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191</v>
      </c>
      <c r="AK915">
        <f t="shared" si="59"/>
        <v>370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191</v>
      </c>
      <c r="AK916">
        <f t="shared" si="59"/>
        <v>370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191</v>
      </c>
      <c r="AK917">
        <f t="shared" si="59"/>
        <v>370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191</v>
      </c>
      <c r="AK918">
        <f t="shared" si="59"/>
        <v>370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191</v>
      </c>
      <c r="AK919">
        <f t="shared" si="59"/>
        <v>370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191</v>
      </c>
      <c r="AK921">
        <f t="shared" si="59"/>
        <v>370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191</v>
      </c>
      <c r="AK922">
        <f t="shared" si="59"/>
        <v>370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191</v>
      </c>
      <c r="AK923">
        <f t="shared" si="59"/>
        <v>370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191</v>
      </c>
      <c r="AK924">
        <f t="shared" si="59"/>
        <v>370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191</v>
      </c>
      <c r="AK926">
        <f t="shared" si="59"/>
        <v>370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191</v>
      </c>
      <c r="AK927">
        <f t="shared" si="59"/>
        <v>370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125</v>
      </c>
      <c r="AK929">
        <f t="shared" si="59"/>
        <v>264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191</v>
      </c>
      <c r="AK930">
        <f t="shared" si="59"/>
        <v>370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191</v>
      </c>
      <c r="AK931">
        <f t="shared" si="59"/>
        <v>370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191</v>
      </c>
      <c r="AK932">
        <f t="shared" si="59"/>
        <v>370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191</v>
      </c>
      <c r="AK933">
        <f t="shared" si="59"/>
        <v>370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191</v>
      </c>
      <c r="AK934">
        <f t="shared" si="59"/>
        <v>370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14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191</v>
      </c>
      <c r="AK937">
        <f t="shared" si="59"/>
        <v>370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191</v>
      </c>
      <c r="AK938">
        <f t="shared" si="59"/>
        <v>370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191</v>
      </c>
      <c r="AK939">
        <f t="shared" si="59"/>
        <v>370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191</v>
      </c>
      <c r="AK940">
        <f t="shared" si="59"/>
        <v>370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191</v>
      </c>
      <c r="AK942">
        <f t="shared" si="59"/>
        <v>370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191</v>
      </c>
      <c r="AK943">
        <f t="shared" si="59"/>
        <v>370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191</v>
      </c>
      <c r="AK944">
        <f t="shared" si="59"/>
        <v>370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125</v>
      </c>
      <c r="AK946">
        <f t="shared" si="59"/>
        <v>264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191</v>
      </c>
      <c r="AK947">
        <f t="shared" si="59"/>
        <v>370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191</v>
      </c>
      <c r="AK949">
        <f t="shared" si="59"/>
        <v>370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191</v>
      </c>
      <c r="AK950">
        <f t="shared" si="59"/>
        <v>370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191</v>
      </c>
      <c r="AK951">
        <f t="shared" si="59"/>
        <v>370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191</v>
      </c>
      <c r="AK953">
        <f t="shared" si="59"/>
        <v>370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125</v>
      </c>
      <c r="AK955">
        <f t="shared" si="59"/>
        <v>264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191</v>
      </c>
      <c r="AK956">
        <f t="shared" si="59"/>
        <v>370</v>
      </c>
    </row>
    <row r="957" spans="1:37">
      <c r="A957" s="3" t="s">
        <v>461</v>
      </c>
      <c r="B957" s="3" t="s">
        <v>491</v>
      </c>
      <c r="C957" s="3" t="s">
        <v>479</v>
      </c>
      <c r="D957" s="3" t="s">
        <v>480</v>
      </c>
      <c r="E957" s="3" t="s">
        <v>481</v>
      </c>
      <c r="F957" s="4">
        <v>0.02</v>
      </c>
      <c r="G957" s="3" t="s">
        <v>492</v>
      </c>
      <c r="H957" s="3">
        <v>52</v>
      </c>
      <c r="I957" s="3" t="s">
        <v>483</v>
      </c>
      <c r="J957" s="3">
        <v>180</v>
      </c>
      <c r="K957" s="3">
        <v>604800</v>
      </c>
      <c r="L957" s="3" t="s">
        <v>493</v>
      </c>
      <c r="M957" s="3" t="s">
        <v>483</v>
      </c>
      <c r="N957" s="3" t="s">
        <v>483</v>
      </c>
      <c r="O957" s="3" t="s">
        <v>528</v>
      </c>
      <c r="P957" s="3" t="s">
        <v>4374</v>
      </c>
      <c r="Q957" s="3" t="s">
        <v>4371</v>
      </c>
      <c r="R957" s="3" t="s">
        <v>529</v>
      </c>
      <c r="S957" s="3">
        <v>1338899374</v>
      </c>
      <c r="T957" s="3" t="s">
        <v>530</v>
      </c>
      <c r="U957" s="3" t="s">
        <v>531</v>
      </c>
      <c r="V957" s="3" t="s">
        <v>483</v>
      </c>
      <c r="W957" s="3" t="s">
        <v>483</v>
      </c>
      <c r="X957" s="3">
        <v>31</v>
      </c>
      <c r="Y957" s="3" t="s">
        <v>503</v>
      </c>
      <c r="Z957" s="3" t="s">
        <v>490</v>
      </c>
      <c r="AA957" s="3" t="s">
        <v>490</v>
      </c>
      <c r="AB957" s="3" t="s">
        <v>256</v>
      </c>
      <c r="AC957" s="3" t="s">
        <v>532</v>
      </c>
      <c r="AD957" s="3" t="s">
        <v>34</v>
      </c>
      <c r="AE957" s="3" t="s">
        <v>483</v>
      </c>
      <c r="AF957" s="3" t="s">
        <v>483</v>
      </c>
      <c r="AG957" t="s">
        <v>4352</v>
      </c>
      <c r="AH957">
        <f t="shared" si="56"/>
        <v>7779849</v>
      </c>
      <c r="AI957">
        <f t="shared" si="57"/>
        <v>259836</v>
      </c>
      <c r="AJ957">
        <f t="shared" si="58"/>
        <v>0</v>
      </c>
      <c r="AK957">
        <f t="shared" si="59"/>
        <v>1</v>
      </c>
    </row>
    <row r="958" spans="1:37">
      <c r="A958" s="3" t="s">
        <v>461</v>
      </c>
      <c r="B958" s="3" t="s">
        <v>491</v>
      </c>
      <c r="C958" s="3" t="s">
        <v>479</v>
      </c>
      <c r="D958" s="3" t="s">
        <v>480</v>
      </c>
      <c r="E958" s="3" t="s">
        <v>481</v>
      </c>
      <c r="F958" s="4">
        <v>0.02</v>
      </c>
      <c r="G958" s="3" t="s">
        <v>492</v>
      </c>
      <c r="H958" s="3">
        <v>52</v>
      </c>
      <c r="I958" s="3" t="s">
        <v>483</v>
      </c>
      <c r="J958" s="3">
        <v>180</v>
      </c>
      <c r="K958" s="3">
        <v>604800</v>
      </c>
      <c r="L958" s="3" t="s">
        <v>493</v>
      </c>
      <c r="M958" s="3" t="s">
        <v>483</v>
      </c>
      <c r="N958" s="3" t="s">
        <v>483</v>
      </c>
      <c r="O958" s="3" t="s">
        <v>679</v>
      </c>
      <c r="P958" s="3" t="s">
        <v>4377</v>
      </c>
      <c r="Q958" s="3" t="s">
        <v>4371</v>
      </c>
      <c r="R958" s="3" t="s">
        <v>680</v>
      </c>
      <c r="S958" s="3">
        <v>1338902894</v>
      </c>
      <c r="T958" s="3" t="s">
        <v>681</v>
      </c>
      <c r="U958" s="3" t="s">
        <v>682</v>
      </c>
      <c r="V958" s="3" t="s">
        <v>483</v>
      </c>
      <c r="W958" s="3" t="s">
        <v>483</v>
      </c>
      <c r="X958" s="3">
        <v>25</v>
      </c>
      <c r="Y958" s="3" t="s">
        <v>503</v>
      </c>
      <c r="Z958" s="3" t="s">
        <v>490</v>
      </c>
      <c r="AA958" s="3" t="s">
        <v>490</v>
      </c>
      <c r="AB958" s="3" t="s">
        <v>256</v>
      </c>
      <c r="AC958" s="3" t="s">
        <v>35</v>
      </c>
      <c r="AD958" s="3" t="s">
        <v>244</v>
      </c>
      <c r="AE958" s="3" t="s">
        <v>483</v>
      </c>
      <c r="AF958" s="3" t="s">
        <v>483</v>
      </c>
      <c r="AG958" t="s">
        <v>4352</v>
      </c>
      <c r="AH958">
        <f t="shared" si="56"/>
        <v>931028</v>
      </c>
      <c r="AI958">
        <f t="shared" si="57"/>
        <v>259836</v>
      </c>
      <c r="AJ958">
        <f t="shared" si="58"/>
        <v>191</v>
      </c>
      <c r="AK958">
        <f t="shared" si="59"/>
        <v>370</v>
      </c>
    </row>
    <row r="959" spans="1:37">
      <c r="A959" s="3" t="s">
        <v>461</v>
      </c>
      <c r="B959" s="3" t="s">
        <v>491</v>
      </c>
      <c r="C959" s="3" t="s">
        <v>479</v>
      </c>
      <c r="D959" s="3" t="s">
        <v>480</v>
      </c>
      <c r="E959" s="3" t="s">
        <v>481</v>
      </c>
      <c r="F959" s="4">
        <v>0.02</v>
      </c>
      <c r="G959" s="3" t="s">
        <v>492</v>
      </c>
      <c r="H959" s="3">
        <v>52</v>
      </c>
      <c r="I959" s="3" t="s">
        <v>483</v>
      </c>
      <c r="J959" s="3">
        <v>180</v>
      </c>
      <c r="K959" s="3">
        <v>604800</v>
      </c>
      <c r="L959" s="3" t="s">
        <v>493</v>
      </c>
      <c r="M959" s="3" t="s">
        <v>483</v>
      </c>
      <c r="N959" s="3" t="s">
        <v>483</v>
      </c>
      <c r="O959" s="3" t="s">
        <v>574</v>
      </c>
      <c r="P959" s="3" t="s">
        <v>575</v>
      </c>
      <c r="Q959" s="3" t="s">
        <v>4371</v>
      </c>
      <c r="R959" s="3" t="s">
        <v>576</v>
      </c>
      <c r="S959" s="3">
        <v>1338913612</v>
      </c>
      <c r="T959" s="3" t="s">
        <v>577</v>
      </c>
      <c r="U959" s="3" t="s">
        <v>578</v>
      </c>
      <c r="V959" s="3" t="s">
        <v>483</v>
      </c>
      <c r="W959" s="3" t="s">
        <v>483</v>
      </c>
      <c r="X959" s="3">
        <v>32</v>
      </c>
      <c r="Y959" s="3" t="s">
        <v>579</v>
      </c>
      <c r="Z959" s="3" t="s">
        <v>490</v>
      </c>
      <c r="AA959" s="3" t="s">
        <v>490</v>
      </c>
      <c r="AB959" s="3" t="s">
        <v>256</v>
      </c>
      <c r="AC959" s="3" t="s">
        <v>261</v>
      </c>
      <c r="AD959" s="3" t="s">
        <v>38</v>
      </c>
      <c r="AE959" s="3" t="s">
        <v>483</v>
      </c>
      <c r="AF959" s="3" t="s">
        <v>483</v>
      </c>
      <c r="AG959" t="s">
        <v>4352</v>
      </c>
      <c r="AH959">
        <f t="shared" si="56"/>
        <v>5681664</v>
      </c>
      <c r="AI959">
        <f t="shared" si="57"/>
        <v>259836</v>
      </c>
      <c r="AJ959">
        <f t="shared" si="58"/>
        <v>2</v>
      </c>
      <c r="AK959">
        <f t="shared" si="59"/>
        <v>2</v>
      </c>
    </row>
    <row r="960" spans="1:37">
      <c r="A960" s="3" t="s">
        <v>461</v>
      </c>
      <c r="B960" s="3" t="s">
        <v>491</v>
      </c>
      <c r="C960" s="3" t="s">
        <v>479</v>
      </c>
      <c r="D960" s="3" t="s">
        <v>480</v>
      </c>
      <c r="E960" s="3" t="s">
        <v>481</v>
      </c>
      <c r="F960" s="4">
        <v>0.02</v>
      </c>
      <c r="G960" s="3" t="s">
        <v>492</v>
      </c>
      <c r="H960" s="3">
        <v>52</v>
      </c>
      <c r="I960" s="3" t="s">
        <v>483</v>
      </c>
      <c r="J960" s="3">
        <v>180</v>
      </c>
      <c r="K960" s="3">
        <v>604800</v>
      </c>
      <c r="L960" s="3" t="s">
        <v>493</v>
      </c>
      <c r="M960" s="3" t="s">
        <v>483</v>
      </c>
      <c r="N960" s="3" t="s">
        <v>483</v>
      </c>
      <c r="O960" s="3" t="s">
        <v>716</v>
      </c>
      <c r="P960" s="3" t="s">
        <v>717</v>
      </c>
      <c r="Q960" s="3" t="s">
        <v>4371</v>
      </c>
      <c r="R960" s="3" t="s">
        <v>718</v>
      </c>
      <c r="S960" s="3">
        <v>1338914470</v>
      </c>
      <c r="T960" s="3" t="s">
        <v>719</v>
      </c>
      <c r="U960" s="3" t="s">
        <v>720</v>
      </c>
      <c r="V960" s="3" t="s">
        <v>483</v>
      </c>
      <c r="W960" s="3" t="s">
        <v>483</v>
      </c>
      <c r="X960" s="3">
        <v>63</v>
      </c>
      <c r="Y960" s="3" t="s">
        <v>721</v>
      </c>
      <c r="Z960" s="3" t="s">
        <v>490</v>
      </c>
      <c r="AA960" s="3" t="s">
        <v>490</v>
      </c>
      <c r="AB960" s="3" t="s">
        <v>256</v>
      </c>
      <c r="AC960" s="3" t="s">
        <v>722</v>
      </c>
      <c r="AD960" s="3" t="s">
        <v>38</v>
      </c>
      <c r="AE960" s="3" t="s">
        <v>483</v>
      </c>
      <c r="AF960" s="3" t="s">
        <v>483</v>
      </c>
      <c r="AG960" t="s">
        <v>4352</v>
      </c>
      <c r="AH960">
        <f t="shared" si="56"/>
        <v>25199357</v>
      </c>
      <c r="AI960">
        <f t="shared" si="57"/>
        <v>259836</v>
      </c>
      <c r="AJ960">
        <f t="shared" si="58"/>
        <v>1</v>
      </c>
      <c r="AK960">
        <f t="shared" si="59"/>
        <v>1</v>
      </c>
    </row>
    <row r="961" spans="1:37">
      <c r="A961" s="3" t="s">
        <v>461</v>
      </c>
      <c r="B961" s="3" t="s">
        <v>491</v>
      </c>
      <c r="C961" s="3" t="s">
        <v>479</v>
      </c>
      <c r="D961" s="3" t="s">
        <v>480</v>
      </c>
      <c r="E961" s="3" t="s">
        <v>481</v>
      </c>
      <c r="F961" s="4">
        <v>0.02</v>
      </c>
      <c r="G961" s="3" t="s">
        <v>492</v>
      </c>
      <c r="H961" s="3">
        <v>52</v>
      </c>
      <c r="I961" s="3" t="s">
        <v>483</v>
      </c>
      <c r="J961" s="3">
        <v>180</v>
      </c>
      <c r="K961" s="3">
        <v>604800</v>
      </c>
      <c r="L961" s="3" t="s">
        <v>493</v>
      </c>
      <c r="M961" s="3" t="s">
        <v>483</v>
      </c>
      <c r="N961" s="3" t="s">
        <v>483</v>
      </c>
      <c r="O961" s="3" t="s">
        <v>688</v>
      </c>
      <c r="P961" s="3" t="s">
        <v>55</v>
      </c>
      <c r="Q961" s="3" t="s">
        <v>4371</v>
      </c>
      <c r="R961" s="3" t="s">
        <v>689</v>
      </c>
      <c r="S961" s="3">
        <v>1338917302</v>
      </c>
      <c r="T961" s="3" t="s">
        <v>690</v>
      </c>
      <c r="U961" s="3" t="s">
        <v>691</v>
      </c>
      <c r="V961" s="3" t="s">
        <v>483</v>
      </c>
      <c r="W961" s="3" t="s">
        <v>483</v>
      </c>
      <c r="X961" s="3">
        <v>16</v>
      </c>
      <c r="Y961" s="3" t="s">
        <v>607</v>
      </c>
      <c r="Z961" s="3" t="s">
        <v>490</v>
      </c>
      <c r="AA961" s="3" t="s">
        <v>490</v>
      </c>
      <c r="AB961" s="3" t="s">
        <v>256</v>
      </c>
      <c r="AC961" s="3" t="s">
        <v>43</v>
      </c>
      <c r="AD961" s="3" t="s">
        <v>38</v>
      </c>
      <c r="AE961" s="3" t="s">
        <v>483</v>
      </c>
      <c r="AF961" s="3" t="s">
        <v>483</v>
      </c>
      <c r="AG961" t="s">
        <v>4352</v>
      </c>
      <c r="AH961">
        <f t="shared" si="56"/>
        <v>7851662</v>
      </c>
      <c r="AI961">
        <f t="shared" si="57"/>
        <v>259836</v>
      </c>
      <c r="AJ961">
        <f t="shared" si="58"/>
        <v>125</v>
      </c>
      <c r="AK961">
        <f t="shared" si="59"/>
        <v>264</v>
      </c>
    </row>
    <row r="962" spans="1:37">
      <c r="A962" s="3" t="s">
        <v>461</v>
      </c>
      <c r="B962" s="3" t="s">
        <v>491</v>
      </c>
      <c r="C962" s="3" t="s">
        <v>479</v>
      </c>
      <c r="D962" s="3" t="s">
        <v>480</v>
      </c>
      <c r="E962" s="3" t="s">
        <v>481</v>
      </c>
      <c r="F962" s="4">
        <v>0.02</v>
      </c>
      <c r="G962" s="3" t="s">
        <v>492</v>
      </c>
      <c r="H962" s="3">
        <v>52</v>
      </c>
      <c r="I962" s="3" t="s">
        <v>483</v>
      </c>
      <c r="J962" s="3">
        <v>180</v>
      </c>
      <c r="K962" s="3">
        <v>604800</v>
      </c>
      <c r="L962" s="3" t="s">
        <v>493</v>
      </c>
      <c r="M962" s="3" t="s">
        <v>483</v>
      </c>
      <c r="N962" s="3" t="s">
        <v>483</v>
      </c>
      <c r="O962" s="3" t="s">
        <v>598</v>
      </c>
      <c r="P962" s="3" t="s">
        <v>4382</v>
      </c>
      <c r="Q962" s="3" t="s">
        <v>4371</v>
      </c>
      <c r="R962" s="3" t="s">
        <v>599</v>
      </c>
      <c r="S962" s="3">
        <v>1338933013</v>
      </c>
      <c r="T962" s="3" t="s">
        <v>600</v>
      </c>
      <c r="U962" s="3" t="s">
        <v>601</v>
      </c>
      <c r="V962" s="3" t="s">
        <v>483</v>
      </c>
      <c r="W962" s="3" t="s">
        <v>483</v>
      </c>
      <c r="X962" s="3">
        <v>43</v>
      </c>
      <c r="Y962" s="3" t="s">
        <v>489</v>
      </c>
      <c r="Z962" s="3" t="s">
        <v>490</v>
      </c>
      <c r="AA962" s="3" t="s">
        <v>490</v>
      </c>
      <c r="AB962" s="3" t="s">
        <v>256</v>
      </c>
      <c r="AC962" s="3" t="s">
        <v>43</v>
      </c>
      <c r="AD962" s="3" t="s">
        <v>602</v>
      </c>
      <c r="AE962" s="3" t="s">
        <v>483</v>
      </c>
      <c r="AF962" s="3" t="s">
        <v>483</v>
      </c>
      <c r="AG962" t="s">
        <v>4352</v>
      </c>
      <c r="AH962">
        <f t="shared" ref="AH962:AH1025" si="60">LOOKUP(AC962,$AL:$AL,$AM:$AM )</f>
        <v>7851662</v>
      </c>
      <c r="AI962">
        <f t="shared" ref="AI962:AI1025" si="61">LOOKUP(AG962,$AN:$AN,$AO:$AO)</f>
        <v>259836</v>
      </c>
      <c r="AJ962">
        <f t="shared" ref="AJ962:AJ1025" si="62">COUNTIFS(Answer,AC962,Country,"USA")</f>
        <v>125</v>
      </c>
      <c r="AK962">
        <f t="shared" ref="AK962:AK1025" si="63">COUNTIF(Answer,AC962)</f>
        <v>264</v>
      </c>
    </row>
    <row r="963" spans="1:37">
      <c r="A963" s="3" t="s">
        <v>461</v>
      </c>
      <c r="B963" s="3" t="s">
        <v>491</v>
      </c>
      <c r="C963" s="3" t="s">
        <v>479</v>
      </c>
      <c r="D963" s="3" t="s">
        <v>480</v>
      </c>
      <c r="E963" s="3" t="s">
        <v>481</v>
      </c>
      <c r="F963" s="4">
        <v>0.02</v>
      </c>
      <c r="G963" s="3" t="s">
        <v>492</v>
      </c>
      <c r="H963" s="3">
        <v>52</v>
      </c>
      <c r="I963" s="3" t="s">
        <v>483</v>
      </c>
      <c r="J963" s="3">
        <v>180</v>
      </c>
      <c r="K963" s="3">
        <v>604800</v>
      </c>
      <c r="L963" s="3" t="s">
        <v>493</v>
      </c>
      <c r="M963" s="3" t="s">
        <v>483</v>
      </c>
      <c r="N963" s="3" t="s">
        <v>483</v>
      </c>
      <c r="O963" s="3" t="s">
        <v>556</v>
      </c>
      <c r="P963" s="3" t="s">
        <v>557</v>
      </c>
      <c r="Q963" s="3" t="s">
        <v>4371</v>
      </c>
      <c r="R963" s="3" t="s">
        <v>558</v>
      </c>
      <c r="S963" s="3">
        <v>1338943456</v>
      </c>
      <c r="T963" s="3" t="s">
        <v>559</v>
      </c>
      <c r="U963" s="3" t="s">
        <v>560</v>
      </c>
      <c r="V963" s="3" t="s">
        <v>483</v>
      </c>
      <c r="W963" s="3" t="s">
        <v>483</v>
      </c>
      <c r="X963" s="3">
        <v>23</v>
      </c>
      <c r="Y963" s="3" t="s">
        <v>561</v>
      </c>
      <c r="Z963" s="3" t="s">
        <v>490</v>
      </c>
      <c r="AA963" s="3" t="s">
        <v>490</v>
      </c>
      <c r="AB963" s="3" t="s">
        <v>256</v>
      </c>
      <c r="AC963" s="3" t="s">
        <v>43</v>
      </c>
      <c r="AD963" s="3" t="s">
        <v>38</v>
      </c>
      <c r="AE963" s="3" t="s">
        <v>483</v>
      </c>
      <c r="AF963" s="3" t="s">
        <v>483</v>
      </c>
      <c r="AG963" t="s">
        <v>4352</v>
      </c>
      <c r="AH963">
        <f t="shared" si="60"/>
        <v>7851662</v>
      </c>
      <c r="AI963">
        <f t="shared" si="61"/>
        <v>259836</v>
      </c>
      <c r="AJ963">
        <f t="shared" si="62"/>
        <v>125</v>
      </c>
      <c r="AK963">
        <f t="shared" si="63"/>
        <v>264</v>
      </c>
    </row>
    <row r="964" spans="1:37">
      <c r="A964" s="3" t="s">
        <v>461</v>
      </c>
      <c r="B964" s="3" t="s">
        <v>491</v>
      </c>
      <c r="C964" s="3" t="s">
        <v>479</v>
      </c>
      <c r="D964" s="3" t="s">
        <v>480</v>
      </c>
      <c r="E964" s="3" t="s">
        <v>481</v>
      </c>
      <c r="F964" s="4">
        <v>0.02</v>
      </c>
      <c r="G964" s="3" t="s">
        <v>492</v>
      </c>
      <c r="H964" s="3">
        <v>52</v>
      </c>
      <c r="I964" s="3" t="s">
        <v>483</v>
      </c>
      <c r="J964" s="3">
        <v>180</v>
      </c>
      <c r="K964" s="3">
        <v>604800</v>
      </c>
      <c r="L964" s="3" t="s">
        <v>493</v>
      </c>
      <c r="M964" s="3" t="s">
        <v>483</v>
      </c>
      <c r="N964" s="3" t="s">
        <v>483</v>
      </c>
      <c r="O964" s="3" t="s">
        <v>746</v>
      </c>
      <c r="P964" s="3" t="s">
        <v>53</v>
      </c>
      <c r="Q964" s="3" t="s">
        <v>4371</v>
      </c>
      <c r="R964" s="3" t="s">
        <v>747</v>
      </c>
      <c r="S964" s="3">
        <v>1338949012</v>
      </c>
      <c r="T964" s="3" t="s">
        <v>748</v>
      </c>
      <c r="U964" s="3" t="s">
        <v>749</v>
      </c>
      <c r="V964" s="3" t="s">
        <v>483</v>
      </c>
      <c r="W964" s="3" t="s">
        <v>483</v>
      </c>
      <c r="X964" s="3">
        <v>49</v>
      </c>
      <c r="Y964" s="3" t="s">
        <v>513</v>
      </c>
      <c r="Z964" s="3" t="s">
        <v>490</v>
      </c>
      <c r="AA964" s="3" t="s">
        <v>490</v>
      </c>
      <c r="AB964" s="3" t="s">
        <v>256</v>
      </c>
      <c r="AC964" s="3" t="s">
        <v>258</v>
      </c>
      <c r="AD964" s="3" t="s">
        <v>38</v>
      </c>
      <c r="AE964" s="3" t="s">
        <v>483</v>
      </c>
      <c r="AF964" s="3" t="s">
        <v>483</v>
      </c>
      <c r="AG964" t="s">
        <v>4352</v>
      </c>
      <c r="AH964">
        <f t="shared" si="60"/>
        <v>1109534</v>
      </c>
      <c r="AI964">
        <f t="shared" si="61"/>
        <v>259836</v>
      </c>
      <c r="AJ964">
        <f t="shared" si="62"/>
        <v>4</v>
      </c>
      <c r="AK964">
        <f t="shared" si="63"/>
        <v>4</v>
      </c>
    </row>
    <row r="965" spans="1:37">
      <c r="A965" s="3" t="s">
        <v>461</v>
      </c>
      <c r="B965" s="3" t="s">
        <v>491</v>
      </c>
      <c r="C965" s="3" t="s">
        <v>479</v>
      </c>
      <c r="D965" s="3" t="s">
        <v>480</v>
      </c>
      <c r="E965" s="3" t="s">
        <v>481</v>
      </c>
      <c r="F965" s="4">
        <v>0.02</v>
      </c>
      <c r="G965" s="3" t="s">
        <v>492</v>
      </c>
      <c r="H965" s="3">
        <v>52</v>
      </c>
      <c r="I965" s="3" t="s">
        <v>483</v>
      </c>
      <c r="J965" s="3">
        <v>180</v>
      </c>
      <c r="K965" s="3">
        <v>604800</v>
      </c>
      <c r="L965" s="3" t="s">
        <v>493</v>
      </c>
      <c r="M965" s="3" t="s">
        <v>483</v>
      </c>
      <c r="N965" s="3" t="s">
        <v>483</v>
      </c>
      <c r="O965" s="3" t="s">
        <v>565</v>
      </c>
      <c r="P965" s="3" t="s">
        <v>4173</v>
      </c>
      <c r="Q965" s="3" t="s">
        <v>4371</v>
      </c>
      <c r="R965" s="3" t="s">
        <v>566</v>
      </c>
      <c r="S965" s="3">
        <v>1338958440</v>
      </c>
      <c r="T965" s="3" t="s">
        <v>567</v>
      </c>
      <c r="U965" s="3" t="s">
        <v>568</v>
      </c>
      <c r="V965" s="3" t="s">
        <v>483</v>
      </c>
      <c r="W965" s="3" t="s">
        <v>483</v>
      </c>
      <c r="X965" s="3">
        <v>27</v>
      </c>
      <c r="Y965" s="3" t="s">
        <v>508</v>
      </c>
      <c r="Z965" s="3" t="s">
        <v>490</v>
      </c>
      <c r="AA965" s="3" t="s">
        <v>490</v>
      </c>
      <c r="AB965" s="3" t="s">
        <v>256</v>
      </c>
      <c r="AC965" s="3" t="s">
        <v>569</v>
      </c>
      <c r="AD965" s="3" t="s">
        <v>34</v>
      </c>
      <c r="AE965" s="3" t="s">
        <v>483</v>
      </c>
      <c r="AF965" s="3" t="s">
        <v>483</v>
      </c>
      <c r="AG965" t="s">
        <v>4352</v>
      </c>
      <c r="AH965">
        <f t="shared" si="60"/>
        <v>11233904</v>
      </c>
      <c r="AI965">
        <f t="shared" si="61"/>
        <v>259836</v>
      </c>
      <c r="AJ965">
        <f t="shared" si="62"/>
        <v>1</v>
      </c>
      <c r="AK965">
        <f t="shared" si="63"/>
        <v>12</v>
      </c>
    </row>
    <row r="966" spans="1:37">
      <c r="A966" s="3" t="s">
        <v>461</v>
      </c>
      <c r="B966" s="3" t="s">
        <v>491</v>
      </c>
      <c r="C966" s="3" t="s">
        <v>479</v>
      </c>
      <c r="D966" s="3" t="s">
        <v>480</v>
      </c>
      <c r="E966" s="3" t="s">
        <v>481</v>
      </c>
      <c r="F966" s="4">
        <v>0.02</v>
      </c>
      <c r="G966" s="3" t="s">
        <v>492</v>
      </c>
      <c r="H966" s="3">
        <v>52</v>
      </c>
      <c r="I966" s="3" t="s">
        <v>483</v>
      </c>
      <c r="J966" s="3">
        <v>180</v>
      </c>
      <c r="K966" s="3">
        <v>604800</v>
      </c>
      <c r="L966" s="3" t="s">
        <v>493</v>
      </c>
      <c r="M966" s="3" t="s">
        <v>483</v>
      </c>
      <c r="N966" s="3" t="s">
        <v>483</v>
      </c>
      <c r="O966" s="3" t="s">
        <v>730</v>
      </c>
      <c r="P966" s="3" t="s">
        <v>731</v>
      </c>
      <c r="Q966" s="3" t="s">
        <v>4371</v>
      </c>
      <c r="R966" s="3" t="s">
        <v>732</v>
      </c>
      <c r="S966" s="3">
        <v>1338965595</v>
      </c>
      <c r="T966" s="3" t="s">
        <v>733</v>
      </c>
      <c r="U966" s="3" t="s">
        <v>734</v>
      </c>
      <c r="V966" s="3" t="s">
        <v>483</v>
      </c>
      <c r="W966" s="3" t="s">
        <v>483</v>
      </c>
      <c r="X966" s="3">
        <v>65</v>
      </c>
      <c r="Y966" s="3" t="s">
        <v>561</v>
      </c>
      <c r="Z966" s="3" t="s">
        <v>490</v>
      </c>
      <c r="AA966" s="3" t="s">
        <v>490</v>
      </c>
      <c r="AB966" s="3" t="s">
        <v>256</v>
      </c>
      <c r="AC966" s="3" t="s">
        <v>258</v>
      </c>
      <c r="AD966" s="3" t="s">
        <v>38</v>
      </c>
      <c r="AE966" s="3" t="s">
        <v>483</v>
      </c>
      <c r="AF966" s="3" t="s">
        <v>483</v>
      </c>
      <c r="AG966" t="s">
        <v>4352</v>
      </c>
      <c r="AH966">
        <f t="shared" si="60"/>
        <v>1109534</v>
      </c>
      <c r="AI966">
        <f t="shared" si="61"/>
        <v>259836</v>
      </c>
      <c r="AJ966">
        <f t="shared" si="62"/>
        <v>4</v>
      </c>
      <c r="AK966">
        <f t="shared" si="63"/>
        <v>4</v>
      </c>
    </row>
    <row r="967" spans="1:37">
      <c r="A967" s="3" t="s">
        <v>461</v>
      </c>
      <c r="B967" s="3" t="s">
        <v>491</v>
      </c>
      <c r="C967" s="3" t="s">
        <v>479</v>
      </c>
      <c r="D967" s="3" t="s">
        <v>480</v>
      </c>
      <c r="E967" s="3" t="s">
        <v>481</v>
      </c>
      <c r="F967" s="4">
        <v>0.02</v>
      </c>
      <c r="G967" s="3" t="s">
        <v>492</v>
      </c>
      <c r="H967" s="3">
        <v>52</v>
      </c>
      <c r="I967" s="3" t="s">
        <v>483</v>
      </c>
      <c r="J967" s="3">
        <v>180</v>
      </c>
      <c r="K967" s="3">
        <v>604800</v>
      </c>
      <c r="L967" s="3" t="s">
        <v>493</v>
      </c>
      <c r="M967" s="3" t="s">
        <v>483</v>
      </c>
      <c r="N967" s="3" t="s">
        <v>483</v>
      </c>
      <c r="O967" s="3" t="s">
        <v>711</v>
      </c>
      <c r="P967" s="3" t="s">
        <v>712</v>
      </c>
      <c r="Q967" s="3" t="s">
        <v>4371</v>
      </c>
      <c r="R967" s="3" t="s">
        <v>713</v>
      </c>
      <c r="S967" s="3">
        <v>1338970266</v>
      </c>
      <c r="T967" s="3" t="s">
        <v>714</v>
      </c>
      <c r="U967" s="3" t="s">
        <v>715</v>
      </c>
      <c r="V967" s="3" t="s">
        <v>483</v>
      </c>
      <c r="W967" s="3" t="s">
        <v>483</v>
      </c>
      <c r="X967" s="3">
        <v>57</v>
      </c>
      <c r="Y967" s="3" t="s">
        <v>594</v>
      </c>
      <c r="Z967" s="3" t="s">
        <v>490</v>
      </c>
      <c r="AA967" s="3" t="s">
        <v>490</v>
      </c>
      <c r="AB967" s="3" t="s">
        <v>256</v>
      </c>
      <c r="AC967" s="3" t="s">
        <v>43</v>
      </c>
      <c r="AD967" s="3" t="s">
        <v>38</v>
      </c>
      <c r="AE967" s="3" t="s">
        <v>483</v>
      </c>
      <c r="AF967" s="3" t="s">
        <v>483</v>
      </c>
      <c r="AG967" t="s">
        <v>4352</v>
      </c>
      <c r="AH967">
        <f t="shared" si="60"/>
        <v>7851662</v>
      </c>
      <c r="AI967">
        <f t="shared" si="61"/>
        <v>259836</v>
      </c>
      <c r="AJ967">
        <f t="shared" si="62"/>
        <v>125</v>
      </c>
      <c r="AK967">
        <f t="shared" si="63"/>
        <v>264</v>
      </c>
    </row>
    <row r="968" spans="1:37">
      <c r="A968" s="3" t="s">
        <v>461</v>
      </c>
      <c r="B968" s="3" t="s">
        <v>491</v>
      </c>
      <c r="C968" s="3" t="s">
        <v>479</v>
      </c>
      <c r="D968" s="3" t="s">
        <v>480</v>
      </c>
      <c r="E968" s="3" t="s">
        <v>481</v>
      </c>
      <c r="F968" s="4">
        <v>0.02</v>
      </c>
      <c r="G968" s="3" t="s">
        <v>492</v>
      </c>
      <c r="H968" s="3">
        <v>52</v>
      </c>
      <c r="I968" s="3" t="s">
        <v>483</v>
      </c>
      <c r="J968" s="3">
        <v>180</v>
      </c>
      <c r="K968" s="3">
        <v>604800</v>
      </c>
      <c r="L968" s="3" t="s">
        <v>493</v>
      </c>
      <c r="M968" s="3" t="s">
        <v>483</v>
      </c>
      <c r="N968" s="3" t="s">
        <v>483</v>
      </c>
      <c r="O968" s="3" t="s">
        <v>735</v>
      </c>
      <c r="P968" s="3" t="s">
        <v>4389</v>
      </c>
      <c r="Q968" s="3" t="s">
        <v>4371</v>
      </c>
      <c r="R968" s="3" t="s">
        <v>736</v>
      </c>
      <c r="S968" s="3">
        <v>1338971166</v>
      </c>
      <c r="T968" s="3" t="s">
        <v>737</v>
      </c>
      <c r="U968" s="3" t="s">
        <v>738</v>
      </c>
      <c r="V968" s="3" t="s">
        <v>483</v>
      </c>
      <c r="W968" s="3" t="s">
        <v>483</v>
      </c>
      <c r="X968" s="3">
        <v>40</v>
      </c>
      <c r="Y968" s="3" t="s">
        <v>555</v>
      </c>
      <c r="Z968" s="3" t="s">
        <v>490</v>
      </c>
      <c r="AA968" s="3" t="s">
        <v>490</v>
      </c>
      <c r="AB968" s="3" t="s">
        <v>256</v>
      </c>
      <c r="AC968" s="3" t="s">
        <v>43</v>
      </c>
      <c r="AD968" s="3" t="s">
        <v>34</v>
      </c>
      <c r="AE968" s="3" t="s">
        <v>483</v>
      </c>
      <c r="AF968" s="3" t="s">
        <v>483</v>
      </c>
      <c r="AG968" t="s">
        <v>4352</v>
      </c>
      <c r="AH968">
        <f t="shared" si="60"/>
        <v>7851662</v>
      </c>
      <c r="AI968">
        <f t="shared" si="61"/>
        <v>259836</v>
      </c>
      <c r="AJ968">
        <f t="shared" si="62"/>
        <v>125</v>
      </c>
      <c r="AK968">
        <f t="shared" si="63"/>
        <v>264</v>
      </c>
    </row>
    <row r="969" spans="1:37">
      <c r="A969" s="3" t="s">
        <v>461</v>
      </c>
      <c r="B969" s="3" t="s">
        <v>491</v>
      </c>
      <c r="C969" s="3" t="s">
        <v>479</v>
      </c>
      <c r="D969" s="3" t="s">
        <v>480</v>
      </c>
      <c r="E969" s="3" t="s">
        <v>481</v>
      </c>
      <c r="F969" s="4">
        <v>0.02</v>
      </c>
      <c r="G969" s="3" t="s">
        <v>492</v>
      </c>
      <c r="H969" s="3">
        <v>52</v>
      </c>
      <c r="I969" s="3" t="s">
        <v>483</v>
      </c>
      <c r="J969" s="3">
        <v>180</v>
      </c>
      <c r="K969" s="3">
        <v>604800</v>
      </c>
      <c r="L969" s="3" t="s">
        <v>493</v>
      </c>
      <c r="M969" s="3" t="s">
        <v>483</v>
      </c>
      <c r="N969" s="3" t="s">
        <v>483</v>
      </c>
      <c r="O969" s="3" t="s">
        <v>739</v>
      </c>
      <c r="P969" s="3" t="s">
        <v>4390</v>
      </c>
      <c r="Q969" s="3" t="s">
        <v>4371</v>
      </c>
      <c r="R969" s="3" t="s">
        <v>740</v>
      </c>
      <c r="S969" s="3">
        <v>1338978114</v>
      </c>
      <c r="T969" s="3" t="s">
        <v>741</v>
      </c>
      <c r="U969" s="3" t="s">
        <v>742</v>
      </c>
      <c r="V969" s="3" t="s">
        <v>483</v>
      </c>
      <c r="W969" s="3" t="s">
        <v>483</v>
      </c>
      <c r="X969" s="3">
        <v>90</v>
      </c>
      <c r="Y969" s="3" t="s">
        <v>546</v>
      </c>
      <c r="Z969" s="3" t="s">
        <v>490</v>
      </c>
      <c r="AA969" s="3" t="s">
        <v>490</v>
      </c>
      <c r="AB969" s="3" t="s">
        <v>256</v>
      </c>
      <c r="AC969" s="3" t="s">
        <v>43</v>
      </c>
      <c r="AD969" s="3" t="s">
        <v>34</v>
      </c>
      <c r="AE969" s="3" t="s">
        <v>483</v>
      </c>
      <c r="AF969" s="3" t="s">
        <v>483</v>
      </c>
      <c r="AG969" t="s">
        <v>4352</v>
      </c>
      <c r="AH969">
        <f t="shared" si="60"/>
        <v>7851662</v>
      </c>
      <c r="AI969">
        <f t="shared" si="61"/>
        <v>259836</v>
      </c>
      <c r="AJ969">
        <f t="shared" si="62"/>
        <v>125</v>
      </c>
      <c r="AK969">
        <f t="shared" si="63"/>
        <v>264</v>
      </c>
    </row>
    <row r="970" spans="1:37">
      <c r="A970" s="3" t="s">
        <v>461</v>
      </c>
      <c r="B970" s="3" t="s">
        <v>491</v>
      </c>
      <c r="C970" s="3" t="s">
        <v>479</v>
      </c>
      <c r="D970" s="3" t="s">
        <v>480</v>
      </c>
      <c r="E970" s="3" t="s">
        <v>481</v>
      </c>
      <c r="F970" s="4">
        <v>0.02</v>
      </c>
      <c r="G970" s="3" t="s">
        <v>492</v>
      </c>
      <c r="H970" s="3">
        <v>52</v>
      </c>
      <c r="I970" s="3" t="s">
        <v>483</v>
      </c>
      <c r="J970" s="3">
        <v>180</v>
      </c>
      <c r="K970" s="3">
        <v>604800</v>
      </c>
      <c r="L970" s="3" t="s">
        <v>493</v>
      </c>
      <c r="M970" s="3" t="s">
        <v>483</v>
      </c>
      <c r="N970" s="3" t="s">
        <v>483</v>
      </c>
      <c r="O970" s="3" t="s">
        <v>542</v>
      </c>
      <c r="P970" s="3" t="s">
        <v>4391</v>
      </c>
      <c r="Q970" s="3" t="s">
        <v>4371</v>
      </c>
      <c r="R970" s="3" t="s">
        <v>543</v>
      </c>
      <c r="S970" s="3">
        <v>1338986372</v>
      </c>
      <c r="T970" s="3" t="s">
        <v>544</v>
      </c>
      <c r="U970" s="3" t="s">
        <v>545</v>
      </c>
      <c r="V970" s="3" t="s">
        <v>483</v>
      </c>
      <c r="W970" s="3" t="s">
        <v>483</v>
      </c>
      <c r="X970" s="3">
        <v>60</v>
      </c>
      <c r="Y970" s="3" t="s">
        <v>546</v>
      </c>
      <c r="Z970" s="3" t="s">
        <v>490</v>
      </c>
      <c r="AA970" s="3" t="s">
        <v>490</v>
      </c>
      <c r="AB970" s="3" t="s">
        <v>256</v>
      </c>
      <c r="AC970" s="3" t="s">
        <v>547</v>
      </c>
      <c r="AD970" s="3" t="s">
        <v>34</v>
      </c>
      <c r="AE970" s="3" t="s">
        <v>483</v>
      </c>
      <c r="AF970" s="3" t="s">
        <v>483</v>
      </c>
      <c r="AG970" t="s">
        <v>4352</v>
      </c>
      <c r="AH970">
        <f t="shared" si="60"/>
        <v>7728107</v>
      </c>
      <c r="AI970">
        <f t="shared" si="61"/>
        <v>259836</v>
      </c>
      <c r="AJ970">
        <f t="shared" si="62"/>
        <v>0</v>
      </c>
      <c r="AK970">
        <f t="shared" si="63"/>
        <v>3</v>
      </c>
    </row>
    <row r="971" spans="1:37">
      <c r="A971" s="3" t="s">
        <v>461</v>
      </c>
      <c r="B971" s="3" t="s">
        <v>491</v>
      </c>
      <c r="C971" s="3" t="s">
        <v>479</v>
      </c>
      <c r="D971" s="3" t="s">
        <v>480</v>
      </c>
      <c r="E971" s="3" t="s">
        <v>481</v>
      </c>
      <c r="F971" s="4">
        <v>0.02</v>
      </c>
      <c r="G971" s="3" t="s">
        <v>492</v>
      </c>
      <c r="H971" s="3">
        <v>52</v>
      </c>
      <c r="I971" s="3" t="s">
        <v>483</v>
      </c>
      <c r="J971" s="3">
        <v>180</v>
      </c>
      <c r="K971" s="3">
        <v>604800</v>
      </c>
      <c r="L971" s="3" t="s">
        <v>493</v>
      </c>
      <c r="M971" s="3" t="s">
        <v>483</v>
      </c>
      <c r="N971" s="3" t="s">
        <v>483</v>
      </c>
      <c r="O971" s="3" t="s">
        <v>620</v>
      </c>
      <c r="P971" s="3" t="s">
        <v>4392</v>
      </c>
      <c r="Q971" s="3" t="s">
        <v>4371</v>
      </c>
      <c r="R971" s="3" t="s">
        <v>621</v>
      </c>
      <c r="S971" s="3">
        <v>1338986691</v>
      </c>
      <c r="T971" s="3" t="s">
        <v>622</v>
      </c>
      <c r="U971" s="3" t="s">
        <v>623</v>
      </c>
      <c r="V971" s="3" t="s">
        <v>483</v>
      </c>
      <c r="W971" s="3" t="s">
        <v>483</v>
      </c>
      <c r="X971" s="3">
        <v>20</v>
      </c>
      <c r="Y971" s="3" t="s">
        <v>555</v>
      </c>
      <c r="Z971" s="3" t="s">
        <v>490</v>
      </c>
      <c r="AA971" s="3" t="s">
        <v>490</v>
      </c>
      <c r="AB971" s="3" t="s">
        <v>256</v>
      </c>
      <c r="AC971" s="3" t="s">
        <v>43</v>
      </c>
      <c r="AD971" s="3" t="s">
        <v>34</v>
      </c>
      <c r="AE971" s="3" t="s">
        <v>483</v>
      </c>
      <c r="AF971" s="3" t="s">
        <v>483</v>
      </c>
      <c r="AG971" t="s">
        <v>4352</v>
      </c>
      <c r="AH971">
        <f t="shared" si="60"/>
        <v>7851662</v>
      </c>
      <c r="AI971">
        <f t="shared" si="61"/>
        <v>259836</v>
      </c>
      <c r="AJ971">
        <f t="shared" si="62"/>
        <v>125</v>
      </c>
      <c r="AK971">
        <f t="shared" si="63"/>
        <v>264</v>
      </c>
    </row>
    <row r="972" spans="1:37">
      <c r="A972" s="3" t="s">
        <v>461</v>
      </c>
      <c r="B972" s="3" t="s">
        <v>491</v>
      </c>
      <c r="C972" s="3" t="s">
        <v>479</v>
      </c>
      <c r="D972" s="3" t="s">
        <v>480</v>
      </c>
      <c r="E972" s="3" t="s">
        <v>481</v>
      </c>
      <c r="F972" s="4">
        <v>0.02</v>
      </c>
      <c r="G972" s="3" t="s">
        <v>492</v>
      </c>
      <c r="H972" s="3">
        <v>52</v>
      </c>
      <c r="I972" s="3" t="s">
        <v>483</v>
      </c>
      <c r="J972" s="3">
        <v>180</v>
      </c>
      <c r="K972" s="3">
        <v>604800</v>
      </c>
      <c r="L972" s="3" t="s">
        <v>493</v>
      </c>
      <c r="M972" s="3" t="s">
        <v>483</v>
      </c>
      <c r="N972" s="3" t="s">
        <v>483</v>
      </c>
      <c r="O972" s="3" t="s">
        <v>649</v>
      </c>
      <c r="P972" s="3" t="s">
        <v>4397</v>
      </c>
      <c r="Q972" s="3" t="s">
        <v>4371</v>
      </c>
      <c r="R972" s="3" t="s">
        <v>650</v>
      </c>
      <c r="S972" s="3">
        <v>1339059306</v>
      </c>
      <c r="T972" s="3" t="s">
        <v>651</v>
      </c>
      <c r="U972" s="3" t="s">
        <v>652</v>
      </c>
      <c r="V972" s="3" t="s">
        <v>483</v>
      </c>
      <c r="W972" s="3" t="s">
        <v>483</v>
      </c>
      <c r="X972" s="3">
        <v>43</v>
      </c>
      <c r="Y972" s="3" t="s">
        <v>555</v>
      </c>
      <c r="Z972" s="3" t="s">
        <v>490</v>
      </c>
      <c r="AA972" s="3" t="s">
        <v>490</v>
      </c>
      <c r="AB972" s="3" t="s">
        <v>256</v>
      </c>
      <c r="AC972" s="3" t="s">
        <v>43</v>
      </c>
      <c r="AD972" s="3" t="s">
        <v>34</v>
      </c>
      <c r="AE972" s="3" t="s">
        <v>483</v>
      </c>
      <c r="AF972" s="3" t="s">
        <v>483</v>
      </c>
      <c r="AG972" t="s">
        <v>4352</v>
      </c>
      <c r="AH972">
        <f t="shared" si="60"/>
        <v>7851662</v>
      </c>
      <c r="AI972">
        <f t="shared" si="61"/>
        <v>259836</v>
      </c>
      <c r="AJ972">
        <f t="shared" si="62"/>
        <v>125</v>
      </c>
      <c r="AK972">
        <f t="shared" si="63"/>
        <v>264</v>
      </c>
    </row>
    <row r="973" spans="1:37">
      <c r="A973" s="3" t="s">
        <v>255</v>
      </c>
      <c r="B973" s="3" t="s">
        <v>478</v>
      </c>
      <c r="C973" s="3" t="s">
        <v>479</v>
      </c>
      <c r="D973" s="3" t="s">
        <v>480</v>
      </c>
      <c r="E973" s="3" t="s">
        <v>481</v>
      </c>
      <c r="F973" s="4">
        <v>0.03</v>
      </c>
      <c r="G973" s="3" t="s">
        <v>482</v>
      </c>
      <c r="H973" s="3">
        <v>31</v>
      </c>
      <c r="I973" s="3" t="s">
        <v>483</v>
      </c>
      <c r="J973" s="3">
        <v>180</v>
      </c>
      <c r="K973" s="3">
        <v>604800</v>
      </c>
      <c r="L973" s="3" t="s">
        <v>484</v>
      </c>
      <c r="M973" s="3" t="s">
        <v>483</v>
      </c>
      <c r="N973" s="3" t="s">
        <v>483</v>
      </c>
      <c r="O973" s="3" t="s">
        <v>519</v>
      </c>
      <c r="P973" s="3" t="s">
        <v>4443</v>
      </c>
      <c r="Q973" s="3" t="s">
        <v>4371</v>
      </c>
      <c r="R973" s="3" t="s">
        <v>520</v>
      </c>
      <c r="S973" s="3">
        <v>1338721164</v>
      </c>
      <c r="T973" s="3" t="s">
        <v>521</v>
      </c>
      <c r="U973" s="3" t="s">
        <v>522</v>
      </c>
      <c r="V973" s="3" t="s">
        <v>483</v>
      </c>
      <c r="W973" s="3" t="s">
        <v>483</v>
      </c>
      <c r="X973" s="3">
        <v>56</v>
      </c>
      <c r="Y973" s="3" t="s">
        <v>523</v>
      </c>
      <c r="Z973" s="3" t="s">
        <v>490</v>
      </c>
      <c r="AA973" s="3" t="s">
        <v>490</v>
      </c>
      <c r="AB973" s="3" t="s">
        <v>256</v>
      </c>
      <c r="AC973" s="3" t="s">
        <v>43</v>
      </c>
      <c r="AD973" s="3" t="s">
        <v>34</v>
      </c>
      <c r="AE973" s="3" t="s">
        <v>483</v>
      </c>
      <c r="AF973" s="3" t="s">
        <v>483</v>
      </c>
      <c r="AG973" t="s">
        <v>4352</v>
      </c>
      <c r="AH973">
        <f t="shared" si="60"/>
        <v>7851662</v>
      </c>
      <c r="AI973">
        <f t="shared" si="61"/>
        <v>259836</v>
      </c>
      <c r="AJ973">
        <f t="shared" si="62"/>
        <v>125</v>
      </c>
      <c r="AK973">
        <f t="shared" si="63"/>
        <v>264</v>
      </c>
    </row>
    <row r="974" spans="1:37">
      <c r="A974" s="3" t="s">
        <v>255</v>
      </c>
      <c r="B974" s="3" t="s">
        <v>478</v>
      </c>
      <c r="C974" s="3" t="s">
        <v>479</v>
      </c>
      <c r="D974" s="3" t="s">
        <v>480</v>
      </c>
      <c r="E974" s="3" t="s">
        <v>481</v>
      </c>
      <c r="F974" s="4">
        <v>0.03</v>
      </c>
      <c r="G974" s="3" t="s">
        <v>482</v>
      </c>
      <c r="H974" s="3">
        <v>31</v>
      </c>
      <c r="I974" s="3" t="s">
        <v>483</v>
      </c>
      <c r="J974" s="3">
        <v>180</v>
      </c>
      <c r="K974" s="3">
        <v>604800</v>
      </c>
      <c r="L974" s="3" t="s">
        <v>484</v>
      </c>
      <c r="M974" s="3" t="s">
        <v>483</v>
      </c>
      <c r="N974" s="3" t="s">
        <v>483</v>
      </c>
      <c r="O974" s="3" t="s">
        <v>633</v>
      </c>
      <c r="P974" s="3" t="s">
        <v>4440</v>
      </c>
      <c r="Q974" s="3" t="s">
        <v>4371</v>
      </c>
      <c r="R974" s="3" t="s">
        <v>634</v>
      </c>
      <c r="S974" s="3">
        <v>1338720522</v>
      </c>
      <c r="T974" s="3" t="s">
        <v>635</v>
      </c>
      <c r="U974" s="3" t="s">
        <v>522</v>
      </c>
      <c r="V974" s="3" t="s">
        <v>483</v>
      </c>
      <c r="W974" s="3" t="s">
        <v>483</v>
      </c>
      <c r="X974" s="3">
        <v>93</v>
      </c>
      <c r="Y974" s="3" t="s">
        <v>636</v>
      </c>
      <c r="Z974" s="3" t="s">
        <v>490</v>
      </c>
      <c r="AA974" s="3" t="s">
        <v>490</v>
      </c>
      <c r="AB974" s="3" t="s">
        <v>256</v>
      </c>
      <c r="AC974" s="3" t="s">
        <v>259</v>
      </c>
      <c r="AD974" s="3" t="s">
        <v>34</v>
      </c>
      <c r="AE974" s="3" t="s">
        <v>483</v>
      </c>
      <c r="AF974" s="3" t="s">
        <v>483</v>
      </c>
      <c r="AG974" t="s">
        <v>4352</v>
      </c>
      <c r="AH974">
        <f t="shared" si="60"/>
        <v>7742433</v>
      </c>
      <c r="AI974">
        <f t="shared" si="61"/>
        <v>259836</v>
      </c>
      <c r="AJ974">
        <f t="shared" si="62"/>
        <v>0</v>
      </c>
      <c r="AK974">
        <f t="shared" si="63"/>
        <v>1</v>
      </c>
    </row>
    <row r="975" spans="1:37">
      <c r="A975" s="3" t="s">
        <v>255</v>
      </c>
      <c r="B975" s="3" t="s">
        <v>478</v>
      </c>
      <c r="C975" s="3" t="s">
        <v>479</v>
      </c>
      <c r="D975" s="3" t="s">
        <v>480</v>
      </c>
      <c r="E975" s="3" t="s">
        <v>481</v>
      </c>
      <c r="F975" s="4">
        <v>0.03</v>
      </c>
      <c r="G975" s="3" t="s">
        <v>482</v>
      </c>
      <c r="H975" s="3">
        <v>31</v>
      </c>
      <c r="I975" s="3" t="s">
        <v>483</v>
      </c>
      <c r="J975" s="3">
        <v>180</v>
      </c>
      <c r="K975" s="3">
        <v>604800</v>
      </c>
      <c r="L975" s="3" t="s">
        <v>484</v>
      </c>
      <c r="M975" s="3" t="s">
        <v>483</v>
      </c>
      <c r="N975" s="3" t="s">
        <v>483</v>
      </c>
      <c r="O975" s="3" t="s">
        <v>683</v>
      </c>
      <c r="P975" s="3" t="s">
        <v>4379</v>
      </c>
      <c r="Q975" s="3" t="s">
        <v>4371</v>
      </c>
      <c r="R975" s="3" t="s">
        <v>684</v>
      </c>
      <c r="S975" s="3">
        <v>1338725364</v>
      </c>
      <c r="T975" s="3" t="s">
        <v>685</v>
      </c>
      <c r="U975" s="3" t="s">
        <v>686</v>
      </c>
      <c r="V975" s="3" t="s">
        <v>483</v>
      </c>
      <c r="W975" s="3" t="s">
        <v>483</v>
      </c>
      <c r="X975" s="3">
        <v>57</v>
      </c>
      <c r="Y975" s="3" t="s">
        <v>687</v>
      </c>
      <c r="Z975" s="3" t="s">
        <v>490</v>
      </c>
      <c r="AA975" s="3" t="s">
        <v>490</v>
      </c>
      <c r="AB975" s="3" t="s">
        <v>256</v>
      </c>
      <c r="AC975" s="3" t="s">
        <v>43</v>
      </c>
      <c r="AD975" s="3" t="s">
        <v>34</v>
      </c>
      <c r="AE975" s="3" t="s">
        <v>483</v>
      </c>
      <c r="AF975" s="3" t="s">
        <v>483</v>
      </c>
      <c r="AG975" t="s">
        <v>4352</v>
      </c>
      <c r="AH975">
        <f t="shared" si="60"/>
        <v>7851662</v>
      </c>
      <c r="AI975">
        <f t="shared" si="61"/>
        <v>259836</v>
      </c>
      <c r="AJ975">
        <f t="shared" si="62"/>
        <v>125</v>
      </c>
      <c r="AK975">
        <f t="shared" si="63"/>
        <v>264</v>
      </c>
    </row>
    <row r="976" spans="1:37">
      <c r="A976" s="3" t="s">
        <v>255</v>
      </c>
      <c r="B976" s="3" t="s">
        <v>478</v>
      </c>
      <c r="C976" s="3" t="s">
        <v>479</v>
      </c>
      <c r="D976" s="3" t="s">
        <v>480</v>
      </c>
      <c r="E976" s="3" t="s">
        <v>481</v>
      </c>
      <c r="F976" s="4">
        <v>0.03</v>
      </c>
      <c r="G976" s="3" t="s">
        <v>482</v>
      </c>
      <c r="H976" s="3">
        <v>31</v>
      </c>
      <c r="I976" s="3" t="s">
        <v>483</v>
      </c>
      <c r="J976" s="3">
        <v>180</v>
      </c>
      <c r="K976" s="3">
        <v>604800</v>
      </c>
      <c r="L976" s="3" t="s">
        <v>484</v>
      </c>
      <c r="M976" s="3" t="s">
        <v>483</v>
      </c>
      <c r="N976" s="3" t="s">
        <v>483</v>
      </c>
      <c r="O976" s="3" t="s">
        <v>695</v>
      </c>
      <c r="P976" s="3" t="s">
        <v>212</v>
      </c>
      <c r="Q976" s="3" t="s">
        <v>4371</v>
      </c>
      <c r="R976" s="3" t="s">
        <v>696</v>
      </c>
      <c r="S976" s="3">
        <v>1338724082</v>
      </c>
      <c r="T976" s="3" t="s">
        <v>697</v>
      </c>
      <c r="U976" s="3" t="s">
        <v>686</v>
      </c>
      <c r="V976" s="3" t="s">
        <v>483</v>
      </c>
      <c r="W976" s="3" t="s">
        <v>483</v>
      </c>
      <c r="X976" s="3">
        <v>21</v>
      </c>
      <c r="Y976" s="3" t="s">
        <v>555</v>
      </c>
      <c r="Z976" s="3" t="s">
        <v>490</v>
      </c>
      <c r="AA976" s="3" t="s">
        <v>490</v>
      </c>
      <c r="AB976" s="3" t="s">
        <v>256</v>
      </c>
      <c r="AC976" s="3" t="s">
        <v>43</v>
      </c>
      <c r="AD976" s="3" t="s">
        <v>38</v>
      </c>
      <c r="AE976" s="3" t="s">
        <v>483</v>
      </c>
      <c r="AF976" s="3" t="s">
        <v>483</v>
      </c>
      <c r="AG976" t="s">
        <v>4352</v>
      </c>
      <c r="AH976">
        <f t="shared" si="60"/>
        <v>7851662</v>
      </c>
      <c r="AI976">
        <f t="shared" si="61"/>
        <v>259836</v>
      </c>
      <c r="AJ976">
        <f t="shared" si="62"/>
        <v>125</v>
      </c>
      <c r="AK976">
        <f t="shared" si="63"/>
        <v>264</v>
      </c>
    </row>
    <row r="977" spans="1:37">
      <c r="A977" s="3" t="s">
        <v>255</v>
      </c>
      <c r="B977" s="3" t="s">
        <v>478</v>
      </c>
      <c r="C977" s="3" t="s">
        <v>479</v>
      </c>
      <c r="D977" s="3" t="s">
        <v>480</v>
      </c>
      <c r="E977" s="3" t="s">
        <v>481</v>
      </c>
      <c r="F977" s="4">
        <v>0.03</v>
      </c>
      <c r="G977" s="3" t="s">
        <v>482</v>
      </c>
      <c r="H977" s="3">
        <v>31</v>
      </c>
      <c r="I977" s="3" t="s">
        <v>483</v>
      </c>
      <c r="J977" s="3">
        <v>180</v>
      </c>
      <c r="K977" s="3">
        <v>604800</v>
      </c>
      <c r="L977" s="3" t="s">
        <v>484</v>
      </c>
      <c r="M977" s="3" t="s">
        <v>483</v>
      </c>
      <c r="N977" s="3" t="s">
        <v>483</v>
      </c>
      <c r="O977" s="3" t="s">
        <v>653</v>
      </c>
      <c r="P977" s="3" t="s">
        <v>228</v>
      </c>
      <c r="Q977" s="3" t="s">
        <v>4371</v>
      </c>
      <c r="R977" s="3" t="s">
        <v>654</v>
      </c>
      <c r="S977" s="3">
        <v>1338746339</v>
      </c>
      <c r="T977" s="3" t="s">
        <v>655</v>
      </c>
      <c r="U977" s="3" t="s">
        <v>656</v>
      </c>
      <c r="V977" s="3" t="s">
        <v>483</v>
      </c>
      <c r="W977" s="3" t="s">
        <v>483</v>
      </c>
      <c r="X977" s="3">
        <v>47</v>
      </c>
      <c r="Y977" s="3" t="s">
        <v>518</v>
      </c>
      <c r="Z977" s="3" t="s">
        <v>490</v>
      </c>
      <c r="AA977" s="3" t="s">
        <v>490</v>
      </c>
      <c r="AB977" s="3" t="s">
        <v>256</v>
      </c>
      <c r="AC977" s="3" t="s">
        <v>257</v>
      </c>
      <c r="AD977" s="3" t="s">
        <v>38</v>
      </c>
      <c r="AE977" s="3" t="s">
        <v>483</v>
      </c>
      <c r="AF977" s="3" t="s">
        <v>483</v>
      </c>
      <c r="AG977" t="s">
        <v>4352</v>
      </c>
      <c r="AH977">
        <f t="shared" si="60"/>
        <v>7725398</v>
      </c>
      <c r="AI977">
        <f t="shared" si="61"/>
        <v>259836</v>
      </c>
      <c r="AJ977">
        <f t="shared" si="62"/>
        <v>1</v>
      </c>
      <c r="AK977">
        <f t="shared" si="63"/>
        <v>1</v>
      </c>
    </row>
    <row r="978" spans="1:37">
      <c r="A978" s="3" t="s">
        <v>255</v>
      </c>
      <c r="B978" s="3" t="s">
        <v>478</v>
      </c>
      <c r="C978" s="3" t="s">
        <v>479</v>
      </c>
      <c r="D978" s="3" t="s">
        <v>480</v>
      </c>
      <c r="E978" s="3" t="s">
        <v>481</v>
      </c>
      <c r="F978" s="4">
        <v>0.03</v>
      </c>
      <c r="G978" s="3" t="s">
        <v>482</v>
      </c>
      <c r="H978" s="3">
        <v>31</v>
      </c>
      <c r="I978" s="3" t="s">
        <v>483</v>
      </c>
      <c r="J978" s="3">
        <v>180</v>
      </c>
      <c r="K978" s="3">
        <v>604800</v>
      </c>
      <c r="L978" s="3" t="s">
        <v>484</v>
      </c>
      <c r="M978" s="3" t="s">
        <v>483</v>
      </c>
      <c r="N978" s="3" t="s">
        <v>483</v>
      </c>
      <c r="O978" s="3" t="s">
        <v>580</v>
      </c>
      <c r="P978" s="3" t="s">
        <v>4450</v>
      </c>
      <c r="Q978" s="3" t="s">
        <v>4371</v>
      </c>
      <c r="R978" s="3" t="s">
        <v>581</v>
      </c>
      <c r="S978" s="3">
        <v>1338741084</v>
      </c>
      <c r="T978" s="3" t="s">
        <v>582</v>
      </c>
      <c r="U978" s="3" t="s">
        <v>583</v>
      </c>
      <c r="V978" s="3" t="s">
        <v>483</v>
      </c>
      <c r="W978" s="3" t="s">
        <v>483</v>
      </c>
      <c r="X978" s="3">
        <v>19</v>
      </c>
      <c r="Y978" s="3" t="s">
        <v>561</v>
      </c>
      <c r="Z978" s="3" t="s">
        <v>490</v>
      </c>
      <c r="AA978" s="3" t="s">
        <v>490</v>
      </c>
      <c r="AB978" s="3" t="s">
        <v>256</v>
      </c>
      <c r="AC978" s="3" t="s">
        <v>43</v>
      </c>
      <c r="AD978" s="3" t="s">
        <v>34</v>
      </c>
      <c r="AE978" s="3" t="s">
        <v>483</v>
      </c>
      <c r="AF978" s="3" t="s">
        <v>483</v>
      </c>
      <c r="AG978" t="s">
        <v>4352</v>
      </c>
      <c r="AH978">
        <f t="shared" si="60"/>
        <v>7851662</v>
      </c>
      <c r="AI978">
        <f t="shared" si="61"/>
        <v>259836</v>
      </c>
      <c r="AJ978">
        <f t="shared" si="62"/>
        <v>125</v>
      </c>
      <c r="AK978">
        <f t="shared" si="63"/>
        <v>264</v>
      </c>
    </row>
    <row r="979" spans="1:37">
      <c r="A979" s="3" t="s">
        <v>255</v>
      </c>
      <c r="B979" s="3" t="s">
        <v>478</v>
      </c>
      <c r="C979" s="3" t="s">
        <v>479</v>
      </c>
      <c r="D979" s="3" t="s">
        <v>480</v>
      </c>
      <c r="E979" s="3" t="s">
        <v>481</v>
      </c>
      <c r="F979" s="4">
        <v>0.03</v>
      </c>
      <c r="G979" s="3" t="s">
        <v>482</v>
      </c>
      <c r="H979" s="3">
        <v>31</v>
      </c>
      <c r="I979" s="3" t="s">
        <v>483</v>
      </c>
      <c r="J979" s="3">
        <v>180</v>
      </c>
      <c r="K979" s="3">
        <v>604800</v>
      </c>
      <c r="L979" s="3" t="s">
        <v>484</v>
      </c>
      <c r="M979" s="3" t="s">
        <v>483</v>
      </c>
      <c r="N979" s="3" t="s">
        <v>483</v>
      </c>
      <c r="O979" s="3" t="s">
        <v>667</v>
      </c>
      <c r="P979" s="3" t="s">
        <v>4451</v>
      </c>
      <c r="Q979" s="3" t="s">
        <v>4371</v>
      </c>
      <c r="R979" s="3" t="s">
        <v>668</v>
      </c>
      <c r="S979" s="3">
        <v>1338739318</v>
      </c>
      <c r="T979" s="3" t="s">
        <v>669</v>
      </c>
      <c r="U979" s="3" t="s">
        <v>583</v>
      </c>
      <c r="V979" s="3" t="s">
        <v>483</v>
      </c>
      <c r="W979" s="3" t="s">
        <v>483</v>
      </c>
      <c r="X979" s="3">
        <v>21</v>
      </c>
      <c r="Y979" s="3" t="s">
        <v>489</v>
      </c>
      <c r="Z979" s="3" t="s">
        <v>490</v>
      </c>
      <c r="AA979" s="3" t="s">
        <v>490</v>
      </c>
      <c r="AB979" s="3" t="s">
        <v>256</v>
      </c>
      <c r="AC979" s="3" t="s">
        <v>43</v>
      </c>
      <c r="AD979" s="3" t="s">
        <v>34</v>
      </c>
      <c r="AE979" s="3" t="s">
        <v>483</v>
      </c>
      <c r="AF979" s="3" t="s">
        <v>483</v>
      </c>
      <c r="AG979" t="s">
        <v>4352</v>
      </c>
      <c r="AH979">
        <f t="shared" si="60"/>
        <v>7851662</v>
      </c>
      <c r="AI979">
        <f t="shared" si="61"/>
        <v>259836</v>
      </c>
      <c r="AJ979">
        <f t="shared" si="62"/>
        <v>125</v>
      </c>
      <c r="AK979">
        <f t="shared" si="63"/>
        <v>264</v>
      </c>
    </row>
    <row r="980" spans="1:37">
      <c r="A980" s="3" t="s">
        <v>255</v>
      </c>
      <c r="B980" s="3" t="s">
        <v>478</v>
      </c>
      <c r="C980" s="3" t="s">
        <v>479</v>
      </c>
      <c r="D980" s="3" t="s">
        <v>480</v>
      </c>
      <c r="E980" s="3" t="s">
        <v>481</v>
      </c>
      <c r="F980" s="4">
        <v>0.03</v>
      </c>
      <c r="G980" s="3" t="s">
        <v>482</v>
      </c>
      <c r="H980" s="3">
        <v>31</v>
      </c>
      <c r="I980" s="3" t="s">
        <v>483</v>
      </c>
      <c r="J980" s="3">
        <v>180</v>
      </c>
      <c r="K980" s="3">
        <v>604800</v>
      </c>
      <c r="L980" s="3" t="s">
        <v>484</v>
      </c>
      <c r="M980" s="3" t="s">
        <v>483</v>
      </c>
      <c r="N980" s="3" t="s">
        <v>483</v>
      </c>
      <c r="O980" s="3" t="s">
        <v>763</v>
      </c>
      <c r="P980" s="3" t="s">
        <v>223</v>
      </c>
      <c r="Q980" s="3" t="s">
        <v>4371</v>
      </c>
      <c r="R980" s="3" t="s">
        <v>764</v>
      </c>
      <c r="S980" s="3">
        <v>1338746970</v>
      </c>
      <c r="T980" s="3" t="s">
        <v>765</v>
      </c>
      <c r="U980" s="3" t="s">
        <v>583</v>
      </c>
      <c r="V980" s="3" t="s">
        <v>483</v>
      </c>
      <c r="W980" s="3" t="s">
        <v>483</v>
      </c>
      <c r="X980" s="3">
        <v>84</v>
      </c>
      <c r="Y980" s="3" t="s">
        <v>518</v>
      </c>
      <c r="Z980" s="3" t="s">
        <v>490</v>
      </c>
      <c r="AA980" s="3" t="s">
        <v>490</v>
      </c>
      <c r="AB980" s="3" t="s">
        <v>256</v>
      </c>
      <c r="AC980" s="3" t="s">
        <v>43</v>
      </c>
      <c r="AD980" s="3" t="s">
        <v>38</v>
      </c>
      <c r="AE980" s="3" t="s">
        <v>483</v>
      </c>
      <c r="AF980" s="3" t="s">
        <v>483</v>
      </c>
      <c r="AG980" t="s">
        <v>4352</v>
      </c>
      <c r="AH980">
        <f t="shared" si="60"/>
        <v>7851662</v>
      </c>
      <c r="AI980">
        <f t="shared" si="61"/>
        <v>259836</v>
      </c>
      <c r="AJ980">
        <f t="shared" si="62"/>
        <v>125</v>
      </c>
      <c r="AK980">
        <f t="shared" si="63"/>
        <v>264</v>
      </c>
    </row>
    <row r="981" spans="1:37">
      <c r="A981" s="3" t="s">
        <v>255</v>
      </c>
      <c r="B981" s="3" t="s">
        <v>478</v>
      </c>
      <c r="C981" s="3" t="s">
        <v>479</v>
      </c>
      <c r="D981" s="3" t="s">
        <v>480</v>
      </c>
      <c r="E981" s="3" t="s">
        <v>481</v>
      </c>
      <c r="F981" s="4">
        <v>0.03</v>
      </c>
      <c r="G981" s="3" t="s">
        <v>482</v>
      </c>
      <c r="H981" s="3">
        <v>31</v>
      </c>
      <c r="I981" s="3" t="s">
        <v>483</v>
      </c>
      <c r="J981" s="3">
        <v>180</v>
      </c>
      <c r="K981" s="3">
        <v>604800</v>
      </c>
      <c r="L981" s="3" t="s">
        <v>484</v>
      </c>
      <c r="M981" s="3" t="s">
        <v>483</v>
      </c>
      <c r="N981" s="3" t="s">
        <v>483</v>
      </c>
      <c r="O981" s="3" t="s">
        <v>504</v>
      </c>
      <c r="P981" s="3" t="s">
        <v>56</v>
      </c>
      <c r="Q981" s="3" t="s">
        <v>4371</v>
      </c>
      <c r="R981" s="3" t="s">
        <v>505</v>
      </c>
      <c r="S981" s="3">
        <v>1338744377</v>
      </c>
      <c r="T981" s="3" t="s">
        <v>506</v>
      </c>
      <c r="U981" s="3" t="s">
        <v>507</v>
      </c>
      <c r="V981" s="3" t="s">
        <v>483</v>
      </c>
      <c r="W981" s="3" t="s">
        <v>483</v>
      </c>
      <c r="X981" s="3">
        <v>33</v>
      </c>
      <c r="Y981" s="3" t="s">
        <v>508</v>
      </c>
      <c r="Z981" s="3" t="s">
        <v>490</v>
      </c>
      <c r="AA981" s="3" t="s">
        <v>490</v>
      </c>
      <c r="AB981" s="3" t="s">
        <v>256</v>
      </c>
      <c r="AC981" s="3" t="s">
        <v>258</v>
      </c>
      <c r="AD981" s="3" t="s">
        <v>38</v>
      </c>
      <c r="AE981" s="3" t="s">
        <v>483</v>
      </c>
      <c r="AF981" s="3" t="s">
        <v>483</v>
      </c>
      <c r="AG981" t="s">
        <v>4352</v>
      </c>
      <c r="AH981">
        <f t="shared" si="60"/>
        <v>1109534</v>
      </c>
      <c r="AI981">
        <f t="shared" si="61"/>
        <v>259836</v>
      </c>
      <c r="AJ981">
        <f t="shared" si="62"/>
        <v>4</v>
      </c>
      <c r="AK981">
        <f t="shared" si="63"/>
        <v>4</v>
      </c>
    </row>
    <row r="982" spans="1:37">
      <c r="A982" s="3" t="s">
        <v>255</v>
      </c>
      <c r="B982" s="3" t="s">
        <v>478</v>
      </c>
      <c r="C982" s="3" t="s">
        <v>479</v>
      </c>
      <c r="D982" s="3" t="s">
        <v>480</v>
      </c>
      <c r="E982" s="3" t="s">
        <v>481</v>
      </c>
      <c r="F982" s="4">
        <v>0.03</v>
      </c>
      <c r="G982" s="3" t="s">
        <v>482</v>
      </c>
      <c r="H982" s="3">
        <v>31</v>
      </c>
      <c r="I982" s="3" t="s">
        <v>483</v>
      </c>
      <c r="J982" s="3">
        <v>180</v>
      </c>
      <c r="K982" s="3">
        <v>604800</v>
      </c>
      <c r="L982" s="3" t="s">
        <v>484</v>
      </c>
      <c r="M982" s="3" t="s">
        <v>483</v>
      </c>
      <c r="N982" s="3" t="s">
        <v>483</v>
      </c>
      <c r="O982" s="3" t="s">
        <v>766</v>
      </c>
      <c r="P982" s="3" t="s">
        <v>264</v>
      </c>
      <c r="Q982" s="3" t="s">
        <v>4371</v>
      </c>
      <c r="R982" s="3" t="s">
        <v>767</v>
      </c>
      <c r="S982" s="3">
        <v>1338744283</v>
      </c>
      <c r="T982" s="3" t="s">
        <v>768</v>
      </c>
      <c r="U982" s="3" t="s">
        <v>507</v>
      </c>
      <c r="V982" s="3" t="s">
        <v>483</v>
      </c>
      <c r="W982" s="3" t="s">
        <v>483</v>
      </c>
      <c r="X982" s="3">
        <v>78</v>
      </c>
      <c r="Y982" s="3" t="s">
        <v>489</v>
      </c>
      <c r="Z982" s="3" t="s">
        <v>490</v>
      </c>
      <c r="AA982" s="3" t="s">
        <v>490</v>
      </c>
      <c r="AB982" s="3" t="s">
        <v>256</v>
      </c>
      <c r="AC982" s="3" t="s">
        <v>35</v>
      </c>
      <c r="AD982" s="3" t="s">
        <v>38</v>
      </c>
      <c r="AE982" s="3" t="s">
        <v>483</v>
      </c>
      <c r="AF982" s="3" t="s">
        <v>483</v>
      </c>
      <c r="AG982" t="s">
        <v>4352</v>
      </c>
      <c r="AH982">
        <f t="shared" si="60"/>
        <v>931028</v>
      </c>
      <c r="AI982">
        <f t="shared" si="61"/>
        <v>259836</v>
      </c>
      <c r="AJ982">
        <f t="shared" si="62"/>
        <v>191</v>
      </c>
      <c r="AK982">
        <f t="shared" si="63"/>
        <v>370</v>
      </c>
    </row>
    <row r="983" spans="1:37">
      <c r="A983" s="3" t="s">
        <v>255</v>
      </c>
      <c r="B983" s="3" t="s">
        <v>478</v>
      </c>
      <c r="C983" s="3" t="s">
        <v>479</v>
      </c>
      <c r="D983" s="3" t="s">
        <v>480</v>
      </c>
      <c r="E983" s="3" t="s">
        <v>481</v>
      </c>
      <c r="F983" s="4">
        <v>0.03</v>
      </c>
      <c r="G983" s="3" t="s">
        <v>482</v>
      </c>
      <c r="H983" s="3">
        <v>31</v>
      </c>
      <c r="I983" s="3" t="s">
        <v>483</v>
      </c>
      <c r="J983" s="3">
        <v>180</v>
      </c>
      <c r="K983" s="3">
        <v>604800</v>
      </c>
      <c r="L983" s="3" t="s">
        <v>484</v>
      </c>
      <c r="M983" s="3" t="s">
        <v>483</v>
      </c>
      <c r="N983" s="3" t="s">
        <v>483</v>
      </c>
      <c r="O983" s="3" t="s">
        <v>509</v>
      </c>
      <c r="P983" s="3" t="s">
        <v>4401</v>
      </c>
      <c r="Q983" s="3" t="s">
        <v>4371</v>
      </c>
      <c r="R983" s="3" t="s">
        <v>510</v>
      </c>
      <c r="S983" s="3">
        <v>1338735800</v>
      </c>
      <c r="T983" s="3" t="s">
        <v>511</v>
      </c>
      <c r="U983" s="3" t="s">
        <v>512</v>
      </c>
      <c r="V983" s="3" t="s">
        <v>483</v>
      </c>
      <c r="W983" s="3" t="s">
        <v>483</v>
      </c>
      <c r="X983" s="3">
        <v>18</v>
      </c>
      <c r="Y983" s="3" t="s">
        <v>513</v>
      </c>
      <c r="Z983" s="3" t="s">
        <v>490</v>
      </c>
      <c r="AA983" s="3" t="s">
        <v>490</v>
      </c>
      <c r="AB983" s="3" t="s">
        <v>256</v>
      </c>
      <c r="AC983" s="3" t="s">
        <v>35</v>
      </c>
      <c r="AD983" s="3" t="s">
        <v>36</v>
      </c>
      <c r="AE983" s="3" t="s">
        <v>483</v>
      </c>
      <c r="AF983" s="3" t="s">
        <v>483</v>
      </c>
      <c r="AG983" t="s">
        <v>4352</v>
      </c>
      <c r="AH983">
        <f t="shared" si="60"/>
        <v>931028</v>
      </c>
      <c r="AI983">
        <f t="shared" si="61"/>
        <v>259836</v>
      </c>
      <c r="AJ983">
        <f t="shared" si="62"/>
        <v>191</v>
      </c>
      <c r="AK983">
        <f t="shared" si="63"/>
        <v>370</v>
      </c>
    </row>
    <row r="984" spans="1:37">
      <c r="A984" s="3" t="s">
        <v>255</v>
      </c>
      <c r="B984" s="3" t="s">
        <v>478</v>
      </c>
      <c r="C984" s="3" t="s">
        <v>479</v>
      </c>
      <c r="D984" s="3" t="s">
        <v>480</v>
      </c>
      <c r="E984" s="3" t="s">
        <v>481</v>
      </c>
      <c r="F984" s="4">
        <v>0.03</v>
      </c>
      <c r="G984" s="3" t="s">
        <v>482</v>
      </c>
      <c r="H984" s="3">
        <v>31</v>
      </c>
      <c r="I984" s="3" t="s">
        <v>483</v>
      </c>
      <c r="J984" s="3">
        <v>180</v>
      </c>
      <c r="K984" s="3">
        <v>604800</v>
      </c>
      <c r="L984" s="3" t="s">
        <v>484</v>
      </c>
      <c r="M984" s="3" t="s">
        <v>483</v>
      </c>
      <c r="N984" s="3" t="s">
        <v>483</v>
      </c>
      <c r="O984" s="3" t="s">
        <v>570</v>
      </c>
      <c r="P984" s="3" t="s">
        <v>4400</v>
      </c>
      <c r="Q984" s="3" t="s">
        <v>4371</v>
      </c>
      <c r="R984" s="3" t="s">
        <v>571</v>
      </c>
      <c r="S984" s="3">
        <v>1338731076</v>
      </c>
      <c r="T984" s="3" t="s">
        <v>572</v>
      </c>
      <c r="U984" s="3" t="s">
        <v>512</v>
      </c>
      <c r="V984" s="3" t="s">
        <v>483</v>
      </c>
      <c r="W984" s="3" t="s">
        <v>483</v>
      </c>
      <c r="X984" s="3">
        <v>64</v>
      </c>
      <c r="Y984" s="3" t="s">
        <v>573</v>
      </c>
      <c r="Z984" s="3" t="s">
        <v>490</v>
      </c>
      <c r="AA984" s="3" t="s">
        <v>490</v>
      </c>
      <c r="AB984" s="3" t="s">
        <v>256</v>
      </c>
      <c r="AC984" s="3" t="s">
        <v>43</v>
      </c>
      <c r="AD984" s="3" t="s">
        <v>34</v>
      </c>
      <c r="AE984" s="3" t="s">
        <v>483</v>
      </c>
      <c r="AF984" s="3" t="s">
        <v>483</v>
      </c>
      <c r="AG984" t="s">
        <v>4352</v>
      </c>
      <c r="AH984">
        <f t="shared" si="60"/>
        <v>7851662</v>
      </c>
      <c r="AI984">
        <f t="shared" si="61"/>
        <v>259836</v>
      </c>
      <c r="AJ984">
        <f t="shared" si="62"/>
        <v>125</v>
      </c>
      <c r="AK984">
        <f t="shared" si="63"/>
        <v>264</v>
      </c>
    </row>
    <row r="985" spans="1:37">
      <c r="A985" s="3" t="s">
        <v>255</v>
      </c>
      <c r="B985" s="3" t="s">
        <v>478</v>
      </c>
      <c r="C985" s="3" t="s">
        <v>479</v>
      </c>
      <c r="D985" s="3" t="s">
        <v>480</v>
      </c>
      <c r="E985" s="3" t="s">
        <v>481</v>
      </c>
      <c r="F985" s="4">
        <v>0.03</v>
      </c>
      <c r="G985" s="3" t="s">
        <v>482</v>
      </c>
      <c r="H985" s="3">
        <v>31</v>
      </c>
      <c r="I985" s="3" t="s">
        <v>483</v>
      </c>
      <c r="J985" s="3">
        <v>180</v>
      </c>
      <c r="K985" s="3">
        <v>604800</v>
      </c>
      <c r="L985" s="3" t="s">
        <v>484</v>
      </c>
      <c r="M985" s="3" t="s">
        <v>483</v>
      </c>
      <c r="N985" s="3" t="s">
        <v>483</v>
      </c>
      <c r="O985" s="3" t="s">
        <v>646</v>
      </c>
      <c r="P985" s="3" t="s">
        <v>4445</v>
      </c>
      <c r="Q985" s="3" t="s">
        <v>4371</v>
      </c>
      <c r="R985" s="3" t="s">
        <v>647</v>
      </c>
      <c r="S985" s="3">
        <v>1338729678</v>
      </c>
      <c r="T985" s="3" t="s">
        <v>648</v>
      </c>
      <c r="U985" s="3" t="s">
        <v>512</v>
      </c>
      <c r="V985" s="3" t="s">
        <v>483</v>
      </c>
      <c r="W985" s="3" t="s">
        <v>483</v>
      </c>
      <c r="X985" s="3">
        <v>60</v>
      </c>
      <c r="Y985" s="3" t="s">
        <v>579</v>
      </c>
      <c r="Z985" s="3" t="s">
        <v>490</v>
      </c>
      <c r="AA985" s="3" t="s">
        <v>490</v>
      </c>
      <c r="AB985" s="3" t="s">
        <v>256</v>
      </c>
      <c r="AC985" s="3" t="s">
        <v>43</v>
      </c>
      <c r="AD985" s="3" t="s">
        <v>34</v>
      </c>
      <c r="AE985" s="3" t="s">
        <v>483</v>
      </c>
      <c r="AF985" s="3" t="s">
        <v>483</v>
      </c>
      <c r="AG985" t="s">
        <v>4352</v>
      </c>
      <c r="AH985">
        <f t="shared" si="60"/>
        <v>7851662</v>
      </c>
      <c r="AI985">
        <f t="shared" si="61"/>
        <v>259836</v>
      </c>
      <c r="AJ985">
        <f t="shared" si="62"/>
        <v>125</v>
      </c>
      <c r="AK985">
        <f t="shared" si="63"/>
        <v>264</v>
      </c>
    </row>
    <row r="986" spans="1:37">
      <c r="A986" s="3" t="s">
        <v>255</v>
      </c>
      <c r="B986" s="3" t="s">
        <v>478</v>
      </c>
      <c r="C986" s="3" t="s">
        <v>479</v>
      </c>
      <c r="D986" s="3" t="s">
        <v>480</v>
      </c>
      <c r="E986" s="3" t="s">
        <v>481</v>
      </c>
      <c r="F986" s="4">
        <v>0.03</v>
      </c>
      <c r="G986" s="3" t="s">
        <v>482</v>
      </c>
      <c r="H986" s="3">
        <v>31</v>
      </c>
      <c r="I986" s="3" t="s">
        <v>483</v>
      </c>
      <c r="J986" s="3">
        <v>180</v>
      </c>
      <c r="K986" s="3">
        <v>604800</v>
      </c>
      <c r="L986" s="3" t="s">
        <v>484</v>
      </c>
      <c r="M986" s="3" t="s">
        <v>483</v>
      </c>
      <c r="N986" s="3" t="s">
        <v>483</v>
      </c>
      <c r="O986" s="3" t="s">
        <v>661</v>
      </c>
      <c r="P986" s="3" t="s">
        <v>4449</v>
      </c>
      <c r="Q986" s="3" t="s">
        <v>4371</v>
      </c>
      <c r="R986" s="3" t="s">
        <v>662</v>
      </c>
      <c r="S986" s="3">
        <v>1338734061</v>
      </c>
      <c r="T986" s="3" t="s">
        <v>663</v>
      </c>
      <c r="U986" s="3" t="s">
        <v>512</v>
      </c>
      <c r="V986" s="3" t="s">
        <v>483</v>
      </c>
      <c r="W986" s="3" t="s">
        <v>483</v>
      </c>
      <c r="X986" s="3">
        <v>143</v>
      </c>
      <c r="Y986" s="3" t="s">
        <v>561</v>
      </c>
      <c r="Z986" s="3" t="s">
        <v>490</v>
      </c>
      <c r="AA986" s="3" t="s">
        <v>490</v>
      </c>
      <c r="AB986" s="3" t="s">
        <v>256</v>
      </c>
      <c r="AC986" s="3" t="s">
        <v>35</v>
      </c>
      <c r="AD986" s="3" t="s">
        <v>34</v>
      </c>
      <c r="AE986" s="3" t="s">
        <v>483</v>
      </c>
      <c r="AF986" s="3" t="s">
        <v>483</v>
      </c>
      <c r="AG986" t="s">
        <v>4352</v>
      </c>
      <c r="AH986">
        <f t="shared" si="60"/>
        <v>931028</v>
      </c>
      <c r="AI986">
        <f t="shared" si="61"/>
        <v>259836</v>
      </c>
      <c r="AJ986">
        <f t="shared" si="62"/>
        <v>191</v>
      </c>
      <c r="AK986">
        <f t="shared" si="63"/>
        <v>370</v>
      </c>
    </row>
    <row r="987" spans="1:37">
      <c r="A987" s="3" t="s">
        <v>255</v>
      </c>
      <c r="B987" s="3" t="s">
        <v>478</v>
      </c>
      <c r="C987" s="3" t="s">
        <v>479</v>
      </c>
      <c r="D987" s="3" t="s">
        <v>480</v>
      </c>
      <c r="E987" s="3" t="s">
        <v>481</v>
      </c>
      <c r="F987" s="4">
        <v>0.03</v>
      </c>
      <c r="G987" s="3" t="s">
        <v>482</v>
      </c>
      <c r="H987" s="3">
        <v>31</v>
      </c>
      <c r="I987" s="3" t="s">
        <v>483</v>
      </c>
      <c r="J987" s="3">
        <v>180</v>
      </c>
      <c r="K987" s="3">
        <v>604800</v>
      </c>
      <c r="L987" s="3" t="s">
        <v>484</v>
      </c>
      <c r="M987" s="3" t="s">
        <v>483</v>
      </c>
      <c r="N987" s="3" t="s">
        <v>483</v>
      </c>
      <c r="O987" s="3" t="s">
        <v>524</v>
      </c>
      <c r="P987" s="3" t="s">
        <v>4447</v>
      </c>
      <c r="Q987" s="3" t="s">
        <v>4371</v>
      </c>
      <c r="R987" s="3" t="s">
        <v>525</v>
      </c>
      <c r="S987" s="3">
        <v>1338732390</v>
      </c>
      <c r="T987" s="3" t="s">
        <v>526</v>
      </c>
      <c r="U987" s="3" t="s">
        <v>527</v>
      </c>
      <c r="V987" s="3" t="s">
        <v>483</v>
      </c>
      <c r="W987" s="3" t="s">
        <v>483</v>
      </c>
      <c r="X987" s="3">
        <v>58</v>
      </c>
      <c r="Y987" s="3" t="s">
        <v>518</v>
      </c>
      <c r="Z987" s="3" t="s">
        <v>490</v>
      </c>
      <c r="AA987" s="3" t="s">
        <v>490</v>
      </c>
      <c r="AB987" s="3" t="s">
        <v>256</v>
      </c>
      <c r="AC987" s="3" t="s">
        <v>43</v>
      </c>
      <c r="AD987" s="3" t="s">
        <v>210</v>
      </c>
      <c r="AE987" s="3" t="s">
        <v>483</v>
      </c>
      <c r="AF987" s="3" t="s">
        <v>483</v>
      </c>
      <c r="AG987" t="s">
        <v>4352</v>
      </c>
      <c r="AH987">
        <f t="shared" si="60"/>
        <v>7851662</v>
      </c>
      <c r="AI987">
        <f t="shared" si="61"/>
        <v>259836</v>
      </c>
      <c r="AJ987">
        <f t="shared" si="62"/>
        <v>125</v>
      </c>
      <c r="AK987">
        <f t="shared" si="63"/>
        <v>264</v>
      </c>
    </row>
    <row r="988" spans="1:37">
      <c r="A988" s="3" t="s">
        <v>255</v>
      </c>
      <c r="B988" s="3" t="s">
        <v>478</v>
      </c>
      <c r="C988" s="3" t="s">
        <v>479</v>
      </c>
      <c r="D988" s="3" t="s">
        <v>480</v>
      </c>
      <c r="E988" s="3" t="s">
        <v>481</v>
      </c>
      <c r="F988" s="4">
        <v>0.03</v>
      </c>
      <c r="G988" s="3" t="s">
        <v>482</v>
      </c>
      <c r="H988" s="3">
        <v>31</v>
      </c>
      <c r="I988" s="3" t="s">
        <v>483</v>
      </c>
      <c r="J988" s="3">
        <v>180</v>
      </c>
      <c r="K988" s="3">
        <v>604800</v>
      </c>
      <c r="L988" s="3" t="s">
        <v>484</v>
      </c>
      <c r="M988" s="3" t="s">
        <v>483</v>
      </c>
      <c r="N988" s="3" t="s">
        <v>483</v>
      </c>
      <c r="O988" s="3" t="s">
        <v>552</v>
      </c>
      <c r="P988" s="3" t="s">
        <v>199</v>
      </c>
      <c r="Q988" s="3" t="s">
        <v>4371</v>
      </c>
      <c r="R988" s="3" t="s">
        <v>553</v>
      </c>
      <c r="S988" s="3">
        <v>1338742363</v>
      </c>
      <c r="T988" s="3" t="s">
        <v>554</v>
      </c>
      <c r="U988" s="3" t="s">
        <v>527</v>
      </c>
      <c r="V988" s="3" t="s">
        <v>483</v>
      </c>
      <c r="W988" s="3" t="s">
        <v>483</v>
      </c>
      <c r="X988" s="3">
        <v>63</v>
      </c>
      <c r="Y988" s="3" t="s">
        <v>555</v>
      </c>
      <c r="Z988" s="3" t="s">
        <v>490</v>
      </c>
      <c r="AA988" s="3" t="s">
        <v>490</v>
      </c>
      <c r="AB988" s="3" t="s">
        <v>256</v>
      </c>
      <c r="AC988" s="3" t="s">
        <v>261</v>
      </c>
      <c r="AD988" s="3" t="s">
        <v>38</v>
      </c>
      <c r="AE988" s="3" t="s">
        <v>483</v>
      </c>
      <c r="AF988" s="3" t="s">
        <v>483</v>
      </c>
      <c r="AG988" t="s">
        <v>4352</v>
      </c>
      <c r="AH988">
        <f t="shared" si="60"/>
        <v>5681664</v>
      </c>
      <c r="AI988">
        <f t="shared" si="61"/>
        <v>259836</v>
      </c>
      <c r="AJ988">
        <f t="shared" si="62"/>
        <v>2</v>
      </c>
      <c r="AK988">
        <f t="shared" si="63"/>
        <v>2</v>
      </c>
    </row>
    <row r="989" spans="1:37">
      <c r="A989" s="3" t="s">
        <v>255</v>
      </c>
      <c r="B989" s="3" t="s">
        <v>478</v>
      </c>
      <c r="C989" s="3" t="s">
        <v>479</v>
      </c>
      <c r="D989" s="3" t="s">
        <v>480</v>
      </c>
      <c r="E989" s="3" t="s">
        <v>481</v>
      </c>
      <c r="F989" s="4">
        <v>0.03</v>
      </c>
      <c r="G989" s="3" t="s">
        <v>482</v>
      </c>
      <c r="H989" s="3">
        <v>31</v>
      </c>
      <c r="I989" s="3" t="s">
        <v>483</v>
      </c>
      <c r="J989" s="3">
        <v>180</v>
      </c>
      <c r="K989" s="3">
        <v>604800</v>
      </c>
      <c r="L989" s="3" t="s">
        <v>484</v>
      </c>
      <c r="M989" s="3" t="s">
        <v>483</v>
      </c>
      <c r="N989" s="3" t="s">
        <v>483</v>
      </c>
      <c r="O989" s="3" t="s">
        <v>595</v>
      </c>
      <c r="P989" s="3" t="s">
        <v>4448</v>
      </c>
      <c r="Q989" s="3" t="s">
        <v>4371</v>
      </c>
      <c r="R989" s="3" t="s">
        <v>596</v>
      </c>
      <c r="S989" s="3">
        <v>1338747980</v>
      </c>
      <c r="T989" s="3" t="s">
        <v>597</v>
      </c>
      <c r="U989" s="3" t="s">
        <v>527</v>
      </c>
      <c r="V989" s="3" t="s">
        <v>483</v>
      </c>
      <c r="W989" s="3" t="s">
        <v>483</v>
      </c>
      <c r="X989" s="3">
        <v>79</v>
      </c>
      <c r="Y989" s="3" t="s">
        <v>523</v>
      </c>
      <c r="Z989" s="3" t="s">
        <v>490</v>
      </c>
      <c r="AA989" s="3" t="s">
        <v>490</v>
      </c>
      <c r="AB989" s="3" t="s">
        <v>256</v>
      </c>
      <c r="AC989" s="3" t="s">
        <v>43</v>
      </c>
      <c r="AD989" s="3" t="s">
        <v>135</v>
      </c>
      <c r="AE989" s="3" t="s">
        <v>483</v>
      </c>
      <c r="AF989" s="3" t="s">
        <v>483</v>
      </c>
      <c r="AG989" t="s">
        <v>4352</v>
      </c>
      <c r="AH989">
        <f t="shared" si="60"/>
        <v>7851662</v>
      </c>
      <c r="AI989">
        <f t="shared" si="61"/>
        <v>259836</v>
      </c>
      <c r="AJ989">
        <f t="shared" si="62"/>
        <v>125</v>
      </c>
      <c r="AK989">
        <f t="shared" si="63"/>
        <v>264</v>
      </c>
    </row>
    <row r="990" spans="1:37">
      <c r="A990" s="3" t="s">
        <v>255</v>
      </c>
      <c r="B990" s="3" t="s">
        <v>478</v>
      </c>
      <c r="C990" s="3" t="s">
        <v>479</v>
      </c>
      <c r="D990" s="3" t="s">
        <v>480</v>
      </c>
      <c r="E990" s="3" t="s">
        <v>481</v>
      </c>
      <c r="F990" s="4">
        <v>0.03</v>
      </c>
      <c r="G990" s="3" t="s">
        <v>482</v>
      </c>
      <c r="H990" s="3">
        <v>31</v>
      </c>
      <c r="I990" s="3" t="s">
        <v>483</v>
      </c>
      <c r="J990" s="3">
        <v>180</v>
      </c>
      <c r="K990" s="3">
        <v>604800</v>
      </c>
      <c r="L990" s="3" t="s">
        <v>484</v>
      </c>
      <c r="M990" s="3" t="s">
        <v>483</v>
      </c>
      <c r="N990" s="3" t="s">
        <v>483</v>
      </c>
      <c r="O990" s="3" t="s">
        <v>698</v>
      </c>
      <c r="P990" s="3" t="s">
        <v>249</v>
      </c>
      <c r="Q990" s="3" t="s">
        <v>4371</v>
      </c>
      <c r="R990" s="3" t="s">
        <v>699</v>
      </c>
      <c r="S990" s="3">
        <v>1338748852</v>
      </c>
      <c r="T990" s="3" t="s">
        <v>700</v>
      </c>
      <c r="U990" s="3" t="s">
        <v>527</v>
      </c>
      <c r="V990" s="3" t="s">
        <v>483</v>
      </c>
      <c r="W990" s="3" t="s">
        <v>483</v>
      </c>
      <c r="X990" s="3">
        <v>20</v>
      </c>
      <c r="Y990" s="3" t="s">
        <v>523</v>
      </c>
      <c r="Z990" s="3" t="s">
        <v>490</v>
      </c>
      <c r="AA990" s="3" t="s">
        <v>490</v>
      </c>
      <c r="AB990" s="3" t="s">
        <v>256</v>
      </c>
      <c r="AC990" s="3" t="s">
        <v>35</v>
      </c>
      <c r="AD990" s="3" t="s">
        <v>38</v>
      </c>
      <c r="AE990" s="3" t="s">
        <v>483</v>
      </c>
      <c r="AF990" s="3" t="s">
        <v>483</v>
      </c>
      <c r="AG990" t="s">
        <v>4352</v>
      </c>
      <c r="AH990">
        <f t="shared" si="60"/>
        <v>931028</v>
      </c>
      <c r="AI990">
        <f t="shared" si="61"/>
        <v>259836</v>
      </c>
      <c r="AJ990">
        <f t="shared" si="62"/>
        <v>191</v>
      </c>
      <c r="AK990">
        <f t="shared" si="63"/>
        <v>370</v>
      </c>
    </row>
    <row r="991" spans="1:37">
      <c r="A991" s="3" t="s">
        <v>255</v>
      </c>
      <c r="B991" s="3" t="s">
        <v>478</v>
      </c>
      <c r="C991" s="3" t="s">
        <v>479</v>
      </c>
      <c r="D991" s="3" t="s">
        <v>480</v>
      </c>
      <c r="E991" s="3" t="s">
        <v>481</v>
      </c>
      <c r="F991" s="4">
        <v>0.03</v>
      </c>
      <c r="G991" s="3" t="s">
        <v>482</v>
      </c>
      <c r="H991" s="3">
        <v>31</v>
      </c>
      <c r="I991" s="3" t="s">
        <v>483</v>
      </c>
      <c r="J991" s="3">
        <v>180</v>
      </c>
      <c r="K991" s="3">
        <v>604800</v>
      </c>
      <c r="L991" s="3" t="s">
        <v>484</v>
      </c>
      <c r="M991" s="3" t="s">
        <v>483</v>
      </c>
      <c r="N991" s="3" t="s">
        <v>483</v>
      </c>
      <c r="O991" s="3" t="s">
        <v>757</v>
      </c>
      <c r="P991" s="3" t="s">
        <v>200</v>
      </c>
      <c r="Q991" s="3" t="s">
        <v>4371</v>
      </c>
      <c r="R991" s="3" t="s">
        <v>758</v>
      </c>
      <c r="S991" s="3">
        <v>1338734155</v>
      </c>
      <c r="T991" s="3" t="s">
        <v>759</v>
      </c>
      <c r="U991" s="3" t="s">
        <v>527</v>
      </c>
      <c r="V991" s="3" t="s">
        <v>483</v>
      </c>
      <c r="W991" s="3" t="s">
        <v>483</v>
      </c>
      <c r="X991" s="3">
        <v>82</v>
      </c>
      <c r="Y991" s="3" t="s">
        <v>523</v>
      </c>
      <c r="Z991" s="3" t="s">
        <v>490</v>
      </c>
      <c r="AA991" s="3" t="s">
        <v>490</v>
      </c>
      <c r="AB991" s="3" t="s">
        <v>256</v>
      </c>
      <c r="AC991" s="3" t="s">
        <v>35</v>
      </c>
      <c r="AD991" s="3" t="s">
        <v>38</v>
      </c>
      <c r="AE991" s="3" t="s">
        <v>483</v>
      </c>
      <c r="AF991" s="3" t="s">
        <v>483</v>
      </c>
      <c r="AG991" t="s">
        <v>4352</v>
      </c>
      <c r="AH991">
        <f t="shared" si="60"/>
        <v>931028</v>
      </c>
      <c r="AI991">
        <f t="shared" si="61"/>
        <v>259836</v>
      </c>
      <c r="AJ991">
        <f t="shared" si="62"/>
        <v>191</v>
      </c>
      <c r="AK991">
        <f t="shared" si="63"/>
        <v>370</v>
      </c>
    </row>
    <row r="992" spans="1:37">
      <c r="A992" s="3" t="s">
        <v>255</v>
      </c>
      <c r="B992" s="3" t="s">
        <v>478</v>
      </c>
      <c r="C992" s="3" t="s">
        <v>479</v>
      </c>
      <c r="D992" s="3" t="s">
        <v>480</v>
      </c>
      <c r="E992" s="3" t="s">
        <v>481</v>
      </c>
      <c r="F992" s="4">
        <v>0.03</v>
      </c>
      <c r="G992" s="3" t="s">
        <v>482</v>
      </c>
      <c r="H992" s="3">
        <v>31</v>
      </c>
      <c r="I992" s="3" t="s">
        <v>483</v>
      </c>
      <c r="J992" s="3">
        <v>180</v>
      </c>
      <c r="K992" s="3">
        <v>604800</v>
      </c>
      <c r="L992" s="3" t="s">
        <v>484</v>
      </c>
      <c r="M992" s="3" t="s">
        <v>483</v>
      </c>
      <c r="N992" s="3" t="s">
        <v>483</v>
      </c>
      <c r="O992" s="3" t="s">
        <v>548</v>
      </c>
      <c r="P992" s="3" t="s">
        <v>230</v>
      </c>
      <c r="Q992" s="3" t="s">
        <v>4371</v>
      </c>
      <c r="R992" s="3" t="s">
        <v>549</v>
      </c>
      <c r="S992" s="3">
        <v>1338746805</v>
      </c>
      <c r="T992" s="3" t="s">
        <v>550</v>
      </c>
      <c r="U992" s="3" t="s">
        <v>551</v>
      </c>
      <c r="V992" s="3" t="s">
        <v>483</v>
      </c>
      <c r="W992" s="3" t="s">
        <v>483</v>
      </c>
      <c r="X992" s="3">
        <v>35</v>
      </c>
      <c r="Y992" s="3" t="s">
        <v>518</v>
      </c>
      <c r="Z992" s="3" t="s">
        <v>490</v>
      </c>
      <c r="AA992" s="3" t="s">
        <v>490</v>
      </c>
      <c r="AB992" s="3" t="s">
        <v>256</v>
      </c>
      <c r="AC992" s="3" t="s">
        <v>43</v>
      </c>
      <c r="AD992" s="3" t="s">
        <v>38</v>
      </c>
      <c r="AE992" s="3" t="s">
        <v>483</v>
      </c>
      <c r="AF992" s="3" t="s">
        <v>483</v>
      </c>
      <c r="AG992" t="s">
        <v>4352</v>
      </c>
      <c r="AH992">
        <f t="shared" si="60"/>
        <v>7851662</v>
      </c>
      <c r="AI992">
        <f t="shared" si="61"/>
        <v>259836</v>
      </c>
      <c r="AJ992">
        <f t="shared" si="62"/>
        <v>125</v>
      </c>
      <c r="AK992">
        <f t="shared" si="63"/>
        <v>264</v>
      </c>
    </row>
    <row r="993" spans="1:37">
      <c r="A993" s="3" t="s">
        <v>255</v>
      </c>
      <c r="B993" s="3" t="s">
        <v>478</v>
      </c>
      <c r="C993" s="3" t="s">
        <v>479</v>
      </c>
      <c r="D993" s="3" t="s">
        <v>480</v>
      </c>
      <c r="E993" s="3" t="s">
        <v>481</v>
      </c>
      <c r="F993" s="4">
        <v>0.03</v>
      </c>
      <c r="G993" s="3" t="s">
        <v>482</v>
      </c>
      <c r="H993" s="3">
        <v>31</v>
      </c>
      <c r="I993" s="3" t="s">
        <v>483</v>
      </c>
      <c r="J993" s="3">
        <v>180</v>
      </c>
      <c r="K993" s="3">
        <v>604800</v>
      </c>
      <c r="L993" s="3" t="s">
        <v>484</v>
      </c>
      <c r="M993" s="3" t="s">
        <v>483</v>
      </c>
      <c r="N993" s="3" t="s">
        <v>483</v>
      </c>
      <c r="O993" s="3" t="s">
        <v>624</v>
      </c>
      <c r="P993" s="3" t="s">
        <v>218</v>
      </c>
      <c r="Q993" s="3" t="s">
        <v>4371</v>
      </c>
      <c r="R993" s="3" t="s">
        <v>625</v>
      </c>
      <c r="S993" s="3">
        <v>1338737778</v>
      </c>
      <c r="T993" s="3" t="s">
        <v>626</v>
      </c>
      <c r="U993" s="3" t="s">
        <v>551</v>
      </c>
      <c r="V993" s="3" t="s">
        <v>483</v>
      </c>
      <c r="W993" s="3" t="s">
        <v>483</v>
      </c>
      <c r="X993" s="3">
        <v>19</v>
      </c>
      <c r="Y993" s="3" t="s">
        <v>561</v>
      </c>
      <c r="Z993" s="3" t="s">
        <v>490</v>
      </c>
      <c r="AA993" s="3" t="s">
        <v>490</v>
      </c>
      <c r="AB993" s="3" t="s">
        <v>256</v>
      </c>
      <c r="AC993" s="3" t="s">
        <v>43</v>
      </c>
      <c r="AD993" s="3" t="s">
        <v>38</v>
      </c>
      <c r="AE993" s="3" t="s">
        <v>483</v>
      </c>
      <c r="AF993" s="3" t="s">
        <v>483</v>
      </c>
      <c r="AG993" t="s">
        <v>4352</v>
      </c>
      <c r="AH993">
        <f t="shared" si="60"/>
        <v>7851662</v>
      </c>
      <c r="AI993">
        <f t="shared" si="61"/>
        <v>259836</v>
      </c>
      <c r="AJ993">
        <f t="shared" si="62"/>
        <v>125</v>
      </c>
      <c r="AK993">
        <f t="shared" si="63"/>
        <v>264</v>
      </c>
    </row>
    <row r="994" spans="1:37">
      <c r="A994" s="3" t="s">
        <v>255</v>
      </c>
      <c r="B994" s="3" t="s">
        <v>478</v>
      </c>
      <c r="C994" s="3" t="s">
        <v>479</v>
      </c>
      <c r="D994" s="3" t="s">
        <v>480</v>
      </c>
      <c r="E994" s="3" t="s">
        <v>481</v>
      </c>
      <c r="F994" s="4">
        <v>0.03</v>
      </c>
      <c r="G994" s="3" t="s">
        <v>482</v>
      </c>
      <c r="H994" s="3">
        <v>31</v>
      </c>
      <c r="I994" s="3" t="s">
        <v>483</v>
      </c>
      <c r="J994" s="3">
        <v>180</v>
      </c>
      <c r="K994" s="3">
        <v>604800</v>
      </c>
      <c r="L994" s="3" t="s">
        <v>484</v>
      </c>
      <c r="M994" s="3" t="s">
        <v>483</v>
      </c>
      <c r="N994" s="3" t="s">
        <v>483</v>
      </c>
      <c r="O994" s="3" t="s">
        <v>750</v>
      </c>
      <c r="P994" s="3" t="s">
        <v>4433</v>
      </c>
      <c r="Q994" s="3" t="s">
        <v>4371</v>
      </c>
      <c r="R994" s="3" t="s">
        <v>751</v>
      </c>
      <c r="S994" s="3">
        <v>1338737839</v>
      </c>
      <c r="T994" s="3" t="s">
        <v>752</v>
      </c>
      <c r="U994" s="3" t="s">
        <v>551</v>
      </c>
      <c r="V994" s="3" t="s">
        <v>483</v>
      </c>
      <c r="W994" s="3" t="s">
        <v>483</v>
      </c>
      <c r="X994" s="3">
        <v>39</v>
      </c>
      <c r="Y994" s="3" t="s">
        <v>753</v>
      </c>
      <c r="Z994" s="3" t="s">
        <v>490</v>
      </c>
      <c r="AA994" s="3" t="s">
        <v>490</v>
      </c>
      <c r="AB994" s="3" t="s">
        <v>256</v>
      </c>
      <c r="AC994" s="3" t="s">
        <v>265</v>
      </c>
      <c r="AD994" s="3" t="s">
        <v>34</v>
      </c>
      <c r="AE994" s="3" t="s">
        <v>483</v>
      </c>
      <c r="AF994" s="3" t="s">
        <v>483</v>
      </c>
      <c r="AG994" t="s">
        <v>4352</v>
      </c>
      <c r="AH994">
        <f t="shared" si="60"/>
        <v>7536297</v>
      </c>
      <c r="AI994">
        <f t="shared" si="61"/>
        <v>259836</v>
      </c>
      <c r="AJ994">
        <f t="shared" si="62"/>
        <v>0</v>
      </c>
      <c r="AK994">
        <f t="shared" si="63"/>
        <v>1</v>
      </c>
    </row>
    <row r="995" spans="1:37">
      <c r="A995" s="3" t="s">
        <v>255</v>
      </c>
      <c r="B995" s="3" t="s">
        <v>478</v>
      </c>
      <c r="C995" s="3" t="s">
        <v>479</v>
      </c>
      <c r="D995" s="3" t="s">
        <v>480</v>
      </c>
      <c r="E995" s="3" t="s">
        <v>481</v>
      </c>
      <c r="F995" s="4">
        <v>0.03</v>
      </c>
      <c r="G995" s="3" t="s">
        <v>482</v>
      </c>
      <c r="H995" s="3">
        <v>31</v>
      </c>
      <c r="I995" s="3" t="s">
        <v>483</v>
      </c>
      <c r="J995" s="3">
        <v>180</v>
      </c>
      <c r="K995" s="3">
        <v>604800</v>
      </c>
      <c r="L995" s="3" t="s">
        <v>484</v>
      </c>
      <c r="M995" s="3" t="s">
        <v>483</v>
      </c>
      <c r="N995" s="3" t="s">
        <v>483</v>
      </c>
      <c r="O995" s="3" t="s">
        <v>533</v>
      </c>
      <c r="P995" s="3" t="s">
        <v>4456</v>
      </c>
      <c r="Q995" s="3" t="s">
        <v>4371</v>
      </c>
      <c r="R995" s="3" t="s">
        <v>534</v>
      </c>
      <c r="S995" s="3">
        <v>1338751620</v>
      </c>
      <c r="T995" s="3" t="s">
        <v>535</v>
      </c>
      <c r="U995" s="3" t="s">
        <v>536</v>
      </c>
      <c r="V995" s="3" t="s">
        <v>483</v>
      </c>
      <c r="W995" s="3" t="s">
        <v>483</v>
      </c>
      <c r="X995" s="3">
        <v>103</v>
      </c>
      <c r="Y995" s="3" t="s">
        <v>537</v>
      </c>
      <c r="Z995" s="3" t="s">
        <v>490</v>
      </c>
      <c r="AA995" s="3" t="s">
        <v>490</v>
      </c>
      <c r="AB995" s="3" t="s">
        <v>256</v>
      </c>
      <c r="AC995" s="3" t="s">
        <v>35</v>
      </c>
      <c r="AD995" s="3" t="s">
        <v>244</v>
      </c>
      <c r="AE995" s="3" t="s">
        <v>483</v>
      </c>
      <c r="AF995" s="3" t="s">
        <v>483</v>
      </c>
      <c r="AG995" t="s">
        <v>4352</v>
      </c>
      <c r="AH995">
        <f t="shared" si="60"/>
        <v>931028</v>
      </c>
      <c r="AI995">
        <f t="shared" si="61"/>
        <v>259836</v>
      </c>
      <c r="AJ995">
        <f t="shared" si="62"/>
        <v>191</v>
      </c>
      <c r="AK995">
        <f t="shared" si="63"/>
        <v>370</v>
      </c>
    </row>
    <row r="996" spans="1:37">
      <c r="A996" s="3" t="s">
        <v>255</v>
      </c>
      <c r="B996" s="3" t="s">
        <v>478</v>
      </c>
      <c r="C996" s="3" t="s">
        <v>479</v>
      </c>
      <c r="D996" s="3" t="s">
        <v>480</v>
      </c>
      <c r="E996" s="3" t="s">
        <v>481</v>
      </c>
      <c r="F996" s="4">
        <v>0.03</v>
      </c>
      <c r="G996" s="3" t="s">
        <v>482</v>
      </c>
      <c r="H996" s="3">
        <v>31</v>
      </c>
      <c r="I996" s="3" t="s">
        <v>483</v>
      </c>
      <c r="J996" s="3">
        <v>180</v>
      </c>
      <c r="K996" s="3">
        <v>604800</v>
      </c>
      <c r="L996" s="3" t="s">
        <v>484</v>
      </c>
      <c r="M996" s="3" t="s">
        <v>483</v>
      </c>
      <c r="N996" s="3" t="s">
        <v>483</v>
      </c>
      <c r="O996" s="3" t="s">
        <v>701</v>
      </c>
      <c r="P996" s="3" t="s">
        <v>227</v>
      </c>
      <c r="Q996" s="3" t="s">
        <v>4371</v>
      </c>
      <c r="R996" s="3" t="s">
        <v>702</v>
      </c>
      <c r="S996" s="3">
        <v>1338751587</v>
      </c>
      <c r="T996" s="3" t="s">
        <v>703</v>
      </c>
      <c r="U996" s="3" t="s">
        <v>704</v>
      </c>
      <c r="V996" s="3" t="s">
        <v>483</v>
      </c>
      <c r="W996" s="3" t="s">
        <v>483</v>
      </c>
      <c r="X996" s="3">
        <v>35</v>
      </c>
      <c r="Y996" s="3" t="s">
        <v>518</v>
      </c>
      <c r="Z996" s="3" t="s">
        <v>490</v>
      </c>
      <c r="AA996" s="3" t="s">
        <v>490</v>
      </c>
      <c r="AB996" s="3" t="s">
        <v>256</v>
      </c>
      <c r="AC996" s="3" t="s">
        <v>221</v>
      </c>
      <c r="AD996" s="3" t="s">
        <v>38</v>
      </c>
      <c r="AE996" s="3" t="s">
        <v>483</v>
      </c>
      <c r="AF996" s="3" t="s">
        <v>483</v>
      </c>
      <c r="AG996" t="s">
        <v>4352</v>
      </c>
      <c r="AH996">
        <f t="shared" si="60"/>
        <v>859307</v>
      </c>
      <c r="AI996">
        <f t="shared" si="61"/>
        <v>259836</v>
      </c>
      <c r="AJ996">
        <f t="shared" si="62"/>
        <v>12</v>
      </c>
      <c r="AK996">
        <f t="shared" si="63"/>
        <v>12</v>
      </c>
    </row>
    <row r="997" spans="1:37">
      <c r="A997" s="3" t="s">
        <v>255</v>
      </c>
      <c r="B997" s="3" t="s">
        <v>478</v>
      </c>
      <c r="C997" s="3" t="s">
        <v>479</v>
      </c>
      <c r="D997" s="3" t="s">
        <v>480</v>
      </c>
      <c r="E997" s="3" t="s">
        <v>481</v>
      </c>
      <c r="F997" s="4">
        <v>0.03</v>
      </c>
      <c r="G997" s="3" t="s">
        <v>482</v>
      </c>
      <c r="H997" s="3">
        <v>31</v>
      </c>
      <c r="I997" s="3" t="s">
        <v>483</v>
      </c>
      <c r="J997" s="3">
        <v>180</v>
      </c>
      <c r="K997" s="3">
        <v>604800</v>
      </c>
      <c r="L997" s="3" t="s">
        <v>484</v>
      </c>
      <c r="M997" s="3" t="s">
        <v>483</v>
      </c>
      <c r="N997" s="3" t="s">
        <v>483</v>
      </c>
      <c r="O997" s="3" t="s">
        <v>538</v>
      </c>
      <c r="P997" s="3" t="s">
        <v>4405</v>
      </c>
      <c r="Q997" s="3" t="s">
        <v>4371</v>
      </c>
      <c r="R997" s="3" t="s">
        <v>539</v>
      </c>
      <c r="S997" s="3">
        <v>1338755079</v>
      </c>
      <c r="T997" s="3" t="s">
        <v>540</v>
      </c>
      <c r="U997" s="3" t="s">
        <v>541</v>
      </c>
      <c r="V997" s="3" t="s">
        <v>483</v>
      </c>
      <c r="W997" s="3" t="s">
        <v>483</v>
      </c>
      <c r="X997" s="3">
        <v>29</v>
      </c>
      <c r="Y997" s="3" t="s">
        <v>508</v>
      </c>
      <c r="Z997" s="3" t="s">
        <v>490</v>
      </c>
      <c r="AA997" s="3" t="s">
        <v>490</v>
      </c>
      <c r="AB997" s="3" t="s">
        <v>256</v>
      </c>
      <c r="AC997" s="3" t="s">
        <v>43</v>
      </c>
      <c r="AD997" s="3" t="s">
        <v>34</v>
      </c>
      <c r="AE997" s="3" t="s">
        <v>483</v>
      </c>
      <c r="AF997" s="3" t="s">
        <v>483</v>
      </c>
      <c r="AG997" t="s">
        <v>4352</v>
      </c>
      <c r="AH997">
        <f t="shared" si="60"/>
        <v>7851662</v>
      </c>
      <c r="AI997">
        <f t="shared" si="61"/>
        <v>259836</v>
      </c>
      <c r="AJ997">
        <f t="shared" si="62"/>
        <v>125</v>
      </c>
      <c r="AK997">
        <f t="shared" si="63"/>
        <v>264</v>
      </c>
    </row>
    <row r="998" spans="1:37">
      <c r="A998" s="3" t="s">
        <v>255</v>
      </c>
      <c r="B998" s="3" t="s">
        <v>478</v>
      </c>
      <c r="C998" s="3" t="s">
        <v>479</v>
      </c>
      <c r="D998" s="3" t="s">
        <v>480</v>
      </c>
      <c r="E998" s="3" t="s">
        <v>481</v>
      </c>
      <c r="F998" s="4">
        <v>0.03</v>
      </c>
      <c r="G998" s="3" t="s">
        <v>482</v>
      </c>
      <c r="H998" s="3">
        <v>31</v>
      </c>
      <c r="I998" s="3" t="s">
        <v>483</v>
      </c>
      <c r="J998" s="3">
        <v>180</v>
      </c>
      <c r="K998" s="3">
        <v>604800</v>
      </c>
      <c r="L998" s="3" t="s">
        <v>484</v>
      </c>
      <c r="M998" s="3" t="s">
        <v>483</v>
      </c>
      <c r="N998" s="3" t="s">
        <v>483</v>
      </c>
      <c r="O998" s="3" t="s">
        <v>617</v>
      </c>
      <c r="P998" s="3" t="s">
        <v>262</v>
      </c>
      <c r="Q998" s="3" t="s">
        <v>4371</v>
      </c>
      <c r="R998" s="3" t="s">
        <v>618</v>
      </c>
      <c r="S998" s="3">
        <v>1338761055</v>
      </c>
      <c r="T998" s="3" t="s">
        <v>619</v>
      </c>
      <c r="U998" s="3" t="s">
        <v>541</v>
      </c>
      <c r="V998" s="3" t="s">
        <v>483</v>
      </c>
      <c r="W998" s="3" t="s">
        <v>483</v>
      </c>
      <c r="X998" s="3">
        <v>63</v>
      </c>
      <c r="Y998" s="3" t="s">
        <v>489</v>
      </c>
      <c r="Z998" s="3" t="s">
        <v>490</v>
      </c>
      <c r="AA998" s="3" t="s">
        <v>490</v>
      </c>
      <c r="AB998" s="3" t="s">
        <v>256</v>
      </c>
      <c r="AC998" s="3" t="s">
        <v>43</v>
      </c>
      <c r="AD998" s="3" t="s">
        <v>38</v>
      </c>
      <c r="AE998" s="3" t="s">
        <v>483</v>
      </c>
      <c r="AF998" s="3" t="s">
        <v>483</v>
      </c>
      <c r="AG998" t="s">
        <v>4352</v>
      </c>
      <c r="AH998">
        <f t="shared" si="60"/>
        <v>7851662</v>
      </c>
      <c r="AI998">
        <f t="shared" si="61"/>
        <v>259836</v>
      </c>
      <c r="AJ998">
        <f t="shared" si="62"/>
        <v>125</v>
      </c>
      <c r="AK998">
        <f t="shared" si="63"/>
        <v>264</v>
      </c>
    </row>
    <row r="999" spans="1:37">
      <c r="A999" s="3" t="s">
        <v>255</v>
      </c>
      <c r="B999" s="3" t="s">
        <v>478</v>
      </c>
      <c r="C999" s="3" t="s">
        <v>479</v>
      </c>
      <c r="D999" s="3" t="s">
        <v>480</v>
      </c>
      <c r="E999" s="3" t="s">
        <v>481</v>
      </c>
      <c r="F999" s="4">
        <v>0.03</v>
      </c>
      <c r="G999" s="3" t="s">
        <v>482</v>
      </c>
      <c r="H999" s="3">
        <v>31</v>
      </c>
      <c r="I999" s="3" t="s">
        <v>483</v>
      </c>
      <c r="J999" s="3">
        <v>180</v>
      </c>
      <c r="K999" s="3">
        <v>604800</v>
      </c>
      <c r="L999" s="3" t="s">
        <v>484</v>
      </c>
      <c r="M999" s="3" t="s">
        <v>483</v>
      </c>
      <c r="N999" s="3" t="s">
        <v>483</v>
      </c>
      <c r="O999" s="3" t="s">
        <v>627</v>
      </c>
      <c r="P999" s="3" t="s">
        <v>260</v>
      </c>
      <c r="Q999" s="3" t="s">
        <v>4371</v>
      </c>
      <c r="R999" s="3" t="s">
        <v>628</v>
      </c>
      <c r="S999" s="3">
        <v>1338760709</v>
      </c>
      <c r="T999" s="3" t="s">
        <v>629</v>
      </c>
      <c r="U999" s="3" t="s">
        <v>541</v>
      </c>
      <c r="V999" s="3" t="s">
        <v>483</v>
      </c>
      <c r="W999" s="3" t="s">
        <v>483</v>
      </c>
      <c r="X999" s="3">
        <v>76</v>
      </c>
      <c r="Y999" s="3" t="s">
        <v>489</v>
      </c>
      <c r="Z999" s="3" t="s">
        <v>490</v>
      </c>
      <c r="AA999" s="3" t="s">
        <v>490</v>
      </c>
      <c r="AB999" s="3" t="s">
        <v>256</v>
      </c>
      <c r="AC999" s="3" t="s">
        <v>43</v>
      </c>
      <c r="AD999" s="3" t="s">
        <v>38</v>
      </c>
      <c r="AE999" s="3" t="s">
        <v>483</v>
      </c>
      <c r="AF999" s="3" t="s">
        <v>483</v>
      </c>
      <c r="AG999" t="s">
        <v>4352</v>
      </c>
      <c r="AH999">
        <f t="shared" si="60"/>
        <v>7851662</v>
      </c>
      <c r="AI999">
        <f t="shared" si="61"/>
        <v>259836</v>
      </c>
      <c r="AJ999">
        <f t="shared" si="62"/>
        <v>125</v>
      </c>
      <c r="AK999">
        <f t="shared" si="63"/>
        <v>264</v>
      </c>
    </row>
    <row r="1000" spans="1:37">
      <c r="A1000" s="3" t="s">
        <v>255</v>
      </c>
      <c r="B1000" s="3" t="s">
        <v>478</v>
      </c>
      <c r="C1000" s="3" t="s">
        <v>479</v>
      </c>
      <c r="D1000" s="3" t="s">
        <v>480</v>
      </c>
      <c r="E1000" s="3" t="s">
        <v>481</v>
      </c>
      <c r="F1000" s="4">
        <v>0.03</v>
      </c>
      <c r="G1000" s="3" t="s">
        <v>482</v>
      </c>
      <c r="H1000" s="3">
        <v>31</v>
      </c>
      <c r="I1000" s="3" t="s">
        <v>483</v>
      </c>
      <c r="J1000" s="3">
        <v>180</v>
      </c>
      <c r="K1000" s="3">
        <v>604800</v>
      </c>
      <c r="L1000" s="3" t="s">
        <v>484</v>
      </c>
      <c r="M1000" s="3" t="s">
        <v>483</v>
      </c>
      <c r="N1000" s="3" t="s">
        <v>483</v>
      </c>
      <c r="O1000" s="3" t="s">
        <v>485</v>
      </c>
      <c r="P1000" s="3" t="s">
        <v>4457</v>
      </c>
      <c r="Q1000" s="3" t="s">
        <v>4371</v>
      </c>
      <c r="R1000" s="3" t="s">
        <v>486</v>
      </c>
      <c r="S1000" s="3">
        <v>1338758105</v>
      </c>
      <c r="T1000" s="3" t="s">
        <v>487</v>
      </c>
      <c r="U1000" s="3" t="s">
        <v>488</v>
      </c>
      <c r="V1000" s="3" t="s">
        <v>483</v>
      </c>
      <c r="W1000" s="3" t="s">
        <v>483</v>
      </c>
      <c r="X1000" s="3">
        <v>39</v>
      </c>
      <c r="Y1000" s="3" t="s">
        <v>489</v>
      </c>
      <c r="Z1000" s="3" t="s">
        <v>490</v>
      </c>
      <c r="AA1000" s="3" t="s">
        <v>490</v>
      </c>
      <c r="AB1000" s="3" t="s">
        <v>256</v>
      </c>
      <c r="AC1000" s="3" t="s">
        <v>43</v>
      </c>
      <c r="AD1000" s="3" t="s">
        <v>243</v>
      </c>
      <c r="AE1000" s="3" t="s">
        <v>483</v>
      </c>
      <c r="AF1000" s="3" t="s">
        <v>483</v>
      </c>
      <c r="AG1000" t="s">
        <v>4352</v>
      </c>
      <c r="AH1000">
        <f t="shared" si="60"/>
        <v>7851662</v>
      </c>
      <c r="AI1000">
        <f t="shared" si="61"/>
        <v>259836</v>
      </c>
      <c r="AJ1000">
        <f t="shared" si="62"/>
        <v>125</v>
      </c>
      <c r="AK1000">
        <f t="shared" si="63"/>
        <v>264</v>
      </c>
    </row>
    <row r="1001" spans="1:37">
      <c r="A1001" s="3" t="s">
        <v>255</v>
      </c>
      <c r="B1001" s="3" t="s">
        <v>478</v>
      </c>
      <c r="C1001" s="3" t="s">
        <v>479</v>
      </c>
      <c r="D1001" s="3" t="s">
        <v>480</v>
      </c>
      <c r="E1001" s="3" t="s">
        <v>481</v>
      </c>
      <c r="F1001" s="4">
        <v>0.03</v>
      </c>
      <c r="G1001" s="3" t="s">
        <v>482</v>
      </c>
      <c r="H1001" s="3">
        <v>31</v>
      </c>
      <c r="I1001" s="3" t="s">
        <v>483</v>
      </c>
      <c r="J1001" s="3">
        <v>180</v>
      </c>
      <c r="K1001" s="3">
        <v>604800</v>
      </c>
      <c r="L1001" s="3" t="s">
        <v>484</v>
      </c>
      <c r="M1001" s="3" t="s">
        <v>483</v>
      </c>
      <c r="N1001" s="3" t="s">
        <v>483</v>
      </c>
      <c r="O1001" s="3" t="s">
        <v>643</v>
      </c>
      <c r="P1001" s="3" t="s">
        <v>263</v>
      </c>
      <c r="Q1001" s="3" t="s">
        <v>4371</v>
      </c>
      <c r="R1001" s="3" t="s">
        <v>644</v>
      </c>
      <c r="S1001" s="3">
        <v>1338761187</v>
      </c>
      <c r="T1001" s="3" t="s">
        <v>645</v>
      </c>
      <c r="U1001" s="3" t="s">
        <v>488</v>
      </c>
      <c r="V1001" s="3" t="s">
        <v>483</v>
      </c>
      <c r="W1001" s="3" t="s">
        <v>483</v>
      </c>
      <c r="X1001" s="3">
        <v>15</v>
      </c>
      <c r="Y1001" s="3" t="s">
        <v>489</v>
      </c>
      <c r="Z1001" s="3" t="s">
        <v>490</v>
      </c>
      <c r="AA1001" s="3" t="s">
        <v>490</v>
      </c>
      <c r="AB1001" s="3" t="s">
        <v>256</v>
      </c>
      <c r="AC1001" s="3" t="s">
        <v>43</v>
      </c>
      <c r="AD1001" s="3" t="s">
        <v>38</v>
      </c>
      <c r="AE1001" s="3" t="s">
        <v>483</v>
      </c>
      <c r="AF1001" s="3" t="s">
        <v>483</v>
      </c>
      <c r="AG1001" t="s">
        <v>4352</v>
      </c>
      <c r="AH1001">
        <f t="shared" si="60"/>
        <v>7851662</v>
      </c>
      <c r="AI1001">
        <f t="shared" si="61"/>
        <v>259836</v>
      </c>
      <c r="AJ1001">
        <f t="shared" si="62"/>
        <v>125</v>
      </c>
      <c r="AK1001">
        <f t="shared" si="63"/>
        <v>264</v>
      </c>
    </row>
    <row r="1002" spans="1:37">
      <c r="A1002" s="3" t="s">
        <v>461</v>
      </c>
      <c r="B1002" s="3" t="s">
        <v>491</v>
      </c>
      <c r="C1002" s="3" t="s">
        <v>479</v>
      </c>
      <c r="D1002" s="3" t="s">
        <v>480</v>
      </c>
      <c r="E1002" s="3" t="s">
        <v>481</v>
      </c>
      <c r="F1002" s="4">
        <v>0.02</v>
      </c>
      <c r="G1002" s="3" t="s">
        <v>492</v>
      </c>
      <c r="H1002" s="3">
        <v>52</v>
      </c>
      <c r="I1002" s="3" t="s">
        <v>483</v>
      </c>
      <c r="J1002" s="3">
        <v>180</v>
      </c>
      <c r="K1002" s="3">
        <v>604800</v>
      </c>
      <c r="L1002" s="3" t="s">
        <v>493</v>
      </c>
      <c r="M1002" s="3" t="s">
        <v>483</v>
      </c>
      <c r="N1002" s="3" t="s">
        <v>483</v>
      </c>
      <c r="O1002" s="3" t="s">
        <v>514</v>
      </c>
      <c r="P1002" s="3" t="s">
        <v>385</v>
      </c>
      <c r="Q1002" s="3" t="s">
        <v>4371</v>
      </c>
      <c r="R1002" s="3" t="s">
        <v>515</v>
      </c>
      <c r="S1002" s="3">
        <v>1338837177</v>
      </c>
      <c r="T1002" s="3" t="s">
        <v>516</v>
      </c>
      <c r="U1002" s="3" t="s">
        <v>517</v>
      </c>
      <c r="V1002" s="3" t="s">
        <v>483</v>
      </c>
      <c r="W1002" s="3" t="s">
        <v>483</v>
      </c>
      <c r="X1002" s="3">
        <v>25</v>
      </c>
      <c r="Y1002" s="3" t="s">
        <v>518</v>
      </c>
      <c r="Z1002" s="3" t="s">
        <v>490</v>
      </c>
      <c r="AA1002" s="3" t="s">
        <v>490</v>
      </c>
      <c r="AB1002" s="3" t="s">
        <v>256</v>
      </c>
      <c r="AC1002" s="3" t="s">
        <v>43</v>
      </c>
      <c r="AD1002" s="3" t="s">
        <v>38</v>
      </c>
      <c r="AE1002" s="3" t="s">
        <v>483</v>
      </c>
      <c r="AF1002" s="3" t="s">
        <v>483</v>
      </c>
      <c r="AG1002" t="s">
        <v>4352</v>
      </c>
      <c r="AH1002">
        <f t="shared" si="60"/>
        <v>7851662</v>
      </c>
      <c r="AI1002">
        <f t="shared" si="61"/>
        <v>259836</v>
      </c>
      <c r="AJ1002">
        <f t="shared" si="62"/>
        <v>125</v>
      </c>
      <c r="AK1002">
        <f t="shared" si="63"/>
        <v>264</v>
      </c>
    </row>
    <row r="1003" spans="1:37">
      <c r="A1003" s="3" t="s">
        <v>461</v>
      </c>
      <c r="B1003" s="3" t="s">
        <v>491</v>
      </c>
      <c r="C1003" s="3" t="s">
        <v>479</v>
      </c>
      <c r="D1003" s="3" t="s">
        <v>480</v>
      </c>
      <c r="E1003" s="3" t="s">
        <v>481</v>
      </c>
      <c r="F1003" s="4">
        <v>0.02</v>
      </c>
      <c r="G1003" s="3" t="s">
        <v>492</v>
      </c>
      <c r="H1003" s="3">
        <v>52</v>
      </c>
      <c r="I1003" s="3" t="s">
        <v>483</v>
      </c>
      <c r="J1003" s="3">
        <v>180</v>
      </c>
      <c r="K1003" s="3">
        <v>604800</v>
      </c>
      <c r="L1003" s="3" t="s">
        <v>493</v>
      </c>
      <c r="M1003" s="3" t="s">
        <v>483</v>
      </c>
      <c r="N1003" s="3" t="s">
        <v>483</v>
      </c>
      <c r="O1003" s="3" t="s">
        <v>760</v>
      </c>
      <c r="P1003" s="3" t="s">
        <v>447</v>
      </c>
      <c r="Q1003" s="3" t="s">
        <v>4371</v>
      </c>
      <c r="R1003" s="3" t="s">
        <v>761</v>
      </c>
      <c r="S1003" s="3">
        <v>1338853419</v>
      </c>
      <c r="T1003" s="3" t="s">
        <v>762</v>
      </c>
      <c r="U1003" s="3" t="s">
        <v>517</v>
      </c>
      <c r="V1003" s="3" t="s">
        <v>483</v>
      </c>
      <c r="W1003" s="3" t="s">
        <v>483</v>
      </c>
      <c r="X1003" s="3">
        <v>67</v>
      </c>
      <c r="Y1003" s="3" t="s">
        <v>523</v>
      </c>
      <c r="Z1003" s="3" t="s">
        <v>490</v>
      </c>
      <c r="AA1003" s="3" t="s">
        <v>490</v>
      </c>
      <c r="AB1003" s="3" t="s">
        <v>256</v>
      </c>
      <c r="AC1003" s="3" t="s">
        <v>43</v>
      </c>
      <c r="AD1003" s="3" t="s">
        <v>38</v>
      </c>
      <c r="AE1003" s="3" t="s">
        <v>483</v>
      </c>
      <c r="AF1003" s="3" t="s">
        <v>483</v>
      </c>
      <c r="AG1003" t="s">
        <v>4352</v>
      </c>
      <c r="AH1003">
        <f t="shared" si="60"/>
        <v>7851662</v>
      </c>
      <c r="AI1003">
        <f t="shared" si="61"/>
        <v>259836</v>
      </c>
      <c r="AJ1003">
        <f t="shared" si="62"/>
        <v>125</v>
      </c>
      <c r="AK1003">
        <f t="shared" si="63"/>
        <v>264</v>
      </c>
    </row>
    <row r="1004" spans="1:37">
      <c r="A1004" s="3" t="s">
        <v>461</v>
      </c>
      <c r="B1004" s="3" t="s">
        <v>491</v>
      </c>
      <c r="C1004" s="3" t="s">
        <v>479</v>
      </c>
      <c r="D1004" s="3" t="s">
        <v>480</v>
      </c>
      <c r="E1004" s="3" t="s">
        <v>481</v>
      </c>
      <c r="F1004" s="4">
        <v>0.02</v>
      </c>
      <c r="G1004" s="3" t="s">
        <v>492</v>
      </c>
      <c r="H1004" s="3">
        <v>52</v>
      </c>
      <c r="I1004" s="3" t="s">
        <v>483</v>
      </c>
      <c r="J1004" s="3">
        <v>180</v>
      </c>
      <c r="K1004" s="3">
        <v>604800</v>
      </c>
      <c r="L1004" s="3" t="s">
        <v>493</v>
      </c>
      <c r="M1004" s="3" t="s">
        <v>483</v>
      </c>
      <c r="N1004" s="3" t="s">
        <v>483</v>
      </c>
      <c r="O1004" s="3" t="s">
        <v>494</v>
      </c>
      <c r="P1004" s="3" t="s">
        <v>208</v>
      </c>
      <c r="Q1004" s="3" t="s">
        <v>4371</v>
      </c>
      <c r="R1004" s="3" t="s">
        <v>495</v>
      </c>
      <c r="S1004" s="3">
        <v>1338811537</v>
      </c>
      <c r="T1004" s="3" t="s">
        <v>496</v>
      </c>
      <c r="U1004" s="3" t="s">
        <v>497</v>
      </c>
      <c r="V1004" s="3" t="s">
        <v>483</v>
      </c>
      <c r="W1004" s="3" t="s">
        <v>483</v>
      </c>
      <c r="X1004" s="3">
        <v>57</v>
      </c>
      <c r="Y1004" s="3" t="s">
        <v>498</v>
      </c>
      <c r="Z1004" s="3" t="s">
        <v>490</v>
      </c>
      <c r="AA1004" s="3" t="s">
        <v>490</v>
      </c>
      <c r="AB1004" s="3" t="s">
        <v>256</v>
      </c>
      <c r="AC1004" s="3" t="s">
        <v>35</v>
      </c>
      <c r="AD1004" s="3" t="s">
        <v>38</v>
      </c>
      <c r="AE1004" s="3" t="s">
        <v>483</v>
      </c>
      <c r="AF1004" s="3" t="s">
        <v>483</v>
      </c>
      <c r="AG1004" t="s">
        <v>4352</v>
      </c>
      <c r="AH1004">
        <f t="shared" si="60"/>
        <v>931028</v>
      </c>
      <c r="AI1004">
        <f t="shared" si="61"/>
        <v>259836</v>
      </c>
      <c r="AJ1004">
        <f t="shared" si="62"/>
        <v>191</v>
      </c>
      <c r="AK1004">
        <f t="shared" si="63"/>
        <v>370</v>
      </c>
    </row>
    <row r="1005" spans="1:37">
      <c r="A1005" s="3" t="s">
        <v>461</v>
      </c>
      <c r="B1005" s="3" t="s">
        <v>491</v>
      </c>
      <c r="C1005" s="3" t="s">
        <v>479</v>
      </c>
      <c r="D1005" s="3" t="s">
        <v>480</v>
      </c>
      <c r="E1005" s="3" t="s">
        <v>481</v>
      </c>
      <c r="F1005" s="4">
        <v>0.02</v>
      </c>
      <c r="G1005" s="3" t="s">
        <v>492</v>
      </c>
      <c r="H1005" s="3">
        <v>52</v>
      </c>
      <c r="I1005" s="3" t="s">
        <v>483</v>
      </c>
      <c r="J1005" s="3">
        <v>180</v>
      </c>
      <c r="K1005" s="3">
        <v>604800</v>
      </c>
      <c r="L1005" s="3" t="s">
        <v>493</v>
      </c>
      <c r="M1005" s="3" t="s">
        <v>483</v>
      </c>
      <c r="N1005" s="3" t="s">
        <v>483</v>
      </c>
      <c r="O1005" s="3" t="s">
        <v>584</v>
      </c>
      <c r="P1005" s="3" t="s">
        <v>363</v>
      </c>
      <c r="Q1005" s="3" t="s">
        <v>4371</v>
      </c>
      <c r="R1005" s="3" t="s">
        <v>585</v>
      </c>
      <c r="S1005" s="3">
        <v>1338869968</v>
      </c>
      <c r="T1005" s="3" t="s">
        <v>586</v>
      </c>
      <c r="U1005" s="3" t="s">
        <v>497</v>
      </c>
      <c r="V1005" s="3" t="s">
        <v>483</v>
      </c>
      <c r="W1005" s="3" t="s">
        <v>483</v>
      </c>
      <c r="X1005" s="3">
        <v>29</v>
      </c>
      <c r="Y1005" s="3" t="s">
        <v>503</v>
      </c>
      <c r="Z1005" s="3" t="s">
        <v>490</v>
      </c>
      <c r="AA1005" s="3" t="s">
        <v>490</v>
      </c>
      <c r="AB1005" s="3" t="s">
        <v>256</v>
      </c>
      <c r="AC1005" s="3" t="s">
        <v>35</v>
      </c>
      <c r="AD1005" s="3" t="s">
        <v>38</v>
      </c>
      <c r="AE1005" s="3" t="s">
        <v>483</v>
      </c>
      <c r="AF1005" s="3" t="s">
        <v>483</v>
      </c>
      <c r="AG1005" t="s">
        <v>4352</v>
      </c>
      <c r="AH1005">
        <f t="shared" si="60"/>
        <v>931028</v>
      </c>
      <c r="AI1005">
        <f t="shared" si="61"/>
        <v>259836</v>
      </c>
      <c r="AJ1005">
        <f t="shared" si="62"/>
        <v>191</v>
      </c>
      <c r="AK1005">
        <f t="shared" si="63"/>
        <v>370</v>
      </c>
    </row>
    <row r="1006" spans="1:37">
      <c r="A1006" s="3" t="s">
        <v>461</v>
      </c>
      <c r="B1006" s="3" t="s">
        <v>491</v>
      </c>
      <c r="C1006" s="3" t="s">
        <v>479</v>
      </c>
      <c r="D1006" s="3" t="s">
        <v>480</v>
      </c>
      <c r="E1006" s="3" t="s">
        <v>481</v>
      </c>
      <c r="F1006" s="4">
        <v>0.02</v>
      </c>
      <c r="G1006" s="3" t="s">
        <v>492</v>
      </c>
      <c r="H1006" s="3">
        <v>52</v>
      </c>
      <c r="I1006" s="3" t="s">
        <v>483</v>
      </c>
      <c r="J1006" s="3">
        <v>180</v>
      </c>
      <c r="K1006" s="3">
        <v>604800</v>
      </c>
      <c r="L1006" s="3" t="s">
        <v>493</v>
      </c>
      <c r="M1006" s="3" t="s">
        <v>483</v>
      </c>
      <c r="N1006" s="3" t="s">
        <v>483</v>
      </c>
      <c r="O1006" s="3" t="s">
        <v>587</v>
      </c>
      <c r="P1006" s="3" t="s">
        <v>44</v>
      </c>
      <c r="Q1006" s="3" t="s">
        <v>4371</v>
      </c>
      <c r="R1006" s="3" t="s">
        <v>588</v>
      </c>
      <c r="S1006" s="3">
        <v>1338831551</v>
      </c>
      <c r="T1006" s="3" t="s">
        <v>589</v>
      </c>
      <c r="U1006" s="3" t="s">
        <v>497</v>
      </c>
      <c r="V1006" s="3" t="s">
        <v>483</v>
      </c>
      <c r="W1006" s="3" t="s">
        <v>483</v>
      </c>
      <c r="X1006" s="3">
        <v>39</v>
      </c>
      <c r="Y1006" s="3" t="s">
        <v>590</v>
      </c>
      <c r="Z1006" s="3" t="s">
        <v>490</v>
      </c>
      <c r="AA1006" s="3" t="s">
        <v>490</v>
      </c>
      <c r="AB1006" s="3" t="s">
        <v>256</v>
      </c>
      <c r="AC1006" s="3" t="s">
        <v>258</v>
      </c>
      <c r="AD1006" s="3" t="s">
        <v>38</v>
      </c>
      <c r="AE1006" s="3" t="s">
        <v>483</v>
      </c>
      <c r="AF1006" s="3" t="s">
        <v>483</v>
      </c>
      <c r="AG1006" t="s">
        <v>4352</v>
      </c>
      <c r="AH1006">
        <f t="shared" si="60"/>
        <v>1109534</v>
      </c>
      <c r="AI1006">
        <f t="shared" si="61"/>
        <v>259836</v>
      </c>
      <c r="AJ1006">
        <f t="shared" si="62"/>
        <v>4</v>
      </c>
      <c r="AK1006">
        <f t="shared" si="63"/>
        <v>4</v>
      </c>
    </row>
    <row r="1007" spans="1:37">
      <c r="A1007" s="3" t="s">
        <v>461</v>
      </c>
      <c r="B1007" s="3" t="s">
        <v>491</v>
      </c>
      <c r="C1007" s="3" t="s">
        <v>479</v>
      </c>
      <c r="D1007" s="3" t="s">
        <v>480</v>
      </c>
      <c r="E1007" s="3" t="s">
        <v>481</v>
      </c>
      <c r="F1007" s="4">
        <v>0.02</v>
      </c>
      <c r="G1007" s="3" t="s">
        <v>492</v>
      </c>
      <c r="H1007" s="3">
        <v>52</v>
      </c>
      <c r="I1007" s="3" t="s">
        <v>483</v>
      </c>
      <c r="J1007" s="3">
        <v>180</v>
      </c>
      <c r="K1007" s="3">
        <v>604800</v>
      </c>
      <c r="L1007" s="3" t="s">
        <v>493</v>
      </c>
      <c r="M1007" s="3" t="s">
        <v>483</v>
      </c>
      <c r="N1007" s="3" t="s">
        <v>483</v>
      </c>
      <c r="O1007" s="3" t="s">
        <v>591</v>
      </c>
      <c r="P1007" s="3" t="s">
        <v>370</v>
      </c>
      <c r="Q1007" s="3" t="s">
        <v>4371</v>
      </c>
      <c r="R1007" s="3" t="s">
        <v>592</v>
      </c>
      <c r="S1007" s="3">
        <v>1338827779</v>
      </c>
      <c r="T1007" s="3" t="s">
        <v>593</v>
      </c>
      <c r="U1007" s="3" t="s">
        <v>497</v>
      </c>
      <c r="V1007" s="3" t="s">
        <v>483</v>
      </c>
      <c r="W1007" s="3" t="s">
        <v>483</v>
      </c>
      <c r="X1007" s="3">
        <v>14</v>
      </c>
      <c r="Y1007" s="3" t="s">
        <v>594</v>
      </c>
      <c r="Z1007" s="3" t="s">
        <v>490</v>
      </c>
      <c r="AA1007" s="3" t="s">
        <v>490</v>
      </c>
      <c r="AB1007" s="3" t="s">
        <v>256</v>
      </c>
      <c r="AC1007" s="3" t="s">
        <v>35</v>
      </c>
      <c r="AD1007" s="3" t="s">
        <v>38</v>
      </c>
      <c r="AE1007" s="3" t="s">
        <v>483</v>
      </c>
      <c r="AF1007" s="3" t="s">
        <v>483</v>
      </c>
      <c r="AG1007" t="s">
        <v>4352</v>
      </c>
      <c r="AH1007">
        <f t="shared" si="60"/>
        <v>931028</v>
      </c>
      <c r="AI1007">
        <f t="shared" si="61"/>
        <v>259836</v>
      </c>
      <c r="AJ1007">
        <f t="shared" si="62"/>
        <v>191</v>
      </c>
      <c r="AK1007">
        <f t="shared" si="63"/>
        <v>370</v>
      </c>
    </row>
    <row r="1008" spans="1:37">
      <c r="A1008" s="3" t="s">
        <v>461</v>
      </c>
      <c r="B1008" s="3" t="s">
        <v>491</v>
      </c>
      <c r="C1008" s="3" t="s">
        <v>479</v>
      </c>
      <c r="D1008" s="3" t="s">
        <v>480</v>
      </c>
      <c r="E1008" s="3" t="s">
        <v>481</v>
      </c>
      <c r="F1008" s="4">
        <v>0.02</v>
      </c>
      <c r="G1008" s="3" t="s">
        <v>492</v>
      </c>
      <c r="H1008" s="3">
        <v>52</v>
      </c>
      <c r="I1008" s="3" t="s">
        <v>483</v>
      </c>
      <c r="J1008" s="3">
        <v>180</v>
      </c>
      <c r="K1008" s="3">
        <v>604800</v>
      </c>
      <c r="L1008" s="3" t="s">
        <v>493</v>
      </c>
      <c r="M1008" s="3" t="s">
        <v>483</v>
      </c>
      <c r="N1008" s="3" t="s">
        <v>483</v>
      </c>
      <c r="O1008" s="3" t="s">
        <v>608</v>
      </c>
      <c r="P1008" s="3" t="s">
        <v>463</v>
      </c>
      <c r="Q1008" s="3" t="s">
        <v>4371</v>
      </c>
      <c r="R1008" s="3" t="s">
        <v>609</v>
      </c>
      <c r="S1008" s="3">
        <v>1338824465</v>
      </c>
      <c r="T1008" s="3" t="s">
        <v>610</v>
      </c>
      <c r="U1008" s="3" t="s">
        <v>497</v>
      </c>
      <c r="V1008" s="3" t="s">
        <v>483</v>
      </c>
      <c r="W1008" s="3" t="s">
        <v>483</v>
      </c>
      <c r="X1008" s="3">
        <v>115</v>
      </c>
      <c r="Y1008" s="3" t="s">
        <v>489</v>
      </c>
      <c r="Z1008" s="3" t="s">
        <v>490</v>
      </c>
      <c r="AA1008" s="3" t="s">
        <v>490</v>
      </c>
      <c r="AB1008" s="3" t="s">
        <v>256</v>
      </c>
      <c r="AC1008" s="3" t="s">
        <v>437</v>
      </c>
      <c r="AD1008" s="3" t="s">
        <v>38</v>
      </c>
      <c r="AE1008" s="3" t="s">
        <v>483</v>
      </c>
      <c r="AF1008" s="3" t="s">
        <v>483</v>
      </c>
      <c r="AG1008" t="s">
        <v>4352</v>
      </c>
      <c r="AH1008">
        <f t="shared" si="60"/>
        <v>7779941</v>
      </c>
      <c r="AI1008">
        <f t="shared" si="61"/>
        <v>259836</v>
      </c>
      <c r="AJ1008">
        <f t="shared" si="62"/>
        <v>1</v>
      </c>
      <c r="AK1008">
        <f t="shared" si="63"/>
        <v>1</v>
      </c>
    </row>
    <row r="1009" spans="1:37">
      <c r="A1009" s="3" t="s">
        <v>461</v>
      </c>
      <c r="B1009" s="3" t="s">
        <v>491</v>
      </c>
      <c r="C1009" s="3" t="s">
        <v>479</v>
      </c>
      <c r="D1009" s="3" t="s">
        <v>480</v>
      </c>
      <c r="E1009" s="3" t="s">
        <v>481</v>
      </c>
      <c r="F1009" s="4">
        <v>0.02</v>
      </c>
      <c r="G1009" s="3" t="s">
        <v>492</v>
      </c>
      <c r="H1009" s="3">
        <v>52</v>
      </c>
      <c r="I1009" s="3" t="s">
        <v>483</v>
      </c>
      <c r="J1009" s="3">
        <v>180</v>
      </c>
      <c r="K1009" s="3">
        <v>604800</v>
      </c>
      <c r="L1009" s="3" t="s">
        <v>493</v>
      </c>
      <c r="M1009" s="3" t="s">
        <v>483</v>
      </c>
      <c r="N1009" s="3" t="s">
        <v>483</v>
      </c>
      <c r="O1009" s="3" t="s">
        <v>611</v>
      </c>
      <c r="P1009" s="3" t="s">
        <v>4463</v>
      </c>
      <c r="Q1009" s="3" t="s">
        <v>4371</v>
      </c>
      <c r="R1009" s="3" t="s">
        <v>612</v>
      </c>
      <c r="S1009" s="3">
        <v>1338865083</v>
      </c>
      <c r="T1009" s="3" t="s">
        <v>613</v>
      </c>
      <c r="U1009" s="3" t="s">
        <v>497</v>
      </c>
      <c r="V1009" s="3" t="s">
        <v>483</v>
      </c>
      <c r="W1009" s="3" t="s">
        <v>483</v>
      </c>
      <c r="X1009" s="3">
        <v>111</v>
      </c>
      <c r="Y1009" s="3" t="s">
        <v>561</v>
      </c>
      <c r="Z1009" s="3" t="s">
        <v>490</v>
      </c>
      <c r="AA1009" s="3" t="s">
        <v>490</v>
      </c>
      <c r="AB1009" s="3" t="s">
        <v>256</v>
      </c>
      <c r="AC1009" s="3" t="s">
        <v>43</v>
      </c>
      <c r="AD1009" s="3" t="s">
        <v>34</v>
      </c>
      <c r="AE1009" s="3" t="s">
        <v>483</v>
      </c>
      <c r="AF1009" s="3" t="s">
        <v>483</v>
      </c>
      <c r="AG1009" t="s">
        <v>4352</v>
      </c>
      <c r="AH1009">
        <f t="shared" si="60"/>
        <v>7851662</v>
      </c>
      <c r="AI1009">
        <f t="shared" si="61"/>
        <v>259836</v>
      </c>
      <c r="AJ1009">
        <f t="shared" si="62"/>
        <v>125</v>
      </c>
      <c r="AK1009">
        <f t="shared" si="63"/>
        <v>264</v>
      </c>
    </row>
    <row r="1010" spans="1:37">
      <c r="A1010" s="3" t="s">
        <v>461</v>
      </c>
      <c r="B1010" s="3" t="s">
        <v>491</v>
      </c>
      <c r="C1010" s="3" t="s">
        <v>479</v>
      </c>
      <c r="D1010" s="3" t="s">
        <v>480</v>
      </c>
      <c r="E1010" s="3" t="s">
        <v>481</v>
      </c>
      <c r="F1010" s="4">
        <v>0.02</v>
      </c>
      <c r="G1010" s="3" t="s">
        <v>492</v>
      </c>
      <c r="H1010" s="3">
        <v>52</v>
      </c>
      <c r="I1010" s="3" t="s">
        <v>483</v>
      </c>
      <c r="J1010" s="3">
        <v>180</v>
      </c>
      <c r="K1010" s="3">
        <v>604800</v>
      </c>
      <c r="L1010" s="3" t="s">
        <v>493</v>
      </c>
      <c r="M1010" s="3" t="s">
        <v>483</v>
      </c>
      <c r="N1010" s="3" t="s">
        <v>483</v>
      </c>
      <c r="O1010" s="3" t="s">
        <v>664</v>
      </c>
      <c r="P1010" s="3" t="s">
        <v>458</v>
      </c>
      <c r="Q1010" s="3" t="s">
        <v>4371</v>
      </c>
      <c r="R1010" s="3" t="s">
        <v>665</v>
      </c>
      <c r="S1010" s="3">
        <v>1338858534</v>
      </c>
      <c r="T1010" s="3" t="s">
        <v>666</v>
      </c>
      <c r="U1010" s="3" t="s">
        <v>497</v>
      </c>
      <c r="V1010" s="3" t="s">
        <v>483</v>
      </c>
      <c r="W1010" s="3" t="s">
        <v>483</v>
      </c>
      <c r="X1010" s="3">
        <v>28</v>
      </c>
      <c r="Y1010" s="3" t="s">
        <v>523</v>
      </c>
      <c r="Z1010" s="3" t="s">
        <v>490</v>
      </c>
      <c r="AA1010" s="3" t="s">
        <v>490</v>
      </c>
      <c r="AB1010" s="3" t="s">
        <v>256</v>
      </c>
      <c r="AC1010" s="3" t="s">
        <v>462</v>
      </c>
      <c r="AD1010" s="3" t="s">
        <v>38</v>
      </c>
      <c r="AE1010" s="3" t="s">
        <v>483</v>
      </c>
      <c r="AF1010" s="3" t="s">
        <v>483</v>
      </c>
      <c r="AG1010" t="s">
        <v>4352</v>
      </c>
      <c r="AH1010">
        <f t="shared" si="60"/>
        <v>10145966</v>
      </c>
      <c r="AI1010">
        <f t="shared" si="61"/>
        <v>259836</v>
      </c>
      <c r="AJ1010">
        <f t="shared" si="62"/>
        <v>2</v>
      </c>
      <c r="AK1010">
        <f t="shared" si="63"/>
        <v>2</v>
      </c>
    </row>
    <row r="1011" spans="1:37">
      <c r="A1011" s="3" t="s">
        <v>461</v>
      </c>
      <c r="B1011" s="3" t="s">
        <v>491</v>
      </c>
      <c r="C1011" s="3" t="s">
        <v>479</v>
      </c>
      <c r="D1011" s="3" t="s">
        <v>480</v>
      </c>
      <c r="E1011" s="3" t="s">
        <v>481</v>
      </c>
      <c r="F1011" s="4">
        <v>0.02</v>
      </c>
      <c r="G1011" s="3" t="s">
        <v>492</v>
      </c>
      <c r="H1011" s="3">
        <v>52</v>
      </c>
      <c r="I1011" s="3" t="s">
        <v>483</v>
      </c>
      <c r="J1011" s="3">
        <v>180</v>
      </c>
      <c r="K1011" s="3">
        <v>604800</v>
      </c>
      <c r="L1011" s="3" t="s">
        <v>493</v>
      </c>
      <c r="M1011" s="3" t="s">
        <v>483</v>
      </c>
      <c r="N1011" s="3" t="s">
        <v>483</v>
      </c>
      <c r="O1011" s="3" t="s">
        <v>499</v>
      </c>
      <c r="P1011" s="3" t="s">
        <v>4458</v>
      </c>
      <c r="Q1011" s="3" t="s">
        <v>4371</v>
      </c>
      <c r="R1011" s="3" t="s">
        <v>500</v>
      </c>
      <c r="S1011" s="3">
        <v>1338884945</v>
      </c>
      <c r="T1011" s="3" t="s">
        <v>501</v>
      </c>
      <c r="U1011" s="3" t="s">
        <v>502</v>
      </c>
      <c r="V1011" s="3" t="s">
        <v>483</v>
      </c>
      <c r="W1011" s="3" t="s">
        <v>483</v>
      </c>
      <c r="X1011" s="3">
        <v>28</v>
      </c>
      <c r="Y1011" s="3" t="s">
        <v>503</v>
      </c>
      <c r="Z1011" s="3" t="s">
        <v>490</v>
      </c>
      <c r="AA1011" s="3" t="s">
        <v>490</v>
      </c>
      <c r="AB1011" s="3" t="s">
        <v>256</v>
      </c>
      <c r="AC1011" s="3" t="s">
        <v>43</v>
      </c>
      <c r="AD1011" s="3" t="s">
        <v>34</v>
      </c>
      <c r="AE1011" s="3" t="s">
        <v>483</v>
      </c>
      <c r="AF1011" s="3" t="s">
        <v>483</v>
      </c>
      <c r="AG1011" t="s">
        <v>4352</v>
      </c>
      <c r="AH1011">
        <f t="shared" si="60"/>
        <v>7851662</v>
      </c>
      <c r="AI1011">
        <f t="shared" si="61"/>
        <v>259836</v>
      </c>
      <c r="AJ1011">
        <f t="shared" si="62"/>
        <v>125</v>
      </c>
      <c r="AK1011">
        <f t="shared" si="63"/>
        <v>264</v>
      </c>
    </row>
    <row r="1012" spans="1:37">
      <c r="A1012" s="3" t="s">
        <v>461</v>
      </c>
      <c r="B1012" s="3" t="s">
        <v>491</v>
      </c>
      <c r="C1012" s="3" t="s">
        <v>479</v>
      </c>
      <c r="D1012" s="3" t="s">
        <v>480</v>
      </c>
      <c r="E1012" s="3" t="s">
        <v>481</v>
      </c>
      <c r="F1012" s="4">
        <v>0.02</v>
      </c>
      <c r="G1012" s="3" t="s">
        <v>492</v>
      </c>
      <c r="H1012" s="3">
        <v>52</v>
      </c>
      <c r="I1012" s="3" t="s">
        <v>483</v>
      </c>
      <c r="J1012" s="3">
        <v>180</v>
      </c>
      <c r="K1012" s="3">
        <v>604800</v>
      </c>
      <c r="L1012" s="3" t="s">
        <v>493</v>
      </c>
      <c r="M1012" s="3" t="s">
        <v>483</v>
      </c>
      <c r="N1012" s="3" t="s">
        <v>483</v>
      </c>
      <c r="O1012" s="3" t="s">
        <v>562</v>
      </c>
      <c r="P1012" s="3" t="s">
        <v>4387</v>
      </c>
      <c r="Q1012" s="3" t="s">
        <v>4371</v>
      </c>
      <c r="R1012" s="3" t="s">
        <v>563</v>
      </c>
      <c r="S1012" s="3">
        <v>1338837939</v>
      </c>
      <c r="T1012" s="3" t="s">
        <v>564</v>
      </c>
      <c r="U1012" s="3" t="s">
        <v>502</v>
      </c>
      <c r="V1012" s="3" t="s">
        <v>483</v>
      </c>
      <c r="W1012" s="3" t="s">
        <v>483</v>
      </c>
      <c r="X1012" s="3">
        <v>18</v>
      </c>
      <c r="Y1012" s="3" t="s">
        <v>508</v>
      </c>
      <c r="Z1012" s="3" t="s">
        <v>490</v>
      </c>
      <c r="AA1012" s="3" t="s">
        <v>490</v>
      </c>
      <c r="AB1012" s="3" t="s">
        <v>256</v>
      </c>
      <c r="AC1012" s="3" t="s">
        <v>359</v>
      </c>
      <c r="AD1012" s="3" t="s">
        <v>34</v>
      </c>
      <c r="AE1012" s="3" t="s">
        <v>483</v>
      </c>
      <c r="AF1012" s="3" t="s">
        <v>483</v>
      </c>
      <c r="AG1012" t="s">
        <v>4352</v>
      </c>
      <c r="AH1012">
        <f t="shared" si="60"/>
        <v>866299</v>
      </c>
      <c r="AI1012">
        <f t="shared" si="61"/>
        <v>259836</v>
      </c>
      <c r="AJ1012">
        <f t="shared" si="62"/>
        <v>0</v>
      </c>
      <c r="AK1012">
        <f t="shared" si="63"/>
        <v>14</v>
      </c>
    </row>
    <row r="1013" spans="1:37">
      <c r="A1013" s="3" t="s">
        <v>461</v>
      </c>
      <c r="B1013" s="3" t="s">
        <v>491</v>
      </c>
      <c r="C1013" s="3" t="s">
        <v>479</v>
      </c>
      <c r="D1013" s="3" t="s">
        <v>480</v>
      </c>
      <c r="E1013" s="3" t="s">
        <v>481</v>
      </c>
      <c r="F1013" s="4">
        <v>0.02</v>
      </c>
      <c r="G1013" s="3" t="s">
        <v>492</v>
      </c>
      <c r="H1013" s="3">
        <v>52</v>
      </c>
      <c r="I1013" s="3" t="s">
        <v>483</v>
      </c>
      <c r="J1013" s="3">
        <v>180</v>
      </c>
      <c r="K1013" s="3">
        <v>604800</v>
      </c>
      <c r="L1013" s="3" t="s">
        <v>493</v>
      </c>
      <c r="M1013" s="3" t="s">
        <v>483</v>
      </c>
      <c r="N1013" s="3" t="s">
        <v>483</v>
      </c>
      <c r="O1013" s="3" t="s">
        <v>614</v>
      </c>
      <c r="P1013" s="3" t="s">
        <v>426</v>
      </c>
      <c r="Q1013" s="3" t="s">
        <v>4371</v>
      </c>
      <c r="R1013" s="3" t="s">
        <v>615</v>
      </c>
      <c r="S1013" s="3">
        <v>1338851708</v>
      </c>
      <c r="T1013" s="3" t="s">
        <v>616</v>
      </c>
      <c r="U1013" s="3" t="s">
        <v>502</v>
      </c>
      <c r="V1013" s="3" t="s">
        <v>483</v>
      </c>
      <c r="W1013" s="3" t="s">
        <v>483</v>
      </c>
      <c r="X1013" s="3">
        <v>34</v>
      </c>
      <c r="Y1013" s="3" t="s">
        <v>523</v>
      </c>
      <c r="Z1013" s="3" t="s">
        <v>490</v>
      </c>
      <c r="AA1013" s="3" t="s">
        <v>490</v>
      </c>
      <c r="AB1013" s="3" t="s">
        <v>256</v>
      </c>
      <c r="AC1013" s="3" t="s">
        <v>462</v>
      </c>
      <c r="AD1013" s="3" t="s">
        <v>38</v>
      </c>
      <c r="AE1013" s="3" t="s">
        <v>483</v>
      </c>
      <c r="AF1013" s="3" t="s">
        <v>483</v>
      </c>
      <c r="AG1013" t="s">
        <v>4352</v>
      </c>
      <c r="AH1013">
        <f t="shared" si="60"/>
        <v>10145966</v>
      </c>
      <c r="AI1013">
        <f t="shared" si="61"/>
        <v>259836</v>
      </c>
      <c r="AJ1013">
        <f t="shared" si="62"/>
        <v>2</v>
      </c>
      <c r="AK1013">
        <f t="shared" si="63"/>
        <v>2</v>
      </c>
    </row>
    <row r="1014" spans="1:37">
      <c r="A1014" s="3" t="s">
        <v>461</v>
      </c>
      <c r="B1014" s="3" t="s">
        <v>491</v>
      </c>
      <c r="C1014" s="3" t="s">
        <v>479</v>
      </c>
      <c r="D1014" s="3" t="s">
        <v>480</v>
      </c>
      <c r="E1014" s="3" t="s">
        <v>481</v>
      </c>
      <c r="F1014" s="4">
        <v>0.02</v>
      </c>
      <c r="G1014" s="3" t="s">
        <v>492</v>
      </c>
      <c r="H1014" s="3">
        <v>52</v>
      </c>
      <c r="I1014" s="3" t="s">
        <v>483</v>
      </c>
      <c r="J1014" s="3">
        <v>180</v>
      </c>
      <c r="K1014" s="3">
        <v>604800</v>
      </c>
      <c r="L1014" s="3" t="s">
        <v>493</v>
      </c>
      <c r="M1014" s="3" t="s">
        <v>483</v>
      </c>
      <c r="N1014" s="3" t="s">
        <v>483</v>
      </c>
      <c r="O1014" s="3" t="s">
        <v>640</v>
      </c>
      <c r="P1014" s="3" t="s">
        <v>365</v>
      </c>
      <c r="Q1014" s="3" t="s">
        <v>4371</v>
      </c>
      <c r="R1014" s="3" t="s">
        <v>641</v>
      </c>
      <c r="S1014" s="3">
        <v>1338833703</v>
      </c>
      <c r="T1014" s="3" t="s">
        <v>642</v>
      </c>
      <c r="U1014" s="3" t="s">
        <v>502</v>
      </c>
      <c r="V1014" s="3" t="s">
        <v>483</v>
      </c>
      <c r="W1014" s="3" t="s">
        <v>483</v>
      </c>
      <c r="X1014" s="3">
        <v>17</v>
      </c>
      <c r="Y1014" s="3" t="s">
        <v>546</v>
      </c>
      <c r="Z1014" s="3" t="s">
        <v>490</v>
      </c>
      <c r="AA1014" s="3" t="s">
        <v>490</v>
      </c>
      <c r="AB1014" s="3" t="s">
        <v>256</v>
      </c>
      <c r="AC1014" s="3" t="s">
        <v>177</v>
      </c>
      <c r="AD1014" s="3" t="s">
        <v>38</v>
      </c>
      <c r="AE1014" s="3" t="s">
        <v>483</v>
      </c>
      <c r="AF1014" s="3" t="s">
        <v>483</v>
      </c>
      <c r="AG1014" t="s">
        <v>4352</v>
      </c>
      <c r="AH1014">
        <f t="shared" si="60"/>
        <v>7779968</v>
      </c>
      <c r="AI1014">
        <f t="shared" si="61"/>
        <v>259836</v>
      </c>
      <c r="AJ1014">
        <f t="shared" si="62"/>
        <v>3</v>
      </c>
      <c r="AK1014">
        <f t="shared" si="63"/>
        <v>3</v>
      </c>
    </row>
    <row r="1015" spans="1:37">
      <c r="A1015" s="3" t="s">
        <v>461</v>
      </c>
      <c r="B1015" s="3" t="s">
        <v>491</v>
      </c>
      <c r="C1015" s="3" t="s">
        <v>479</v>
      </c>
      <c r="D1015" s="3" t="s">
        <v>480</v>
      </c>
      <c r="E1015" s="3" t="s">
        <v>481</v>
      </c>
      <c r="F1015" s="4">
        <v>0.02</v>
      </c>
      <c r="G1015" s="3" t="s">
        <v>492</v>
      </c>
      <c r="H1015" s="3">
        <v>52</v>
      </c>
      <c r="I1015" s="3" t="s">
        <v>483</v>
      </c>
      <c r="J1015" s="3">
        <v>180</v>
      </c>
      <c r="K1015" s="3">
        <v>604800</v>
      </c>
      <c r="L1015" s="3" t="s">
        <v>493</v>
      </c>
      <c r="M1015" s="3" t="s">
        <v>483</v>
      </c>
      <c r="N1015" s="3" t="s">
        <v>483</v>
      </c>
      <c r="O1015" s="3" t="s">
        <v>673</v>
      </c>
      <c r="P1015" s="3" t="s">
        <v>4464</v>
      </c>
      <c r="Q1015" s="3" t="s">
        <v>4371</v>
      </c>
      <c r="R1015" s="3" t="s">
        <v>674</v>
      </c>
      <c r="S1015" s="3">
        <v>1338802887</v>
      </c>
      <c r="T1015" s="3" t="s">
        <v>675</v>
      </c>
      <c r="U1015" s="3" t="s">
        <v>502</v>
      </c>
      <c r="V1015" s="3" t="s">
        <v>483</v>
      </c>
      <c r="W1015" s="3" t="s">
        <v>483</v>
      </c>
      <c r="X1015" s="3">
        <v>44</v>
      </c>
      <c r="Y1015" s="3" t="s">
        <v>503</v>
      </c>
      <c r="Z1015" s="3" t="s">
        <v>490</v>
      </c>
      <c r="AA1015" s="3" t="s">
        <v>490</v>
      </c>
      <c r="AB1015" s="3" t="s">
        <v>256</v>
      </c>
      <c r="AC1015" s="3" t="s">
        <v>43</v>
      </c>
      <c r="AD1015" s="3" t="s">
        <v>366</v>
      </c>
      <c r="AE1015" s="3" t="s">
        <v>483</v>
      </c>
      <c r="AF1015" s="3" t="s">
        <v>483</v>
      </c>
      <c r="AG1015" t="s">
        <v>4352</v>
      </c>
      <c r="AH1015">
        <f t="shared" si="60"/>
        <v>7851662</v>
      </c>
      <c r="AI1015">
        <f t="shared" si="61"/>
        <v>259836</v>
      </c>
      <c r="AJ1015">
        <f t="shared" si="62"/>
        <v>125</v>
      </c>
      <c r="AK1015">
        <f t="shared" si="63"/>
        <v>264</v>
      </c>
    </row>
    <row r="1016" spans="1:37">
      <c r="A1016" s="3" t="s">
        <v>461</v>
      </c>
      <c r="B1016" s="3" t="s">
        <v>491</v>
      </c>
      <c r="C1016" s="3" t="s">
        <v>479</v>
      </c>
      <c r="D1016" s="3" t="s">
        <v>480</v>
      </c>
      <c r="E1016" s="3" t="s">
        <v>481</v>
      </c>
      <c r="F1016" s="4">
        <v>0.02</v>
      </c>
      <c r="G1016" s="3" t="s">
        <v>492</v>
      </c>
      <c r="H1016" s="3">
        <v>52</v>
      </c>
      <c r="I1016" s="3" t="s">
        <v>483</v>
      </c>
      <c r="J1016" s="3">
        <v>180</v>
      </c>
      <c r="K1016" s="3">
        <v>604800</v>
      </c>
      <c r="L1016" s="3" t="s">
        <v>493</v>
      </c>
      <c r="M1016" s="3" t="s">
        <v>483</v>
      </c>
      <c r="N1016" s="3" t="s">
        <v>483</v>
      </c>
      <c r="O1016" s="3" t="s">
        <v>705</v>
      </c>
      <c r="P1016" s="3" t="s">
        <v>358</v>
      </c>
      <c r="Q1016" s="3" t="s">
        <v>4371</v>
      </c>
      <c r="R1016" s="3" t="s">
        <v>706</v>
      </c>
      <c r="S1016" s="3">
        <v>1338817700</v>
      </c>
      <c r="T1016" s="3" t="s">
        <v>707</v>
      </c>
      <c r="U1016" s="3" t="s">
        <v>502</v>
      </c>
      <c r="V1016" s="3" t="s">
        <v>483</v>
      </c>
      <c r="W1016" s="3" t="s">
        <v>483</v>
      </c>
      <c r="X1016" s="3">
        <v>8</v>
      </c>
      <c r="Y1016" s="3" t="s">
        <v>508</v>
      </c>
      <c r="Z1016" s="3" t="s">
        <v>490</v>
      </c>
      <c r="AA1016" s="3" t="s">
        <v>490</v>
      </c>
      <c r="AB1016" s="3" t="s">
        <v>256</v>
      </c>
      <c r="AC1016" s="3" t="s">
        <v>225</v>
      </c>
      <c r="AD1016" s="3" t="s">
        <v>38</v>
      </c>
      <c r="AE1016" s="3" t="s">
        <v>483</v>
      </c>
      <c r="AF1016" s="3" t="s">
        <v>483</v>
      </c>
      <c r="AG1016" t="s">
        <v>4352</v>
      </c>
      <c r="AH1016">
        <f t="shared" si="60"/>
        <v>859538</v>
      </c>
      <c r="AI1016">
        <f t="shared" si="61"/>
        <v>259836</v>
      </c>
      <c r="AJ1016">
        <f t="shared" si="62"/>
        <v>4</v>
      </c>
      <c r="AK1016">
        <f t="shared" si="63"/>
        <v>5</v>
      </c>
    </row>
    <row r="1017" spans="1:37">
      <c r="A1017" s="3" t="s">
        <v>461</v>
      </c>
      <c r="B1017" s="3" t="s">
        <v>491</v>
      </c>
      <c r="C1017" s="3" t="s">
        <v>479</v>
      </c>
      <c r="D1017" s="3" t="s">
        <v>480</v>
      </c>
      <c r="E1017" s="3" t="s">
        <v>481</v>
      </c>
      <c r="F1017" s="4">
        <v>0.02</v>
      </c>
      <c r="G1017" s="3" t="s">
        <v>492</v>
      </c>
      <c r="H1017" s="3">
        <v>52</v>
      </c>
      <c r="I1017" s="3" t="s">
        <v>483</v>
      </c>
      <c r="J1017" s="3">
        <v>180</v>
      </c>
      <c r="K1017" s="3">
        <v>604800</v>
      </c>
      <c r="L1017" s="3" t="s">
        <v>493</v>
      </c>
      <c r="M1017" s="3" t="s">
        <v>483</v>
      </c>
      <c r="N1017" s="3" t="s">
        <v>483</v>
      </c>
      <c r="O1017" s="3" t="s">
        <v>723</v>
      </c>
      <c r="P1017" s="3" t="s">
        <v>391</v>
      </c>
      <c r="Q1017" s="3" t="s">
        <v>4371</v>
      </c>
      <c r="R1017" s="3" t="s">
        <v>724</v>
      </c>
      <c r="S1017" s="3">
        <v>1338802244</v>
      </c>
      <c r="T1017" s="3" t="s">
        <v>725</v>
      </c>
      <c r="U1017" s="3" t="s">
        <v>502</v>
      </c>
      <c r="V1017" s="3" t="s">
        <v>483</v>
      </c>
      <c r="W1017" s="3" t="s">
        <v>483</v>
      </c>
      <c r="X1017" s="3">
        <v>33</v>
      </c>
      <c r="Y1017" s="3" t="s">
        <v>579</v>
      </c>
      <c r="Z1017" s="3" t="s">
        <v>490</v>
      </c>
      <c r="AA1017" s="3" t="s">
        <v>490</v>
      </c>
      <c r="AB1017" s="3" t="s">
        <v>256</v>
      </c>
      <c r="AC1017" s="3" t="s">
        <v>177</v>
      </c>
      <c r="AD1017" s="3" t="s">
        <v>38</v>
      </c>
      <c r="AE1017" s="3" t="s">
        <v>483</v>
      </c>
      <c r="AF1017" s="3" t="s">
        <v>483</v>
      </c>
      <c r="AG1017" t="s">
        <v>4352</v>
      </c>
      <c r="AH1017">
        <f t="shared" si="60"/>
        <v>7779968</v>
      </c>
      <c r="AI1017">
        <f t="shared" si="61"/>
        <v>259836</v>
      </c>
      <c r="AJ1017">
        <f t="shared" si="62"/>
        <v>3</v>
      </c>
      <c r="AK1017">
        <f t="shared" si="63"/>
        <v>3</v>
      </c>
    </row>
    <row r="1018" spans="1:37">
      <c r="A1018" s="3" t="s">
        <v>461</v>
      </c>
      <c r="B1018" s="3" t="s">
        <v>491</v>
      </c>
      <c r="C1018" s="3" t="s">
        <v>479</v>
      </c>
      <c r="D1018" s="3" t="s">
        <v>480</v>
      </c>
      <c r="E1018" s="3" t="s">
        <v>481</v>
      </c>
      <c r="F1018" s="4">
        <v>0.02</v>
      </c>
      <c r="G1018" s="3" t="s">
        <v>492</v>
      </c>
      <c r="H1018" s="3">
        <v>52</v>
      </c>
      <c r="I1018" s="3" t="s">
        <v>483</v>
      </c>
      <c r="J1018" s="3">
        <v>180</v>
      </c>
      <c r="K1018" s="3">
        <v>604800</v>
      </c>
      <c r="L1018" s="3" t="s">
        <v>493</v>
      </c>
      <c r="M1018" s="3" t="s">
        <v>483</v>
      </c>
      <c r="N1018" s="3" t="s">
        <v>483</v>
      </c>
      <c r="O1018" s="3" t="s">
        <v>743</v>
      </c>
      <c r="P1018" s="3" t="s">
        <v>4409</v>
      </c>
      <c r="Q1018" s="3" t="s">
        <v>4371</v>
      </c>
      <c r="R1018" s="3" t="s">
        <v>744</v>
      </c>
      <c r="S1018" s="3">
        <v>1338835469</v>
      </c>
      <c r="T1018" s="3" t="s">
        <v>745</v>
      </c>
      <c r="U1018" s="3" t="s">
        <v>502</v>
      </c>
      <c r="V1018" s="3" t="s">
        <v>483</v>
      </c>
      <c r="W1018" s="3" t="s">
        <v>483</v>
      </c>
      <c r="X1018" s="3">
        <v>16</v>
      </c>
      <c r="Y1018" s="3" t="s">
        <v>607</v>
      </c>
      <c r="Z1018" s="3" t="s">
        <v>490</v>
      </c>
      <c r="AA1018" s="3" t="s">
        <v>490</v>
      </c>
      <c r="AB1018" s="3" t="s">
        <v>256</v>
      </c>
      <c r="AC1018" s="3" t="s">
        <v>43</v>
      </c>
      <c r="AD1018" s="3" t="s">
        <v>34</v>
      </c>
      <c r="AE1018" s="3" t="s">
        <v>483</v>
      </c>
      <c r="AF1018" s="3" t="s">
        <v>483</v>
      </c>
      <c r="AG1018" t="s">
        <v>4352</v>
      </c>
      <c r="AH1018">
        <f t="shared" si="60"/>
        <v>7851662</v>
      </c>
      <c r="AI1018">
        <f t="shared" si="61"/>
        <v>259836</v>
      </c>
      <c r="AJ1018">
        <f t="shared" si="62"/>
        <v>125</v>
      </c>
      <c r="AK1018">
        <f t="shared" si="63"/>
        <v>264</v>
      </c>
    </row>
    <row r="1019" spans="1:37">
      <c r="A1019" s="3" t="s">
        <v>461</v>
      </c>
      <c r="B1019" s="3" t="s">
        <v>491</v>
      </c>
      <c r="C1019" s="3" t="s">
        <v>479</v>
      </c>
      <c r="D1019" s="3" t="s">
        <v>480</v>
      </c>
      <c r="E1019" s="3" t="s">
        <v>481</v>
      </c>
      <c r="F1019" s="4">
        <v>0.02</v>
      </c>
      <c r="G1019" s="3" t="s">
        <v>492</v>
      </c>
      <c r="H1019" s="3">
        <v>52</v>
      </c>
      <c r="I1019" s="3" t="s">
        <v>483</v>
      </c>
      <c r="J1019" s="3">
        <v>180</v>
      </c>
      <c r="K1019" s="3">
        <v>604800</v>
      </c>
      <c r="L1019" s="3" t="s">
        <v>493</v>
      </c>
      <c r="M1019" s="3" t="s">
        <v>483</v>
      </c>
      <c r="N1019" s="3" t="s">
        <v>483</v>
      </c>
      <c r="O1019" s="3" t="s">
        <v>754</v>
      </c>
      <c r="P1019" s="3" t="s">
        <v>4426</v>
      </c>
      <c r="Q1019" s="3" t="s">
        <v>4371</v>
      </c>
      <c r="R1019" s="3" t="s">
        <v>755</v>
      </c>
      <c r="S1019" s="3">
        <v>1338829267</v>
      </c>
      <c r="T1019" s="3" t="s">
        <v>756</v>
      </c>
      <c r="U1019" s="3" t="s">
        <v>502</v>
      </c>
      <c r="V1019" s="3" t="s">
        <v>483</v>
      </c>
      <c r="W1019" s="3" t="s">
        <v>483</v>
      </c>
      <c r="X1019" s="3">
        <v>28</v>
      </c>
      <c r="Y1019" s="3" t="s">
        <v>660</v>
      </c>
      <c r="Z1019" s="3" t="s">
        <v>490</v>
      </c>
      <c r="AA1019" s="3" t="s">
        <v>490</v>
      </c>
      <c r="AB1019" s="3" t="s">
        <v>256</v>
      </c>
      <c r="AC1019" s="3" t="s">
        <v>43</v>
      </c>
      <c r="AD1019" s="3" t="s">
        <v>34</v>
      </c>
      <c r="AE1019" s="3" t="s">
        <v>483</v>
      </c>
      <c r="AF1019" s="3" t="s">
        <v>483</v>
      </c>
      <c r="AG1019" t="s">
        <v>4352</v>
      </c>
      <c r="AH1019">
        <f t="shared" si="60"/>
        <v>7851662</v>
      </c>
      <c r="AI1019">
        <f t="shared" si="61"/>
        <v>259836</v>
      </c>
      <c r="AJ1019">
        <f t="shared" si="62"/>
        <v>125</v>
      </c>
      <c r="AK1019">
        <f t="shared" si="63"/>
        <v>264</v>
      </c>
    </row>
    <row r="1020" spans="1:37">
      <c r="A1020" s="3" t="s">
        <v>461</v>
      </c>
      <c r="B1020" s="3" t="s">
        <v>491</v>
      </c>
      <c r="C1020" s="3" t="s">
        <v>479</v>
      </c>
      <c r="D1020" s="3" t="s">
        <v>480</v>
      </c>
      <c r="E1020" s="3" t="s">
        <v>481</v>
      </c>
      <c r="F1020" s="4">
        <v>0.02</v>
      </c>
      <c r="G1020" s="3" t="s">
        <v>492</v>
      </c>
      <c r="H1020" s="3">
        <v>52</v>
      </c>
      <c r="I1020" s="3" t="s">
        <v>483</v>
      </c>
      <c r="J1020" s="3">
        <v>180</v>
      </c>
      <c r="K1020" s="3">
        <v>604800</v>
      </c>
      <c r="L1020" s="3" t="s">
        <v>493</v>
      </c>
      <c r="M1020" s="3" t="s">
        <v>483</v>
      </c>
      <c r="N1020" s="3" t="s">
        <v>483</v>
      </c>
      <c r="O1020" s="3" t="s">
        <v>603</v>
      </c>
      <c r="P1020" s="3" t="s">
        <v>45</v>
      </c>
      <c r="Q1020" s="3" t="s">
        <v>4371</v>
      </c>
      <c r="R1020" s="3" t="s">
        <v>604</v>
      </c>
      <c r="S1020" s="3">
        <v>1338843724</v>
      </c>
      <c r="T1020" s="3" t="s">
        <v>605</v>
      </c>
      <c r="U1020" s="3" t="s">
        <v>606</v>
      </c>
      <c r="V1020" s="3" t="s">
        <v>483</v>
      </c>
      <c r="W1020" s="3" t="s">
        <v>483</v>
      </c>
      <c r="X1020" s="3">
        <v>28</v>
      </c>
      <c r="Y1020" s="3" t="s">
        <v>607</v>
      </c>
      <c r="Z1020" s="3" t="s">
        <v>490</v>
      </c>
      <c r="AA1020" s="3" t="s">
        <v>490</v>
      </c>
      <c r="AB1020" s="3" t="s">
        <v>256</v>
      </c>
      <c r="AC1020" s="3" t="s">
        <v>221</v>
      </c>
      <c r="AD1020" s="3" t="s">
        <v>38</v>
      </c>
      <c r="AE1020" s="3" t="s">
        <v>483</v>
      </c>
      <c r="AF1020" s="3" t="s">
        <v>483</v>
      </c>
      <c r="AG1020" t="s">
        <v>4352</v>
      </c>
      <c r="AH1020">
        <f t="shared" si="60"/>
        <v>859307</v>
      </c>
      <c r="AI1020">
        <f t="shared" si="61"/>
        <v>259836</v>
      </c>
      <c r="AJ1020">
        <f t="shared" si="62"/>
        <v>12</v>
      </c>
      <c r="AK1020">
        <f t="shared" si="63"/>
        <v>12</v>
      </c>
    </row>
    <row r="1021" spans="1:37">
      <c r="A1021" s="3" t="s">
        <v>461</v>
      </c>
      <c r="B1021" s="3" t="s">
        <v>491</v>
      </c>
      <c r="C1021" s="3" t="s">
        <v>479</v>
      </c>
      <c r="D1021" s="3" t="s">
        <v>480</v>
      </c>
      <c r="E1021" s="3" t="s">
        <v>481</v>
      </c>
      <c r="F1021" s="4">
        <v>0.02</v>
      </c>
      <c r="G1021" s="3" t="s">
        <v>492</v>
      </c>
      <c r="H1021" s="3">
        <v>52</v>
      </c>
      <c r="I1021" s="3" t="s">
        <v>483</v>
      </c>
      <c r="J1021" s="3">
        <v>180</v>
      </c>
      <c r="K1021" s="3">
        <v>604800</v>
      </c>
      <c r="L1021" s="3" t="s">
        <v>493</v>
      </c>
      <c r="M1021" s="3" t="s">
        <v>483</v>
      </c>
      <c r="N1021" s="3" t="s">
        <v>483</v>
      </c>
      <c r="O1021" s="3" t="s">
        <v>630</v>
      </c>
      <c r="P1021" s="3" t="s">
        <v>374</v>
      </c>
      <c r="Q1021" s="3" t="s">
        <v>4371</v>
      </c>
      <c r="R1021" s="3" t="s">
        <v>631</v>
      </c>
      <c r="S1021" s="3">
        <v>1338861338</v>
      </c>
      <c r="T1021" s="3" t="s">
        <v>632</v>
      </c>
      <c r="U1021" s="3" t="s">
        <v>606</v>
      </c>
      <c r="V1021" s="3" t="s">
        <v>483</v>
      </c>
      <c r="W1021" s="3" t="s">
        <v>483</v>
      </c>
      <c r="X1021" s="3">
        <v>24</v>
      </c>
      <c r="Y1021" s="3" t="s">
        <v>594</v>
      </c>
      <c r="Z1021" s="3" t="s">
        <v>490</v>
      </c>
      <c r="AA1021" s="3" t="s">
        <v>490</v>
      </c>
      <c r="AB1021" s="3" t="s">
        <v>256</v>
      </c>
      <c r="AC1021" s="3" t="s">
        <v>43</v>
      </c>
      <c r="AD1021" s="3" t="s">
        <v>38</v>
      </c>
      <c r="AE1021" s="3" t="s">
        <v>483</v>
      </c>
      <c r="AF1021" s="3" t="s">
        <v>483</v>
      </c>
      <c r="AG1021" t="s">
        <v>4352</v>
      </c>
      <c r="AH1021">
        <f t="shared" si="60"/>
        <v>7851662</v>
      </c>
      <c r="AI1021">
        <f t="shared" si="61"/>
        <v>259836</v>
      </c>
      <c r="AJ1021">
        <f t="shared" si="62"/>
        <v>125</v>
      </c>
      <c r="AK1021">
        <f t="shared" si="63"/>
        <v>264</v>
      </c>
    </row>
    <row r="1022" spans="1:37">
      <c r="A1022" s="3" t="s">
        <v>461</v>
      </c>
      <c r="B1022" s="3" t="s">
        <v>491</v>
      </c>
      <c r="C1022" s="3" t="s">
        <v>479</v>
      </c>
      <c r="D1022" s="3" t="s">
        <v>480</v>
      </c>
      <c r="E1022" s="3" t="s">
        <v>481</v>
      </c>
      <c r="F1022" s="4">
        <v>0.02</v>
      </c>
      <c r="G1022" s="3" t="s">
        <v>492</v>
      </c>
      <c r="H1022" s="3">
        <v>52</v>
      </c>
      <c r="I1022" s="3" t="s">
        <v>483</v>
      </c>
      <c r="J1022" s="3">
        <v>180</v>
      </c>
      <c r="K1022" s="3">
        <v>604800</v>
      </c>
      <c r="L1022" s="3" t="s">
        <v>493</v>
      </c>
      <c r="M1022" s="3" t="s">
        <v>483</v>
      </c>
      <c r="N1022" s="3" t="s">
        <v>483</v>
      </c>
      <c r="O1022" s="3" t="s">
        <v>637</v>
      </c>
      <c r="P1022" s="3" t="s">
        <v>4438</v>
      </c>
      <c r="Q1022" s="3" t="s">
        <v>4371</v>
      </c>
      <c r="R1022" s="3" t="s">
        <v>638</v>
      </c>
      <c r="S1022" s="3">
        <v>1338816321</v>
      </c>
      <c r="T1022" s="3" t="s">
        <v>639</v>
      </c>
      <c r="U1022" s="3" t="s">
        <v>606</v>
      </c>
      <c r="V1022" s="3" t="s">
        <v>483</v>
      </c>
      <c r="W1022" s="3" t="s">
        <v>483</v>
      </c>
      <c r="X1022" s="3">
        <v>123</v>
      </c>
      <c r="Y1022" s="3" t="s">
        <v>503</v>
      </c>
      <c r="Z1022" s="3" t="s">
        <v>490</v>
      </c>
      <c r="AA1022" s="3" t="s">
        <v>490</v>
      </c>
      <c r="AB1022" s="3" t="s">
        <v>256</v>
      </c>
      <c r="AC1022" s="3" t="s">
        <v>43</v>
      </c>
      <c r="AD1022" s="3" t="s">
        <v>34</v>
      </c>
      <c r="AE1022" s="3" t="s">
        <v>483</v>
      </c>
      <c r="AF1022" s="3" t="s">
        <v>483</v>
      </c>
      <c r="AG1022" t="s">
        <v>4352</v>
      </c>
      <c r="AH1022">
        <f t="shared" si="60"/>
        <v>7851662</v>
      </c>
      <c r="AI1022">
        <f t="shared" si="61"/>
        <v>259836</v>
      </c>
      <c r="AJ1022">
        <f t="shared" si="62"/>
        <v>125</v>
      </c>
      <c r="AK1022">
        <f t="shared" si="63"/>
        <v>264</v>
      </c>
    </row>
    <row r="1023" spans="1:37">
      <c r="A1023" s="3" t="s">
        <v>461</v>
      </c>
      <c r="B1023" s="3" t="s">
        <v>491</v>
      </c>
      <c r="C1023" s="3" t="s">
        <v>479</v>
      </c>
      <c r="D1023" s="3" t="s">
        <v>480</v>
      </c>
      <c r="E1023" s="3" t="s">
        <v>481</v>
      </c>
      <c r="F1023" s="4">
        <v>0.02</v>
      </c>
      <c r="G1023" s="3" t="s">
        <v>492</v>
      </c>
      <c r="H1023" s="3">
        <v>52</v>
      </c>
      <c r="I1023" s="3" t="s">
        <v>483</v>
      </c>
      <c r="J1023" s="3">
        <v>180</v>
      </c>
      <c r="K1023" s="3">
        <v>604800</v>
      </c>
      <c r="L1023" s="3" t="s">
        <v>493</v>
      </c>
      <c r="M1023" s="3" t="s">
        <v>483</v>
      </c>
      <c r="N1023" s="3" t="s">
        <v>483</v>
      </c>
      <c r="O1023" s="3" t="s">
        <v>657</v>
      </c>
      <c r="P1023" s="3" t="s">
        <v>399</v>
      </c>
      <c r="Q1023" s="3" t="s">
        <v>4371</v>
      </c>
      <c r="R1023" s="3" t="s">
        <v>658</v>
      </c>
      <c r="S1023" s="3">
        <v>1338826173</v>
      </c>
      <c r="T1023" s="3" t="s">
        <v>659</v>
      </c>
      <c r="U1023" s="3" t="s">
        <v>606</v>
      </c>
      <c r="V1023" s="3" t="s">
        <v>483</v>
      </c>
      <c r="W1023" s="3" t="s">
        <v>483</v>
      </c>
      <c r="X1023" s="3">
        <v>19</v>
      </c>
      <c r="Y1023" s="3" t="s">
        <v>660</v>
      </c>
      <c r="Z1023" s="3" t="s">
        <v>490</v>
      </c>
      <c r="AA1023" s="3" t="s">
        <v>490</v>
      </c>
      <c r="AB1023" s="3" t="s">
        <v>256</v>
      </c>
      <c r="AC1023" s="3" t="s">
        <v>35</v>
      </c>
      <c r="AD1023" s="3" t="s">
        <v>38</v>
      </c>
      <c r="AE1023" s="3" t="s">
        <v>483</v>
      </c>
      <c r="AF1023" s="3" t="s">
        <v>483</v>
      </c>
      <c r="AG1023" t="s">
        <v>4352</v>
      </c>
      <c r="AH1023">
        <f t="shared" si="60"/>
        <v>931028</v>
      </c>
      <c r="AI1023">
        <f t="shared" si="61"/>
        <v>259836</v>
      </c>
      <c r="AJ1023">
        <f t="shared" si="62"/>
        <v>191</v>
      </c>
      <c r="AK1023">
        <f t="shared" si="63"/>
        <v>370</v>
      </c>
    </row>
    <row r="1024" spans="1:37">
      <c r="A1024" s="3" t="s">
        <v>461</v>
      </c>
      <c r="B1024" s="3" t="s">
        <v>491</v>
      </c>
      <c r="C1024" s="3" t="s">
        <v>479</v>
      </c>
      <c r="D1024" s="3" t="s">
        <v>480</v>
      </c>
      <c r="E1024" s="3" t="s">
        <v>481</v>
      </c>
      <c r="F1024" s="4">
        <v>0.02</v>
      </c>
      <c r="G1024" s="3" t="s">
        <v>492</v>
      </c>
      <c r="H1024" s="3">
        <v>52</v>
      </c>
      <c r="I1024" s="3" t="s">
        <v>483</v>
      </c>
      <c r="J1024" s="3">
        <v>180</v>
      </c>
      <c r="K1024" s="3">
        <v>604800</v>
      </c>
      <c r="L1024" s="3" t="s">
        <v>493</v>
      </c>
      <c r="M1024" s="3" t="s">
        <v>483</v>
      </c>
      <c r="N1024" s="3" t="s">
        <v>483</v>
      </c>
      <c r="O1024" s="3" t="s">
        <v>670</v>
      </c>
      <c r="P1024" s="3" t="s">
        <v>4461</v>
      </c>
      <c r="Q1024" s="3" t="s">
        <v>4371</v>
      </c>
      <c r="R1024" s="3" t="s">
        <v>671</v>
      </c>
      <c r="S1024" s="3">
        <v>1338872122</v>
      </c>
      <c r="T1024" s="3" t="s">
        <v>672</v>
      </c>
      <c r="U1024" s="3" t="s">
        <v>606</v>
      </c>
      <c r="V1024" s="3" t="s">
        <v>483</v>
      </c>
      <c r="W1024" s="3" t="s">
        <v>483</v>
      </c>
      <c r="X1024" s="3">
        <v>122</v>
      </c>
      <c r="Y1024" s="3" t="s">
        <v>508</v>
      </c>
      <c r="Z1024" s="3" t="s">
        <v>490</v>
      </c>
      <c r="AA1024" s="3" t="s">
        <v>490</v>
      </c>
      <c r="AB1024" s="3" t="s">
        <v>256</v>
      </c>
      <c r="AC1024" s="3" t="s">
        <v>43</v>
      </c>
      <c r="AD1024" s="3" t="s">
        <v>34</v>
      </c>
      <c r="AE1024" s="3" t="s">
        <v>483</v>
      </c>
      <c r="AF1024" s="3" t="s">
        <v>483</v>
      </c>
      <c r="AG1024" t="s">
        <v>4352</v>
      </c>
      <c r="AH1024">
        <f t="shared" si="60"/>
        <v>7851662</v>
      </c>
      <c r="AI1024">
        <f t="shared" si="61"/>
        <v>259836</v>
      </c>
      <c r="AJ1024">
        <f t="shared" si="62"/>
        <v>125</v>
      </c>
      <c r="AK1024">
        <f t="shared" si="63"/>
        <v>264</v>
      </c>
    </row>
    <row r="1025" spans="1:37">
      <c r="A1025" s="3" t="s">
        <v>461</v>
      </c>
      <c r="B1025" s="3" t="s">
        <v>491</v>
      </c>
      <c r="C1025" s="3" t="s">
        <v>479</v>
      </c>
      <c r="D1025" s="3" t="s">
        <v>480</v>
      </c>
      <c r="E1025" s="3" t="s">
        <v>481</v>
      </c>
      <c r="F1025" s="4">
        <v>0.02</v>
      </c>
      <c r="G1025" s="3" t="s">
        <v>492</v>
      </c>
      <c r="H1025" s="3">
        <v>52</v>
      </c>
      <c r="I1025" s="3" t="s">
        <v>483</v>
      </c>
      <c r="J1025" s="3">
        <v>180</v>
      </c>
      <c r="K1025" s="3">
        <v>604800</v>
      </c>
      <c r="L1025" s="3" t="s">
        <v>493</v>
      </c>
      <c r="M1025" s="3" t="s">
        <v>483</v>
      </c>
      <c r="N1025" s="3" t="s">
        <v>483</v>
      </c>
      <c r="O1025" s="3" t="s">
        <v>676</v>
      </c>
      <c r="P1025" s="3" t="s">
        <v>380</v>
      </c>
      <c r="Q1025" s="3" t="s">
        <v>4371</v>
      </c>
      <c r="R1025" s="3" t="s">
        <v>677</v>
      </c>
      <c r="S1025" s="3">
        <v>1338866088</v>
      </c>
      <c r="T1025" s="3" t="s">
        <v>678</v>
      </c>
      <c r="U1025" s="3" t="s">
        <v>606</v>
      </c>
      <c r="V1025" s="3" t="s">
        <v>483</v>
      </c>
      <c r="W1025" s="3" t="s">
        <v>483</v>
      </c>
      <c r="X1025" s="3">
        <v>32</v>
      </c>
      <c r="Y1025" s="3" t="s">
        <v>660</v>
      </c>
      <c r="Z1025" s="3" t="s">
        <v>490</v>
      </c>
      <c r="AA1025" s="3" t="s">
        <v>490</v>
      </c>
      <c r="AB1025" s="3" t="s">
        <v>256</v>
      </c>
      <c r="AC1025" s="3" t="s">
        <v>43</v>
      </c>
      <c r="AD1025" s="3" t="s">
        <v>38</v>
      </c>
      <c r="AE1025" s="3" t="s">
        <v>483</v>
      </c>
      <c r="AF1025" s="3" t="s">
        <v>483</v>
      </c>
      <c r="AG1025" t="s">
        <v>4352</v>
      </c>
      <c r="AH1025">
        <f t="shared" si="60"/>
        <v>7851662</v>
      </c>
      <c r="AI1025">
        <f t="shared" si="61"/>
        <v>259836</v>
      </c>
      <c r="AJ1025">
        <f t="shared" si="62"/>
        <v>125</v>
      </c>
      <c r="AK1025">
        <f t="shared" si="63"/>
        <v>264</v>
      </c>
    </row>
    <row r="1026" spans="1:37">
      <c r="A1026" s="3" t="s">
        <v>461</v>
      </c>
      <c r="B1026" s="3" t="s">
        <v>491</v>
      </c>
      <c r="C1026" s="3" t="s">
        <v>479</v>
      </c>
      <c r="D1026" s="3" t="s">
        <v>480</v>
      </c>
      <c r="E1026" s="3" t="s">
        <v>481</v>
      </c>
      <c r="F1026" s="4">
        <v>0.02</v>
      </c>
      <c r="G1026" s="3" t="s">
        <v>492</v>
      </c>
      <c r="H1026" s="3">
        <v>52</v>
      </c>
      <c r="I1026" s="3" t="s">
        <v>483</v>
      </c>
      <c r="J1026" s="3">
        <v>180</v>
      </c>
      <c r="K1026" s="3">
        <v>604800</v>
      </c>
      <c r="L1026" s="3" t="s">
        <v>493</v>
      </c>
      <c r="M1026" s="3" t="s">
        <v>483</v>
      </c>
      <c r="N1026" s="3" t="s">
        <v>483</v>
      </c>
      <c r="O1026" s="3" t="s">
        <v>692</v>
      </c>
      <c r="P1026" s="3" t="s">
        <v>464</v>
      </c>
      <c r="Q1026" s="3" t="s">
        <v>4371</v>
      </c>
      <c r="R1026" s="3" t="s">
        <v>693</v>
      </c>
      <c r="S1026" s="3">
        <v>1338863799</v>
      </c>
      <c r="T1026" s="3" t="s">
        <v>694</v>
      </c>
      <c r="U1026" s="3" t="s">
        <v>606</v>
      </c>
      <c r="V1026" s="3" t="s">
        <v>483</v>
      </c>
      <c r="W1026" s="3" t="s">
        <v>483</v>
      </c>
      <c r="X1026" s="3">
        <v>112</v>
      </c>
      <c r="Y1026" s="3" t="s">
        <v>489</v>
      </c>
      <c r="Z1026" s="3" t="s">
        <v>490</v>
      </c>
      <c r="AA1026" s="3" t="s">
        <v>490</v>
      </c>
      <c r="AB1026" s="3" t="s">
        <v>256</v>
      </c>
      <c r="AC1026" s="3" t="s">
        <v>43</v>
      </c>
      <c r="AD1026" s="3" t="s">
        <v>38</v>
      </c>
      <c r="AE1026" s="3" t="s">
        <v>483</v>
      </c>
      <c r="AF1026" s="3" t="s">
        <v>483</v>
      </c>
      <c r="AG1026" t="s">
        <v>4352</v>
      </c>
      <c r="AH1026">
        <f t="shared" ref="AH1026:AH1089" si="64">LOOKUP(AC1026,$AL:$AL,$AM:$AM )</f>
        <v>7851662</v>
      </c>
      <c r="AI1026">
        <f t="shared" ref="AI1026:AI1089" si="65">LOOKUP(AG1026,$AN:$AN,$AO:$AO)</f>
        <v>259836</v>
      </c>
      <c r="AJ1026">
        <f t="shared" ref="AJ1026:AJ1089" si="66">COUNTIFS(Answer,AC1026,Country,"USA")</f>
        <v>125</v>
      </c>
      <c r="AK1026">
        <f t="shared" ref="AK1026:AK1089" si="67">COUNTIF(Answer,AC1026)</f>
        <v>264</v>
      </c>
    </row>
    <row r="1027" spans="1:37">
      <c r="A1027" s="3" t="s">
        <v>461</v>
      </c>
      <c r="B1027" s="3" t="s">
        <v>491</v>
      </c>
      <c r="C1027" s="3" t="s">
        <v>479</v>
      </c>
      <c r="D1027" s="3" t="s">
        <v>480</v>
      </c>
      <c r="E1027" s="3" t="s">
        <v>481</v>
      </c>
      <c r="F1027" s="4">
        <v>0.02</v>
      </c>
      <c r="G1027" s="3" t="s">
        <v>492</v>
      </c>
      <c r="H1027" s="3">
        <v>52</v>
      </c>
      <c r="I1027" s="3" t="s">
        <v>483</v>
      </c>
      <c r="J1027" s="3">
        <v>180</v>
      </c>
      <c r="K1027" s="3">
        <v>604800</v>
      </c>
      <c r="L1027" s="3" t="s">
        <v>493</v>
      </c>
      <c r="M1027" s="3" t="s">
        <v>483</v>
      </c>
      <c r="N1027" s="3" t="s">
        <v>483</v>
      </c>
      <c r="O1027" s="3" t="s">
        <v>708</v>
      </c>
      <c r="P1027" s="3" t="s">
        <v>368</v>
      </c>
      <c r="Q1027" s="3" t="s">
        <v>4371</v>
      </c>
      <c r="R1027" s="3" t="s">
        <v>709</v>
      </c>
      <c r="S1027" s="3">
        <v>1338884250</v>
      </c>
      <c r="T1027" s="3" t="s">
        <v>710</v>
      </c>
      <c r="U1027" s="3" t="s">
        <v>606</v>
      </c>
      <c r="V1027" s="3" t="s">
        <v>483</v>
      </c>
      <c r="W1027" s="3" t="s">
        <v>483</v>
      </c>
      <c r="X1027" s="3">
        <v>32</v>
      </c>
      <c r="Y1027" s="3" t="s">
        <v>503</v>
      </c>
      <c r="Z1027" s="3" t="s">
        <v>490</v>
      </c>
      <c r="AA1027" s="3" t="s">
        <v>490</v>
      </c>
      <c r="AB1027" s="3" t="s">
        <v>256</v>
      </c>
      <c r="AC1027" s="3" t="s">
        <v>43</v>
      </c>
      <c r="AD1027" s="3" t="s">
        <v>38</v>
      </c>
      <c r="AE1027" s="3" t="s">
        <v>483</v>
      </c>
      <c r="AF1027" s="3" t="s">
        <v>483</v>
      </c>
      <c r="AG1027" t="s">
        <v>4352</v>
      </c>
      <c r="AH1027">
        <f t="shared" si="64"/>
        <v>7851662</v>
      </c>
      <c r="AI1027">
        <f t="shared" si="65"/>
        <v>259836</v>
      </c>
      <c r="AJ1027">
        <f t="shared" si="66"/>
        <v>125</v>
      </c>
      <c r="AK1027">
        <f t="shared" si="67"/>
        <v>264</v>
      </c>
    </row>
    <row r="1028" spans="1:37">
      <c r="A1028" s="3" t="s">
        <v>461</v>
      </c>
      <c r="B1028" s="3" t="s">
        <v>491</v>
      </c>
      <c r="C1028" s="3" t="s">
        <v>479</v>
      </c>
      <c r="D1028" s="3" t="s">
        <v>480</v>
      </c>
      <c r="E1028" s="3" t="s">
        <v>481</v>
      </c>
      <c r="F1028" s="4">
        <v>0.02</v>
      </c>
      <c r="G1028" s="3" t="s">
        <v>492</v>
      </c>
      <c r="H1028" s="3">
        <v>52</v>
      </c>
      <c r="I1028" s="3" t="s">
        <v>483</v>
      </c>
      <c r="J1028" s="3">
        <v>180</v>
      </c>
      <c r="K1028" s="3">
        <v>604800</v>
      </c>
      <c r="L1028" s="3" t="s">
        <v>493</v>
      </c>
      <c r="M1028" s="3" t="s">
        <v>483</v>
      </c>
      <c r="N1028" s="3" t="s">
        <v>483</v>
      </c>
      <c r="O1028" s="3" t="s">
        <v>726</v>
      </c>
      <c r="P1028" s="3" t="s">
        <v>357</v>
      </c>
      <c r="Q1028" s="3" t="s">
        <v>4371</v>
      </c>
      <c r="R1028" s="3" t="s">
        <v>727</v>
      </c>
      <c r="S1028" s="3">
        <v>1338876565</v>
      </c>
      <c r="T1028" s="3" t="s">
        <v>728</v>
      </c>
      <c r="U1028" s="3" t="s">
        <v>606</v>
      </c>
      <c r="V1028" s="3" t="s">
        <v>483</v>
      </c>
      <c r="W1028" s="3" t="s">
        <v>483</v>
      </c>
      <c r="X1028" s="3">
        <v>9</v>
      </c>
      <c r="Y1028" s="3" t="s">
        <v>503</v>
      </c>
      <c r="Z1028" s="3" t="s">
        <v>490</v>
      </c>
      <c r="AA1028" s="3" t="s">
        <v>490</v>
      </c>
      <c r="AB1028" s="3" t="s">
        <v>256</v>
      </c>
      <c r="AC1028" s="3" t="s">
        <v>43</v>
      </c>
      <c r="AD1028" s="3" t="s">
        <v>729</v>
      </c>
      <c r="AE1028" s="3" t="s">
        <v>483</v>
      </c>
      <c r="AF1028" s="3" t="s">
        <v>483</v>
      </c>
      <c r="AG1028" t="s">
        <v>4352</v>
      </c>
      <c r="AH1028">
        <f t="shared" si="64"/>
        <v>7851662</v>
      </c>
      <c r="AI1028">
        <f t="shared" si="65"/>
        <v>259836</v>
      </c>
      <c r="AJ1028">
        <f t="shared" si="66"/>
        <v>125</v>
      </c>
      <c r="AK1028">
        <f t="shared" si="67"/>
        <v>264</v>
      </c>
    </row>
    <row r="1029" spans="1:37">
      <c r="A1029" s="3" t="s">
        <v>427</v>
      </c>
      <c r="B1029" s="3" t="s">
        <v>491</v>
      </c>
      <c r="C1029" s="3" t="s">
        <v>479</v>
      </c>
      <c r="D1029" s="3" t="s">
        <v>480</v>
      </c>
      <c r="E1029" s="3" t="s">
        <v>481</v>
      </c>
      <c r="F1029" s="4">
        <v>0.02</v>
      </c>
      <c r="G1029" s="3" t="s">
        <v>779</v>
      </c>
      <c r="H1029" s="3">
        <v>51</v>
      </c>
      <c r="I1029" s="3" t="s">
        <v>483</v>
      </c>
      <c r="J1029" s="3">
        <v>180</v>
      </c>
      <c r="K1029" s="3">
        <v>604800</v>
      </c>
      <c r="L1029" s="3" t="s">
        <v>1054</v>
      </c>
      <c r="M1029" s="3" t="s">
        <v>483</v>
      </c>
      <c r="N1029" s="3" t="s">
        <v>483</v>
      </c>
      <c r="O1029" s="3" t="s">
        <v>1090</v>
      </c>
      <c r="P1029" s="3" t="s">
        <v>4374</v>
      </c>
      <c r="Q1029" s="3" t="s">
        <v>4371</v>
      </c>
      <c r="R1029" s="3" t="s">
        <v>1091</v>
      </c>
      <c r="S1029" s="3">
        <v>1338898497</v>
      </c>
      <c r="T1029" s="3" t="s">
        <v>1092</v>
      </c>
      <c r="U1029" s="3" t="s">
        <v>823</v>
      </c>
      <c r="V1029" s="3" t="s">
        <v>483</v>
      </c>
      <c r="W1029" s="3" t="s">
        <v>483</v>
      </c>
      <c r="X1029" s="3">
        <v>92</v>
      </c>
      <c r="Y1029" s="3" t="s">
        <v>503</v>
      </c>
      <c r="Z1029" s="3" t="s">
        <v>490</v>
      </c>
      <c r="AA1029" s="3" t="s">
        <v>490</v>
      </c>
      <c r="AB1029" s="3" t="s">
        <v>161</v>
      </c>
      <c r="AC1029" s="3" t="s">
        <v>125</v>
      </c>
      <c r="AD1029" s="3" t="s">
        <v>34</v>
      </c>
      <c r="AE1029" s="3" t="s">
        <v>483</v>
      </c>
      <c r="AF1029" s="3" t="s">
        <v>483</v>
      </c>
      <c r="AG1029" t="s">
        <v>192</v>
      </c>
      <c r="AH1029">
        <f t="shared" si="64"/>
        <v>2911102</v>
      </c>
      <c r="AI1029">
        <f t="shared" si="65"/>
        <v>2806985</v>
      </c>
      <c r="AJ1029">
        <f t="shared" si="66"/>
        <v>42</v>
      </c>
      <c r="AK1029">
        <f t="shared" si="67"/>
        <v>55</v>
      </c>
    </row>
    <row r="1030" spans="1:37">
      <c r="A1030" s="3" t="s">
        <v>427</v>
      </c>
      <c r="B1030" s="3" t="s">
        <v>491</v>
      </c>
      <c r="C1030" s="3" t="s">
        <v>479</v>
      </c>
      <c r="D1030" s="3" t="s">
        <v>480</v>
      </c>
      <c r="E1030" s="3" t="s">
        <v>481</v>
      </c>
      <c r="F1030" s="4">
        <v>0.02</v>
      </c>
      <c r="G1030" s="3" t="s">
        <v>779</v>
      </c>
      <c r="H1030" s="3">
        <v>51</v>
      </c>
      <c r="I1030" s="3" t="s">
        <v>483</v>
      </c>
      <c r="J1030" s="3">
        <v>180</v>
      </c>
      <c r="K1030" s="3">
        <v>604800</v>
      </c>
      <c r="L1030" s="3" t="s">
        <v>1054</v>
      </c>
      <c r="M1030" s="3" t="s">
        <v>483</v>
      </c>
      <c r="N1030" s="3" t="s">
        <v>483</v>
      </c>
      <c r="O1030" s="3" t="s">
        <v>1198</v>
      </c>
      <c r="P1030" s="3" t="s">
        <v>4377</v>
      </c>
      <c r="Q1030" s="3" t="s">
        <v>4371</v>
      </c>
      <c r="R1030" s="3" t="s">
        <v>1199</v>
      </c>
      <c r="S1030" s="3">
        <v>1338902838</v>
      </c>
      <c r="T1030" s="3" t="s">
        <v>1200</v>
      </c>
      <c r="U1030" s="3" t="s">
        <v>682</v>
      </c>
      <c r="V1030" s="3" t="s">
        <v>483</v>
      </c>
      <c r="W1030" s="3" t="s">
        <v>483</v>
      </c>
      <c r="X1030" s="3">
        <v>33</v>
      </c>
      <c r="Y1030" s="3" t="s">
        <v>503</v>
      </c>
      <c r="Z1030" s="3" t="s">
        <v>490</v>
      </c>
      <c r="AA1030" s="3" t="s">
        <v>490</v>
      </c>
      <c r="AB1030" s="3" t="s">
        <v>161</v>
      </c>
      <c r="AC1030" s="3" t="s">
        <v>125</v>
      </c>
      <c r="AD1030" s="3" t="s">
        <v>244</v>
      </c>
      <c r="AE1030" s="3" t="s">
        <v>483</v>
      </c>
      <c r="AF1030" s="3" t="s">
        <v>483</v>
      </c>
      <c r="AG1030" t="s">
        <v>192</v>
      </c>
      <c r="AH1030">
        <f t="shared" si="64"/>
        <v>2911102</v>
      </c>
      <c r="AI1030">
        <f t="shared" si="65"/>
        <v>2806985</v>
      </c>
      <c r="AJ1030">
        <f t="shared" si="66"/>
        <v>42</v>
      </c>
      <c r="AK1030">
        <f t="shared" si="67"/>
        <v>55</v>
      </c>
    </row>
    <row r="1031" spans="1:37">
      <c r="A1031" s="3" t="s">
        <v>427</v>
      </c>
      <c r="B1031" s="3" t="s">
        <v>491</v>
      </c>
      <c r="C1031" s="3" t="s">
        <v>479</v>
      </c>
      <c r="D1031" s="3" t="s">
        <v>480</v>
      </c>
      <c r="E1031" s="3" t="s">
        <v>481</v>
      </c>
      <c r="F1031" s="4">
        <v>0.02</v>
      </c>
      <c r="G1031" s="3" t="s">
        <v>779</v>
      </c>
      <c r="H1031" s="3">
        <v>51</v>
      </c>
      <c r="I1031" s="3" t="s">
        <v>483</v>
      </c>
      <c r="J1031" s="3">
        <v>180</v>
      </c>
      <c r="K1031" s="3">
        <v>604800</v>
      </c>
      <c r="L1031" s="3" t="s">
        <v>1054</v>
      </c>
      <c r="M1031" s="3" t="s">
        <v>483</v>
      </c>
      <c r="N1031" s="3" t="s">
        <v>483</v>
      </c>
      <c r="O1031" s="3" t="s">
        <v>1108</v>
      </c>
      <c r="P1031" s="3" t="s">
        <v>839</v>
      </c>
      <c r="Q1031" s="3" t="s">
        <v>4371</v>
      </c>
      <c r="R1031" s="3" t="s">
        <v>1109</v>
      </c>
      <c r="S1031" s="3">
        <v>1338904545</v>
      </c>
      <c r="T1031" s="3" t="s">
        <v>1110</v>
      </c>
      <c r="U1031" s="3" t="s">
        <v>1111</v>
      </c>
      <c r="V1031" s="3" t="s">
        <v>483</v>
      </c>
      <c r="W1031" s="3" t="s">
        <v>483</v>
      </c>
      <c r="X1031" s="3">
        <v>32</v>
      </c>
      <c r="Y1031" s="3" t="s">
        <v>561</v>
      </c>
      <c r="Z1031" s="3" t="s">
        <v>490</v>
      </c>
      <c r="AA1031" s="3" t="s">
        <v>490</v>
      </c>
      <c r="AB1031" s="3" t="s">
        <v>161</v>
      </c>
      <c r="AC1031" s="3" t="s">
        <v>125</v>
      </c>
      <c r="AD1031" s="3" t="s">
        <v>38</v>
      </c>
      <c r="AE1031" s="3" t="s">
        <v>483</v>
      </c>
      <c r="AF1031" s="3" t="s">
        <v>483</v>
      </c>
      <c r="AG1031" t="s">
        <v>192</v>
      </c>
      <c r="AH1031">
        <f t="shared" si="64"/>
        <v>2911102</v>
      </c>
      <c r="AI1031">
        <f t="shared" si="65"/>
        <v>2806985</v>
      </c>
      <c r="AJ1031">
        <f t="shared" si="66"/>
        <v>42</v>
      </c>
      <c r="AK1031">
        <f t="shared" si="67"/>
        <v>55</v>
      </c>
    </row>
    <row r="1032" spans="1:37">
      <c r="A1032" s="3" t="s">
        <v>427</v>
      </c>
      <c r="B1032" s="3" t="s">
        <v>491</v>
      </c>
      <c r="C1032" s="3" t="s">
        <v>479</v>
      </c>
      <c r="D1032" s="3" t="s">
        <v>480</v>
      </c>
      <c r="E1032" s="3" t="s">
        <v>481</v>
      </c>
      <c r="F1032" s="4">
        <v>0.02</v>
      </c>
      <c r="G1032" s="3" t="s">
        <v>779</v>
      </c>
      <c r="H1032" s="3">
        <v>51</v>
      </c>
      <c r="I1032" s="3" t="s">
        <v>483</v>
      </c>
      <c r="J1032" s="3">
        <v>180</v>
      </c>
      <c r="K1032" s="3">
        <v>604800</v>
      </c>
      <c r="L1032" s="3" t="s">
        <v>1054</v>
      </c>
      <c r="M1032" s="3" t="s">
        <v>483</v>
      </c>
      <c r="N1032" s="3" t="s">
        <v>483</v>
      </c>
      <c r="O1032" s="3" t="s">
        <v>1230</v>
      </c>
      <c r="P1032" s="3" t="s">
        <v>1231</v>
      </c>
      <c r="Q1032" s="3" t="s">
        <v>4371</v>
      </c>
      <c r="R1032" s="3" t="s">
        <v>1232</v>
      </c>
      <c r="S1032" s="3">
        <v>1338916176</v>
      </c>
      <c r="T1032" s="3" t="s">
        <v>1233</v>
      </c>
      <c r="U1032" s="3" t="s">
        <v>1234</v>
      </c>
      <c r="V1032" s="3" t="s">
        <v>483</v>
      </c>
      <c r="W1032" s="3" t="s">
        <v>483</v>
      </c>
      <c r="X1032" s="3">
        <v>63</v>
      </c>
      <c r="Y1032" s="3" t="s">
        <v>489</v>
      </c>
      <c r="Z1032" s="3" t="s">
        <v>490</v>
      </c>
      <c r="AA1032" s="3" t="s">
        <v>490</v>
      </c>
      <c r="AB1032" s="3" t="s">
        <v>161</v>
      </c>
      <c r="AC1032" s="3" t="s">
        <v>125</v>
      </c>
      <c r="AD1032" s="3" t="s">
        <v>38</v>
      </c>
      <c r="AE1032" s="3" t="s">
        <v>483</v>
      </c>
      <c r="AF1032" s="3" t="s">
        <v>483</v>
      </c>
      <c r="AG1032" t="s">
        <v>192</v>
      </c>
      <c r="AH1032">
        <f t="shared" si="64"/>
        <v>2911102</v>
      </c>
      <c r="AI1032">
        <f t="shared" si="65"/>
        <v>2806985</v>
      </c>
      <c r="AJ1032">
        <f t="shared" si="66"/>
        <v>42</v>
      </c>
      <c r="AK1032">
        <f t="shared" si="67"/>
        <v>55</v>
      </c>
    </row>
    <row r="1033" spans="1:37">
      <c r="A1033" s="3" t="s">
        <v>427</v>
      </c>
      <c r="B1033" s="3" t="s">
        <v>491</v>
      </c>
      <c r="C1033" s="3" t="s">
        <v>479</v>
      </c>
      <c r="D1033" s="3" t="s">
        <v>480</v>
      </c>
      <c r="E1033" s="3" t="s">
        <v>481</v>
      </c>
      <c r="F1033" s="4">
        <v>0.02</v>
      </c>
      <c r="G1033" s="3" t="s">
        <v>779</v>
      </c>
      <c r="H1033" s="3">
        <v>51</v>
      </c>
      <c r="I1033" s="3" t="s">
        <v>483</v>
      </c>
      <c r="J1033" s="3">
        <v>180</v>
      </c>
      <c r="K1033" s="3">
        <v>604800</v>
      </c>
      <c r="L1033" s="3" t="s">
        <v>1054</v>
      </c>
      <c r="M1033" s="3" t="s">
        <v>483</v>
      </c>
      <c r="N1033" s="3" t="s">
        <v>483</v>
      </c>
      <c r="O1033" s="3" t="s">
        <v>1186</v>
      </c>
      <c r="P1033" s="3" t="s">
        <v>1187</v>
      </c>
      <c r="Q1033" s="3" t="s">
        <v>4371</v>
      </c>
      <c r="R1033" s="3" t="s">
        <v>1188</v>
      </c>
      <c r="S1033" s="3">
        <v>1338922242</v>
      </c>
      <c r="T1033" s="3" t="s">
        <v>1189</v>
      </c>
      <c r="U1033" s="3" t="s">
        <v>1190</v>
      </c>
      <c r="V1033" s="3" t="s">
        <v>483</v>
      </c>
      <c r="W1033" s="3" t="s">
        <v>483</v>
      </c>
      <c r="X1033" s="3">
        <v>32</v>
      </c>
      <c r="Y1033" s="3" t="s">
        <v>555</v>
      </c>
      <c r="Z1033" s="3" t="s">
        <v>490</v>
      </c>
      <c r="AA1033" s="3" t="s">
        <v>490</v>
      </c>
      <c r="AB1033" s="3" t="s">
        <v>161</v>
      </c>
      <c r="AC1033" s="3" t="s">
        <v>125</v>
      </c>
      <c r="AD1033" s="3" t="s">
        <v>38</v>
      </c>
      <c r="AE1033" s="3" t="s">
        <v>483</v>
      </c>
      <c r="AF1033" s="3" t="s">
        <v>483</v>
      </c>
      <c r="AG1033" t="s">
        <v>192</v>
      </c>
      <c r="AH1033">
        <f t="shared" si="64"/>
        <v>2911102</v>
      </c>
      <c r="AI1033">
        <f t="shared" si="65"/>
        <v>2806985</v>
      </c>
      <c r="AJ1033">
        <f t="shared" si="66"/>
        <v>42</v>
      </c>
      <c r="AK1033">
        <f t="shared" si="67"/>
        <v>55</v>
      </c>
    </row>
    <row r="1034" spans="1:37">
      <c r="A1034" s="3" t="s">
        <v>427</v>
      </c>
      <c r="B1034" s="3" t="s">
        <v>491</v>
      </c>
      <c r="C1034" s="3" t="s">
        <v>479</v>
      </c>
      <c r="D1034" s="3" t="s">
        <v>480</v>
      </c>
      <c r="E1034" s="3" t="s">
        <v>481</v>
      </c>
      <c r="F1034" s="4">
        <v>0.02</v>
      </c>
      <c r="G1034" s="3" t="s">
        <v>779</v>
      </c>
      <c r="H1034" s="3">
        <v>51</v>
      </c>
      <c r="I1034" s="3" t="s">
        <v>483</v>
      </c>
      <c r="J1034" s="3">
        <v>180</v>
      </c>
      <c r="K1034" s="3">
        <v>604800</v>
      </c>
      <c r="L1034" s="3" t="s">
        <v>1054</v>
      </c>
      <c r="M1034" s="3" t="s">
        <v>483</v>
      </c>
      <c r="N1034" s="3" t="s">
        <v>483</v>
      </c>
      <c r="O1034" s="3" t="s">
        <v>1220</v>
      </c>
      <c r="P1034" s="3" t="s">
        <v>956</v>
      </c>
      <c r="Q1034" s="3" t="s">
        <v>4371</v>
      </c>
      <c r="R1034" s="3" t="s">
        <v>1221</v>
      </c>
      <c r="S1034" s="3">
        <v>1338929493</v>
      </c>
      <c r="T1034" s="3" t="s">
        <v>1222</v>
      </c>
      <c r="U1034" s="3" t="s">
        <v>1223</v>
      </c>
      <c r="V1034" s="3" t="s">
        <v>483</v>
      </c>
      <c r="W1034" s="3" t="s">
        <v>483</v>
      </c>
      <c r="X1034" s="3">
        <v>25</v>
      </c>
      <c r="Y1034" s="3" t="s">
        <v>860</v>
      </c>
      <c r="Z1034" s="3" t="s">
        <v>490</v>
      </c>
      <c r="AA1034" s="3" t="s">
        <v>490</v>
      </c>
      <c r="AB1034" s="3" t="s">
        <v>161</v>
      </c>
      <c r="AC1034" s="3" t="s">
        <v>125</v>
      </c>
      <c r="AD1034" s="3" t="s">
        <v>38</v>
      </c>
      <c r="AE1034" s="3" t="s">
        <v>483</v>
      </c>
      <c r="AF1034" s="3" t="s">
        <v>483</v>
      </c>
      <c r="AG1034" t="s">
        <v>192</v>
      </c>
      <c r="AH1034">
        <f t="shared" si="64"/>
        <v>2911102</v>
      </c>
      <c r="AI1034">
        <f t="shared" si="65"/>
        <v>2806985</v>
      </c>
      <c r="AJ1034">
        <f t="shared" si="66"/>
        <v>42</v>
      </c>
      <c r="AK1034">
        <f t="shared" si="67"/>
        <v>55</v>
      </c>
    </row>
    <row r="1035" spans="1:37">
      <c r="A1035" s="3" t="s">
        <v>427</v>
      </c>
      <c r="B1035" s="3" t="s">
        <v>491</v>
      </c>
      <c r="C1035" s="3" t="s">
        <v>479</v>
      </c>
      <c r="D1035" s="3" t="s">
        <v>480</v>
      </c>
      <c r="E1035" s="3" t="s">
        <v>481</v>
      </c>
      <c r="F1035" s="4">
        <v>0.02</v>
      </c>
      <c r="G1035" s="3" t="s">
        <v>779</v>
      </c>
      <c r="H1035" s="3">
        <v>51</v>
      </c>
      <c r="I1035" s="3" t="s">
        <v>483</v>
      </c>
      <c r="J1035" s="3">
        <v>180</v>
      </c>
      <c r="K1035" s="3">
        <v>604800</v>
      </c>
      <c r="L1035" s="3" t="s">
        <v>1054</v>
      </c>
      <c r="M1035" s="3" t="s">
        <v>483</v>
      </c>
      <c r="N1035" s="3" t="s">
        <v>483</v>
      </c>
      <c r="O1035" s="3" t="s">
        <v>1143</v>
      </c>
      <c r="P1035" s="3" t="s">
        <v>1144</v>
      </c>
      <c r="Q1035" s="3" t="s">
        <v>4371</v>
      </c>
      <c r="R1035" s="3" t="s">
        <v>1145</v>
      </c>
      <c r="S1035" s="3">
        <v>1338941596</v>
      </c>
      <c r="T1035" s="3" t="s">
        <v>1146</v>
      </c>
      <c r="U1035" s="3" t="s">
        <v>1147</v>
      </c>
      <c r="V1035" s="3" t="s">
        <v>483</v>
      </c>
      <c r="W1035" s="3" t="s">
        <v>483</v>
      </c>
      <c r="X1035" s="3">
        <v>46</v>
      </c>
      <c r="Y1035" s="3" t="s">
        <v>860</v>
      </c>
      <c r="Z1035" s="3" t="s">
        <v>490</v>
      </c>
      <c r="AA1035" s="3" t="s">
        <v>490</v>
      </c>
      <c r="AB1035" s="3" t="s">
        <v>161</v>
      </c>
      <c r="AC1035" s="3" t="s">
        <v>125</v>
      </c>
      <c r="AD1035" s="3" t="s">
        <v>38</v>
      </c>
      <c r="AE1035" s="3" t="s">
        <v>483</v>
      </c>
      <c r="AF1035" s="3" t="s">
        <v>483</v>
      </c>
      <c r="AG1035" t="s">
        <v>192</v>
      </c>
      <c r="AH1035">
        <f t="shared" si="64"/>
        <v>2911102</v>
      </c>
      <c r="AI1035">
        <f t="shared" si="65"/>
        <v>2806985</v>
      </c>
      <c r="AJ1035">
        <f t="shared" si="66"/>
        <v>42</v>
      </c>
      <c r="AK1035">
        <f t="shared" si="67"/>
        <v>55</v>
      </c>
    </row>
    <row r="1036" spans="1:37">
      <c r="A1036" s="3" t="s">
        <v>427</v>
      </c>
      <c r="B1036" s="3" t="s">
        <v>491</v>
      </c>
      <c r="C1036" s="3" t="s">
        <v>479</v>
      </c>
      <c r="D1036" s="3" t="s">
        <v>480</v>
      </c>
      <c r="E1036" s="3" t="s">
        <v>481</v>
      </c>
      <c r="F1036" s="4">
        <v>0.02</v>
      </c>
      <c r="G1036" s="3" t="s">
        <v>779</v>
      </c>
      <c r="H1036" s="3">
        <v>51</v>
      </c>
      <c r="I1036" s="3" t="s">
        <v>483</v>
      </c>
      <c r="J1036" s="3">
        <v>180</v>
      </c>
      <c r="K1036" s="3">
        <v>604800</v>
      </c>
      <c r="L1036" s="3" t="s">
        <v>1054</v>
      </c>
      <c r="M1036" s="3" t="s">
        <v>483</v>
      </c>
      <c r="N1036" s="3" t="s">
        <v>483</v>
      </c>
      <c r="O1036" s="3" t="s">
        <v>1062</v>
      </c>
      <c r="P1036" s="3" t="s">
        <v>4385</v>
      </c>
      <c r="Q1036" s="3" t="s">
        <v>4371</v>
      </c>
      <c r="R1036" s="3" t="s">
        <v>1063</v>
      </c>
      <c r="S1036" s="3">
        <v>1338958430</v>
      </c>
      <c r="T1036" s="3" t="s">
        <v>1064</v>
      </c>
      <c r="U1036" s="3" t="s">
        <v>568</v>
      </c>
      <c r="V1036" s="3" t="s">
        <v>483</v>
      </c>
      <c r="W1036" s="3" t="s">
        <v>483</v>
      </c>
      <c r="X1036" s="3">
        <v>27</v>
      </c>
      <c r="Y1036" s="3" t="s">
        <v>1065</v>
      </c>
      <c r="Z1036" s="3" t="s">
        <v>490</v>
      </c>
      <c r="AA1036" s="3" t="s">
        <v>490</v>
      </c>
      <c r="AB1036" s="3" t="s">
        <v>161</v>
      </c>
      <c r="AC1036" s="3" t="s">
        <v>35</v>
      </c>
      <c r="AD1036" s="3" t="s">
        <v>34</v>
      </c>
      <c r="AE1036" s="3" t="s">
        <v>483</v>
      </c>
      <c r="AF1036" s="3" t="s">
        <v>483</v>
      </c>
      <c r="AG1036" t="s">
        <v>192</v>
      </c>
      <c r="AH1036">
        <f t="shared" si="64"/>
        <v>931028</v>
      </c>
      <c r="AI1036">
        <f t="shared" si="65"/>
        <v>2806985</v>
      </c>
      <c r="AJ1036">
        <f t="shared" si="66"/>
        <v>191</v>
      </c>
      <c r="AK1036">
        <f t="shared" si="67"/>
        <v>370</v>
      </c>
    </row>
    <row r="1037" spans="1:37">
      <c r="A1037" s="3" t="s">
        <v>427</v>
      </c>
      <c r="B1037" s="3" t="s">
        <v>491</v>
      </c>
      <c r="C1037" s="3" t="s">
        <v>479</v>
      </c>
      <c r="D1037" s="3" t="s">
        <v>480</v>
      </c>
      <c r="E1037" s="3" t="s">
        <v>481</v>
      </c>
      <c r="F1037" s="4">
        <v>0.02</v>
      </c>
      <c r="G1037" s="3" t="s">
        <v>779</v>
      </c>
      <c r="H1037" s="3">
        <v>51</v>
      </c>
      <c r="I1037" s="3" t="s">
        <v>483</v>
      </c>
      <c r="J1037" s="3">
        <v>180</v>
      </c>
      <c r="K1037" s="3">
        <v>604800</v>
      </c>
      <c r="L1037" s="3" t="s">
        <v>1054</v>
      </c>
      <c r="M1037" s="3" t="s">
        <v>483</v>
      </c>
      <c r="N1037" s="3" t="s">
        <v>483</v>
      </c>
      <c r="O1037" s="3" t="s">
        <v>1129</v>
      </c>
      <c r="P1037" s="3" t="s">
        <v>4173</v>
      </c>
      <c r="Q1037" s="3" t="s">
        <v>4371</v>
      </c>
      <c r="R1037" s="3" t="s">
        <v>1130</v>
      </c>
      <c r="S1037" s="3">
        <v>1338958489</v>
      </c>
      <c r="T1037" s="3" t="s">
        <v>1131</v>
      </c>
      <c r="U1037" s="3" t="s">
        <v>1132</v>
      </c>
      <c r="V1037" s="3" t="s">
        <v>483</v>
      </c>
      <c r="W1037" s="3" t="s">
        <v>483</v>
      </c>
      <c r="X1037" s="3">
        <v>11</v>
      </c>
      <c r="Y1037" s="3" t="s">
        <v>508</v>
      </c>
      <c r="Z1037" s="3" t="s">
        <v>490</v>
      </c>
      <c r="AA1037" s="3" t="s">
        <v>490</v>
      </c>
      <c r="AB1037" s="3" t="s">
        <v>161</v>
      </c>
      <c r="AC1037" s="3" t="s">
        <v>569</v>
      </c>
      <c r="AD1037" s="3" t="s">
        <v>34</v>
      </c>
      <c r="AE1037" s="3" t="s">
        <v>483</v>
      </c>
      <c r="AF1037" s="3" t="s">
        <v>483</v>
      </c>
      <c r="AG1037" t="s">
        <v>192</v>
      </c>
      <c r="AH1037">
        <f t="shared" si="64"/>
        <v>11233904</v>
      </c>
      <c r="AI1037">
        <f t="shared" si="65"/>
        <v>2806985</v>
      </c>
      <c r="AJ1037">
        <f t="shared" si="66"/>
        <v>1</v>
      </c>
      <c r="AK1037">
        <f t="shared" si="67"/>
        <v>12</v>
      </c>
    </row>
    <row r="1038" spans="1:37">
      <c r="A1038" s="3" t="s">
        <v>427</v>
      </c>
      <c r="B1038" s="3" t="s">
        <v>491</v>
      </c>
      <c r="C1038" s="3" t="s">
        <v>479</v>
      </c>
      <c r="D1038" s="3" t="s">
        <v>480</v>
      </c>
      <c r="E1038" s="3" t="s">
        <v>481</v>
      </c>
      <c r="F1038" s="4">
        <v>0.02</v>
      </c>
      <c r="G1038" s="3" t="s">
        <v>779</v>
      </c>
      <c r="H1038" s="3">
        <v>51</v>
      </c>
      <c r="I1038" s="3" t="s">
        <v>483</v>
      </c>
      <c r="J1038" s="3">
        <v>180</v>
      </c>
      <c r="K1038" s="3">
        <v>604800</v>
      </c>
      <c r="L1038" s="3" t="s">
        <v>1054</v>
      </c>
      <c r="M1038" s="3" t="s">
        <v>483</v>
      </c>
      <c r="N1038" s="3" t="s">
        <v>483</v>
      </c>
      <c r="O1038" s="3" t="s">
        <v>1242</v>
      </c>
      <c r="P1038" s="3" t="s">
        <v>4386</v>
      </c>
      <c r="Q1038" s="3" t="s">
        <v>4371</v>
      </c>
      <c r="R1038" s="3" t="s">
        <v>1243</v>
      </c>
      <c r="S1038" s="3">
        <v>1338958590</v>
      </c>
      <c r="T1038" s="3" t="s">
        <v>1244</v>
      </c>
      <c r="U1038" s="3" t="s">
        <v>1245</v>
      </c>
      <c r="V1038" s="3" t="s">
        <v>483</v>
      </c>
      <c r="W1038" s="3" t="s">
        <v>483</v>
      </c>
      <c r="X1038" s="3">
        <v>26</v>
      </c>
      <c r="Y1038" s="3" t="s">
        <v>555</v>
      </c>
      <c r="Z1038" s="3" t="s">
        <v>490</v>
      </c>
      <c r="AA1038" s="3" t="s">
        <v>490</v>
      </c>
      <c r="AB1038" s="3" t="s">
        <v>161</v>
      </c>
      <c r="AC1038" s="3" t="s">
        <v>35</v>
      </c>
      <c r="AD1038" s="3" t="s">
        <v>1246</v>
      </c>
      <c r="AE1038" s="3" t="s">
        <v>483</v>
      </c>
      <c r="AF1038" s="3" t="s">
        <v>483</v>
      </c>
      <c r="AG1038" t="s">
        <v>192</v>
      </c>
      <c r="AH1038">
        <f t="shared" si="64"/>
        <v>931028</v>
      </c>
      <c r="AI1038">
        <f t="shared" si="65"/>
        <v>2806985</v>
      </c>
      <c r="AJ1038">
        <f t="shared" si="66"/>
        <v>191</v>
      </c>
      <c r="AK1038">
        <f t="shared" si="67"/>
        <v>370</v>
      </c>
    </row>
    <row r="1039" spans="1:37">
      <c r="A1039" s="3" t="s">
        <v>427</v>
      </c>
      <c r="B1039" s="3" t="s">
        <v>491</v>
      </c>
      <c r="C1039" s="3" t="s">
        <v>479</v>
      </c>
      <c r="D1039" s="3" t="s">
        <v>480</v>
      </c>
      <c r="E1039" s="3" t="s">
        <v>481</v>
      </c>
      <c r="F1039" s="4">
        <v>0.02</v>
      </c>
      <c r="G1039" s="3" t="s">
        <v>779</v>
      </c>
      <c r="H1039" s="3">
        <v>51</v>
      </c>
      <c r="I1039" s="3" t="s">
        <v>483</v>
      </c>
      <c r="J1039" s="3">
        <v>180</v>
      </c>
      <c r="K1039" s="3">
        <v>604800</v>
      </c>
      <c r="L1039" s="3" t="s">
        <v>1054</v>
      </c>
      <c r="M1039" s="3" t="s">
        <v>483</v>
      </c>
      <c r="N1039" s="3" t="s">
        <v>483</v>
      </c>
      <c r="O1039" s="3" t="s">
        <v>1253</v>
      </c>
      <c r="P1039" s="3" t="s">
        <v>4388</v>
      </c>
      <c r="Q1039" s="3" t="s">
        <v>4371</v>
      </c>
      <c r="R1039" s="3" t="s">
        <v>1254</v>
      </c>
      <c r="S1039" s="3">
        <v>1338967831</v>
      </c>
      <c r="T1039" s="3" t="s">
        <v>1255</v>
      </c>
      <c r="U1039" s="3" t="s">
        <v>1256</v>
      </c>
      <c r="V1039" s="3" t="s">
        <v>483</v>
      </c>
      <c r="W1039" s="3" t="s">
        <v>483</v>
      </c>
      <c r="X1039" s="3">
        <v>63</v>
      </c>
      <c r="Y1039" s="3" t="s">
        <v>518</v>
      </c>
      <c r="Z1039" s="3" t="s">
        <v>490</v>
      </c>
      <c r="AA1039" s="3" t="s">
        <v>490</v>
      </c>
      <c r="AB1039" s="3" t="s">
        <v>161</v>
      </c>
      <c r="AC1039" s="3" t="s">
        <v>1257</v>
      </c>
      <c r="AD1039" s="3" t="s">
        <v>34</v>
      </c>
      <c r="AE1039" s="3" t="s">
        <v>483</v>
      </c>
      <c r="AF1039" s="3" t="s">
        <v>483</v>
      </c>
      <c r="AG1039" t="s">
        <v>192</v>
      </c>
      <c r="AH1039">
        <f t="shared" si="64"/>
        <v>970988</v>
      </c>
      <c r="AI1039">
        <f t="shared" si="65"/>
        <v>2806985</v>
      </c>
      <c r="AJ1039">
        <f t="shared" si="66"/>
        <v>0</v>
      </c>
      <c r="AK1039">
        <f t="shared" si="67"/>
        <v>1</v>
      </c>
    </row>
    <row r="1040" spans="1:37">
      <c r="A1040" s="3" t="s">
        <v>427</v>
      </c>
      <c r="B1040" s="3" t="s">
        <v>491</v>
      </c>
      <c r="C1040" s="3" t="s">
        <v>479</v>
      </c>
      <c r="D1040" s="3" t="s">
        <v>480</v>
      </c>
      <c r="E1040" s="3" t="s">
        <v>481</v>
      </c>
      <c r="F1040" s="4">
        <v>0.02</v>
      </c>
      <c r="G1040" s="3" t="s">
        <v>779</v>
      </c>
      <c r="H1040" s="3">
        <v>51</v>
      </c>
      <c r="I1040" s="3" t="s">
        <v>483</v>
      </c>
      <c r="J1040" s="3">
        <v>180</v>
      </c>
      <c r="K1040" s="3">
        <v>604800</v>
      </c>
      <c r="L1040" s="3" t="s">
        <v>1054</v>
      </c>
      <c r="M1040" s="3" t="s">
        <v>483</v>
      </c>
      <c r="N1040" s="3" t="s">
        <v>483</v>
      </c>
      <c r="O1040" s="3" t="s">
        <v>1125</v>
      </c>
      <c r="P1040" s="3" t="s">
        <v>4387</v>
      </c>
      <c r="Q1040" s="3" t="s">
        <v>4371</v>
      </c>
      <c r="R1040" s="3" t="s">
        <v>1126</v>
      </c>
      <c r="S1040" s="3">
        <v>1338969914</v>
      </c>
      <c r="T1040" s="3" t="s">
        <v>1127</v>
      </c>
      <c r="U1040" s="3" t="s">
        <v>1128</v>
      </c>
      <c r="V1040" s="3" t="s">
        <v>483</v>
      </c>
      <c r="W1040" s="3" t="s">
        <v>483</v>
      </c>
      <c r="X1040" s="3">
        <v>33</v>
      </c>
      <c r="Y1040" s="3" t="s">
        <v>508</v>
      </c>
      <c r="Z1040" s="3" t="s">
        <v>490</v>
      </c>
      <c r="AA1040" s="3" t="s">
        <v>490</v>
      </c>
      <c r="AB1040" s="3" t="s">
        <v>161</v>
      </c>
      <c r="AC1040" s="3" t="s">
        <v>359</v>
      </c>
      <c r="AD1040" s="3" t="s">
        <v>34</v>
      </c>
      <c r="AE1040" s="3" t="s">
        <v>483</v>
      </c>
      <c r="AF1040" s="3" t="s">
        <v>483</v>
      </c>
      <c r="AG1040" t="s">
        <v>192</v>
      </c>
      <c r="AH1040">
        <f t="shared" si="64"/>
        <v>866299</v>
      </c>
      <c r="AI1040">
        <f t="shared" si="65"/>
        <v>2806985</v>
      </c>
      <c r="AJ1040">
        <f t="shared" si="66"/>
        <v>0</v>
      </c>
      <c r="AK1040">
        <f t="shared" si="67"/>
        <v>14</v>
      </c>
    </row>
    <row r="1041" spans="1:37">
      <c r="A1041" s="3" t="s">
        <v>427</v>
      </c>
      <c r="B1041" s="3" t="s">
        <v>491</v>
      </c>
      <c r="C1041" s="3" t="s">
        <v>479</v>
      </c>
      <c r="D1041" s="3" t="s">
        <v>480</v>
      </c>
      <c r="E1041" s="3" t="s">
        <v>481</v>
      </c>
      <c r="F1041" s="4">
        <v>0.02</v>
      </c>
      <c r="G1041" s="3" t="s">
        <v>779</v>
      </c>
      <c r="H1041" s="3">
        <v>51</v>
      </c>
      <c r="I1041" s="3" t="s">
        <v>483</v>
      </c>
      <c r="J1041" s="3">
        <v>180</v>
      </c>
      <c r="K1041" s="3">
        <v>604800</v>
      </c>
      <c r="L1041" s="3" t="s">
        <v>1054</v>
      </c>
      <c r="M1041" s="3" t="s">
        <v>483</v>
      </c>
      <c r="N1041" s="3" t="s">
        <v>483</v>
      </c>
      <c r="O1041" s="3" t="s">
        <v>1262</v>
      </c>
      <c r="P1041" s="3" t="s">
        <v>4390</v>
      </c>
      <c r="Q1041" s="3" t="s">
        <v>4371</v>
      </c>
      <c r="R1041" s="3" t="s">
        <v>1263</v>
      </c>
      <c r="S1041" s="3">
        <v>1338977375</v>
      </c>
      <c r="T1041" s="3" t="s">
        <v>1264</v>
      </c>
      <c r="U1041" s="3" t="s">
        <v>1265</v>
      </c>
      <c r="V1041" s="3" t="s">
        <v>483</v>
      </c>
      <c r="W1041" s="3" t="s">
        <v>483</v>
      </c>
      <c r="X1041" s="3">
        <v>42</v>
      </c>
      <c r="Y1041" s="3" t="s">
        <v>546</v>
      </c>
      <c r="Z1041" s="3" t="s">
        <v>490</v>
      </c>
      <c r="AA1041" s="3" t="s">
        <v>490</v>
      </c>
      <c r="AB1041" s="3" t="s">
        <v>161</v>
      </c>
      <c r="AC1041" s="3" t="s">
        <v>125</v>
      </c>
      <c r="AD1041" s="3" t="s">
        <v>34</v>
      </c>
      <c r="AE1041" s="3" t="s">
        <v>483</v>
      </c>
      <c r="AF1041" s="3" t="s">
        <v>483</v>
      </c>
      <c r="AG1041" t="s">
        <v>192</v>
      </c>
      <c r="AH1041">
        <f t="shared" si="64"/>
        <v>2911102</v>
      </c>
      <c r="AI1041">
        <f t="shared" si="65"/>
        <v>2806985</v>
      </c>
      <c r="AJ1041">
        <f t="shared" si="66"/>
        <v>42</v>
      </c>
      <c r="AK1041">
        <f t="shared" si="67"/>
        <v>55</v>
      </c>
    </row>
    <row r="1042" spans="1:37">
      <c r="A1042" s="3" t="s">
        <v>427</v>
      </c>
      <c r="B1042" s="3" t="s">
        <v>491</v>
      </c>
      <c r="C1042" s="3" t="s">
        <v>479</v>
      </c>
      <c r="D1042" s="3" t="s">
        <v>480</v>
      </c>
      <c r="E1042" s="3" t="s">
        <v>481</v>
      </c>
      <c r="F1042" s="4">
        <v>0.02</v>
      </c>
      <c r="G1042" s="3" t="s">
        <v>779</v>
      </c>
      <c r="H1042" s="3">
        <v>51</v>
      </c>
      <c r="I1042" s="3" t="s">
        <v>483</v>
      </c>
      <c r="J1042" s="3">
        <v>180</v>
      </c>
      <c r="K1042" s="3">
        <v>604800</v>
      </c>
      <c r="L1042" s="3" t="s">
        <v>1054</v>
      </c>
      <c r="M1042" s="3" t="s">
        <v>483</v>
      </c>
      <c r="N1042" s="3" t="s">
        <v>483</v>
      </c>
      <c r="O1042" s="3" t="s">
        <v>1100</v>
      </c>
      <c r="P1042" s="3" t="s">
        <v>4391</v>
      </c>
      <c r="Q1042" s="3" t="s">
        <v>4371</v>
      </c>
      <c r="R1042" s="3" t="s">
        <v>1101</v>
      </c>
      <c r="S1042" s="3">
        <v>1338986025</v>
      </c>
      <c r="T1042" s="3" t="s">
        <v>1102</v>
      </c>
      <c r="U1042" s="3" t="s">
        <v>1103</v>
      </c>
      <c r="V1042" s="3" t="s">
        <v>483</v>
      </c>
      <c r="W1042" s="3" t="s">
        <v>483</v>
      </c>
      <c r="X1042" s="3">
        <v>64</v>
      </c>
      <c r="Y1042" s="3" t="s">
        <v>546</v>
      </c>
      <c r="Z1042" s="3" t="s">
        <v>490</v>
      </c>
      <c r="AA1042" s="3" t="s">
        <v>490</v>
      </c>
      <c r="AB1042" s="3" t="s">
        <v>161</v>
      </c>
      <c r="AC1042" s="3" t="s">
        <v>1104</v>
      </c>
      <c r="AD1042" s="3" t="s">
        <v>34</v>
      </c>
      <c r="AE1042" s="3" t="s">
        <v>483</v>
      </c>
      <c r="AF1042" s="3" t="s">
        <v>483</v>
      </c>
      <c r="AG1042" t="s">
        <v>192</v>
      </c>
      <c r="AH1042">
        <f t="shared" si="64"/>
        <v>12713222</v>
      </c>
      <c r="AI1042">
        <f t="shared" si="65"/>
        <v>2806985</v>
      </c>
      <c r="AJ1042">
        <f t="shared" si="66"/>
        <v>0</v>
      </c>
      <c r="AK1042">
        <f t="shared" si="67"/>
        <v>1</v>
      </c>
    </row>
    <row r="1043" spans="1:37">
      <c r="A1043" s="3" t="s">
        <v>427</v>
      </c>
      <c r="B1043" s="3" t="s">
        <v>491</v>
      </c>
      <c r="C1043" s="3" t="s">
        <v>479</v>
      </c>
      <c r="D1043" s="3" t="s">
        <v>480</v>
      </c>
      <c r="E1043" s="3" t="s">
        <v>481</v>
      </c>
      <c r="F1043" s="4">
        <v>0.02</v>
      </c>
      <c r="G1043" s="3" t="s">
        <v>779</v>
      </c>
      <c r="H1043" s="3">
        <v>51</v>
      </c>
      <c r="I1043" s="3" t="s">
        <v>483</v>
      </c>
      <c r="J1043" s="3">
        <v>180</v>
      </c>
      <c r="K1043" s="3">
        <v>604800</v>
      </c>
      <c r="L1043" s="3" t="s">
        <v>1054</v>
      </c>
      <c r="M1043" s="3" t="s">
        <v>483</v>
      </c>
      <c r="N1043" s="3" t="s">
        <v>483</v>
      </c>
      <c r="O1043" s="3" t="s">
        <v>1179</v>
      </c>
      <c r="P1043" s="3" t="s">
        <v>4392</v>
      </c>
      <c r="Q1043" s="3" t="s">
        <v>4371</v>
      </c>
      <c r="R1043" s="3" t="s">
        <v>1180</v>
      </c>
      <c r="S1043" s="3">
        <v>1338986566</v>
      </c>
      <c r="T1043" s="3" t="s">
        <v>1181</v>
      </c>
      <c r="U1043" s="3" t="s">
        <v>623</v>
      </c>
      <c r="V1043" s="3" t="s">
        <v>483</v>
      </c>
      <c r="W1043" s="3" t="s">
        <v>483</v>
      </c>
      <c r="X1043" s="3">
        <v>44</v>
      </c>
      <c r="Y1043" s="3" t="s">
        <v>555</v>
      </c>
      <c r="Z1043" s="3" t="s">
        <v>490</v>
      </c>
      <c r="AA1043" s="3" t="s">
        <v>490</v>
      </c>
      <c r="AB1043" s="3" t="s">
        <v>161</v>
      </c>
      <c r="AC1043" s="3" t="s">
        <v>125</v>
      </c>
      <c r="AD1043" s="3" t="s">
        <v>34</v>
      </c>
      <c r="AE1043" s="3" t="s">
        <v>483</v>
      </c>
      <c r="AF1043" s="3" t="s">
        <v>483</v>
      </c>
      <c r="AG1043" t="s">
        <v>192</v>
      </c>
      <c r="AH1043">
        <f t="shared" si="64"/>
        <v>2911102</v>
      </c>
      <c r="AI1043">
        <f t="shared" si="65"/>
        <v>2806985</v>
      </c>
      <c r="AJ1043">
        <f t="shared" si="66"/>
        <v>42</v>
      </c>
      <c r="AK1043">
        <f t="shared" si="67"/>
        <v>55</v>
      </c>
    </row>
    <row r="1044" spans="1:37">
      <c r="A1044" s="3" t="s">
        <v>427</v>
      </c>
      <c r="B1044" s="3" t="s">
        <v>491</v>
      </c>
      <c r="C1044" s="3" t="s">
        <v>479</v>
      </c>
      <c r="D1044" s="3" t="s">
        <v>480</v>
      </c>
      <c r="E1044" s="3" t="s">
        <v>481</v>
      </c>
      <c r="F1044" s="4">
        <v>0.02</v>
      </c>
      <c r="G1044" s="3" t="s">
        <v>779</v>
      </c>
      <c r="H1044" s="3">
        <v>51</v>
      </c>
      <c r="I1044" s="3" t="s">
        <v>483</v>
      </c>
      <c r="J1044" s="3">
        <v>180</v>
      </c>
      <c r="K1044" s="3">
        <v>604800</v>
      </c>
      <c r="L1044" s="3" t="s">
        <v>1054</v>
      </c>
      <c r="M1044" s="3" t="s">
        <v>483</v>
      </c>
      <c r="N1044" s="3" t="s">
        <v>483</v>
      </c>
      <c r="O1044" s="3" t="s">
        <v>1171</v>
      </c>
      <c r="P1044" s="3" t="s">
        <v>4393</v>
      </c>
      <c r="Q1044" s="3" t="s">
        <v>4371</v>
      </c>
      <c r="R1044" s="3" t="s">
        <v>1172</v>
      </c>
      <c r="S1044" s="3">
        <v>1338992958</v>
      </c>
      <c r="T1044" s="3" t="s">
        <v>1173</v>
      </c>
      <c r="U1044" s="3" t="s">
        <v>1174</v>
      </c>
      <c r="V1044" s="3" t="s">
        <v>483</v>
      </c>
      <c r="W1044" s="3" t="s">
        <v>483</v>
      </c>
      <c r="X1044" s="3">
        <v>22</v>
      </c>
      <c r="Y1044" s="3" t="s">
        <v>594</v>
      </c>
      <c r="Z1044" s="3" t="s">
        <v>490</v>
      </c>
      <c r="AA1044" s="3" t="s">
        <v>490</v>
      </c>
      <c r="AB1044" s="3" t="s">
        <v>161</v>
      </c>
      <c r="AC1044" s="3" t="s">
        <v>125</v>
      </c>
      <c r="AD1044" s="3" t="s">
        <v>34</v>
      </c>
      <c r="AE1044" s="3" t="s">
        <v>483</v>
      </c>
      <c r="AF1044" s="3" t="s">
        <v>483</v>
      </c>
      <c r="AG1044" t="s">
        <v>192</v>
      </c>
      <c r="AH1044">
        <f t="shared" si="64"/>
        <v>2911102</v>
      </c>
      <c r="AI1044">
        <f t="shared" si="65"/>
        <v>2806985</v>
      </c>
      <c r="AJ1044">
        <f t="shared" si="66"/>
        <v>42</v>
      </c>
      <c r="AK1044">
        <f t="shared" si="67"/>
        <v>55</v>
      </c>
    </row>
    <row r="1045" spans="1:37">
      <c r="A1045" s="3" t="s">
        <v>427</v>
      </c>
      <c r="B1045" s="3" t="s">
        <v>491</v>
      </c>
      <c r="C1045" s="3" t="s">
        <v>479</v>
      </c>
      <c r="D1045" s="3" t="s">
        <v>480</v>
      </c>
      <c r="E1045" s="3" t="s">
        <v>481</v>
      </c>
      <c r="F1045" s="4">
        <v>0.02</v>
      </c>
      <c r="G1045" s="3" t="s">
        <v>779</v>
      </c>
      <c r="H1045" s="3">
        <v>51</v>
      </c>
      <c r="I1045" s="3" t="s">
        <v>483</v>
      </c>
      <c r="J1045" s="3">
        <v>180</v>
      </c>
      <c r="K1045" s="3">
        <v>604800</v>
      </c>
      <c r="L1045" s="3" t="s">
        <v>1054</v>
      </c>
      <c r="M1045" s="3" t="s">
        <v>483</v>
      </c>
      <c r="N1045" s="3" t="s">
        <v>483</v>
      </c>
      <c r="O1045" s="3" t="s">
        <v>1119</v>
      </c>
      <c r="P1045" s="3" t="s">
        <v>1120</v>
      </c>
      <c r="Q1045" s="3" t="s">
        <v>4371</v>
      </c>
      <c r="R1045" s="3" t="s">
        <v>1121</v>
      </c>
      <c r="S1045" s="3">
        <v>1338997266</v>
      </c>
      <c r="T1045" s="3" t="s">
        <v>1122</v>
      </c>
      <c r="U1045" s="3" t="s">
        <v>1123</v>
      </c>
      <c r="V1045" s="3" t="s">
        <v>483</v>
      </c>
      <c r="W1045" s="3" t="s">
        <v>483</v>
      </c>
      <c r="X1045" s="3">
        <v>24</v>
      </c>
      <c r="Y1045" s="3" t="s">
        <v>1124</v>
      </c>
      <c r="Z1045" s="3" t="s">
        <v>490</v>
      </c>
      <c r="AA1045" s="3" t="s">
        <v>490</v>
      </c>
      <c r="AB1045" s="3" t="s">
        <v>161</v>
      </c>
      <c r="AC1045" s="3" t="s">
        <v>125</v>
      </c>
      <c r="AD1045" s="3" t="s">
        <v>38</v>
      </c>
      <c r="AE1045" s="3" t="s">
        <v>483</v>
      </c>
      <c r="AF1045" s="3" t="s">
        <v>483</v>
      </c>
      <c r="AG1045" t="s">
        <v>192</v>
      </c>
      <c r="AH1045">
        <f t="shared" si="64"/>
        <v>2911102</v>
      </c>
      <c r="AI1045">
        <f t="shared" si="65"/>
        <v>2806985</v>
      </c>
      <c r="AJ1045">
        <f t="shared" si="66"/>
        <v>42</v>
      </c>
      <c r="AK1045">
        <f t="shared" si="67"/>
        <v>55</v>
      </c>
    </row>
    <row r="1046" spans="1:37">
      <c r="A1046" s="3" t="s">
        <v>427</v>
      </c>
      <c r="B1046" s="3" t="s">
        <v>491</v>
      </c>
      <c r="C1046" s="3" t="s">
        <v>479</v>
      </c>
      <c r="D1046" s="3" t="s">
        <v>480</v>
      </c>
      <c r="E1046" s="3" t="s">
        <v>481</v>
      </c>
      <c r="F1046" s="4">
        <v>0.02</v>
      </c>
      <c r="G1046" s="3" t="s">
        <v>779</v>
      </c>
      <c r="H1046" s="3">
        <v>51</v>
      </c>
      <c r="I1046" s="3" t="s">
        <v>483</v>
      </c>
      <c r="J1046" s="3">
        <v>180</v>
      </c>
      <c r="K1046" s="3">
        <v>604800</v>
      </c>
      <c r="L1046" s="3" t="s">
        <v>1054</v>
      </c>
      <c r="M1046" s="3" t="s">
        <v>483</v>
      </c>
      <c r="N1046" s="3" t="s">
        <v>483</v>
      </c>
      <c r="O1046" s="3" t="s">
        <v>1269</v>
      </c>
      <c r="P1046" s="3" t="s">
        <v>996</v>
      </c>
      <c r="Q1046" s="3" t="s">
        <v>4371</v>
      </c>
      <c r="R1046" s="3" t="s">
        <v>1270</v>
      </c>
      <c r="S1046" s="3">
        <v>1339000075</v>
      </c>
      <c r="T1046" s="3" t="s">
        <v>1271</v>
      </c>
      <c r="U1046" s="3" t="s">
        <v>999</v>
      </c>
      <c r="V1046" s="3" t="s">
        <v>483</v>
      </c>
      <c r="W1046" s="3" t="s">
        <v>483</v>
      </c>
      <c r="X1046" s="3">
        <v>29</v>
      </c>
      <c r="Y1046" s="3" t="s">
        <v>561</v>
      </c>
      <c r="Z1046" s="3" t="s">
        <v>490</v>
      </c>
      <c r="AA1046" s="3" t="s">
        <v>490</v>
      </c>
      <c r="AB1046" s="3" t="s">
        <v>161</v>
      </c>
      <c r="AC1046" s="3" t="s">
        <v>125</v>
      </c>
      <c r="AD1046" s="3" t="s">
        <v>38</v>
      </c>
      <c r="AE1046" s="3" t="s">
        <v>483</v>
      </c>
      <c r="AF1046" s="3" t="s">
        <v>483</v>
      </c>
      <c r="AG1046" t="s">
        <v>192</v>
      </c>
      <c r="AH1046">
        <f t="shared" si="64"/>
        <v>2911102</v>
      </c>
      <c r="AI1046">
        <f t="shared" si="65"/>
        <v>2806985</v>
      </c>
      <c r="AJ1046">
        <f t="shared" si="66"/>
        <v>42</v>
      </c>
      <c r="AK1046">
        <f t="shared" si="67"/>
        <v>55</v>
      </c>
    </row>
    <row r="1047" spans="1:37">
      <c r="A1047" s="3" t="s">
        <v>427</v>
      </c>
      <c r="B1047" s="3" t="s">
        <v>491</v>
      </c>
      <c r="C1047" s="3" t="s">
        <v>479</v>
      </c>
      <c r="D1047" s="3" t="s">
        <v>480</v>
      </c>
      <c r="E1047" s="3" t="s">
        <v>481</v>
      </c>
      <c r="F1047" s="4">
        <v>0.02</v>
      </c>
      <c r="G1047" s="3" t="s">
        <v>779</v>
      </c>
      <c r="H1047" s="3">
        <v>51</v>
      </c>
      <c r="I1047" s="3" t="s">
        <v>483</v>
      </c>
      <c r="J1047" s="3">
        <v>180</v>
      </c>
      <c r="K1047" s="3">
        <v>604800</v>
      </c>
      <c r="L1047" s="3" t="s">
        <v>1054</v>
      </c>
      <c r="M1047" s="3" t="s">
        <v>483</v>
      </c>
      <c r="N1047" s="3" t="s">
        <v>483</v>
      </c>
      <c r="O1047" s="3" t="s">
        <v>1077</v>
      </c>
      <c r="P1047" s="3" t="s">
        <v>4396</v>
      </c>
      <c r="Q1047" s="3" t="s">
        <v>4371</v>
      </c>
      <c r="R1047" s="3" t="s">
        <v>1078</v>
      </c>
      <c r="S1047" s="3">
        <v>1339009908</v>
      </c>
      <c r="T1047" s="3" t="s">
        <v>1079</v>
      </c>
      <c r="U1047" s="3" t="s">
        <v>991</v>
      </c>
      <c r="V1047" s="3" t="s">
        <v>483</v>
      </c>
      <c r="W1047" s="3" t="s">
        <v>483</v>
      </c>
      <c r="X1047" s="3">
        <v>28</v>
      </c>
      <c r="Y1047" s="3" t="s">
        <v>561</v>
      </c>
      <c r="Z1047" s="3" t="s">
        <v>490</v>
      </c>
      <c r="AA1047" s="3" t="s">
        <v>490</v>
      </c>
      <c r="AB1047" s="3" t="s">
        <v>161</v>
      </c>
      <c r="AC1047" s="3" t="s">
        <v>35</v>
      </c>
      <c r="AD1047" s="3" t="s">
        <v>244</v>
      </c>
      <c r="AE1047" s="3" t="s">
        <v>483</v>
      </c>
      <c r="AF1047" s="3" t="s">
        <v>483</v>
      </c>
      <c r="AG1047" t="s">
        <v>192</v>
      </c>
      <c r="AH1047">
        <f t="shared" si="64"/>
        <v>931028</v>
      </c>
      <c r="AI1047">
        <f t="shared" si="65"/>
        <v>2806985</v>
      </c>
      <c r="AJ1047">
        <f t="shared" si="66"/>
        <v>191</v>
      </c>
      <c r="AK1047">
        <f t="shared" si="67"/>
        <v>370</v>
      </c>
    </row>
    <row r="1048" spans="1:37">
      <c r="A1048" s="3" t="s">
        <v>427</v>
      </c>
      <c r="B1048" s="3" t="s">
        <v>491</v>
      </c>
      <c r="C1048" s="3" t="s">
        <v>479</v>
      </c>
      <c r="D1048" s="3" t="s">
        <v>480</v>
      </c>
      <c r="E1048" s="3" t="s">
        <v>481</v>
      </c>
      <c r="F1048" s="4">
        <v>0.02</v>
      </c>
      <c r="G1048" s="3" t="s">
        <v>779</v>
      </c>
      <c r="H1048" s="3">
        <v>51</v>
      </c>
      <c r="I1048" s="3" t="s">
        <v>483</v>
      </c>
      <c r="J1048" s="3">
        <v>180</v>
      </c>
      <c r="K1048" s="3">
        <v>604800</v>
      </c>
      <c r="L1048" s="3" t="s">
        <v>1054</v>
      </c>
      <c r="M1048" s="3" t="s">
        <v>483</v>
      </c>
      <c r="N1048" s="3" t="s">
        <v>483</v>
      </c>
      <c r="O1048" s="3" t="s">
        <v>1116</v>
      </c>
      <c r="P1048" s="3" t="s">
        <v>886</v>
      </c>
      <c r="Q1048" s="3" t="s">
        <v>4371</v>
      </c>
      <c r="R1048" s="3" t="s">
        <v>1117</v>
      </c>
      <c r="S1048" s="3">
        <v>1339011629</v>
      </c>
      <c r="T1048" s="3" t="s">
        <v>1118</v>
      </c>
      <c r="U1048" s="3" t="s">
        <v>889</v>
      </c>
      <c r="V1048" s="3" t="s">
        <v>483</v>
      </c>
      <c r="W1048" s="3" t="s">
        <v>483</v>
      </c>
      <c r="X1048" s="3">
        <v>17</v>
      </c>
      <c r="Y1048" s="3" t="s">
        <v>561</v>
      </c>
      <c r="Z1048" s="3" t="s">
        <v>490</v>
      </c>
      <c r="AA1048" s="3" t="s">
        <v>490</v>
      </c>
      <c r="AB1048" s="3" t="s">
        <v>161</v>
      </c>
      <c r="AC1048" s="3" t="s">
        <v>125</v>
      </c>
      <c r="AD1048" s="3" t="s">
        <v>38</v>
      </c>
      <c r="AE1048" s="3" t="s">
        <v>483</v>
      </c>
      <c r="AF1048" s="3" t="s">
        <v>483</v>
      </c>
      <c r="AG1048" t="s">
        <v>192</v>
      </c>
      <c r="AH1048">
        <f t="shared" si="64"/>
        <v>2911102</v>
      </c>
      <c r="AI1048">
        <f t="shared" si="65"/>
        <v>2806985</v>
      </c>
      <c r="AJ1048">
        <f t="shared" si="66"/>
        <v>42</v>
      </c>
      <c r="AK1048">
        <f t="shared" si="67"/>
        <v>55</v>
      </c>
    </row>
    <row r="1049" spans="1:37">
      <c r="A1049" s="3" t="s">
        <v>427</v>
      </c>
      <c r="B1049" s="3" t="s">
        <v>491</v>
      </c>
      <c r="C1049" s="3" t="s">
        <v>479</v>
      </c>
      <c r="D1049" s="3" t="s">
        <v>480</v>
      </c>
      <c r="E1049" s="3" t="s">
        <v>481</v>
      </c>
      <c r="F1049" s="4">
        <v>0.02</v>
      </c>
      <c r="G1049" s="3" t="s">
        <v>779</v>
      </c>
      <c r="H1049" s="3">
        <v>51</v>
      </c>
      <c r="I1049" s="3" t="s">
        <v>483</v>
      </c>
      <c r="J1049" s="3">
        <v>180</v>
      </c>
      <c r="K1049" s="3">
        <v>604800</v>
      </c>
      <c r="L1049" s="3" t="s">
        <v>1054</v>
      </c>
      <c r="M1049" s="3" t="s">
        <v>483</v>
      </c>
      <c r="N1049" s="3" t="s">
        <v>483</v>
      </c>
      <c r="O1049" s="3" t="s">
        <v>1310</v>
      </c>
      <c r="P1049" s="3" t="s">
        <v>1311</v>
      </c>
      <c r="Q1049" s="3" t="s">
        <v>4371</v>
      </c>
      <c r="R1049" s="3" t="s">
        <v>1312</v>
      </c>
      <c r="S1049" s="3">
        <v>1339013573</v>
      </c>
      <c r="T1049" s="3" t="s">
        <v>1313</v>
      </c>
      <c r="U1049" s="3" t="s">
        <v>1314</v>
      </c>
      <c r="V1049" s="3" t="s">
        <v>483</v>
      </c>
      <c r="W1049" s="3" t="s">
        <v>483</v>
      </c>
      <c r="X1049" s="3">
        <v>49</v>
      </c>
      <c r="Y1049" s="3" t="s">
        <v>489</v>
      </c>
      <c r="Z1049" s="3" t="s">
        <v>490</v>
      </c>
      <c r="AA1049" s="3" t="s">
        <v>490</v>
      </c>
      <c r="AB1049" s="3" t="s">
        <v>161</v>
      </c>
      <c r="AC1049" s="3" t="s">
        <v>125</v>
      </c>
      <c r="AD1049" s="3" t="s">
        <v>38</v>
      </c>
      <c r="AE1049" s="3" t="s">
        <v>483</v>
      </c>
      <c r="AF1049" s="3" t="s">
        <v>483</v>
      </c>
      <c r="AG1049" t="s">
        <v>192</v>
      </c>
      <c r="AH1049">
        <f t="shared" si="64"/>
        <v>2911102</v>
      </c>
      <c r="AI1049">
        <f t="shared" si="65"/>
        <v>2806985</v>
      </c>
      <c r="AJ1049">
        <f t="shared" si="66"/>
        <v>42</v>
      </c>
      <c r="AK1049">
        <f t="shared" si="67"/>
        <v>55</v>
      </c>
    </row>
    <row r="1050" spans="1:37">
      <c r="A1050" s="3" t="s">
        <v>427</v>
      </c>
      <c r="B1050" s="3" t="s">
        <v>491</v>
      </c>
      <c r="C1050" s="3" t="s">
        <v>479</v>
      </c>
      <c r="D1050" s="3" t="s">
        <v>480</v>
      </c>
      <c r="E1050" s="3" t="s">
        <v>481</v>
      </c>
      <c r="F1050" s="4">
        <v>0.02</v>
      </c>
      <c r="G1050" s="3" t="s">
        <v>779</v>
      </c>
      <c r="H1050" s="3">
        <v>51</v>
      </c>
      <c r="I1050" s="3" t="s">
        <v>483</v>
      </c>
      <c r="J1050" s="3">
        <v>180</v>
      </c>
      <c r="K1050" s="3">
        <v>604800</v>
      </c>
      <c r="L1050" s="3" t="s">
        <v>1054</v>
      </c>
      <c r="M1050" s="3" t="s">
        <v>483</v>
      </c>
      <c r="N1050" s="3" t="s">
        <v>483</v>
      </c>
      <c r="O1050" s="3" t="s">
        <v>1205</v>
      </c>
      <c r="P1050" s="3" t="s">
        <v>1206</v>
      </c>
      <c r="Q1050" s="3" t="s">
        <v>4371</v>
      </c>
      <c r="R1050" s="3" t="s">
        <v>1207</v>
      </c>
      <c r="S1050" s="3">
        <v>1339016789</v>
      </c>
      <c r="T1050" s="3" t="s">
        <v>1208</v>
      </c>
      <c r="U1050" s="3" t="s">
        <v>1209</v>
      </c>
      <c r="V1050" s="3" t="s">
        <v>483</v>
      </c>
      <c r="W1050" s="3" t="s">
        <v>483</v>
      </c>
      <c r="X1050" s="3">
        <v>11</v>
      </c>
      <c r="Y1050" s="3" t="s">
        <v>489</v>
      </c>
      <c r="Z1050" s="3" t="s">
        <v>490</v>
      </c>
      <c r="AA1050" s="3" t="s">
        <v>490</v>
      </c>
      <c r="AB1050" s="3" t="s">
        <v>161</v>
      </c>
      <c r="AC1050" s="3" t="s">
        <v>125</v>
      </c>
      <c r="AD1050" s="3" t="s">
        <v>38</v>
      </c>
      <c r="AE1050" s="3" t="s">
        <v>483</v>
      </c>
      <c r="AF1050" s="3" t="s">
        <v>483</v>
      </c>
      <c r="AG1050" t="s">
        <v>192</v>
      </c>
      <c r="AH1050">
        <f t="shared" si="64"/>
        <v>2911102</v>
      </c>
      <c r="AI1050">
        <f t="shared" si="65"/>
        <v>2806985</v>
      </c>
      <c r="AJ1050">
        <f t="shared" si="66"/>
        <v>42</v>
      </c>
      <c r="AK1050">
        <f t="shared" si="67"/>
        <v>55</v>
      </c>
    </row>
    <row r="1051" spans="1:37">
      <c r="A1051" s="3" t="s">
        <v>160</v>
      </c>
      <c r="B1051" s="3" t="s">
        <v>478</v>
      </c>
      <c r="C1051" s="3" t="s">
        <v>479</v>
      </c>
      <c r="D1051" s="3" t="s">
        <v>480</v>
      </c>
      <c r="E1051" s="3" t="s">
        <v>481</v>
      </c>
      <c r="F1051" s="4">
        <v>0.03</v>
      </c>
      <c r="G1051" s="3" t="s">
        <v>769</v>
      </c>
      <c r="H1051" s="3">
        <v>30</v>
      </c>
      <c r="I1051" s="3" t="s">
        <v>483</v>
      </c>
      <c r="J1051" s="3">
        <v>180</v>
      </c>
      <c r="K1051" s="3">
        <v>604800</v>
      </c>
      <c r="L1051" s="3" t="s">
        <v>770</v>
      </c>
      <c r="M1051" s="3" t="s">
        <v>483</v>
      </c>
      <c r="N1051" s="3" t="s">
        <v>483</v>
      </c>
      <c r="O1051" s="3" t="s">
        <v>1080</v>
      </c>
      <c r="P1051" s="3" t="s">
        <v>72</v>
      </c>
      <c r="Q1051" s="3" t="s">
        <v>4371</v>
      </c>
      <c r="R1051" s="3" t="s">
        <v>1081</v>
      </c>
      <c r="S1051" s="3">
        <v>1338550527</v>
      </c>
      <c r="T1051" s="3" t="s">
        <v>1082</v>
      </c>
      <c r="U1051" s="3" t="s">
        <v>1083</v>
      </c>
      <c r="V1051" s="3" t="s">
        <v>483</v>
      </c>
      <c r="W1051" s="3" t="s">
        <v>483</v>
      </c>
      <c r="X1051" s="3">
        <v>97</v>
      </c>
      <c r="Y1051" s="3" t="s">
        <v>561</v>
      </c>
      <c r="Z1051" s="3" t="s">
        <v>490</v>
      </c>
      <c r="AA1051" s="3" t="s">
        <v>490</v>
      </c>
      <c r="AB1051" s="3" t="s">
        <v>161</v>
      </c>
      <c r="AC1051" s="3" t="s">
        <v>125</v>
      </c>
      <c r="AD1051" s="3" t="s">
        <v>38</v>
      </c>
      <c r="AE1051" s="3" t="s">
        <v>483</v>
      </c>
      <c r="AF1051" s="3" t="s">
        <v>483</v>
      </c>
      <c r="AG1051" t="s">
        <v>192</v>
      </c>
      <c r="AH1051">
        <f t="shared" si="64"/>
        <v>2911102</v>
      </c>
      <c r="AI1051">
        <f t="shared" si="65"/>
        <v>2806985</v>
      </c>
      <c r="AJ1051">
        <f t="shared" si="66"/>
        <v>42</v>
      </c>
      <c r="AK1051">
        <f t="shared" si="67"/>
        <v>55</v>
      </c>
    </row>
    <row r="1052" spans="1:37">
      <c r="A1052" s="3" t="s">
        <v>160</v>
      </c>
      <c r="B1052" s="3" t="s">
        <v>478</v>
      </c>
      <c r="C1052" s="3" t="s">
        <v>479</v>
      </c>
      <c r="D1052" s="3" t="s">
        <v>480</v>
      </c>
      <c r="E1052" s="3" t="s">
        <v>481</v>
      </c>
      <c r="F1052" s="4">
        <v>0.03</v>
      </c>
      <c r="G1052" s="3" t="s">
        <v>769</v>
      </c>
      <c r="H1052" s="3">
        <v>30</v>
      </c>
      <c r="I1052" s="3" t="s">
        <v>483</v>
      </c>
      <c r="J1052" s="3">
        <v>180</v>
      </c>
      <c r="K1052" s="3">
        <v>604800</v>
      </c>
      <c r="L1052" s="3" t="s">
        <v>770</v>
      </c>
      <c r="M1052" s="3" t="s">
        <v>483</v>
      </c>
      <c r="N1052" s="3" t="s">
        <v>483</v>
      </c>
      <c r="O1052" s="3" t="s">
        <v>1133</v>
      </c>
      <c r="P1052" s="3" t="s">
        <v>4400</v>
      </c>
      <c r="Q1052" s="3" t="s">
        <v>4371</v>
      </c>
      <c r="R1052" s="3" t="s">
        <v>1134</v>
      </c>
      <c r="S1052" s="3">
        <v>1338554961</v>
      </c>
      <c r="T1052" s="3" t="s">
        <v>1135</v>
      </c>
      <c r="U1052" s="3" t="s">
        <v>987</v>
      </c>
      <c r="V1052" s="3" t="s">
        <v>483</v>
      </c>
      <c r="W1052" s="3" t="s">
        <v>483</v>
      </c>
      <c r="X1052" s="3">
        <v>63</v>
      </c>
      <c r="Y1052" s="3" t="s">
        <v>573</v>
      </c>
      <c r="Z1052" s="3" t="s">
        <v>490</v>
      </c>
      <c r="AA1052" s="3" t="s">
        <v>490</v>
      </c>
      <c r="AB1052" s="3" t="s">
        <v>161</v>
      </c>
      <c r="AC1052" s="3" t="s">
        <v>125</v>
      </c>
      <c r="AD1052" s="3" t="s">
        <v>34</v>
      </c>
      <c r="AE1052" s="3" t="s">
        <v>483</v>
      </c>
      <c r="AF1052" s="3" t="s">
        <v>483</v>
      </c>
      <c r="AG1052" t="s">
        <v>192</v>
      </c>
      <c r="AH1052">
        <f t="shared" si="64"/>
        <v>2911102</v>
      </c>
      <c r="AI1052">
        <f t="shared" si="65"/>
        <v>2806985</v>
      </c>
      <c r="AJ1052">
        <f t="shared" si="66"/>
        <v>42</v>
      </c>
      <c r="AK1052">
        <f t="shared" si="67"/>
        <v>55</v>
      </c>
    </row>
    <row r="1053" spans="1:37">
      <c r="A1053" s="3" t="s">
        <v>160</v>
      </c>
      <c r="B1053" s="3" t="s">
        <v>478</v>
      </c>
      <c r="C1053" s="3" t="s">
        <v>479</v>
      </c>
      <c r="D1053" s="3" t="s">
        <v>480</v>
      </c>
      <c r="E1053" s="3" t="s">
        <v>481</v>
      </c>
      <c r="F1053" s="4">
        <v>0.03</v>
      </c>
      <c r="G1053" s="3" t="s">
        <v>769</v>
      </c>
      <c r="H1053" s="3">
        <v>30</v>
      </c>
      <c r="I1053" s="3" t="s">
        <v>483</v>
      </c>
      <c r="J1053" s="3">
        <v>180</v>
      </c>
      <c r="K1053" s="3">
        <v>604800</v>
      </c>
      <c r="L1053" s="3" t="s">
        <v>770</v>
      </c>
      <c r="M1053" s="3" t="s">
        <v>483</v>
      </c>
      <c r="N1053" s="3" t="s">
        <v>483</v>
      </c>
      <c r="O1053" s="3" t="s">
        <v>1155</v>
      </c>
      <c r="P1053" s="3" t="s">
        <v>4379</v>
      </c>
      <c r="Q1053" s="3" t="s">
        <v>4371</v>
      </c>
      <c r="R1053" s="3" t="s">
        <v>1156</v>
      </c>
      <c r="S1053" s="3">
        <v>1338553290</v>
      </c>
      <c r="T1053" s="3" t="s">
        <v>1157</v>
      </c>
      <c r="U1053" s="3" t="s">
        <v>987</v>
      </c>
      <c r="V1053" s="3" t="s">
        <v>483</v>
      </c>
      <c r="W1053" s="3" t="s">
        <v>483</v>
      </c>
      <c r="X1053" s="3">
        <v>19</v>
      </c>
      <c r="Y1053" s="3" t="s">
        <v>687</v>
      </c>
      <c r="Z1053" s="3" t="s">
        <v>490</v>
      </c>
      <c r="AA1053" s="3" t="s">
        <v>490</v>
      </c>
      <c r="AB1053" s="3" t="s">
        <v>161</v>
      </c>
      <c r="AC1053" s="3" t="s">
        <v>43</v>
      </c>
      <c r="AD1053" s="3" t="s">
        <v>34</v>
      </c>
      <c r="AE1053" s="3" t="s">
        <v>483</v>
      </c>
      <c r="AF1053" s="3" t="s">
        <v>483</v>
      </c>
      <c r="AG1053" t="s">
        <v>192</v>
      </c>
      <c r="AH1053">
        <f t="shared" si="64"/>
        <v>7851662</v>
      </c>
      <c r="AI1053">
        <f t="shared" si="65"/>
        <v>2806985</v>
      </c>
      <c r="AJ1053">
        <f t="shared" si="66"/>
        <v>125</v>
      </c>
      <c r="AK1053">
        <f t="shared" si="67"/>
        <v>264</v>
      </c>
    </row>
    <row r="1054" spans="1:37">
      <c r="A1054" s="3" t="s">
        <v>160</v>
      </c>
      <c r="B1054" s="3" t="s">
        <v>478</v>
      </c>
      <c r="C1054" s="3" t="s">
        <v>479</v>
      </c>
      <c r="D1054" s="3" t="s">
        <v>480</v>
      </c>
      <c r="E1054" s="3" t="s">
        <v>481</v>
      </c>
      <c r="F1054" s="4">
        <v>0.03</v>
      </c>
      <c r="G1054" s="3" t="s">
        <v>769</v>
      </c>
      <c r="H1054" s="3">
        <v>30</v>
      </c>
      <c r="I1054" s="3" t="s">
        <v>483</v>
      </c>
      <c r="J1054" s="3">
        <v>180</v>
      </c>
      <c r="K1054" s="3">
        <v>604800</v>
      </c>
      <c r="L1054" s="3" t="s">
        <v>770</v>
      </c>
      <c r="M1054" s="3" t="s">
        <v>483</v>
      </c>
      <c r="N1054" s="3" t="s">
        <v>483</v>
      </c>
      <c r="O1054" s="3" t="s">
        <v>1210</v>
      </c>
      <c r="P1054" s="3" t="s">
        <v>37</v>
      </c>
      <c r="Q1054" s="3" t="s">
        <v>4371</v>
      </c>
      <c r="R1054" s="3" t="s">
        <v>1211</v>
      </c>
      <c r="S1054" s="3">
        <v>1338556243</v>
      </c>
      <c r="T1054" s="3" t="s">
        <v>1212</v>
      </c>
      <c r="U1054" s="3" t="s">
        <v>1213</v>
      </c>
      <c r="V1054" s="3" t="s">
        <v>483</v>
      </c>
      <c r="W1054" s="3" t="s">
        <v>483</v>
      </c>
      <c r="X1054" s="3">
        <v>93</v>
      </c>
      <c r="Y1054" s="3" t="s">
        <v>555</v>
      </c>
      <c r="Z1054" s="3" t="s">
        <v>490</v>
      </c>
      <c r="AA1054" s="3" t="s">
        <v>490</v>
      </c>
      <c r="AB1054" s="3" t="s">
        <v>161</v>
      </c>
      <c r="AC1054" s="3" t="s">
        <v>125</v>
      </c>
      <c r="AD1054" s="3" t="s">
        <v>38</v>
      </c>
      <c r="AE1054" s="3" t="s">
        <v>483</v>
      </c>
      <c r="AF1054" s="3" t="s">
        <v>483</v>
      </c>
      <c r="AG1054" t="s">
        <v>192</v>
      </c>
      <c r="AH1054">
        <f t="shared" si="64"/>
        <v>2911102</v>
      </c>
      <c r="AI1054">
        <f t="shared" si="65"/>
        <v>2806985</v>
      </c>
      <c r="AJ1054">
        <f t="shared" si="66"/>
        <v>42</v>
      </c>
      <c r="AK1054">
        <f t="shared" si="67"/>
        <v>55</v>
      </c>
    </row>
    <row r="1055" spans="1:37">
      <c r="A1055" s="3" t="s">
        <v>160</v>
      </c>
      <c r="B1055" s="3" t="s">
        <v>478</v>
      </c>
      <c r="C1055" s="3" t="s">
        <v>479</v>
      </c>
      <c r="D1055" s="3" t="s">
        <v>480</v>
      </c>
      <c r="E1055" s="3" t="s">
        <v>481</v>
      </c>
      <c r="F1055" s="4">
        <v>0.03</v>
      </c>
      <c r="G1055" s="3" t="s">
        <v>769</v>
      </c>
      <c r="H1055" s="3">
        <v>30</v>
      </c>
      <c r="I1055" s="3" t="s">
        <v>483</v>
      </c>
      <c r="J1055" s="3">
        <v>180</v>
      </c>
      <c r="K1055" s="3">
        <v>604800</v>
      </c>
      <c r="L1055" s="3" t="s">
        <v>770</v>
      </c>
      <c r="M1055" s="3" t="s">
        <v>483</v>
      </c>
      <c r="N1055" s="3" t="s">
        <v>483</v>
      </c>
      <c r="O1055" s="3" t="s">
        <v>1070</v>
      </c>
      <c r="P1055" s="3" t="s">
        <v>48</v>
      </c>
      <c r="Q1055" s="3" t="s">
        <v>4371</v>
      </c>
      <c r="R1055" s="3" t="s">
        <v>1071</v>
      </c>
      <c r="S1055" s="3">
        <v>1338562695</v>
      </c>
      <c r="T1055" s="3" t="s">
        <v>1072</v>
      </c>
      <c r="U1055" s="3" t="s">
        <v>1073</v>
      </c>
      <c r="V1055" s="3" t="s">
        <v>483</v>
      </c>
      <c r="W1055" s="3" t="s">
        <v>483</v>
      </c>
      <c r="X1055" s="3">
        <v>23</v>
      </c>
      <c r="Y1055" s="3" t="s">
        <v>753</v>
      </c>
      <c r="Z1055" s="3" t="s">
        <v>490</v>
      </c>
      <c r="AA1055" s="3" t="s">
        <v>490</v>
      </c>
      <c r="AB1055" s="3" t="s">
        <v>161</v>
      </c>
      <c r="AC1055" s="3" t="s">
        <v>166</v>
      </c>
      <c r="AD1055" s="3" t="s">
        <v>38</v>
      </c>
      <c r="AE1055" s="3" t="s">
        <v>483</v>
      </c>
      <c r="AF1055" s="3" t="s">
        <v>483</v>
      </c>
      <c r="AG1055" t="s">
        <v>192</v>
      </c>
      <c r="AH1055">
        <f t="shared" si="64"/>
        <v>2839381</v>
      </c>
      <c r="AI1055">
        <f t="shared" si="65"/>
        <v>2806985</v>
      </c>
      <c r="AJ1055">
        <f t="shared" si="66"/>
        <v>3</v>
      </c>
      <c r="AK1055">
        <f t="shared" si="67"/>
        <v>3</v>
      </c>
    </row>
    <row r="1056" spans="1:37">
      <c r="A1056" s="3" t="s">
        <v>160</v>
      </c>
      <c r="B1056" s="3" t="s">
        <v>478</v>
      </c>
      <c r="C1056" s="3" t="s">
        <v>479</v>
      </c>
      <c r="D1056" s="3" t="s">
        <v>480</v>
      </c>
      <c r="E1056" s="3" t="s">
        <v>481</v>
      </c>
      <c r="F1056" s="4">
        <v>0.03</v>
      </c>
      <c r="G1056" s="3" t="s">
        <v>769</v>
      </c>
      <c r="H1056" s="3">
        <v>30</v>
      </c>
      <c r="I1056" s="3" t="s">
        <v>483</v>
      </c>
      <c r="J1056" s="3">
        <v>180</v>
      </c>
      <c r="K1056" s="3">
        <v>604800</v>
      </c>
      <c r="L1056" s="3" t="s">
        <v>770</v>
      </c>
      <c r="M1056" s="3" t="s">
        <v>483</v>
      </c>
      <c r="N1056" s="3" t="s">
        <v>483</v>
      </c>
      <c r="O1056" s="3" t="s">
        <v>1066</v>
      </c>
      <c r="P1056" s="3" t="s">
        <v>49</v>
      </c>
      <c r="Q1056" s="3" t="s">
        <v>4371</v>
      </c>
      <c r="R1056" s="3" t="s">
        <v>1067</v>
      </c>
      <c r="S1056" s="3">
        <v>1338564057</v>
      </c>
      <c r="T1056" s="3" t="s">
        <v>1068</v>
      </c>
      <c r="U1056" s="3" t="s">
        <v>1069</v>
      </c>
      <c r="V1056" s="3" t="s">
        <v>483</v>
      </c>
      <c r="W1056" s="3" t="s">
        <v>483</v>
      </c>
      <c r="X1056" s="3">
        <v>136</v>
      </c>
      <c r="Y1056" s="3" t="s">
        <v>753</v>
      </c>
      <c r="Z1056" s="3" t="s">
        <v>490</v>
      </c>
      <c r="AA1056" s="3" t="s">
        <v>490</v>
      </c>
      <c r="AB1056" s="3" t="s">
        <v>161</v>
      </c>
      <c r="AC1056" s="3" t="s">
        <v>167</v>
      </c>
      <c r="AD1056" s="3" t="s">
        <v>38</v>
      </c>
      <c r="AE1056" s="3" t="s">
        <v>483</v>
      </c>
      <c r="AF1056" s="3" t="s">
        <v>483</v>
      </c>
      <c r="AG1056" t="s">
        <v>192</v>
      </c>
      <c r="AH1056">
        <f t="shared" si="64"/>
        <v>3073221</v>
      </c>
      <c r="AI1056">
        <f t="shared" si="65"/>
        <v>2806985</v>
      </c>
      <c r="AJ1056">
        <f t="shared" si="66"/>
        <v>1</v>
      </c>
      <c r="AK1056">
        <f t="shared" si="67"/>
        <v>1</v>
      </c>
    </row>
    <row r="1057" spans="1:37">
      <c r="A1057" s="3" t="s">
        <v>160</v>
      </c>
      <c r="B1057" s="3" t="s">
        <v>478</v>
      </c>
      <c r="C1057" s="3" t="s">
        <v>479</v>
      </c>
      <c r="D1057" s="3" t="s">
        <v>480</v>
      </c>
      <c r="E1057" s="3" t="s">
        <v>481</v>
      </c>
      <c r="F1057" s="4">
        <v>0.03</v>
      </c>
      <c r="G1057" s="3" t="s">
        <v>769</v>
      </c>
      <c r="H1057" s="3">
        <v>30</v>
      </c>
      <c r="I1057" s="3" t="s">
        <v>483</v>
      </c>
      <c r="J1057" s="3">
        <v>180</v>
      </c>
      <c r="K1057" s="3">
        <v>604800</v>
      </c>
      <c r="L1057" s="3" t="s">
        <v>770</v>
      </c>
      <c r="M1057" s="3" t="s">
        <v>483</v>
      </c>
      <c r="N1057" s="3" t="s">
        <v>483</v>
      </c>
      <c r="O1057" s="3" t="s">
        <v>1275</v>
      </c>
      <c r="P1057" s="3" t="s">
        <v>52</v>
      </c>
      <c r="Q1057" s="3" t="s">
        <v>4371</v>
      </c>
      <c r="R1057" s="3" t="s">
        <v>1276</v>
      </c>
      <c r="S1057" s="3">
        <v>1338567341</v>
      </c>
      <c r="T1057" s="3" t="s">
        <v>1277</v>
      </c>
      <c r="U1057" s="3" t="s">
        <v>1278</v>
      </c>
      <c r="V1057" s="3" t="s">
        <v>483</v>
      </c>
      <c r="W1057" s="3" t="s">
        <v>483</v>
      </c>
      <c r="X1057" s="3">
        <v>41</v>
      </c>
      <c r="Y1057" s="3" t="s">
        <v>753</v>
      </c>
      <c r="Z1057" s="3" t="s">
        <v>490</v>
      </c>
      <c r="AA1057" s="3" t="s">
        <v>490</v>
      </c>
      <c r="AB1057" s="3" t="s">
        <v>161</v>
      </c>
      <c r="AC1057" s="3" t="s">
        <v>125</v>
      </c>
      <c r="AD1057" s="3" t="s">
        <v>38</v>
      </c>
      <c r="AE1057" s="3" t="s">
        <v>483</v>
      </c>
      <c r="AF1057" s="3" t="s">
        <v>483</v>
      </c>
      <c r="AG1057" t="s">
        <v>192</v>
      </c>
      <c r="AH1057">
        <f t="shared" si="64"/>
        <v>2911102</v>
      </c>
      <c r="AI1057">
        <f t="shared" si="65"/>
        <v>2806985</v>
      </c>
      <c r="AJ1057">
        <f t="shared" si="66"/>
        <v>42</v>
      </c>
      <c r="AK1057">
        <f t="shared" si="67"/>
        <v>55</v>
      </c>
    </row>
    <row r="1058" spans="1:37">
      <c r="A1058" s="3" t="s">
        <v>160</v>
      </c>
      <c r="B1058" s="3" t="s">
        <v>478</v>
      </c>
      <c r="C1058" s="3" t="s">
        <v>479</v>
      </c>
      <c r="D1058" s="3" t="s">
        <v>480</v>
      </c>
      <c r="E1058" s="3" t="s">
        <v>481</v>
      </c>
      <c r="F1058" s="4">
        <v>0.03</v>
      </c>
      <c r="G1058" s="3" t="s">
        <v>769</v>
      </c>
      <c r="H1058" s="3">
        <v>30</v>
      </c>
      <c r="I1058" s="3" t="s">
        <v>483</v>
      </c>
      <c r="J1058" s="3">
        <v>180</v>
      </c>
      <c r="K1058" s="3">
        <v>604800</v>
      </c>
      <c r="L1058" s="3" t="s">
        <v>770</v>
      </c>
      <c r="M1058" s="3" t="s">
        <v>483</v>
      </c>
      <c r="N1058" s="3" t="s">
        <v>483</v>
      </c>
      <c r="O1058" s="3" t="s">
        <v>1175</v>
      </c>
      <c r="P1058" s="3" t="s">
        <v>4406</v>
      </c>
      <c r="Q1058" s="3" t="s">
        <v>4371</v>
      </c>
      <c r="R1058" s="3" t="s">
        <v>1176</v>
      </c>
      <c r="S1058" s="3">
        <v>1338568301</v>
      </c>
      <c r="T1058" s="3" t="s">
        <v>1177</v>
      </c>
      <c r="U1058" s="3" t="s">
        <v>1178</v>
      </c>
      <c r="V1058" s="3" t="s">
        <v>483</v>
      </c>
      <c r="W1058" s="3" t="s">
        <v>483</v>
      </c>
      <c r="X1058" s="3">
        <v>52</v>
      </c>
      <c r="Y1058" s="3" t="s">
        <v>753</v>
      </c>
      <c r="Z1058" s="3" t="s">
        <v>490</v>
      </c>
      <c r="AA1058" s="3" t="s">
        <v>490</v>
      </c>
      <c r="AB1058" s="3" t="s">
        <v>161</v>
      </c>
      <c r="AC1058" s="3" t="s">
        <v>43</v>
      </c>
      <c r="AD1058" s="3" t="s">
        <v>34</v>
      </c>
      <c r="AE1058" s="3" t="s">
        <v>483</v>
      </c>
      <c r="AF1058" s="3" t="s">
        <v>483</v>
      </c>
      <c r="AG1058" t="s">
        <v>192</v>
      </c>
      <c r="AH1058">
        <f t="shared" si="64"/>
        <v>7851662</v>
      </c>
      <c r="AI1058">
        <f t="shared" si="65"/>
        <v>2806985</v>
      </c>
      <c r="AJ1058">
        <f t="shared" si="66"/>
        <v>125</v>
      </c>
      <c r="AK1058">
        <f t="shared" si="67"/>
        <v>264</v>
      </c>
    </row>
    <row r="1059" spans="1:37">
      <c r="A1059" s="3" t="s">
        <v>160</v>
      </c>
      <c r="B1059" s="3" t="s">
        <v>478</v>
      </c>
      <c r="C1059" s="3" t="s">
        <v>479</v>
      </c>
      <c r="D1059" s="3" t="s">
        <v>480</v>
      </c>
      <c r="E1059" s="3" t="s">
        <v>481</v>
      </c>
      <c r="F1059" s="4">
        <v>0.03</v>
      </c>
      <c r="G1059" s="3" t="s">
        <v>769</v>
      </c>
      <c r="H1059" s="3">
        <v>30</v>
      </c>
      <c r="I1059" s="3" t="s">
        <v>483</v>
      </c>
      <c r="J1059" s="3">
        <v>180</v>
      </c>
      <c r="K1059" s="3">
        <v>604800</v>
      </c>
      <c r="L1059" s="3" t="s">
        <v>770</v>
      </c>
      <c r="M1059" s="3" t="s">
        <v>483</v>
      </c>
      <c r="N1059" s="3" t="s">
        <v>483</v>
      </c>
      <c r="O1059" s="3" t="s">
        <v>1217</v>
      </c>
      <c r="P1059" s="3" t="s">
        <v>4407</v>
      </c>
      <c r="Q1059" s="3" t="s">
        <v>4371</v>
      </c>
      <c r="R1059" s="3" t="s">
        <v>1218</v>
      </c>
      <c r="S1059" s="3">
        <v>1338568380</v>
      </c>
      <c r="T1059" s="3" t="s">
        <v>1219</v>
      </c>
      <c r="U1059" s="3" t="s">
        <v>1178</v>
      </c>
      <c r="V1059" s="3" t="s">
        <v>483</v>
      </c>
      <c r="W1059" s="3" t="s">
        <v>483</v>
      </c>
      <c r="X1059" s="3">
        <v>75</v>
      </c>
      <c r="Y1059" s="3" t="s">
        <v>753</v>
      </c>
      <c r="Z1059" s="3" t="s">
        <v>490</v>
      </c>
      <c r="AA1059" s="3" t="s">
        <v>490</v>
      </c>
      <c r="AB1059" s="3" t="s">
        <v>161</v>
      </c>
      <c r="AC1059" s="3" t="s">
        <v>162</v>
      </c>
      <c r="AD1059" s="3" t="s">
        <v>465</v>
      </c>
      <c r="AE1059" s="3" t="s">
        <v>483</v>
      </c>
      <c r="AF1059" s="3" t="s">
        <v>483</v>
      </c>
      <c r="AG1059" t="s">
        <v>192</v>
      </c>
      <c r="AH1059">
        <f t="shared" si="64"/>
        <v>18917752</v>
      </c>
      <c r="AI1059">
        <f t="shared" si="65"/>
        <v>2806985</v>
      </c>
      <c r="AJ1059">
        <f t="shared" si="66"/>
        <v>0</v>
      </c>
      <c r="AK1059">
        <f t="shared" si="67"/>
        <v>1</v>
      </c>
    </row>
    <row r="1060" spans="1:37">
      <c r="A1060" s="3" t="s">
        <v>160</v>
      </c>
      <c r="B1060" s="3" t="s">
        <v>478</v>
      </c>
      <c r="C1060" s="3" t="s">
        <v>479</v>
      </c>
      <c r="D1060" s="3" t="s">
        <v>480</v>
      </c>
      <c r="E1060" s="3" t="s">
        <v>481</v>
      </c>
      <c r="F1060" s="4">
        <v>0.03</v>
      </c>
      <c r="G1060" s="3" t="s">
        <v>769</v>
      </c>
      <c r="H1060" s="3">
        <v>30</v>
      </c>
      <c r="I1060" s="3" t="s">
        <v>483</v>
      </c>
      <c r="J1060" s="3">
        <v>180</v>
      </c>
      <c r="K1060" s="3">
        <v>604800</v>
      </c>
      <c r="L1060" s="3" t="s">
        <v>770</v>
      </c>
      <c r="M1060" s="3" t="s">
        <v>483</v>
      </c>
      <c r="N1060" s="3" t="s">
        <v>483</v>
      </c>
      <c r="O1060" s="3" t="s">
        <v>1201</v>
      </c>
      <c r="P1060" s="3" t="s">
        <v>45</v>
      </c>
      <c r="Q1060" s="3" t="s">
        <v>4371</v>
      </c>
      <c r="R1060" s="3" t="s">
        <v>1202</v>
      </c>
      <c r="S1060" s="3">
        <v>1338569979</v>
      </c>
      <c r="T1060" s="3" t="s">
        <v>1203</v>
      </c>
      <c r="U1060" s="3" t="s">
        <v>1204</v>
      </c>
      <c r="V1060" s="3" t="s">
        <v>483</v>
      </c>
      <c r="W1060" s="3" t="s">
        <v>483</v>
      </c>
      <c r="X1060" s="3">
        <v>24</v>
      </c>
      <c r="Y1060" s="3" t="s">
        <v>607</v>
      </c>
      <c r="Z1060" s="3" t="s">
        <v>490</v>
      </c>
      <c r="AA1060" s="3" t="s">
        <v>490</v>
      </c>
      <c r="AB1060" s="3" t="s">
        <v>161</v>
      </c>
      <c r="AC1060" s="3" t="s">
        <v>166</v>
      </c>
      <c r="AD1060" s="3" t="s">
        <v>38</v>
      </c>
      <c r="AE1060" s="3" t="s">
        <v>483</v>
      </c>
      <c r="AF1060" s="3" t="s">
        <v>483</v>
      </c>
      <c r="AG1060" t="s">
        <v>192</v>
      </c>
      <c r="AH1060">
        <f t="shared" si="64"/>
        <v>2839381</v>
      </c>
      <c r="AI1060">
        <f t="shared" si="65"/>
        <v>2806985</v>
      </c>
      <c r="AJ1060">
        <f t="shared" si="66"/>
        <v>3</v>
      </c>
      <c r="AK1060">
        <f t="shared" si="67"/>
        <v>3</v>
      </c>
    </row>
    <row r="1061" spans="1:37">
      <c r="A1061" s="3" t="s">
        <v>160</v>
      </c>
      <c r="B1061" s="3" t="s">
        <v>478</v>
      </c>
      <c r="C1061" s="3" t="s">
        <v>479</v>
      </c>
      <c r="D1061" s="3" t="s">
        <v>480</v>
      </c>
      <c r="E1061" s="3" t="s">
        <v>481</v>
      </c>
      <c r="F1061" s="4">
        <v>0.03</v>
      </c>
      <c r="G1061" s="3" t="s">
        <v>769</v>
      </c>
      <c r="H1061" s="3">
        <v>30</v>
      </c>
      <c r="I1061" s="3" t="s">
        <v>483</v>
      </c>
      <c r="J1061" s="3">
        <v>180</v>
      </c>
      <c r="K1061" s="3">
        <v>604800</v>
      </c>
      <c r="L1061" s="3" t="s">
        <v>770</v>
      </c>
      <c r="M1061" s="3" t="s">
        <v>483</v>
      </c>
      <c r="N1061" s="3" t="s">
        <v>483</v>
      </c>
      <c r="O1061" s="3" t="s">
        <v>1315</v>
      </c>
      <c r="P1061" s="3" t="s">
        <v>154</v>
      </c>
      <c r="Q1061" s="3" t="s">
        <v>4371</v>
      </c>
      <c r="R1061" s="3" t="s">
        <v>1316</v>
      </c>
      <c r="S1061" s="3">
        <v>1338570488</v>
      </c>
      <c r="T1061" s="3" t="s">
        <v>1317</v>
      </c>
      <c r="U1061" s="3" t="s">
        <v>1318</v>
      </c>
      <c r="V1061" s="3" t="s">
        <v>483</v>
      </c>
      <c r="W1061" s="3" t="s">
        <v>483</v>
      </c>
      <c r="X1061" s="3">
        <v>47</v>
      </c>
      <c r="Y1061" s="3" t="s">
        <v>523</v>
      </c>
      <c r="Z1061" s="3" t="s">
        <v>490</v>
      </c>
      <c r="AA1061" s="3" t="s">
        <v>490</v>
      </c>
      <c r="AB1061" s="3" t="s">
        <v>161</v>
      </c>
      <c r="AC1061" s="3" t="s">
        <v>125</v>
      </c>
      <c r="AD1061" s="3" t="s">
        <v>38</v>
      </c>
      <c r="AE1061" s="3" t="s">
        <v>483</v>
      </c>
      <c r="AF1061" s="3" t="s">
        <v>483</v>
      </c>
      <c r="AG1061" t="s">
        <v>192</v>
      </c>
      <c r="AH1061">
        <f t="shared" si="64"/>
        <v>2911102</v>
      </c>
      <c r="AI1061">
        <f t="shared" si="65"/>
        <v>2806985</v>
      </c>
      <c r="AJ1061">
        <f t="shared" si="66"/>
        <v>42</v>
      </c>
      <c r="AK1061">
        <f t="shared" si="67"/>
        <v>55</v>
      </c>
    </row>
    <row r="1062" spans="1:37">
      <c r="A1062" s="3" t="s">
        <v>160</v>
      </c>
      <c r="B1062" s="3" t="s">
        <v>478</v>
      </c>
      <c r="C1062" s="3" t="s">
        <v>479</v>
      </c>
      <c r="D1062" s="3" t="s">
        <v>480</v>
      </c>
      <c r="E1062" s="3" t="s">
        <v>481</v>
      </c>
      <c r="F1062" s="4">
        <v>0.03</v>
      </c>
      <c r="G1062" s="3" t="s">
        <v>769</v>
      </c>
      <c r="H1062" s="3">
        <v>30</v>
      </c>
      <c r="I1062" s="3" t="s">
        <v>483</v>
      </c>
      <c r="J1062" s="3">
        <v>180</v>
      </c>
      <c r="K1062" s="3">
        <v>604800</v>
      </c>
      <c r="L1062" s="3" t="s">
        <v>770</v>
      </c>
      <c r="M1062" s="3" t="s">
        <v>483</v>
      </c>
      <c r="N1062" s="3" t="s">
        <v>483</v>
      </c>
      <c r="O1062" s="3" t="s">
        <v>1239</v>
      </c>
      <c r="P1062" s="3" t="s">
        <v>168</v>
      </c>
      <c r="Q1062" s="3" t="s">
        <v>4371</v>
      </c>
      <c r="R1062" s="3" t="s">
        <v>1240</v>
      </c>
      <c r="S1062" s="3">
        <v>1338572309</v>
      </c>
      <c r="T1062" s="3" t="s">
        <v>1241</v>
      </c>
      <c r="U1062" s="3" t="s">
        <v>979</v>
      </c>
      <c r="V1062" s="3" t="s">
        <v>483</v>
      </c>
      <c r="W1062" s="3" t="s">
        <v>483</v>
      </c>
      <c r="X1062" s="3">
        <v>51</v>
      </c>
      <c r="Y1062" s="3" t="s">
        <v>523</v>
      </c>
      <c r="Z1062" s="3" t="s">
        <v>490</v>
      </c>
      <c r="AA1062" s="3" t="s">
        <v>490</v>
      </c>
      <c r="AB1062" s="3" t="s">
        <v>161</v>
      </c>
      <c r="AC1062" s="3" t="s">
        <v>169</v>
      </c>
      <c r="AD1062" s="3" t="s">
        <v>38</v>
      </c>
      <c r="AE1062" s="3" t="s">
        <v>483</v>
      </c>
      <c r="AF1062" s="3" t="s">
        <v>483</v>
      </c>
      <c r="AG1062" t="s">
        <v>192</v>
      </c>
      <c r="AH1062">
        <f t="shared" si="64"/>
        <v>18846058</v>
      </c>
      <c r="AI1062">
        <f t="shared" si="65"/>
        <v>2806985</v>
      </c>
      <c r="AJ1062">
        <f t="shared" si="66"/>
        <v>1</v>
      </c>
      <c r="AK1062">
        <f t="shared" si="67"/>
        <v>1</v>
      </c>
    </row>
    <row r="1063" spans="1:37">
      <c r="A1063" s="3" t="s">
        <v>160</v>
      </c>
      <c r="B1063" s="3" t="s">
        <v>478</v>
      </c>
      <c r="C1063" s="3" t="s">
        <v>479</v>
      </c>
      <c r="D1063" s="3" t="s">
        <v>480</v>
      </c>
      <c r="E1063" s="3" t="s">
        <v>481</v>
      </c>
      <c r="F1063" s="4">
        <v>0.03</v>
      </c>
      <c r="G1063" s="3" t="s">
        <v>769</v>
      </c>
      <c r="H1063" s="3">
        <v>30</v>
      </c>
      <c r="I1063" s="3" t="s">
        <v>483</v>
      </c>
      <c r="J1063" s="3">
        <v>180</v>
      </c>
      <c r="K1063" s="3">
        <v>604800</v>
      </c>
      <c r="L1063" s="3" t="s">
        <v>770</v>
      </c>
      <c r="M1063" s="3" t="s">
        <v>483</v>
      </c>
      <c r="N1063" s="3" t="s">
        <v>483</v>
      </c>
      <c r="O1063" s="3" t="s">
        <v>1139</v>
      </c>
      <c r="P1063" s="3" t="s">
        <v>101</v>
      </c>
      <c r="Q1063" s="3" t="s">
        <v>4371</v>
      </c>
      <c r="R1063" s="3" t="s">
        <v>1140</v>
      </c>
      <c r="S1063" s="3">
        <v>1338577053</v>
      </c>
      <c r="T1063" s="3" t="s">
        <v>1141</v>
      </c>
      <c r="U1063" s="3" t="s">
        <v>1142</v>
      </c>
      <c r="V1063" s="3" t="s">
        <v>483</v>
      </c>
      <c r="W1063" s="3" t="s">
        <v>483</v>
      </c>
      <c r="X1063" s="3">
        <v>31</v>
      </c>
      <c r="Y1063" s="3" t="s">
        <v>518</v>
      </c>
      <c r="Z1063" s="3" t="s">
        <v>490</v>
      </c>
      <c r="AA1063" s="3" t="s">
        <v>490</v>
      </c>
      <c r="AB1063" s="3" t="s">
        <v>161</v>
      </c>
      <c r="AC1063" s="3" t="s">
        <v>126</v>
      </c>
      <c r="AD1063" s="3" t="s">
        <v>38</v>
      </c>
      <c r="AE1063" s="3" t="s">
        <v>483</v>
      </c>
      <c r="AF1063" s="3" t="s">
        <v>483</v>
      </c>
      <c r="AG1063" t="s">
        <v>192</v>
      </c>
      <c r="AH1063">
        <f t="shared" si="64"/>
        <v>1695148</v>
      </c>
      <c r="AI1063">
        <f t="shared" si="65"/>
        <v>2806985</v>
      </c>
      <c r="AJ1063">
        <f t="shared" si="66"/>
        <v>2</v>
      </c>
      <c r="AK1063">
        <f t="shared" si="67"/>
        <v>4</v>
      </c>
    </row>
    <row r="1064" spans="1:37">
      <c r="A1064" s="3" t="s">
        <v>160</v>
      </c>
      <c r="B1064" s="3" t="s">
        <v>478</v>
      </c>
      <c r="C1064" s="3" t="s">
        <v>479</v>
      </c>
      <c r="D1064" s="3" t="s">
        <v>480</v>
      </c>
      <c r="E1064" s="3" t="s">
        <v>481</v>
      </c>
      <c r="F1064" s="4">
        <v>0.03</v>
      </c>
      <c r="G1064" s="3" t="s">
        <v>769</v>
      </c>
      <c r="H1064" s="3">
        <v>30</v>
      </c>
      <c r="I1064" s="3" t="s">
        <v>483</v>
      </c>
      <c r="J1064" s="3">
        <v>180</v>
      </c>
      <c r="K1064" s="3">
        <v>604800</v>
      </c>
      <c r="L1064" s="3" t="s">
        <v>770</v>
      </c>
      <c r="M1064" s="3" t="s">
        <v>483</v>
      </c>
      <c r="N1064" s="3" t="s">
        <v>483</v>
      </c>
      <c r="O1064" s="3" t="s">
        <v>1112</v>
      </c>
      <c r="P1064" s="3" t="s">
        <v>54</v>
      </c>
      <c r="Q1064" s="3" t="s">
        <v>4371</v>
      </c>
      <c r="R1064" s="3" t="s">
        <v>1113</v>
      </c>
      <c r="S1064" s="3">
        <v>1338578658</v>
      </c>
      <c r="T1064" s="3" t="s">
        <v>1114</v>
      </c>
      <c r="U1064" s="3" t="s">
        <v>1115</v>
      </c>
      <c r="V1064" s="3" t="s">
        <v>483</v>
      </c>
      <c r="W1064" s="3" t="s">
        <v>483</v>
      </c>
      <c r="X1064" s="3">
        <v>77</v>
      </c>
      <c r="Y1064" s="3" t="s">
        <v>753</v>
      </c>
      <c r="Z1064" s="3" t="s">
        <v>490</v>
      </c>
      <c r="AA1064" s="3" t="s">
        <v>490</v>
      </c>
      <c r="AB1064" s="3" t="s">
        <v>161</v>
      </c>
      <c r="AC1064" s="3" t="s">
        <v>163</v>
      </c>
      <c r="AD1064" s="3" t="s">
        <v>38</v>
      </c>
      <c r="AE1064" s="3" t="s">
        <v>483</v>
      </c>
      <c r="AF1064" s="3" t="s">
        <v>483</v>
      </c>
      <c r="AG1064" t="s">
        <v>192</v>
      </c>
      <c r="AH1064">
        <f t="shared" si="64"/>
        <v>2914930</v>
      </c>
      <c r="AI1064">
        <f t="shared" si="65"/>
        <v>2806985</v>
      </c>
      <c r="AJ1064">
        <f t="shared" si="66"/>
        <v>1</v>
      </c>
      <c r="AK1064">
        <f t="shared" si="67"/>
        <v>1</v>
      </c>
    </row>
    <row r="1065" spans="1:37">
      <c r="A1065" s="3" t="s">
        <v>160</v>
      </c>
      <c r="B1065" s="3" t="s">
        <v>478</v>
      </c>
      <c r="C1065" s="3" t="s">
        <v>479</v>
      </c>
      <c r="D1065" s="3" t="s">
        <v>480</v>
      </c>
      <c r="E1065" s="3" t="s">
        <v>481</v>
      </c>
      <c r="F1065" s="4">
        <v>0.03</v>
      </c>
      <c r="G1065" s="3" t="s">
        <v>769</v>
      </c>
      <c r="H1065" s="3">
        <v>30</v>
      </c>
      <c r="I1065" s="3" t="s">
        <v>483</v>
      </c>
      <c r="J1065" s="3">
        <v>180</v>
      </c>
      <c r="K1065" s="3">
        <v>604800</v>
      </c>
      <c r="L1065" s="3" t="s">
        <v>770</v>
      </c>
      <c r="M1065" s="3" t="s">
        <v>483</v>
      </c>
      <c r="N1065" s="3" t="s">
        <v>483</v>
      </c>
      <c r="O1065" s="3" t="s">
        <v>1194</v>
      </c>
      <c r="P1065" s="3" t="s">
        <v>60</v>
      </c>
      <c r="Q1065" s="3" t="s">
        <v>4371</v>
      </c>
      <c r="R1065" s="3" t="s">
        <v>1195</v>
      </c>
      <c r="S1065" s="3">
        <v>1338594707</v>
      </c>
      <c r="T1065" s="3" t="s">
        <v>1196</v>
      </c>
      <c r="U1065" s="3" t="s">
        <v>1197</v>
      </c>
      <c r="V1065" s="3" t="s">
        <v>483</v>
      </c>
      <c r="W1065" s="3" t="s">
        <v>483</v>
      </c>
      <c r="X1065" s="3">
        <v>10</v>
      </c>
      <c r="Y1065" s="3" t="s">
        <v>753</v>
      </c>
      <c r="Z1065" s="3" t="s">
        <v>490</v>
      </c>
      <c r="AA1065" s="3" t="s">
        <v>490</v>
      </c>
      <c r="AB1065" s="3" t="s">
        <v>161</v>
      </c>
      <c r="AC1065" s="3" t="s">
        <v>125</v>
      </c>
      <c r="AD1065" s="3" t="s">
        <v>38</v>
      </c>
      <c r="AE1065" s="3" t="s">
        <v>483</v>
      </c>
      <c r="AF1065" s="3" t="s">
        <v>483</v>
      </c>
      <c r="AG1065" t="s">
        <v>192</v>
      </c>
      <c r="AH1065">
        <f t="shared" si="64"/>
        <v>2911102</v>
      </c>
      <c r="AI1065">
        <f t="shared" si="65"/>
        <v>2806985</v>
      </c>
      <c r="AJ1065">
        <f t="shared" si="66"/>
        <v>42</v>
      </c>
      <c r="AK1065">
        <f t="shared" si="67"/>
        <v>55</v>
      </c>
    </row>
    <row r="1066" spans="1:37">
      <c r="A1066" s="3" t="s">
        <v>160</v>
      </c>
      <c r="B1066" s="3" t="s">
        <v>478</v>
      </c>
      <c r="C1066" s="3" t="s">
        <v>479</v>
      </c>
      <c r="D1066" s="3" t="s">
        <v>480</v>
      </c>
      <c r="E1066" s="3" t="s">
        <v>481</v>
      </c>
      <c r="F1066" s="4">
        <v>0.03</v>
      </c>
      <c r="G1066" s="3" t="s">
        <v>769</v>
      </c>
      <c r="H1066" s="3">
        <v>30</v>
      </c>
      <c r="I1066" s="3" t="s">
        <v>483</v>
      </c>
      <c r="J1066" s="3">
        <v>180</v>
      </c>
      <c r="K1066" s="3">
        <v>604800</v>
      </c>
      <c r="L1066" s="3" t="s">
        <v>770</v>
      </c>
      <c r="M1066" s="3" t="s">
        <v>483</v>
      </c>
      <c r="N1066" s="3" t="s">
        <v>483</v>
      </c>
      <c r="O1066" s="3" t="s">
        <v>1295</v>
      </c>
      <c r="P1066" s="3" t="s">
        <v>53</v>
      </c>
      <c r="Q1066" s="3" t="s">
        <v>4371</v>
      </c>
      <c r="R1066" s="3" t="s">
        <v>1296</v>
      </c>
      <c r="S1066" s="3">
        <v>1338606494</v>
      </c>
      <c r="T1066" s="3" t="s">
        <v>1297</v>
      </c>
      <c r="U1066" s="3" t="s">
        <v>1298</v>
      </c>
      <c r="V1066" s="3" t="s">
        <v>483</v>
      </c>
      <c r="W1066" s="3" t="s">
        <v>483</v>
      </c>
      <c r="X1066" s="3">
        <v>24</v>
      </c>
      <c r="Y1066" s="3" t="s">
        <v>513</v>
      </c>
      <c r="Z1066" s="3" t="s">
        <v>490</v>
      </c>
      <c r="AA1066" s="3" t="s">
        <v>490</v>
      </c>
      <c r="AB1066" s="3" t="s">
        <v>161</v>
      </c>
      <c r="AC1066" s="3" t="s">
        <v>125</v>
      </c>
      <c r="AD1066" s="3" t="s">
        <v>38</v>
      </c>
      <c r="AE1066" s="3" t="s">
        <v>483</v>
      </c>
      <c r="AF1066" s="3" t="s">
        <v>483</v>
      </c>
      <c r="AG1066" t="s">
        <v>192</v>
      </c>
      <c r="AH1066">
        <f t="shared" si="64"/>
        <v>2911102</v>
      </c>
      <c r="AI1066">
        <f t="shared" si="65"/>
        <v>2806985</v>
      </c>
      <c r="AJ1066">
        <f t="shared" si="66"/>
        <v>42</v>
      </c>
      <c r="AK1066">
        <f t="shared" si="67"/>
        <v>55</v>
      </c>
    </row>
    <row r="1067" spans="1:37">
      <c r="A1067" s="3" t="s">
        <v>160</v>
      </c>
      <c r="B1067" s="3" t="s">
        <v>478</v>
      </c>
      <c r="C1067" s="3" t="s">
        <v>479</v>
      </c>
      <c r="D1067" s="3" t="s">
        <v>480</v>
      </c>
      <c r="E1067" s="3" t="s">
        <v>481</v>
      </c>
      <c r="F1067" s="4">
        <v>0.03</v>
      </c>
      <c r="G1067" s="3" t="s">
        <v>769</v>
      </c>
      <c r="H1067" s="3">
        <v>30</v>
      </c>
      <c r="I1067" s="3" t="s">
        <v>483</v>
      </c>
      <c r="J1067" s="3">
        <v>180</v>
      </c>
      <c r="K1067" s="3">
        <v>604800</v>
      </c>
      <c r="L1067" s="3" t="s">
        <v>770</v>
      </c>
      <c r="M1067" s="3" t="s">
        <v>483</v>
      </c>
      <c r="N1067" s="3" t="s">
        <v>483</v>
      </c>
      <c r="O1067" s="3" t="s">
        <v>1235</v>
      </c>
      <c r="P1067" s="3" t="s">
        <v>165</v>
      </c>
      <c r="Q1067" s="3" t="s">
        <v>4371</v>
      </c>
      <c r="R1067" s="3" t="s">
        <v>1236</v>
      </c>
      <c r="S1067" s="3">
        <v>1338590413</v>
      </c>
      <c r="T1067" s="3" t="s">
        <v>1237</v>
      </c>
      <c r="U1067" s="3" t="s">
        <v>1238</v>
      </c>
      <c r="V1067" s="3" t="s">
        <v>483</v>
      </c>
      <c r="W1067" s="3" t="s">
        <v>483</v>
      </c>
      <c r="X1067" s="3">
        <v>46</v>
      </c>
      <c r="Y1067" s="3" t="s">
        <v>489</v>
      </c>
      <c r="Z1067" s="3" t="s">
        <v>490</v>
      </c>
      <c r="AA1067" s="3" t="s">
        <v>490</v>
      </c>
      <c r="AB1067" s="3" t="s">
        <v>161</v>
      </c>
      <c r="AC1067" s="3" t="s">
        <v>125</v>
      </c>
      <c r="AD1067" s="3" t="s">
        <v>38</v>
      </c>
      <c r="AE1067" s="3" t="s">
        <v>483</v>
      </c>
      <c r="AF1067" s="3" t="s">
        <v>483</v>
      </c>
      <c r="AG1067" t="s">
        <v>192</v>
      </c>
      <c r="AH1067">
        <f t="shared" si="64"/>
        <v>2911102</v>
      </c>
      <c r="AI1067">
        <f t="shared" si="65"/>
        <v>2806985</v>
      </c>
      <c r="AJ1067">
        <f t="shared" si="66"/>
        <v>42</v>
      </c>
      <c r="AK1067">
        <f t="shared" si="67"/>
        <v>55</v>
      </c>
    </row>
    <row r="1068" spans="1:37">
      <c r="A1068" s="3" t="s">
        <v>160</v>
      </c>
      <c r="B1068" s="3" t="s">
        <v>478</v>
      </c>
      <c r="C1068" s="3" t="s">
        <v>479</v>
      </c>
      <c r="D1068" s="3" t="s">
        <v>480</v>
      </c>
      <c r="E1068" s="3" t="s">
        <v>481</v>
      </c>
      <c r="F1068" s="4">
        <v>0.03</v>
      </c>
      <c r="G1068" s="3" t="s">
        <v>769</v>
      </c>
      <c r="H1068" s="3">
        <v>30</v>
      </c>
      <c r="I1068" s="3" t="s">
        <v>483</v>
      </c>
      <c r="J1068" s="3">
        <v>180</v>
      </c>
      <c r="K1068" s="3">
        <v>604800</v>
      </c>
      <c r="L1068" s="3" t="s">
        <v>770</v>
      </c>
      <c r="M1068" s="3" t="s">
        <v>483</v>
      </c>
      <c r="N1068" s="3" t="s">
        <v>483</v>
      </c>
      <c r="O1068" s="3" t="s">
        <v>1303</v>
      </c>
      <c r="P1068" s="3" t="s">
        <v>55</v>
      </c>
      <c r="Q1068" s="3" t="s">
        <v>4371</v>
      </c>
      <c r="R1068" s="3" t="s">
        <v>1304</v>
      </c>
      <c r="S1068" s="3">
        <v>1338575674</v>
      </c>
      <c r="T1068" s="3" t="s">
        <v>1305</v>
      </c>
      <c r="U1068" s="3" t="s">
        <v>1306</v>
      </c>
      <c r="V1068" s="3" t="s">
        <v>483</v>
      </c>
      <c r="W1068" s="3" t="s">
        <v>483</v>
      </c>
      <c r="X1068" s="3">
        <v>14</v>
      </c>
      <c r="Y1068" s="3" t="s">
        <v>607</v>
      </c>
      <c r="Z1068" s="3" t="s">
        <v>490</v>
      </c>
      <c r="AA1068" s="3" t="s">
        <v>490</v>
      </c>
      <c r="AB1068" s="3" t="s">
        <v>161</v>
      </c>
      <c r="AC1068" s="3" t="s">
        <v>125</v>
      </c>
      <c r="AD1068" s="3" t="s">
        <v>38</v>
      </c>
      <c r="AE1068" s="3" t="s">
        <v>483</v>
      </c>
      <c r="AF1068" s="3" t="s">
        <v>483</v>
      </c>
      <c r="AG1068" t="s">
        <v>192</v>
      </c>
      <c r="AH1068">
        <f t="shared" si="64"/>
        <v>2911102</v>
      </c>
      <c r="AI1068">
        <f t="shared" si="65"/>
        <v>2806985</v>
      </c>
      <c r="AJ1068">
        <f t="shared" si="66"/>
        <v>42</v>
      </c>
      <c r="AK1068">
        <f t="shared" si="67"/>
        <v>55</v>
      </c>
    </row>
    <row r="1069" spans="1:37">
      <c r="A1069" s="3" t="s">
        <v>160</v>
      </c>
      <c r="B1069" s="3" t="s">
        <v>478</v>
      </c>
      <c r="C1069" s="3" t="s">
        <v>479</v>
      </c>
      <c r="D1069" s="3" t="s">
        <v>480</v>
      </c>
      <c r="E1069" s="3" t="s">
        <v>481</v>
      </c>
      <c r="F1069" s="4">
        <v>0.03</v>
      </c>
      <c r="G1069" s="3" t="s">
        <v>769</v>
      </c>
      <c r="H1069" s="3">
        <v>30</v>
      </c>
      <c r="I1069" s="3" t="s">
        <v>483</v>
      </c>
      <c r="J1069" s="3">
        <v>180</v>
      </c>
      <c r="K1069" s="3">
        <v>604800</v>
      </c>
      <c r="L1069" s="3" t="s">
        <v>770</v>
      </c>
      <c r="M1069" s="3" t="s">
        <v>483</v>
      </c>
      <c r="N1069" s="3" t="s">
        <v>483</v>
      </c>
      <c r="O1069" s="3" t="s">
        <v>1288</v>
      </c>
      <c r="P1069" s="3" t="s">
        <v>4409</v>
      </c>
      <c r="Q1069" s="3" t="s">
        <v>4371</v>
      </c>
      <c r="R1069" s="3" t="s">
        <v>1289</v>
      </c>
      <c r="S1069" s="3">
        <v>1338608126</v>
      </c>
      <c r="T1069" s="3" t="s">
        <v>1290</v>
      </c>
      <c r="U1069" s="3" t="s">
        <v>1291</v>
      </c>
      <c r="V1069" s="3" t="s">
        <v>483</v>
      </c>
      <c r="W1069" s="3" t="s">
        <v>483</v>
      </c>
      <c r="X1069" s="3">
        <v>23</v>
      </c>
      <c r="Y1069" s="3" t="s">
        <v>607</v>
      </c>
      <c r="Z1069" s="3" t="s">
        <v>490</v>
      </c>
      <c r="AA1069" s="3" t="s">
        <v>490</v>
      </c>
      <c r="AB1069" s="3" t="s">
        <v>161</v>
      </c>
      <c r="AC1069" s="3" t="s">
        <v>125</v>
      </c>
      <c r="AD1069" s="3" t="s">
        <v>34</v>
      </c>
      <c r="AE1069" s="3" t="s">
        <v>483</v>
      </c>
      <c r="AF1069" s="3" t="s">
        <v>483</v>
      </c>
      <c r="AG1069" t="s">
        <v>192</v>
      </c>
      <c r="AH1069">
        <f t="shared" si="64"/>
        <v>2911102</v>
      </c>
      <c r="AI1069">
        <f t="shared" si="65"/>
        <v>2806985</v>
      </c>
      <c r="AJ1069">
        <f t="shared" si="66"/>
        <v>42</v>
      </c>
      <c r="AK1069">
        <f t="shared" si="67"/>
        <v>55</v>
      </c>
    </row>
    <row r="1070" spans="1:37">
      <c r="A1070" s="3" t="s">
        <v>160</v>
      </c>
      <c r="B1070" s="3" t="s">
        <v>478</v>
      </c>
      <c r="C1070" s="3" t="s">
        <v>479</v>
      </c>
      <c r="D1070" s="3" t="s">
        <v>480</v>
      </c>
      <c r="E1070" s="3" t="s">
        <v>481</v>
      </c>
      <c r="F1070" s="4">
        <v>0.03</v>
      </c>
      <c r="G1070" s="3" t="s">
        <v>769</v>
      </c>
      <c r="H1070" s="3">
        <v>30</v>
      </c>
      <c r="I1070" s="3" t="s">
        <v>483</v>
      </c>
      <c r="J1070" s="3">
        <v>180</v>
      </c>
      <c r="K1070" s="3">
        <v>604800</v>
      </c>
      <c r="L1070" s="3" t="s">
        <v>770</v>
      </c>
      <c r="M1070" s="3" t="s">
        <v>483</v>
      </c>
      <c r="N1070" s="3" t="s">
        <v>483</v>
      </c>
      <c r="O1070" s="3" t="s">
        <v>1158</v>
      </c>
      <c r="P1070" s="3" t="s">
        <v>50</v>
      </c>
      <c r="Q1070" s="3" t="s">
        <v>4371</v>
      </c>
      <c r="R1070" s="3" t="s">
        <v>1159</v>
      </c>
      <c r="S1070" s="3">
        <v>1338580429</v>
      </c>
      <c r="T1070" s="3" t="s">
        <v>1160</v>
      </c>
      <c r="U1070" s="3" t="s">
        <v>1161</v>
      </c>
      <c r="V1070" s="3" t="s">
        <v>483</v>
      </c>
      <c r="W1070" s="3" t="s">
        <v>483</v>
      </c>
      <c r="X1070" s="3">
        <v>66</v>
      </c>
      <c r="Y1070" s="3" t="s">
        <v>523</v>
      </c>
      <c r="Z1070" s="3" t="s">
        <v>490</v>
      </c>
      <c r="AA1070" s="3" t="s">
        <v>490</v>
      </c>
      <c r="AB1070" s="3" t="s">
        <v>161</v>
      </c>
      <c r="AC1070" s="3" t="s">
        <v>125</v>
      </c>
      <c r="AD1070" s="3" t="s">
        <v>38</v>
      </c>
      <c r="AE1070" s="3" t="s">
        <v>483</v>
      </c>
      <c r="AF1070" s="3" t="s">
        <v>483</v>
      </c>
      <c r="AG1070" t="s">
        <v>192</v>
      </c>
      <c r="AH1070">
        <f t="shared" si="64"/>
        <v>2911102</v>
      </c>
      <c r="AI1070">
        <f t="shared" si="65"/>
        <v>2806985</v>
      </c>
      <c r="AJ1070">
        <f t="shared" si="66"/>
        <v>42</v>
      </c>
      <c r="AK1070">
        <f t="shared" si="67"/>
        <v>55</v>
      </c>
    </row>
    <row r="1071" spans="1:37">
      <c r="A1071" s="3" t="s">
        <v>160</v>
      </c>
      <c r="B1071" s="3" t="s">
        <v>478</v>
      </c>
      <c r="C1071" s="3" t="s">
        <v>479</v>
      </c>
      <c r="D1071" s="3" t="s">
        <v>480</v>
      </c>
      <c r="E1071" s="3" t="s">
        <v>481</v>
      </c>
      <c r="F1071" s="4">
        <v>0.03</v>
      </c>
      <c r="G1071" s="3" t="s">
        <v>769</v>
      </c>
      <c r="H1071" s="3">
        <v>30</v>
      </c>
      <c r="I1071" s="3" t="s">
        <v>483</v>
      </c>
      <c r="J1071" s="3">
        <v>180</v>
      </c>
      <c r="K1071" s="3">
        <v>604800</v>
      </c>
      <c r="L1071" s="3" t="s">
        <v>770</v>
      </c>
      <c r="M1071" s="3" t="s">
        <v>483</v>
      </c>
      <c r="N1071" s="3" t="s">
        <v>483</v>
      </c>
      <c r="O1071" s="3" t="s">
        <v>1051</v>
      </c>
      <c r="P1071" s="3" t="s">
        <v>4381</v>
      </c>
      <c r="Q1071" s="3" t="s">
        <v>4371</v>
      </c>
      <c r="R1071" s="3" t="s">
        <v>1052</v>
      </c>
      <c r="S1071" s="3">
        <v>1338587717</v>
      </c>
      <c r="T1071" s="3" t="s">
        <v>1053</v>
      </c>
      <c r="U1071" s="3" t="s">
        <v>909</v>
      </c>
      <c r="V1071" s="3" t="s">
        <v>483</v>
      </c>
      <c r="W1071" s="3" t="s">
        <v>483</v>
      </c>
      <c r="X1071" s="3">
        <v>39</v>
      </c>
      <c r="Y1071" s="3" t="s">
        <v>546</v>
      </c>
      <c r="Z1071" s="3" t="s">
        <v>490</v>
      </c>
      <c r="AA1071" s="3" t="s">
        <v>490</v>
      </c>
      <c r="AB1071" s="3" t="s">
        <v>161</v>
      </c>
      <c r="AC1071" s="3" t="s">
        <v>170</v>
      </c>
      <c r="AD1071" s="3" t="s">
        <v>36</v>
      </c>
      <c r="AE1071" s="3" t="s">
        <v>483</v>
      </c>
      <c r="AF1071" s="3" t="s">
        <v>483</v>
      </c>
      <c r="AG1071" t="s">
        <v>192</v>
      </c>
      <c r="AH1071">
        <f t="shared" si="64"/>
        <v>3384145</v>
      </c>
      <c r="AI1071">
        <f t="shared" si="65"/>
        <v>2806985</v>
      </c>
      <c r="AJ1071">
        <f t="shared" si="66"/>
        <v>0</v>
      </c>
      <c r="AK1071">
        <f t="shared" si="67"/>
        <v>1</v>
      </c>
    </row>
    <row r="1072" spans="1:37">
      <c r="A1072" s="3" t="s">
        <v>160</v>
      </c>
      <c r="B1072" s="3" t="s">
        <v>478</v>
      </c>
      <c r="C1072" s="3" t="s">
        <v>479</v>
      </c>
      <c r="D1072" s="3" t="s">
        <v>480</v>
      </c>
      <c r="E1072" s="3" t="s">
        <v>481</v>
      </c>
      <c r="F1072" s="4">
        <v>0.03</v>
      </c>
      <c r="G1072" s="3" t="s">
        <v>769</v>
      </c>
      <c r="H1072" s="3">
        <v>30</v>
      </c>
      <c r="I1072" s="3" t="s">
        <v>483</v>
      </c>
      <c r="J1072" s="3">
        <v>180</v>
      </c>
      <c r="K1072" s="3">
        <v>604800</v>
      </c>
      <c r="L1072" s="3" t="s">
        <v>770</v>
      </c>
      <c r="M1072" s="3" t="s">
        <v>483</v>
      </c>
      <c r="N1072" s="3" t="s">
        <v>483</v>
      </c>
      <c r="O1072" s="3" t="s">
        <v>1182</v>
      </c>
      <c r="P1072" s="3" t="s">
        <v>109</v>
      </c>
      <c r="Q1072" s="3" t="s">
        <v>4371</v>
      </c>
      <c r="R1072" s="3" t="s">
        <v>1183</v>
      </c>
      <c r="S1072" s="3">
        <v>1338580642</v>
      </c>
      <c r="T1072" s="3" t="s">
        <v>1184</v>
      </c>
      <c r="U1072" s="3" t="s">
        <v>1042</v>
      </c>
      <c r="V1072" s="3" t="s">
        <v>483</v>
      </c>
      <c r="W1072" s="3" t="s">
        <v>483</v>
      </c>
      <c r="X1072" s="3">
        <v>20</v>
      </c>
      <c r="Y1072" s="3" t="s">
        <v>1185</v>
      </c>
      <c r="Z1072" s="3" t="s">
        <v>490</v>
      </c>
      <c r="AA1072" s="3" t="s">
        <v>490</v>
      </c>
      <c r="AB1072" s="3" t="s">
        <v>161</v>
      </c>
      <c r="AC1072" s="3" t="s">
        <v>125</v>
      </c>
      <c r="AD1072" s="3" t="s">
        <v>38</v>
      </c>
      <c r="AE1072" s="3" t="s">
        <v>483</v>
      </c>
      <c r="AF1072" s="3" t="s">
        <v>483</v>
      </c>
      <c r="AG1072" t="s">
        <v>192</v>
      </c>
      <c r="AH1072">
        <f t="shared" si="64"/>
        <v>2911102</v>
      </c>
      <c r="AI1072">
        <f t="shared" si="65"/>
        <v>2806985</v>
      </c>
      <c r="AJ1072">
        <f t="shared" si="66"/>
        <v>42</v>
      </c>
      <c r="AK1072">
        <f t="shared" si="67"/>
        <v>55</v>
      </c>
    </row>
    <row r="1073" spans="1:37">
      <c r="A1073" s="3" t="s">
        <v>160</v>
      </c>
      <c r="B1073" s="3" t="s">
        <v>478</v>
      </c>
      <c r="C1073" s="3" t="s">
        <v>479</v>
      </c>
      <c r="D1073" s="3" t="s">
        <v>480</v>
      </c>
      <c r="E1073" s="3" t="s">
        <v>481</v>
      </c>
      <c r="F1073" s="4">
        <v>0.03</v>
      </c>
      <c r="G1073" s="3" t="s">
        <v>769</v>
      </c>
      <c r="H1073" s="3">
        <v>30</v>
      </c>
      <c r="I1073" s="3" t="s">
        <v>483</v>
      </c>
      <c r="J1073" s="3">
        <v>180</v>
      </c>
      <c r="K1073" s="3">
        <v>604800</v>
      </c>
      <c r="L1073" s="3" t="s">
        <v>770</v>
      </c>
      <c r="M1073" s="3" t="s">
        <v>483</v>
      </c>
      <c r="N1073" s="3" t="s">
        <v>483</v>
      </c>
      <c r="O1073" s="3" t="s">
        <v>1096</v>
      </c>
      <c r="P1073" s="3" t="s">
        <v>4411</v>
      </c>
      <c r="Q1073" s="3" t="s">
        <v>4371</v>
      </c>
      <c r="R1073" s="3" t="s">
        <v>1097</v>
      </c>
      <c r="S1073" s="3">
        <v>1338600510</v>
      </c>
      <c r="T1073" s="3" t="s">
        <v>1098</v>
      </c>
      <c r="U1073" s="3" t="s">
        <v>1099</v>
      </c>
      <c r="V1073" s="3" t="s">
        <v>483</v>
      </c>
      <c r="W1073" s="3" t="s">
        <v>483</v>
      </c>
      <c r="X1073" s="3">
        <v>25</v>
      </c>
      <c r="Y1073" s="3" t="s">
        <v>561</v>
      </c>
      <c r="Z1073" s="3" t="s">
        <v>490</v>
      </c>
      <c r="AA1073" s="3" t="s">
        <v>490</v>
      </c>
      <c r="AB1073" s="3" t="s">
        <v>161</v>
      </c>
      <c r="AC1073" s="3" t="s">
        <v>171</v>
      </c>
      <c r="AD1073" s="3" t="s">
        <v>465</v>
      </c>
      <c r="AE1073" s="3" t="s">
        <v>483</v>
      </c>
      <c r="AF1073" s="3" t="s">
        <v>483</v>
      </c>
      <c r="AG1073" t="s">
        <v>192</v>
      </c>
      <c r="AH1073">
        <f t="shared" si="64"/>
        <v>2787314</v>
      </c>
      <c r="AI1073">
        <f t="shared" si="65"/>
        <v>2806985</v>
      </c>
      <c r="AJ1073">
        <f t="shared" si="66"/>
        <v>0</v>
      </c>
      <c r="AK1073">
        <f t="shared" si="67"/>
        <v>1</v>
      </c>
    </row>
    <row r="1074" spans="1:37">
      <c r="A1074" s="3" t="s">
        <v>160</v>
      </c>
      <c r="B1074" s="3" t="s">
        <v>478</v>
      </c>
      <c r="C1074" s="3" t="s">
        <v>479</v>
      </c>
      <c r="D1074" s="3" t="s">
        <v>480</v>
      </c>
      <c r="E1074" s="3" t="s">
        <v>481</v>
      </c>
      <c r="F1074" s="4">
        <v>0.03</v>
      </c>
      <c r="G1074" s="3" t="s">
        <v>769</v>
      </c>
      <c r="H1074" s="3">
        <v>30</v>
      </c>
      <c r="I1074" s="3" t="s">
        <v>483</v>
      </c>
      <c r="J1074" s="3">
        <v>180</v>
      </c>
      <c r="K1074" s="3">
        <v>604800</v>
      </c>
      <c r="L1074" s="3" t="s">
        <v>770</v>
      </c>
      <c r="M1074" s="3" t="s">
        <v>483</v>
      </c>
      <c r="N1074" s="3" t="s">
        <v>483</v>
      </c>
      <c r="O1074" s="3" t="s">
        <v>1152</v>
      </c>
      <c r="P1074" s="3" t="s">
        <v>44</v>
      </c>
      <c r="Q1074" s="3" t="s">
        <v>4371</v>
      </c>
      <c r="R1074" s="3" t="s">
        <v>1153</v>
      </c>
      <c r="S1074" s="3">
        <v>1338576471</v>
      </c>
      <c r="T1074" s="3" t="s">
        <v>1154</v>
      </c>
      <c r="U1074" s="3" t="s">
        <v>854</v>
      </c>
      <c r="V1074" s="3" t="s">
        <v>483</v>
      </c>
      <c r="W1074" s="3" t="s">
        <v>483</v>
      </c>
      <c r="X1074" s="3">
        <v>31</v>
      </c>
      <c r="Y1074" s="3" t="s">
        <v>590</v>
      </c>
      <c r="Z1074" s="3" t="s">
        <v>490</v>
      </c>
      <c r="AA1074" s="3" t="s">
        <v>490</v>
      </c>
      <c r="AB1074" s="3" t="s">
        <v>161</v>
      </c>
      <c r="AC1074" s="3" t="s">
        <v>43</v>
      </c>
      <c r="AD1074" s="3" t="s">
        <v>38</v>
      </c>
      <c r="AE1074" s="3" t="s">
        <v>483</v>
      </c>
      <c r="AF1074" s="3" t="s">
        <v>483</v>
      </c>
      <c r="AG1074" t="s">
        <v>192</v>
      </c>
      <c r="AH1074">
        <f t="shared" si="64"/>
        <v>7851662</v>
      </c>
      <c r="AI1074">
        <f t="shared" si="65"/>
        <v>2806985</v>
      </c>
      <c r="AJ1074">
        <f t="shared" si="66"/>
        <v>125</v>
      </c>
      <c r="AK1074">
        <f t="shared" si="67"/>
        <v>264</v>
      </c>
    </row>
    <row r="1075" spans="1:37">
      <c r="A1075" s="3" t="s">
        <v>160</v>
      </c>
      <c r="B1075" s="3" t="s">
        <v>478</v>
      </c>
      <c r="C1075" s="3" t="s">
        <v>479</v>
      </c>
      <c r="D1075" s="3" t="s">
        <v>480</v>
      </c>
      <c r="E1075" s="3" t="s">
        <v>481</v>
      </c>
      <c r="F1075" s="4">
        <v>0.03</v>
      </c>
      <c r="G1075" s="3" t="s">
        <v>769</v>
      </c>
      <c r="H1075" s="3">
        <v>30</v>
      </c>
      <c r="I1075" s="3" t="s">
        <v>483</v>
      </c>
      <c r="J1075" s="3">
        <v>180</v>
      </c>
      <c r="K1075" s="3">
        <v>604800</v>
      </c>
      <c r="L1075" s="3" t="s">
        <v>770</v>
      </c>
      <c r="M1075" s="3" t="s">
        <v>483</v>
      </c>
      <c r="N1075" s="3" t="s">
        <v>483</v>
      </c>
      <c r="O1075" s="3" t="s">
        <v>1084</v>
      </c>
      <c r="P1075" s="3" t="s">
        <v>64</v>
      </c>
      <c r="Q1075" s="3" t="s">
        <v>4371</v>
      </c>
      <c r="R1075" s="3" t="s">
        <v>1085</v>
      </c>
      <c r="S1075" s="3">
        <v>1338575734</v>
      </c>
      <c r="T1075" s="3" t="s">
        <v>1086</v>
      </c>
      <c r="U1075" s="3" t="s">
        <v>905</v>
      </c>
      <c r="V1075" s="3" t="s">
        <v>483</v>
      </c>
      <c r="W1075" s="3" t="s">
        <v>483</v>
      </c>
      <c r="X1075" s="3">
        <v>34</v>
      </c>
      <c r="Y1075" s="3" t="s">
        <v>660</v>
      </c>
      <c r="Z1075" s="3" t="s">
        <v>490</v>
      </c>
      <c r="AA1075" s="3" t="s">
        <v>490</v>
      </c>
      <c r="AB1075" s="3" t="s">
        <v>161</v>
      </c>
      <c r="AC1075" s="3" t="s">
        <v>102</v>
      </c>
      <c r="AD1075" s="3" t="s">
        <v>38</v>
      </c>
      <c r="AE1075" s="3" t="s">
        <v>483</v>
      </c>
      <c r="AF1075" s="3" t="s">
        <v>483</v>
      </c>
      <c r="AG1075" t="s">
        <v>192</v>
      </c>
      <c r="AH1075">
        <f t="shared" si="64"/>
        <v>2807012</v>
      </c>
      <c r="AI1075">
        <f t="shared" si="65"/>
        <v>2806985</v>
      </c>
      <c r="AJ1075">
        <f t="shared" si="66"/>
        <v>2</v>
      </c>
      <c r="AK1075">
        <f t="shared" si="67"/>
        <v>2</v>
      </c>
    </row>
    <row r="1076" spans="1:37">
      <c r="A1076" s="3" t="s">
        <v>160</v>
      </c>
      <c r="B1076" s="3" t="s">
        <v>478</v>
      </c>
      <c r="C1076" s="3" t="s">
        <v>479</v>
      </c>
      <c r="D1076" s="3" t="s">
        <v>480</v>
      </c>
      <c r="E1076" s="3" t="s">
        <v>481</v>
      </c>
      <c r="F1076" s="4">
        <v>0.03</v>
      </c>
      <c r="G1076" s="3" t="s">
        <v>769</v>
      </c>
      <c r="H1076" s="3">
        <v>30</v>
      </c>
      <c r="I1076" s="3" t="s">
        <v>483</v>
      </c>
      <c r="J1076" s="3">
        <v>180</v>
      </c>
      <c r="K1076" s="3">
        <v>604800</v>
      </c>
      <c r="L1076" s="3" t="s">
        <v>770</v>
      </c>
      <c r="M1076" s="3" t="s">
        <v>483</v>
      </c>
      <c r="N1076" s="3" t="s">
        <v>483</v>
      </c>
      <c r="O1076" s="3" t="s">
        <v>1266</v>
      </c>
      <c r="P1076" s="3" t="s">
        <v>4415</v>
      </c>
      <c r="Q1076" s="3" t="s">
        <v>4371</v>
      </c>
      <c r="R1076" s="3" t="s">
        <v>1267</v>
      </c>
      <c r="S1076" s="3">
        <v>1338607379</v>
      </c>
      <c r="T1076" s="3" t="s">
        <v>1268</v>
      </c>
      <c r="U1076" s="3" t="s">
        <v>905</v>
      </c>
      <c r="V1076" s="3" t="s">
        <v>483</v>
      </c>
      <c r="W1076" s="3" t="s">
        <v>483</v>
      </c>
      <c r="X1076" s="3">
        <v>156</v>
      </c>
      <c r="Y1076" s="3" t="s">
        <v>660</v>
      </c>
      <c r="Z1076" s="3" t="s">
        <v>490</v>
      </c>
      <c r="AA1076" s="3" t="s">
        <v>490</v>
      </c>
      <c r="AB1076" s="3" t="s">
        <v>161</v>
      </c>
      <c r="AC1076" s="3" t="s">
        <v>125</v>
      </c>
      <c r="AD1076" s="3" t="s">
        <v>245</v>
      </c>
      <c r="AE1076" s="3" t="s">
        <v>483</v>
      </c>
      <c r="AF1076" s="3" t="s">
        <v>483</v>
      </c>
      <c r="AG1076" t="s">
        <v>192</v>
      </c>
      <c r="AH1076">
        <f t="shared" si="64"/>
        <v>2911102</v>
      </c>
      <c r="AI1076">
        <f t="shared" si="65"/>
        <v>2806985</v>
      </c>
      <c r="AJ1076">
        <f t="shared" si="66"/>
        <v>42</v>
      </c>
      <c r="AK1076">
        <f t="shared" si="67"/>
        <v>55</v>
      </c>
    </row>
    <row r="1077" spans="1:37">
      <c r="A1077" s="3" t="s">
        <v>160</v>
      </c>
      <c r="B1077" s="3" t="s">
        <v>478</v>
      </c>
      <c r="C1077" s="3" t="s">
        <v>479</v>
      </c>
      <c r="D1077" s="3" t="s">
        <v>480</v>
      </c>
      <c r="E1077" s="3" t="s">
        <v>481</v>
      </c>
      <c r="F1077" s="4">
        <v>0.03</v>
      </c>
      <c r="G1077" s="3" t="s">
        <v>769</v>
      </c>
      <c r="H1077" s="3">
        <v>30</v>
      </c>
      <c r="I1077" s="3" t="s">
        <v>483</v>
      </c>
      <c r="J1077" s="3">
        <v>180</v>
      </c>
      <c r="K1077" s="3">
        <v>604800</v>
      </c>
      <c r="L1077" s="3" t="s">
        <v>770</v>
      </c>
      <c r="M1077" s="3" t="s">
        <v>483</v>
      </c>
      <c r="N1077" s="3" t="s">
        <v>483</v>
      </c>
      <c r="O1077" s="3" t="s">
        <v>1162</v>
      </c>
      <c r="P1077" s="3" t="s">
        <v>56</v>
      </c>
      <c r="Q1077" s="3" t="s">
        <v>4371</v>
      </c>
      <c r="R1077" s="3" t="s">
        <v>1163</v>
      </c>
      <c r="S1077" s="3">
        <v>1338611744</v>
      </c>
      <c r="T1077" s="3" t="s">
        <v>1164</v>
      </c>
      <c r="U1077" s="3" t="s">
        <v>815</v>
      </c>
      <c r="V1077" s="3" t="s">
        <v>483</v>
      </c>
      <c r="W1077" s="3" t="s">
        <v>483</v>
      </c>
      <c r="X1077" s="3">
        <v>25</v>
      </c>
      <c r="Y1077" s="3" t="s">
        <v>508</v>
      </c>
      <c r="Z1077" s="3" t="s">
        <v>490</v>
      </c>
      <c r="AA1077" s="3" t="s">
        <v>490</v>
      </c>
      <c r="AB1077" s="3" t="s">
        <v>161</v>
      </c>
      <c r="AC1077" s="3" t="s">
        <v>125</v>
      </c>
      <c r="AD1077" s="3" t="s">
        <v>38</v>
      </c>
      <c r="AE1077" s="3" t="s">
        <v>483</v>
      </c>
      <c r="AF1077" s="3" t="s">
        <v>483</v>
      </c>
      <c r="AG1077" t="s">
        <v>192</v>
      </c>
      <c r="AH1077">
        <f t="shared" si="64"/>
        <v>2911102</v>
      </c>
      <c r="AI1077">
        <f t="shared" si="65"/>
        <v>2806985</v>
      </c>
      <c r="AJ1077">
        <f t="shared" si="66"/>
        <v>42</v>
      </c>
      <c r="AK1077">
        <f t="shared" si="67"/>
        <v>55</v>
      </c>
    </row>
    <row r="1078" spans="1:37">
      <c r="A1078" s="3" t="s">
        <v>160</v>
      </c>
      <c r="B1078" s="3" t="s">
        <v>478</v>
      </c>
      <c r="C1078" s="3" t="s">
        <v>479</v>
      </c>
      <c r="D1078" s="3" t="s">
        <v>480</v>
      </c>
      <c r="E1078" s="3" t="s">
        <v>481</v>
      </c>
      <c r="F1078" s="4">
        <v>0.03</v>
      </c>
      <c r="G1078" s="3" t="s">
        <v>769</v>
      </c>
      <c r="H1078" s="3">
        <v>30</v>
      </c>
      <c r="I1078" s="3" t="s">
        <v>483</v>
      </c>
      <c r="J1078" s="3">
        <v>180</v>
      </c>
      <c r="K1078" s="3">
        <v>604800</v>
      </c>
      <c r="L1078" s="3" t="s">
        <v>770</v>
      </c>
      <c r="M1078" s="3" t="s">
        <v>483</v>
      </c>
      <c r="N1078" s="3" t="s">
        <v>483</v>
      </c>
      <c r="O1078" s="3" t="s">
        <v>1299</v>
      </c>
      <c r="P1078" s="3" t="s">
        <v>57</v>
      </c>
      <c r="Q1078" s="3" t="s">
        <v>4371</v>
      </c>
      <c r="R1078" s="3" t="s">
        <v>1300</v>
      </c>
      <c r="S1078" s="3">
        <v>1338584979</v>
      </c>
      <c r="T1078" s="3" t="s">
        <v>1301</v>
      </c>
      <c r="U1078" s="3" t="s">
        <v>1302</v>
      </c>
      <c r="V1078" s="3" t="s">
        <v>483</v>
      </c>
      <c r="W1078" s="3" t="s">
        <v>483</v>
      </c>
      <c r="X1078" s="3">
        <v>24</v>
      </c>
      <c r="Y1078" s="3" t="s">
        <v>579</v>
      </c>
      <c r="Z1078" s="3" t="s">
        <v>490</v>
      </c>
      <c r="AA1078" s="3" t="s">
        <v>490</v>
      </c>
      <c r="AB1078" s="3" t="s">
        <v>161</v>
      </c>
      <c r="AC1078" s="3" t="s">
        <v>125</v>
      </c>
      <c r="AD1078" s="3" t="s">
        <v>38</v>
      </c>
      <c r="AE1078" s="3" t="s">
        <v>483</v>
      </c>
      <c r="AF1078" s="3" t="s">
        <v>483</v>
      </c>
      <c r="AG1078" t="s">
        <v>192</v>
      </c>
      <c r="AH1078">
        <f t="shared" si="64"/>
        <v>2911102</v>
      </c>
      <c r="AI1078">
        <f t="shared" si="65"/>
        <v>2806985</v>
      </c>
      <c r="AJ1078">
        <f t="shared" si="66"/>
        <v>42</v>
      </c>
      <c r="AK1078">
        <f t="shared" si="67"/>
        <v>55</v>
      </c>
    </row>
    <row r="1079" spans="1:37">
      <c r="A1079" s="3" t="s">
        <v>160</v>
      </c>
      <c r="B1079" s="3" t="s">
        <v>478</v>
      </c>
      <c r="C1079" s="3" t="s">
        <v>479</v>
      </c>
      <c r="D1079" s="3" t="s">
        <v>480</v>
      </c>
      <c r="E1079" s="3" t="s">
        <v>481</v>
      </c>
      <c r="F1079" s="4">
        <v>0.03</v>
      </c>
      <c r="G1079" s="3" t="s">
        <v>769</v>
      </c>
      <c r="H1079" s="3">
        <v>30</v>
      </c>
      <c r="I1079" s="3" t="s">
        <v>483</v>
      </c>
      <c r="J1079" s="3">
        <v>180</v>
      </c>
      <c r="K1079" s="3">
        <v>604800</v>
      </c>
      <c r="L1079" s="3" t="s">
        <v>770</v>
      </c>
      <c r="M1079" s="3" t="s">
        <v>483</v>
      </c>
      <c r="N1079" s="3" t="s">
        <v>483</v>
      </c>
      <c r="O1079" s="3" t="s">
        <v>1258</v>
      </c>
      <c r="P1079" s="3" t="s">
        <v>99</v>
      </c>
      <c r="Q1079" s="3" t="s">
        <v>4371</v>
      </c>
      <c r="R1079" s="3" t="s">
        <v>1259</v>
      </c>
      <c r="S1079" s="3">
        <v>1338612267</v>
      </c>
      <c r="T1079" s="3" t="s">
        <v>1260</v>
      </c>
      <c r="U1079" s="3" t="s">
        <v>1261</v>
      </c>
      <c r="V1079" s="3" t="s">
        <v>483</v>
      </c>
      <c r="W1079" s="3" t="s">
        <v>483</v>
      </c>
      <c r="X1079" s="3">
        <v>26</v>
      </c>
      <c r="Y1079" s="3" t="s">
        <v>561</v>
      </c>
      <c r="Z1079" s="3" t="s">
        <v>490</v>
      </c>
      <c r="AA1079" s="3" t="s">
        <v>490</v>
      </c>
      <c r="AB1079" s="3" t="s">
        <v>161</v>
      </c>
      <c r="AC1079" s="3" t="s">
        <v>164</v>
      </c>
      <c r="AD1079" s="3" t="s">
        <v>38</v>
      </c>
      <c r="AE1079" s="3" t="s">
        <v>483</v>
      </c>
      <c r="AF1079" s="3" t="s">
        <v>483</v>
      </c>
      <c r="AG1079" t="s">
        <v>192</v>
      </c>
      <c r="AH1079">
        <f t="shared" si="64"/>
        <v>2887631</v>
      </c>
      <c r="AI1079">
        <f t="shared" si="65"/>
        <v>2806985</v>
      </c>
      <c r="AJ1079">
        <f t="shared" si="66"/>
        <v>1</v>
      </c>
      <c r="AK1079">
        <f t="shared" si="67"/>
        <v>1</v>
      </c>
    </row>
    <row r="1080" spans="1:37">
      <c r="A1080" s="3" t="s">
        <v>427</v>
      </c>
      <c r="B1080" s="3" t="s">
        <v>491</v>
      </c>
      <c r="C1080" s="3" t="s">
        <v>479</v>
      </c>
      <c r="D1080" s="3" t="s">
        <v>480</v>
      </c>
      <c r="E1080" s="3" t="s">
        <v>481</v>
      </c>
      <c r="F1080" s="4">
        <v>0.02</v>
      </c>
      <c r="G1080" s="3" t="s">
        <v>779</v>
      </c>
      <c r="H1080" s="3">
        <v>51</v>
      </c>
      <c r="I1080" s="3" t="s">
        <v>483</v>
      </c>
      <c r="J1080" s="3">
        <v>180</v>
      </c>
      <c r="K1080" s="3">
        <v>604800</v>
      </c>
      <c r="L1080" s="3" t="s">
        <v>1054</v>
      </c>
      <c r="M1080" s="3" t="s">
        <v>483</v>
      </c>
      <c r="N1080" s="3" t="s">
        <v>483</v>
      </c>
      <c r="O1080" s="3" t="s">
        <v>1148</v>
      </c>
      <c r="P1080" s="3" t="s">
        <v>363</v>
      </c>
      <c r="Q1080" s="3" t="s">
        <v>4371</v>
      </c>
      <c r="R1080" s="3" t="s">
        <v>1149</v>
      </c>
      <c r="S1080" s="3">
        <v>1338870138</v>
      </c>
      <c r="T1080" s="3" t="s">
        <v>1150</v>
      </c>
      <c r="U1080" s="3" t="s">
        <v>1151</v>
      </c>
      <c r="V1080" s="3" t="s">
        <v>483</v>
      </c>
      <c r="W1080" s="3" t="s">
        <v>483</v>
      </c>
      <c r="X1080" s="3">
        <v>15</v>
      </c>
      <c r="Y1080" s="3" t="s">
        <v>503</v>
      </c>
      <c r="Z1080" s="3" t="s">
        <v>490</v>
      </c>
      <c r="AA1080" s="3" t="s">
        <v>490</v>
      </c>
      <c r="AB1080" s="3" t="s">
        <v>161</v>
      </c>
      <c r="AC1080" s="3" t="s">
        <v>125</v>
      </c>
      <c r="AD1080" s="3" t="s">
        <v>38</v>
      </c>
      <c r="AE1080" s="3" t="s">
        <v>483</v>
      </c>
      <c r="AF1080" s="3" t="s">
        <v>483</v>
      </c>
      <c r="AG1080" t="s">
        <v>192</v>
      </c>
      <c r="AH1080">
        <f t="shared" si="64"/>
        <v>2911102</v>
      </c>
      <c r="AI1080">
        <f t="shared" si="65"/>
        <v>2806985</v>
      </c>
      <c r="AJ1080">
        <f t="shared" si="66"/>
        <v>42</v>
      </c>
      <c r="AK1080">
        <f t="shared" si="67"/>
        <v>55</v>
      </c>
    </row>
    <row r="1081" spans="1:37">
      <c r="A1081" s="3" t="s">
        <v>427</v>
      </c>
      <c r="B1081" s="3" t="s">
        <v>491</v>
      </c>
      <c r="C1081" s="3" t="s">
        <v>479</v>
      </c>
      <c r="D1081" s="3" t="s">
        <v>480</v>
      </c>
      <c r="E1081" s="3" t="s">
        <v>481</v>
      </c>
      <c r="F1081" s="4">
        <v>0.02</v>
      </c>
      <c r="G1081" s="3" t="s">
        <v>779</v>
      </c>
      <c r="H1081" s="3">
        <v>51</v>
      </c>
      <c r="I1081" s="3" t="s">
        <v>483</v>
      </c>
      <c r="J1081" s="3">
        <v>180</v>
      </c>
      <c r="K1081" s="3">
        <v>604800</v>
      </c>
      <c r="L1081" s="3" t="s">
        <v>1054</v>
      </c>
      <c r="M1081" s="3" t="s">
        <v>483</v>
      </c>
      <c r="N1081" s="3" t="s">
        <v>483</v>
      </c>
      <c r="O1081" s="3" t="s">
        <v>1227</v>
      </c>
      <c r="P1081" s="3" t="s">
        <v>4461</v>
      </c>
      <c r="Q1081" s="3" t="s">
        <v>4371</v>
      </c>
      <c r="R1081" s="3" t="s">
        <v>1228</v>
      </c>
      <c r="S1081" s="3">
        <v>1338873578</v>
      </c>
      <c r="T1081" s="3" t="s">
        <v>1229</v>
      </c>
      <c r="U1081" s="3" t="s">
        <v>1151</v>
      </c>
      <c r="V1081" s="3" t="s">
        <v>483</v>
      </c>
      <c r="W1081" s="3" t="s">
        <v>483</v>
      </c>
      <c r="X1081" s="3">
        <v>99</v>
      </c>
      <c r="Y1081" s="3" t="s">
        <v>508</v>
      </c>
      <c r="Z1081" s="3" t="s">
        <v>490</v>
      </c>
      <c r="AA1081" s="3" t="s">
        <v>490</v>
      </c>
      <c r="AB1081" s="3" t="s">
        <v>161</v>
      </c>
      <c r="AC1081" s="3" t="s">
        <v>125</v>
      </c>
      <c r="AD1081" s="3" t="s">
        <v>34</v>
      </c>
      <c r="AE1081" s="3" t="s">
        <v>483</v>
      </c>
      <c r="AF1081" s="3" t="s">
        <v>483</v>
      </c>
      <c r="AG1081" t="s">
        <v>192</v>
      </c>
      <c r="AH1081">
        <f t="shared" si="64"/>
        <v>2911102</v>
      </c>
      <c r="AI1081">
        <f t="shared" si="65"/>
        <v>2806985</v>
      </c>
      <c r="AJ1081">
        <f t="shared" si="66"/>
        <v>42</v>
      </c>
      <c r="AK1081">
        <f t="shared" si="67"/>
        <v>55</v>
      </c>
    </row>
    <row r="1082" spans="1:37">
      <c r="A1082" s="3" t="s">
        <v>427</v>
      </c>
      <c r="B1082" s="3" t="s">
        <v>491</v>
      </c>
      <c r="C1082" s="3" t="s">
        <v>479</v>
      </c>
      <c r="D1082" s="3" t="s">
        <v>480</v>
      </c>
      <c r="E1082" s="3" t="s">
        <v>481</v>
      </c>
      <c r="F1082" s="4">
        <v>0.02</v>
      </c>
      <c r="G1082" s="3" t="s">
        <v>779</v>
      </c>
      <c r="H1082" s="3">
        <v>51</v>
      </c>
      <c r="I1082" s="3" t="s">
        <v>483</v>
      </c>
      <c r="J1082" s="3">
        <v>180</v>
      </c>
      <c r="K1082" s="3">
        <v>604800</v>
      </c>
      <c r="L1082" s="3" t="s">
        <v>1054</v>
      </c>
      <c r="M1082" s="3" t="s">
        <v>483</v>
      </c>
      <c r="N1082" s="3" t="s">
        <v>483</v>
      </c>
      <c r="O1082" s="3" t="s">
        <v>1292</v>
      </c>
      <c r="P1082" s="3" t="s">
        <v>4467</v>
      </c>
      <c r="Q1082" s="3" t="s">
        <v>4371</v>
      </c>
      <c r="R1082" s="3" t="s">
        <v>1293</v>
      </c>
      <c r="S1082" s="3">
        <v>1338812890</v>
      </c>
      <c r="T1082" s="3" t="s">
        <v>1294</v>
      </c>
      <c r="U1082" s="3" t="s">
        <v>1151</v>
      </c>
      <c r="V1082" s="3" t="s">
        <v>483</v>
      </c>
      <c r="W1082" s="3" t="s">
        <v>483</v>
      </c>
      <c r="X1082" s="3">
        <v>24</v>
      </c>
      <c r="Y1082" s="3" t="s">
        <v>555</v>
      </c>
      <c r="Z1082" s="3" t="s">
        <v>490</v>
      </c>
      <c r="AA1082" s="3" t="s">
        <v>490</v>
      </c>
      <c r="AB1082" s="3" t="s">
        <v>161</v>
      </c>
      <c r="AC1082" s="3" t="s">
        <v>428</v>
      </c>
      <c r="AD1082" s="3" t="s">
        <v>34</v>
      </c>
      <c r="AE1082" s="3" t="s">
        <v>483</v>
      </c>
      <c r="AF1082" s="3" t="s">
        <v>483</v>
      </c>
      <c r="AG1082" t="s">
        <v>192</v>
      </c>
      <c r="AH1082">
        <f t="shared" si="64"/>
        <v>6175726</v>
      </c>
      <c r="AI1082">
        <f t="shared" si="65"/>
        <v>2806985</v>
      </c>
      <c r="AJ1082">
        <f t="shared" si="66"/>
        <v>0</v>
      </c>
      <c r="AK1082">
        <f t="shared" si="67"/>
        <v>1</v>
      </c>
    </row>
    <row r="1083" spans="1:37">
      <c r="A1083" s="3" t="s">
        <v>427</v>
      </c>
      <c r="B1083" s="3" t="s">
        <v>491</v>
      </c>
      <c r="C1083" s="3" t="s">
        <v>479</v>
      </c>
      <c r="D1083" s="3" t="s">
        <v>480</v>
      </c>
      <c r="E1083" s="3" t="s">
        <v>481</v>
      </c>
      <c r="F1083" s="4">
        <v>0.02</v>
      </c>
      <c r="G1083" s="3" t="s">
        <v>779</v>
      </c>
      <c r="H1083" s="3">
        <v>51</v>
      </c>
      <c r="I1083" s="3" t="s">
        <v>483</v>
      </c>
      <c r="J1083" s="3">
        <v>180</v>
      </c>
      <c r="K1083" s="3">
        <v>604800</v>
      </c>
      <c r="L1083" s="3" t="s">
        <v>1054</v>
      </c>
      <c r="M1083" s="3" t="s">
        <v>483</v>
      </c>
      <c r="N1083" s="3" t="s">
        <v>483</v>
      </c>
      <c r="O1083" s="3" t="s">
        <v>1055</v>
      </c>
      <c r="P1083" s="3" t="s">
        <v>375</v>
      </c>
      <c r="Q1083" s="3" t="s">
        <v>4371</v>
      </c>
      <c r="R1083" s="3" t="s">
        <v>1056</v>
      </c>
      <c r="S1083" s="3">
        <v>1338873371</v>
      </c>
      <c r="T1083" s="3" t="s">
        <v>1057</v>
      </c>
      <c r="U1083" s="3" t="s">
        <v>1058</v>
      </c>
      <c r="V1083" s="3" t="s">
        <v>483</v>
      </c>
      <c r="W1083" s="3" t="s">
        <v>483</v>
      </c>
      <c r="X1083" s="3">
        <v>109</v>
      </c>
      <c r="Y1083" s="3" t="s">
        <v>518</v>
      </c>
      <c r="Z1083" s="3" t="s">
        <v>490</v>
      </c>
      <c r="AA1083" s="3" t="s">
        <v>490</v>
      </c>
      <c r="AB1083" s="3" t="s">
        <v>161</v>
      </c>
      <c r="AC1083" s="3" t="s">
        <v>125</v>
      </c>
      <c r="AD1083" s="3" t="s">
        <v>38</v>
      </c>
      <c r="AE1083" s="3" t="s">
        <v>483</v>
      </c>
      <c r="AF1083" s="3" t="s">
        <v>483</v>
      </c>
      <c r="AG1083" t="s">
        <v>192</v>
      </c>
      <c r="AH1083">
        <f t="shared" si="64"/>
        <v>2911102</v>
      </c>
      <c r="AI1083">
        <f t="shared" si="65"/>
        <v>2806985</v>
      </c>
      <c r="AJ1083">
        <f t="shared" si="66"/>
        <v>42</v>
      </c>
      <c r="AK1083">
        <f t="shared" si="67"/>
        <v>55</v>
      </c>
    </row>
    <row r="1084" spans="1:37">
      <c r="A1084" s="3" t="s">
        <v>427</v>
      </c>
      <c r="B1084" s="3" t="s">
        <v>491</v>
      </c>
      <c r="C1084" s="3" t="s">
        <v>479</v>
      </c>
      <c r="D1084" s="3" t="s">
        <v>480</v>
      </c>
      <c r="E1084" s="3" t="s">
        <v>481</v>
      </c>
      <c r="F1084" s="4">
        <v>0.02</v>
      </c>
      <c r="G1084" s="3" t="s">
        <v>779</v>
      </c>
      <c r="H1084" s="3">
        <v>51</v>
      </c>
      <c r="I1084" s="3" t="s">
        <v>483</v>
      </c>
      <c r="J1084" s="3">
        <v>180</v>
      </c>
      <c r="K1084" s="3">
        <v>604800</v>
      </c>
      <c r="L1084" s="3" t="s">
        <v>1054</v>
      </c>
      <c r="M1084" s="3" t="s">
        <v>483</v>
      </c>
      <c r="N1084" s="3" t="s">
        <v>483</v>
      </c>
      <c r="O1084" s="3" t="s">
        <v>1093</v>
      </c>
      <c r="P1084" s="3" t="s">
        <v>4456</v>
      </c>
      <c r="Q1084" s="3" t="s">
        <v>4371</v>
      </c>
      <c r="R1084" s="3" t="s">
        <v>1094</v>
      </c>
      <c r="S1084" s="3">
        <v>1338822823</v>
      </c>
      <c r="T1084" s="3" t="s">
        <v>1095</v>
      </c>
      <c r="U1084" s="3" t="s">
        <v>1058</v>
      </c>
      <c r="V1084" s="3" t="s">
        <v>483</v>
      </c>
      <c r="W1084" s="3" t="s">
        <v>483</v>
      </c>
      <c r="X1084" s="3">
        <v>47</v>
      </c>
      <c r="Y1084" s="3" t="s">
        <v>537</v>
      </c>
      <c r="Z1084" s="3" t="s">
        <v>490</v>
      </c>
      <c r="AA1084" s="3" t="s">
        <v>490</v>
      </c>
      <c r="AB1084" s="3" t="s">
        <v>161</v>
      </c>
      <c r="AC1084" s="3" t="s">
        <v>35</v>
      </c>
      <c r="AD1084" s="3" t="s">
        <v>244</v>
      </c>
      <c r="AE1084" s="3" t="s">
        <v>483</v>
      </c>
      <c r="AF1084" s="3" t="s">
        <v>483</v>
      </c>
      <c r="AG1084" t="s">
        <v>192</v>
      </c>
      <c r="AH1084">
        <f t="shared" si="64"/>
        <v>931028</v>
      </c>
      <c r="AI1084">
        <f t="shared" si="65"/>
        <v>2806985</v>
      </c>
      <c r="AJ1084">
        <f t="shared" si="66"/>
        <v>191</v>
      </c>
      <c r="AK1084">
        <f t="shared" si="67"/>
        <v>370</v>
      </c>
    </row>
    <row r="1085" spans="1:37">
      <c r="A1085" s="3" t="s">
        <v>427</v>
      </c>
      <c r="B1085" s="3" t="s">
        <v>491</v>
      </c>
      <c r="C1085" s="3" t="s">
        <v>479</v>
      </c>
      <c r="D1085" s="3" t="s">
        <v>480</v>
      </c>
      <c r="E1085" s="3" t="s">
        <v>481</v>
      </c>
      <c r="F1085" s="4">
        <v>0.02</v>
      </c>
      <c r="G1085" s="3" t="s">
        <v>779</v>
      </c>
      <c r="H1085" s="3">
        <v>51</v>
      </c>
      <c r="I1085" s="3" t="s">
        <v>483</v>
      </c>
      <c r="J1085" s="3">
        <v>180</v>
      </c>
      <c r="K1085" s="3">
        <v>604800</v>
      </c>
      <c r="L1085" s="3" t="s">
        <v>1054</v>
      </c>
      <c r="M1085" s="3" t="s">
        <v>483</v>
      </c>
      <c r="N1085" s="3" t="s">
        <v>483</v>
      </c>
      <c r="O1085" s="3" t="s">
        <v>1165</v>
      </c>
      <c r="P1085" s="3" t="s">
        <v>208</v>
      </c>
      <c r="Q1085" s="3" t="s">
        <v>4371</v>
      </c>
      <c r="R1085" s="3" t="s">
        <v>1166</v>
      </c>
      <c r="S1085" s="3">
        <v>1338811943</v>
      </c>
      <c r="T1085" s="3" t="s">
        <v>1167</v>
      </c>
      <c r="U1085" s="3" t="s">
        <v>1058</v>
      </c>
      <c r="V1085" s="3" t="s">
        <v>483</v>
      </c>
      <c r="W1085" s="3" t="s">
        <v>483</v>
      </c>
      <c r="X1085" s="3">
        <v>34</v>
      </c>
      <c r="Y1085" s="3" t="s">
        <v>498</v>
      </c>
      <c r="Z1085" s="3" t="s">
        <v>490</v>
      </c>
      <c r="AA1085" s="3" t="s">
        <v>490</v>
      </c>
      <c r="AB1085" s="3" t="s">
        <v>161</v>
      </c>
      <c r="AC1085" s="3" t="s">
        <v>125</v>
      </c>
      <c r="AD1085" s="3" t="s">
        <v>38</v>
      </c>
      <c r="AE1085" s="3" t="s">
        <v>483</v>
      </c>
      <c r="AF1085" s="3" t="s">
        <v>483</v>
      </c>
      <c r="AG1085" t="s">
        <v>192</v>
      </c>
      <c r="AH1085">
        <f t="shared" si="64"/>
        <v>2911102</v>
      </c>
      <c r="AI1085">
        <f t="shared" si="65"/>
        <v>2806985</v>
      </c>
      <c r="AJ1085">
        <f t="shared" si="66"/>
        <v>42</v>
      </c>
      <c r="AK1085">
        <f t="shared" si="67"/>
        <v>55</v>
      </c>
    </row>
    <row r="1086" spans="1:37">
      <c r="A1086" s="3" t="s">
        <v>427</v>
      </c>
      <c r="B1086" s="3" t="s">
        <v>491</v>
      </c>
      <c r="C1086" s="3" t="s">
        <v>479</v>
      </c>
      <c r="D1086" s="3" t="s">
        <v>480</v>
      </c>
      <c r="E1086" s="3" t="s">
        <v>481</v>
      </c>
      <c r="F1086" s="4">
        <v>0.02</v>
      </c>
      <c r="G1086" s="3" t="s">
        <v>779</v>
      </c>
      <c r="H1086" s="3">
        <v>51</v>
      </c>
      <c r="I1086" s="3" t="s">
        <v>483</v>
      </c>
      <c r="J1086" s="3">
        <v>180</v>
      </c>
      <c r="K1086" s="3">
        <v>604800</v>
      </c>
      <c r="L1086" s="3" t="s">
        <v>1054</v>
      </c>
      <c r="M1086" s="3" t="s">
        <v>483</v>
      </c>
      <c r="N1086" s="3" t="s">
        <v>483</v>
      </c>
      <c r="O1086" s="3" t="s">
        <v>1191</v>
      </c>
      <c r="P1086" s="3" t="s">
        <v>374</v>
      </c>
      <c r="Q1086" s="3" t="s">
        <v>4371</v>
      </c>
      <c r="R1086" s="3" t="s">
        <v>1192</v>
      </c>
      <c r="S1086" s="3">
        <v>1338856415</v>
      </c>
      <c r="T1086" s="3" t="s">
        <v>1193</v>
      </c>
      <c r="U1086" s="3" t="s">
        <v>1058</v>
      </c>
      <c r="V1086" s="3" t="s">
        <v>483</v>
      </c>
      <c r="W1086" s="3" t="s">
        <v>483</v>
      </c>
      <c r="X1086" s="3">
        <v>23</v>
      </c>
      <c r="Y1086" s="3" t="s">
        <v>594</v>
      </c>
      <c r="Z1086" s="3" t="s">
        <v>490</v>
      </c>
      <c r="AA1086" s="3" t="s">
        <v>490</v>
      </c>
      <c r="AB1086" s="3" t="s">
        <v>161</v>
      </c>
      <c r="AC1086" s="3" t="s">
        <v>125</v>
      </c>
      <c r="AD1086" s="3" t="s">
        <v>38</v>
      </c>
      <c r="AE1086" s="3" t="s">
        <v>483</v>
      </c>
      <c r="AF1086" s="3" t="s">
        <v>483</v>
      </c>
      <c r="AG1086" t="s">
        <v>192</v>
      </c>
      <c r="AH1086">
        <f t="shared" si="64"/>
        <v>2911102</v>
      </c>
      <c r="AI1086">
        <f t="shared" si="65"/>
        <v>2806985</v>
      </c>
      <c r="AJ1086">
        <f t="shared" si="66"/>
        <v>42</v>
      </c>
      <c r="AK1086">
        <f t="shared" si="67"/>
        <v>55</v>
      </c>
    </row>
    <row r="1087" spans="1:37">
      <c r="A1087" s="3" t="s">
        <v>427</v>
      </c>
      <c r="B1087" s="3" t="s">
        <v>491</v>
      </c>
      <c r="C1087" s="3" t="s">
        <v>479</v>
      </c>
      <c r="D1087" s="3" t="s">
        <v>480</v>
      </c>
      <c r="E1087" s="3" t="s">
        <v>481</v>
      </c>
      <c r="F1087" s="4">
        <v>0.02</v>
      </c>
      <c r="G1087" s="3" t="s">
        <v>779</v>
      </c>
      <c r="H1087" s="3">
        <v>51</v>
      </c>
      <c r="I1087" s="3" t="s">
        <v>483</v>
      </c>
      <c r="J1087" s="3">
        <v>180</v>
      </c>
      <c r="K1087" s="3">
        <v>604800</v>
      </c>
      <c r="L1087" s="3" t="s">
        <v>1054</v>
      </c>
      <c r="M1087" s="3" t="s">
        <v>483</v>
      </c>
      <c r="N1087" s="3" t="s">
        <v>483</v>
      </c>
      <c r="O1087" s="3" t="s">
        <v>1214</v>
      </c>
      <c r="P1087" s="3" t="s">
        <v>365</v>
      </c>
      <c r="Q1087" s="3" t="s">
        <v>4371</v>
      </c>
      <c r="R1087" s="3" t="s">
        <v>1215</v>
      </c>
      <c r="S1087" s="3">
        <v>1338833724</v>
      </c>
      <c r="T1087" s="3" t="s">
        <v>1216</v>
      </c>
      <c r="U1087" s="3" t="s">
        <v>1058</v>
      </c>
      <c r="V1087" s="3" t="s">
        <v>483</v>
      </c>
      <c r="W1087" s="3" t="s">
        <v>483</v>
      </c>
      <c r="X1087" s="3">
        <v>17</v>
      </c>
      <c r="Y1087" s="3" t="s">
        <v>546</v>
      </c>
      <c r="Z1087" s="3" t="s">
        <v>490</v>
      </c>
      <c r="AA1087" s="3" t="s">
        <v>490</v>
      </c>
      <c r="AB1087" s="3" t="s">
        <v>161</v>
      </c>
      <c r="AC1087" s="3" t="s">
        <v>430</v>
      </c>
      <c r="AD1087" s="3" t="s">
        <v>38</v>
      </c>
      <c r="AE1087" s="3" t="s">
        <v>483</v>
      </c>
      <c r="AF1087" s="3" t="s">
        <v>483</v>
      </c>
      <c r="AG1087" t="s">
        <v>192</v>
      </c>
      <c r="AH1087">
        <f t="shared" si="64"/>
        <v>2839408</v>
      </c>
      <c r="AI1087">
        <f t="shared" si="65"/>
        <v>2806985</v>
      </c>
      <c r="AJ1087">
        <f t="shared" si="66"/>
        <v>1</v>
      </c>
      <c r="AK1087">
        <f t="shared" si="67"/>
        <v>1</v>
      </c>
    </row>
    <row r="1088" spans="1:37">
      <c r="A1088" s="3" t="s">
        <v>427</v>
      </c>
      <c r="B1088" s="3" t="s">
        <v>491</v>
      </c>
      <c r="C1088" s="3" t="s">
        <v>479</v>
      </c>
      <c r="D1088" s="3" t="s">
        <v>480</v>
      </c>
      <c r="E1088" s="3" t="s">
        <v>481</v>
      </c>
      <c r="F1088" s="4">
        <v>0.02</v>
      </c>
      <c r="G1088" s="3" t="s">
        <v>779</v>
      </c>
      <c r="H1088" s="3">
        <v>51</v>
      </c>
      <c r="I1088" s="3" t="s">
        <v>483</v>
      </c>
      <c r="J1088" s="3">
        <v>180</v>
      </c>
      <c r="K1088" s="3">
        <v>604800</v>
      </c>
      <c r="L1088" s="3" t="s">
        <v>1054</v>
      </c>
      <c r="M1088" s="3" t="s">
        <v>483</v>
      </c>
      <c r="N1088" s="3" t="s">
        <v>483</v>
      </c>
      <c r="O1088" s="3" t="s">
        <v>1224</v>
      </c>
      <c r="P1088" s="3" t="s">
        <v>425</v>
      </c>
      <c r="Q1088" s="3" t="s">
        <v>4371</v>
      </c>
      <c r="R1088" s="3" t="s">
        <v>1225</v>
      </c>
      <c r="S1088" s="3">
        <v>1338821949</v>
      </c>
      <c r="T1088" s="3" t="s">
        <v>1226</v>
      </c>
      <c r="U1088" s="3" t="s">
        <v>1058</v>
      </c>
      <c r="V1088" s="3" t="s">
        <v>483</v>
      </c>
      <c r="W1088" s="3" t="s">
        <v>483</v>
      </c>
      <c r="X1088" s="3">
        <v>33</v>
      </c>
      <c r="Y1088" s="3" t="s">
        <v>660</v>
      </c>
      <c r="Z1088" s="3" t="s">
        <v>490</v>
      </c>
      <c r="AA1088" s="3" t="s">
        <v>490</v>
      </c>
      <c r="AB1088" s="3" t="s">
        <v>161</v>
      </c>
      <c r="AC1088" s="3" t="s">
        <v>125</v>
      </c>
      <c r="AD1088" s="3" t="s">
        <v>38</v>
      </c>
      <c r="AE1088" s="3" t="s">
        <v>483</v>
      </c>
      <c r="AF1088" s="3" t="s">
        <v>483</v>
      </c>
      <c r="AG1088" t="s">
        <v>192</v>
      </c>
      <c r="AH1088">
        <f t="shared" si="64"/>
        <v>2911102</v>
      </c>
      <c r="AI1088">
        <f t="shared" si="65"/>
        <v>2806985</v>
      </c>
      <c r="AJ1088">
        <f t="shared" si="66"/>
        <v>42</v>
      </c>
      <c r="AK1088">
        <f t="shared" si="67"/>
        <v>55</v>
      </c>
    </row>
    <row r="1089" spans="1:37">
      <c r="A1089" s="3" t="s">
        <v>427</v>
      </c>
      <c r="B1089" s="3" t="s">
        <v>491</v>
      </c>
      <c r="C1089" s="3" t="s">
        <v>479</v>
      </c>
      <c r="D1089" s="3" t="s">
        <v>480</v>
      </c>
      <c r="E1089" s="3" t="s">
        <v>481</v>
      </c>
      <c r="F1089" s="4">
        <v>0.02</v>
      </c>
      <c r="G1089" s="3" t="s">
        <v>779</v>
      </c>
      <c r="H1089" s="3">
        <v>51</v>
      </c>
      <c r="I1089" s="3" t="s">
        <v>483</v>
      </c>
      <c r="J1089" s="3">
        <v>180</v>
      </c>
      <c r="K1089" s="3">
        <v>604800</v>
      </c>
      <c r="L1089" s="3" t="s">
        <v>1054</v>
      </c>
      <c r="M1089" s="3" t="s">
        <v>483</v>
      </c>
      <c r="N1089" s="3" t="s">
        <v>483</v>
      </c>
      <c r="O1089" s="3" t="s">
        <v>1272</v>
      </c>
      <c r="P1089" s="3" t="s">
        <v>368</v>
      </c>
      <c r="Q1089" s="3" t="s">
        <v>4371</v>
      </c>
      <c r="R1089" s="3" t="s">
        <v>1273</v>
      </c>
      <c r="S1089" s="3">
        <v>1338884612</v>
      </c>
      <c r="T1089" s="3" t="s">
        <v>1274</v>
      </c>
      <c r="U1089" s="3" t="s">
        <v>1058</v>
      </c>
      <c r="V1089" s="3" t="s">
        <v>483</v>
      </c>
      <c r="W1089" s="3" t="s">
        <v>483</v>
      </c>
      <c r="X1089" s="3">
        <v>36</v>
      </c>
      <c r="Y1089" s="3" t="s">
        <v>503</v>
      </c>
      <c r="Z1089" s="3" t="s">
        <v>490</v>
      </c>
      <c r="AA1089" s="3" t="s">
        <v>490</v>
      </c>
      <c r="AB1089" s="3" t="s">
        <v>161</v>
      </c>
      <c r="AC1089" s="3" t="s">
        <v>166</v>
      </c>
      <c r="AD1089" s="3" t="s">
        <v>38</v>
      </c>
      <c r="AE1089" s="3" t="s">
        <v>483</v>
      </c>
      <c r="AF1089" s="3" t="s">
        <v>483</v>
      </c>
      <c r="AG1089" t="s">
        <v>192</v>
      </c>
      <c r="AH1089">
        <f t="shared" si="64"/>
        <v>2839381</v>
      </c>
      <c r="AI1089">
        <f t="shared" si="65"/>
        <v>2806985</v>
      </c>
      <c r="AJ1089">
        <f t="shared" si="66"/>
        <v>3</v>
      </c>
      <c r="AK1089">
        <f t="shared" si="67"/>
        <v>3</v>
      </c>
    </row>
    <row r="1090" spans="1:37">
      <c r="A1090" s="3" t="s">
        <v>427</v>
      </c>
      <c r="B1090" s="3" t="s">
        <v>491</v>
      </c>
      <c r="C1090" s="3" t="s">
        <v>479</v>
      </c>
      <c r="D1090" s="3" t="s">
        <v>480</v>
      </c>
      <c r="E1090" s="3" t="s">
        <v>481</v>
      </c>
      <c r="F1090" s="4">
        <v>0.02</v>
      </c>
      <c r="G1090" s="3" t="s">
        <v>779</v>
      </c>
      <c r="H1090" s="3">
        <v>51</v>
      </c>
      <c r="I1090" s="3" t="s">
        <v>483</v>
      </c>
      <c r="J1090" s="3">
        <v>180</v>
      </c>
      <c r="K1090" s="3">
        <v>604800</v>
      </c>
      <c r="L1090" s="3" t="s">
        <v>1054</v>
      </c>
      <c r="M1090" s="3" t="s">
        <v>483</v>
      </c>
      <c r="N1090" s="3" t="s">
        <v>483</v>
      </c>
      <c r="O1090" s="3" t="s">
        <v>1279</v>
      </c>
      <c r="P1090" s="3" t="s">
        <v>391</v>
      </c>
      <c r="Q1090" s="3" t="s">
        <v>4371</v>
      </c>
      <c r="R1090" s="3" t="s">
        <v>1280</v>
      </c>
      <c r="S1090" s="3">
        <v>1338802104</v>
      </c>
      <c r="T1090" s="3" t="s">
        <v>1281</v>
      </c>
      <c r="U1090" s="3" t="s">
        <v>1058</v>
      </c>
      <c r="V1090" s="3" t="s">
        <v>483</v>
      </c>
      <c r="W1090" s="3" t="s">
        <v>483</v>
      </c>
      <c r="X1090" s="3">
        <v>29</v>
      </c>
      <c r="Y1090" s="3" t="s">
        <v>579</v>
      </c>
      <c r="Z1090" s="3" t="s">
        <v>490</v>
      </c>
      <c r="AA1090" s="3" t="s">
        <v>490</v>
      </c>
      <c r="AB1090" s="3" t="s">
        <v>161</v>
      </c>
      <c r="AC1090" s="3" t="s">
        <v>429</v>
      </c>
      <c r="AD1090" s="3" t="s">
        <v>38</v>
      </c>
      <c r="AE1090" s="3" t="s">
        <v>483</v>
      </c>
      <c r="AF1090" s="3" t="s">
        <v>483</v>
      </c>
      <c r="AG1090" t="s">
        <v>192</v>
      </c>
      <c r="AH1090">
        <f t="shared" ref="AH1090:AH1130" si="68">LOOKUP(AC1090,$AL:$AL,$AM:$AM )</f>
        <v>2911431</v>
      </c>
      <c r="AI1090">
        <f t="shared" ref="AI1090:AI1130" si="69">LOOKUP(AG1090,$AN:$AN,$AO:$AO)</f>
        <v>2806985</v>
      </c>
      <c r="AJ1090">
        <f t="shared" ref="AJ1090:AJ1130" si="70">COUNTIFS(Answer,AC1090,Country,"USA")</f>
        <v>1</v>
      </c>
      <c r="AK1090">
        <f t="shared" ref="AK1090:AK1130" si="71">COUNTIF(Answer,AC1090)</f>
        <v>1</v>
      </c>
    </row>
    <row r="1091" spans="1:37">
      <c r="A1091" s="3" t="s">
        <v>427</v>
      </c>
      <c r="B1091" s="3" t="s">
        <v>491</v>
      </c>
      <c r="C1091" s="3" t="s">
        <v>479</v>
      </c>
      <c r="D1091" s="3" t="s">
        <v>480</v>
      </c>
      <c r="E1091" s="3" t="s">
        <v>481</v>
      </c>
      <c r="F1091" s="4">
        <v>0.02</v>
      </c>
      <c r="G1091" s="3" t="s">
        <v>779</v>
      </c>
      <c r="H1091" s="3">
        <v>51</v>
      </c>
      <c r="I1091" s="3" t="s">
        <v>483</v>
      </c>
      <c r="J1091" s="3">
        <v>180</v>
      </c>
      <c r="K1091" s="3">
        <v>604800</v>
      </c>
      <c r="L1091" s="3" t="s">
        <v>1054</v>
      </c>
      <c r="M1091" s="3" t="s">
        <v>483</v>
      </c>
      <c r="N1091" s="3" t="s">
        <v>483</v>
      </c>
      <c r="O1091" s="3" t="s">
        <v>1282</v>
      </c>
      <c r="P1091" s="3" t="s">
        <v>4469</v>
      </c>
      <c r="Q1091" s="3" t="s">
        <v>4371</v>
      </c>
      <c r="R1091" s="3" t="s">
        <v>1283</v>
      </c>
      <c r="S1091" s="3">
        <v>1338807708</v>
      </c>
      <c r="T1091" s="3" t="s">
        <v>1284</v>
      </c>
      <c r="U1091" s="3" t="s">
        <v>1058</v>
      </c>
      <c r="V1091" s="3" t="s">
        <v>483</v>
      </c>
      <c r="W1091" s="3" t="s">
        <v>483</v>
      </c>
      <c r="X1091" s="3">
        <v>30</v>
      </c>
      <c r="Y1091" s="3" t="s">
        <v>523</v>
      </c>
      <c r="Z1091" s="3" t="s">
        <v>490</v>
      </c>
      <c r="AA1091" s="3" t="s">
        <v>490</v>
      </c>
      <c r="AB1091" s="3" t="s">
        <v>161</v>
      </c>
      <c r="AC1091" s="3" t="s">
        <v>431</v>
      </c>
      <c r="AD1091" s="3" t="s">
        <v>34</v>
      </c>
      <c r="AE1091" s="3" t="s">
        <v>483</v>
      </c>
      <c r="AF1091" s="3" t="s">
        <v>483</v>
      </c>
      <c r="AG1091" t="s">
        <v>192</v>
      </c>
      <c r="AH1091">
        <f t="shared" si="68"/>
        <v>3300337</v>
      </c>
      <c r="AI1091">
        <f t="shared" si="69"/>
        <v>2806985</v>
      </c>
      <c r="AJ1091">
        <f t="shared" si="70"/>
        <v>0</v>
      </c>
      <c r="AK1091">
        <f t="shared" si="71"/>
        <v>1</v>
      </c>
    </row>
    <row r="1092" spans="1:37">
      <c r="A1092" s="3" t="s">
        <v>427</v>
      </c>
      <c r="B1092" s="3" t="s">
        <v>491</v>
      </c>
      <c r="C1092" s="3" t="s">
        <v>479</v>
      </c>
      <c r="D1092" s="3" t="s">
        <v>480</v>
      </c>
      <c r="E1092" s="3" t="s">
        <v>481</v>
      </c>
      <c r="F1092" s="4">
        <v>0.02</v>
      </c>
      <c r="G1092" s="3" t="s">
        <v>779</v>
      </c>
      <c r="H1092" s="3">
        <v>51</v>
      </c>
      <c r="I1092" s="3" t="s">
        <v>483</v>
      </c>
      <c r="J1092" s="3">
        <v>180</v>
      </c>
      <c r="K1092" s="3">
        <v>604800</v>
      </c>
      <c r="L1092" s="3" t="s">
        <v>1054</v>
      </c>
      <c r="M1092" s="3" t="s">
        <v>483</v>
      </c>
      <c r="N1092" s="3" t="s">
        <v>483</v>
      </c>
      <c r="O1092" s="3" t="s">
        <v>1059</v>
      </c>
      <c r="P1092" s="3" t="s">
        <v>357</v>
      </c>
      <c r="Q1092" s="3" t="s">
        <v>4371</v>
      </c>
      <c r="R1092" s="3" t="s">
        <v>1060</v>
      </c>
      <c r="S1092" s="3">
        <v>1338876725</v>
      </c>
      <c r="T1092" s="3" t="s">
        <v>1061</v>
      </c>
      <c r="U1092" s="3" t="s">
        <v>784</v>
      </c>
      <c r="V1092" s="3" t="s">
        <v>483</v>
      </c>
      <c r="W1092" s="3" t="s">
        <v>483</v>
      </c>
      <c r="X1092" s="3">
        <v>18</v>
      </c>
      <c r="Y1092" s="3" t="s">
        <v>503</v>
      </c>
      <c r="Z1092" s="3" t="s">
        <v>490</v>
      </c>
      <c r="AA1092" s="3" t="s">
        <v>490</v>
      </c>
      <c r="AB1092" s="3" t="s">
        <v>161</v>
      </c>
      <c r="AC1092" s="3" t="s">
        <v>35</v>
      </c>
      <c r="AD1092" s="3" t="s">
        <v>729</v>
      </c>
      <c r="AE1092" s="3" t="s">
        <v>483</v>
      </c>
      <c r="AF1092" s="3" t="s">
        <v>483</v>
      </c>
      <c r="AG1092" t="s">
        <v>192</v>
      </c>
      <c r="AH1092">
        <f t="shared" si="68"/>
        <v>931028</v>
      </c>
      <c r="AI1092">
        <f t="shared" si="69"/>
        <v>2806985</v>
      </c>
      <c r="AJ1092">
        <f t="shared" si="70"/>
        <v>191</v>
      </c>
      <c r="AK1092">
        <f t="shared" si="71"/>
        <v>370</v>
      </c>
    </row>
    <row r="1093" spans="1:37">
      <c r="A1093" s="3" t="s">
        <v>427</v>
      </c>
      <c r="B1093" s="3" t="s">
        <v>491</v>
      </c>
      <c r="C1093" s="3" t="s">
        <v>479</v>
      </c>
      <c r="D1093" s="3" t="s">
        <v>480</v>
      </c>
      <c r="E1093" s="3" t="s">
        <v>481</v>
      </c>
      <c r="F1093" s="4">
        <v>0.02</v>
      </c>
      <c r="G1093" s="3" t="s">
        <v>779</v>
      </c>
      <c r="H1093" s="3">
        <v>51</v>
      </c>
      <c r="I1093" s="3" t="s">
        <v>483</v>
      </c>
      <c r="J1093" s="3">
        <v>180</v>
      </c>
      <c r="K1093" s="3">
        <v>604800</v>
      </c>
      <c r="L1093" s="3" t="s">
        <v>1054</v>
      </c>
      <c r="M1093" s="3" t="s">
        <v>483</v>
      </c>
      <c r="N1093" s="3" t="s">
        <v>483</v>
      </c>
      <c r="O1093" s="3" t="s">
        <v>1074</v>
      </c>
      <c r="P1093" s="3" t="s">
        <v>4440</v>
      </c>
      <c r="Q1093" s="3" t="s">
        <v>4371</v>
      </c>
      <c r="R1093" s="3" t="s">
        <v>1075</v>
      </c>
      <c r="S1093" s="3">
        <v>1338895668</v>
      </c>
      <c r="T1093" s="3" t="s">
        <v>1076</v>
      </c>
      <c r="U1093" s="3" t="s">
        <v>784</v>
      </c>
      <c r="V1093" s="3" t="s">
        <v>483</v>
      </c>
      <c r="W1093" s="3" t="s">
        <v>483</v>
      </c>
      <c r="X1093" s="3">
        <v>35</v>
      </c>
      <c r="Y1093" s="3" t="s">
        <v>636</v>
      </c>
      <c r="Z1093" s="3" t="s">
        <v>490</v>
      </c>
      <c r="AA1093" s="3" t="s">
        <v>490</v>
      </c>
      <c r="AB1093" s="3" t="s">
        <v>161</v>
      </c>
      <c r="AC1093" s="3" t="s">
        <v>4362</v>
      </c>
      <c r="AD1093" s="3" t="s">
        <v>34</v>
      </c>
      <c r="AE1093" s="3" t="s">
        <v>483</v>
      </c>
      <c r="AF1093" s="3" t="s">
        <v>483</v>
      </c>
      <c r="AG1093" t="s">
        <v>192</v>
      </c>
      <c r="AH1093">
        <f t="shared" si="68"/>
        <v>2790910</v>
      </c>
      <c r="AI1093">
        <f t="shared" si="69"/>
        <v>2806985</v>
      </c>
      <c r="AJ1093">
        <f t="shared" si="70"/>
        <v>0</v>
      </c>
      <c r="AK1093">
        <f t="shared" si="71"/>
        <v>1</v>
      </c>
    </row>
    <row r="1094" spans="1:37">
      <c r="A1094" s="3" t="s">
        <v>427</v>
      </c>
      <c r="B1094" s="3" t="s">
        <v>491</v>
      </c>
      <c r="C1094" s="3" t="s">
        <v>479</v>
      </c>
      <c r="D1094" s="3" t="s">
        <v>480</v>
      </c>
      <c r="E1094" s="3" t="s">
        <v>481</v>
      </c>
      <c r="F1094" s="4">
        <v>0.02</v>
      </c>
      <c r="G1094" s="3" t="s">
        <v>779</v>
      </c>
      <c r="H1094" s="3">
        <v>51</v>
      </c>
      <c r="I1094" s="3" t="s">
        <v>483</v>
      </c>
      <c r="J1094" s="3">
        <v>180</v>
      </c>
      <c r="K1094" s="3">
        <v>604800</v>
      </c>
      <c r="L1094" s="3" t="s">
        <v>1054</v>
      </c>
      <c r="M1094" s="3" t="s">
        <v>483</v>
      </c>
      <c r="N1094" s="3" t="s">
        <v>483</v>
      </c>
      <c r="O1094" s="3" t="s">
        <v>1105</v>
      </c>
      <c r="P1094" s="3" t="s">
        <v>413</v>
      </c>
      <c r="Q1094" s="3" t="s">
        <v>4371</v>
      </c>
      <c r="R1094" s="3" t="s">
        <v>1106</v>
      </c>
      <c r="S1094" s="3">
        <v>1338832555</v>
      </c>
      <c r="T1094" s="3" t="s">
        <v>1107</v>
      </c>
      <c r="U1094" s="3" t="s">
        <v>784</v>
      </c>
      <c r="V1094" s="3" t="s">
        <v>483</v>
      </c>
      <c r="W1094" s="3" t="s">
        <v>483</v>
      </c>
      <c r="X1094" s="3">
        <v>12</v>
      </c>
      <c r="Y1094" s="3" t="s">
        <v>561</v>
      </c>
      <c r="Z1094" s="3" t="s">
        <v>490</v>
      </c>
      <c r="AA1094" s="3" t="s">
        <v>490</v>
      </c>
      <c r="AB1094" s="3" t="s">
        <v>161</v>
      </c>
      <c r="AC1094" s="3" t="s">
        <v>125</v>
      </c>
      <c r="AD1094" s="3" t="s">
        <v>38</v>
      </c>
      <c r="AE1094" s="3" t="s">
        <v>483</v>
      </c>
      <c r="AF1094" s="3" t="s">
        <v>483</v>
      </c>
      <c r="AG1094" t="s">
        <v>192</v>
      </c>
      <c r="AH1094">
        <f t="shared" si="68"/>
        <v>2911102</v>
      </c>
      <c r="AI1094">
        <f t="shared" si="69"/>
        <v>2806985</v>
      </c>
      <c r="AJ1094">
        <f t="shared" si="70"/>
        <v>42</v>
      </c>
      <c r="AK1094">
        <f t="shared" si="71"/>
        <v>55</v>
      </c>
    </row>
    <row r="1095" spans="1:37">
      <c r="A1095" s="3" t="s">
        <v>427</v>
      </c>
      <c r="B1095" s="3" t="s">
        <v>491</v>
      </c>
      <c r="C1095" s="3" t="s">
        <v>479</v>
      </c>
      <c r="D1095" s="3" t="s">
        <v>480</v>
      </c>
      <c r="E1095" s="3" t="s">
        <v>481</v>
      </c>
      <c r="F1095" s="4">
        <v>0.02</v>
      </c>
      <c r="G1095" s="3" t="s">
        <v>779</v>
      </c>
      <c r="H1095" s="3">
        <v>51</v>
      </c>
      <c r="I1095" s="3" t="s">
        <v>483</v>
      </c>
      <c r="J1095" s="3">
        <v>180</v>
      </c>
      <c r="K1095" s="3">
        <v>604800</v>
      </c>
      <c r="L1095" s="3" t="s">
        <v>1054</v>
      </c>
      <c r="M1095" s="3" t="s">
        <v>483</v>
      </c>
      <c r="N1095" s="3" t="s">
        <v>483</v>
      </c>
      <c r="O1095" s="3" t="s">
        <v>1168</v>
      </c>
      <c r="P1095" s="3" t="s">
        <v>4476</v>
      </c>
      <c r="Q1095" s="3" t="s">
        <v>4371</v>
      </c>
      <c r="R1095" s="3" t="s">
        <v>1169</v>
      </c>
      <c r="S1095" s="3">
        <v>1338825869</v>
      </c>
      <c r="T1095" s="3" t="s">
        <v>1170</v>
      </c>
      <c r="U1095" s="3" t="s">
        <v>784</v>
      </c>
      <c r="V1095" s="3" t="s">
        <v>483</v>
      </c>
      <c r="W1095" s="3" t="s">
        <v>483</v>
      </c>
      <c r="X1095" s="3">
        <v>74</v>
      </c>
      <c r="Y1095" s="3" t="s">
        <v>489</v>
      </c>
      <c r="Z1095" s="3" t="s">
        <v>490</v>
      </c>
      <c r="AA1095" s="3" t="s">
        <v>490</v>
      </c>
      <c r="AB1095" s="3" t="s">
        <v>161</v>
      </c>
      <c r="AC1095" s="3" t="s">
        <v>433</v>
      </c>
      <c r="AD1095" s="3" t="s">
        <v>34</v>
      </c>
      <c r="AE1095" s="3" t="s">
        <v>483</v>
      </c>
      <c r="AF1095" s="3" t="s">
        <v>483</v>
      </c>
      <c r="AG1095" t="s">
        <v>192</v>
      </c>
      <c r="AH1095">
        <f t="shared" si="68"/>
        <v>2787490</v>
      </c>
      <c r="AI1095">
        <f t="shared" si="69"/>
        <v>2806985</v>
      </c>
      <c r="AJ1095">
        <f t="shared" si="70"/>
        <v>0</v>
      </c>
      <c r="AK1095">
        <f t="shared" si="71"/>
        <v>1</v>
      </c>
    </row>
    <row r="1096" spans="1:37">
      <c r="A1096" s="3" t="s">
        <v>427</v>
      </c>
      <c r="B1096" s="3" t="s">
        <v>491</v>
      </c>
      <c r="C1096" s="3" t="s">
        <v>479</v>
      </c>
      <c r="D1096" s="3" t="s">
        <v>480</v>
      </c>
      <c r="E1096" s="3" t="s">
        <v>481</v>
      </c>
      <c r="F1096" s="4">
        <v>0.02</v>
      </c>
      <c r="G1096" s="3" t="s">
        <v>779</v>
      </c>
      <c r="H1096" s="3">
        <v>51</v>
      </c>
      <c r="I1096" s="3" t="s">
        <v>483</v>
      </c>
      <c r="J1096" s="3">
        <v>180</v>
      </c>
      <c r="K1096" s="3">
        <v>604800</v>
      </c>
      <c r="L1096" s="3" t="s">
        <v>1054</v>
      </c>
      <c r="M1096" s="3" t="s">
        <v>483</v>
      </c>
      <c r="N1096" s="3" t="s">
        <v>483</v>
      </c>
      <c r="O1096" s="3" t="s">
        <v>1247</v>
      </c>
      <c r="P1096" s="3" t="s">
        <v>4464</v>
      </c>
      <c r="Q1096" s="3" t="s">
        <v>4371</v>
      </c>
      <c r="R1096" s="3" t="s">
        <v>1248</v>
      </c>
      <c r="S1096" s="3">
        <v>1338803466</v>
      </c>
      <c r="T1096" s="3" t="s">
        <v>1249</v>
      </c>
      <c r="U1096" s="3" t="s">
        <v>784</v>
      </c>
      <c r="V1096" s="3" t="s">
        <v>483</v>
      </c>
      <c r="W1096" s="3" t="s">
        <v>483</v>
      </c>
      <c r="X1096" s="3">
        <v>60</v>
      </c>
      <c r="Y1096" s="3" t="s">
        <v>503</v>
      </c>
      <c r="Z1096" s="3" t="s">
        <v>490</v>
      </c>
      <c r="AA1096" s="3" t="s">
        <v>490</v>
      </c>
      <c r="AB1096" s="3" t="s">
        <v>161</v>
      </c>
      <c r="AC1096" s="3" t="s">
        <v>35</v>
      </c>
      <c r="AD1096" s="3" t="s">
        <v>366</v>
      </c>
      <c r="AE1096" s="3" t="s">
        <v>483</v>
      </c>
      <c r="AF1096" s="3" t="s">
        <v>483</v>
      </c>
      <c r="AG1096" t="s">
        <v>192</v>
      </c>
      <c r="AH1096">
        <f t="shared" si="68"/>
        <v>931028</v>
      </c>
      <c r="AI1096">
        <f t="shared" si="69"/>
        <v>2806985</v>
      </c>
      <c r="AJ1096">
        <f t="shared" si="70"/>
        <v>191</v>
      </c>
      <c r="AK1096">
        <f t="shared" si="71"/>
        <v>370</v>
      </c>
    </row>
    <row r="1097" spans="1:37">
      <c r="A1097" s="3" t="s">
        <v>427</v>
      </c>
      <c r="B1097" s="3" t="s">
        <v>491</v>
      </c>
      <c r="C1097" s="3" t="s">
        <v>479</v>
      </c>
      <c r="D1097" s="3" t="s">
        <v>480</v>
      </c>
      <c r="E1097" s="3" t="s">
        <v>481</v>
      </c>
      <c r="F1097" s="4">
        <v>0.02</v>
      </c>
      <c r="G1097" s="3" t="s">
        <v>779</v>
      </c>
      <c r="H1097" s="3">
        <v>51</v>
      </c>
      <c r="I1097" s="3" t="s">
        <v>483</v>
      </c>
      <c r="J1097" s="3">
        <v>180</v>
      </c>
      <c r="K1097" s="3">
        <v>604800</v>
      </c>
      <c r="L1097" s="3" t="s">
        <v>1054</v>
      </c>
      <c r="M1097" s="3" t="s">
        <v>483</v>
      </c>
      <c r="N1097" s="3" t="s">
        <v>483</v>
      </c>
      <c r="O1097" s="3" t="s">
        <v>1285</v>
      </c>
      <c r="P1097" s="3" t="s">
        <v>372</v>
      </c>
      <c r="Q1097" s="3" t="s">
        <v>4371</v>
      </c>
      <c r="R1097" s="3" t="s">
        <v>1286</v>
      </c>
      <c r="S1097" s="3">
        <v>1338845714</v>
      </c>
      <c r="T1097" s="3" t="s">
        <v>1287</v>
      </c>
      <c r="U1097" s="3" t="s">
        <v>784</v>
      </c>
      <c r="V1097" s="3" t="s">
        <v>483</v>
      </c>
      <c r="W1097" s="3" t="s">
        <v>483</v>
      </c>
      <c r="X1097" s="3">
        <v>34</v>
      </c>
      <c r="Y1097" s="3" t="s">
        <v>1185</v>
      </c>
      <c r="Z1097" s="3" t="s">
        <v>490</v>
      </c>
      <c r="AA1097" s="3" t="s">
        <v>490</v>
      </c>
      <c r="AB1097" s="3" t="s">
        <v>161</v>
      </c>
      <c r="AC1097" s="3" t="s">
        <v>432</v>
      </c>
      <c r="AD1097" s="3" t="s">
        <v>38</v>
      </c>
      <c r="AE1097" s="3" t="s">
        <v>483</v>
      </c>
      <c r="AF1097" s="3" t="s">
        <v>483</v>
      </c>
      <c r="AG1097" t="s">
        <v>192</v>
      </c>
      <c r="AH1097">
        <f t="shared" si="68"/>
        <v>3312712</v>
      </c>
      <c r="AI1097">
        <f t="shared" si="69"/>
        <v>2806985</v>
      </c>
      <c r="AJ1097">
        <f t="shared" si="70"/>
        <v>1</v>
      </c>
      <c r="AK1097">
        <f t="shared" si="71"/>
        <v>1</v>
      </c>
    </row>
    <row r="1098" spans="1:37">
      <c r="A1098" s="3" t="s">
        <v>427</v>
      </c>
      <c r="B1098" s="3" t="s">
        <v>491</v>
      </c>
      <c r="C1098" s="3" t="s">
        <v>479</v>
      </c>
      <c r="D1098" s="3" t="s">
        <v>480</v>
      </c>
      <c r="E1098" s="3" t="s">
        <v>481</v>
      </c>
      <c r="F1098" s="4">
        <v>0.02</v>
      </c>
      <c r="G1098" s="3" t="s">
        <v>779</v>
      </c>
      <c r="H1098" s="3">
        <v>51</v>
      </c>
      <c r="I1098" s="3" t="s">
        <v>483</v>
      </c>
      <c r="J1098" s="3">
        <v>180</v>
      </c>
      <c r="K1098" s="3">
        <v>604800</v>
      </c>
      <c r="L1098" s="3" t="s">
        <v>1054</v>
      </c>
      <c r="M1098" s="3" t="s">
        <v>483</v>
      </c>
      <c r="N1098" s="3" t="s">
        <v>483</v>
      </c>
      <c r="O1098" s="3" t="s">
        <v>1087</v>
      </c>
      <c r="P1098" s="3" t="s">
        <v>4462</v>
      </c>
      <c r="Q1098" s="3" t="s">
        <v>4371</v>
      </c>
      <c r="R1098" s="3" t="s">
        <v>1088</v>
      </c>
      <c r="S1098" s="3">
        <v>1338870440</v>
      </c>
      <c r="T1098" s="3" t="s">
        <v>1089</v>
      </c>
      <c r="U1098" s="3" t="s">
        <v>803</v>
      </c>
      <c r="V1098" s="3" t="s">
        <v>483</v>
      </c>
      <c r="W1098" s="3" t="s">
        <v>483</v>
      </c>
      <c r="X1098" s="3">
        <v>39</v>
      </c>
      <c r="Y1098" s="3" t="s">
        <v>508</v>
      </c>
      <c r="Z1098" s="3" t="s">
        <v>490</v>
      </c>
      <c r="AA1098" s="3" t="s">
        <v>490</v>
      </c>
      <c r="AB1098" s="3" t="s">
        <v>161</v>
      </c>
      <c r="AC1098" s="3" t="s">
        <v>125</v>
      </c>
      <c r="AD1098" s="3" t="s">
        <v>34</v>
      </c>
      <c r="AE1098" s="3" t="s">
        <v>483</v>
      </c>
      <c r="AF1098" s="3" t="s">
        <v>483</v>
      </c>
      <c r="AG1098" t="s">
        <v>192</v>
      </c>
      <c r="AH1098">
        <f t="shared" si="68"/>
        <v>2911102</v>
      </c>
      <c r="AI1098">
        <f t="shared" si="69"/>
        <v>2806985</v>
      </c>
      <c r="AJ1098">
        <f t="shared" si="70"/>
        <v>42</v>
      </c>
      <c r="AK1098">
        <f t="shared" si="71"/>
        <v>55</v>
      </c>
    </row>
    <row r="1099" spans="1:37">
      <c r="A1099" s="3" t="s">
        <v>427</v>
      </c>
      <c r="B1099" s="3" t="s">
        <v>491</v>
      </c>
      <c r="C1099" s="3" t="s">
        <v>479</v>
      </c>
      <c r="D1099" s="3" t="s">
        <v>480</v>
      </c>
      <c r="E1099" s="3" t="s">
        <v>481</v>
      </c>
      <c r="F1099" s="4">
        <v>0.02</v>
      </c>
      <c r="G1099" s="3" t="s">
        <v>779</v>
      </c>
      <c r="H1099" s="3">
        <v>51</v>
      </c>
      <c r="I1099" s="3" t="s">
        <v>483</v>
      </c>
      <c r="J1099" s="3">
        <v>180</v>
      </c>
      <c r="K1099" s="3">
        <v>604800</v>
      </c>
      <c r="L1099" s="3" t="s">
        <v>1054</v>
      </c>
      <c r="M1099" s="3" t="s">
        <v>483</v>
      </c>
      <c r="N1099" s="3" t="s">
        <v>483</v>
      </c>
      <c r="O1099" s="3" t="s">
        <v>1136</v>
      </c>
      <c r="P1099" s="3" t="s">
        <v>4458</v>
      </c>
      <c r="Q1099" s="3" t="s">
        <v>4371</v>
      </c>
      <c r="R1099" s="3" t="s">
        <v>1137</v>
      </c>
      <c r="S1099" s="3">
        <v>1338884660</v>
      </c>
      <c r="T1099" s="3" t="s">
        <v>1138</v>
      </c>
      <c r="U1099" s="3" t="s">
        <v>803</v>
      </c>
      <c r="V1099" s="3" t="s">
        <v>483</v>
      </c>
      <c r="W1099" s="3" t="s">
        <v>483</v>
      </c>
      <c r="X1099" s="3">
        <v>35</v>
      </c>
      <c r="Y1099" s="3" t="s">
        <v>503</v>
      </c>
      <c r="Z1099" s="3" t="s">
        <v>490</v>
      </c>
      <c r="AA1099" s="3" t="s">
        <v>490</v>
      </c>
      <c r="AB1099" s="3" t="s">
        <v>161</v>
      </c>
      <c r="AC1099" s="3" t="s">
        <v>125</v>
      </c>
      <c r="AD1099" s="3" t="s">
        <v>34</v>
      </c>
      <c r="AE1099" s="3" t="s">
        <v>483</v>
      </c>
      <c r="AF1099" s="3" t="s">
        <v>483</v>
      </c>
      <c r="AG1099" t="s">
        <v>192</v>
      </c>
      <c r="AH1099">
        <f t="shared" si="68"/>
        <v>2911102</v>
      </c>
      <c r="AI1099">
        <f t="shared" si="69"/>
        <v>2806985</v>
      </c>
      <c r="AJ1099">
        <f t="shared" si="70"/>
        <v>42</v>
      </c>
      <c r="AK1099">
        <f t="shared" si="71"/>
        <v>55</v>
      </c>
    </row>
    <row r="1100" spans="1:37">
      <c r="A1100" s="3" t="s">
        <v>427</v>
      </c>
      <c r="B1100" s="3" t="s">
        <v>491</v>
      </c>
      <c r="C1100" s="3" t="s">
        <v>479</v>
      </c>
      <c r="D1100" s="3" t="s">
        <v>480</v>
      </c>
      <c r="E1100" s="3" t="s">
        <v>481</v>
      </c>
      <c r="F1100" s="4">
        <v>0.02</v>
      </c>
      <c r="G1100" s="3" t="s">
        <v>779</v>
      </c>
      <c r="H1100" s="3">
        <v>51</v>
      </c>
      <c r="I1100" s="3" t="s">
        <v>483</v>
      </c>
      <c r="J1100" s="3">
        <v>180</v>
      </c>
      <c r="K1100" s="3">
        <v>604800</v>
      </c>
      <c r="L1100" s="3" t="s">
        <v>1054</v>
      </c>
      <c r="M1100" s="3" t="s">
        <v>483</v>
      </c>
      <c r="N1100" s="3" t="s">
        <v>483</v>
      </c>
      <c r="O1100" s="3" t="s">
        <v>1250</v>
      </c>
      <c r="P1100" s="3" t="s">
        <v>380</v>
      </c>
      <c r="Q1100" s="3" t="s">
        <v>4371</v>
      </c>
      <c r="R1100" s="3" t="s">
        <v>1251</v>
      </c>
      <c r="S1100" s="3">
        <v>1338866118</v>
      </c>
      <c r="T1100" s="3" t="s">
        <v>1252</v>
      </c>
      <c r="U1100" s="3" t="s">
        <v>803</v>
      </c>
      <c r="V1100" s="3" t="s">
        <v>483</v>
      </c>
      <c r="W1100" s="3" t="s">
        <v>483</v>
      </c>
      <c r="X1100" s="3">
        <v>17</v>
      </c>
      <c r="Y1100" s="3" t="s">
        <v>660</v>
      </c>
      <c r="Z1100" s="3" t="s">
        <v>490</v>
      </c>
      <c r="AA1100" s="3" t="s">
        <v>490</v>
      </c>
      <c r="AB1100" s="3" t="s">
        <v>161</v>
      </c>
      <c r="AC1100" s="3" t="s">
        <v>125</v>
      </c>
      <c r="AD1100" s="3" t="s">
        <v>38</v>
      </c>
      <c r="AE1100" s="3" t="s">
        <v>483</v>
      </c>
      <c r="AF1100" s="3" t="s">
        <v>483</v>
      </c>
      <c r="AG1100" t="s">
        <v>192</v>
      </c>
      <c r="AH1100">
        <f t="shared" si="68"/>
        <v>2911102</v>
      </c>
      <c r="AI1100">
        <f t="shared" si="69"/>
        <v>2806985</v>
      </c>
      <c r="AJ1100">
        <f t="shared" si="70"/>
        <v>42</v>
      </c>
      <c r="AK1100">
        <f t="shared" si="71"/>
        <v>55</v>
      </c>
    </row>
    <row r="1101" spans="1:37">
      <c r="A1101" s="3" t="s">
        <v>427</v>
      </c>
      <c r="B1101" s="3" t="s">
        <v>491</v>
      </c>
      <c r="C1101" s="3" t="s">
        <v>479</v>
      </c>
      <c r="D1101" s="3" t="s">
        <v>480</v>
      </c>
      <c r="E1101" s="3" t="s">
        <v>481</v>
      </c>
      <c r="F1101" s="4">
        <v>0.02</v>
      </c>
      <c r="G1101" s="3" t="s">
        <v>779</v>
      </c>
      <c r="H1101" s="3">
        <v>51</v>
      </c>
      <c r="I1101" s="3" t="s">
        <v>483</v>
      </c>
      <c r="J1101" s="3">
        <v>180</v>
      </c>
      <c r="K1101" s="3">
        <v>604800</v>
      </c>
      <c r="L1101" s="3" t="s">
        <v>1054</v>
      </c>
      <c r="M1101" s="3" t="s">
        <v>483</v>
      </c>
      <c r="N1101" s="3" t="s">
        <v>483</v>
      </c>
      <c r="O1101" s="3" t="s">
        <v>1307</v>
      </c>
      <c r="P1101" s="3" t="s">
        <v>358</v>
      </c>
      <c r="Q1101" s="3" t="s">
        <v>4371</v>
      </c>
      <c r="R1101" s="3" t="s">
        <v>1308</v>
      </c>
      <c r="S1101" s="3">
        <v>1338817818</v>
      </c>
      <c r="T1101" s="3" t="s">
        <v>1309</v>
      </c>
      <c r="U1101" s="3" t="s">
        <v>803</v>
      </c>
      <c r="V1101" s="3" t="s">
        <v>483</v>
      </c>
      <c r="W1101" s="3" t="s">
        <v>483</v>
      </c>
      <c r="X1101" s="3">
        <v>24</v>
      </c>
      <c r="Y1101" s="3" t="s">
        <v>508</v>
      </c>
      <c r="Z1101" s="3" t="s">
        <v>490</v>
      </c>
      <c r="AA1101" s="3" t="s">
        <v>490</v>
      </c>
      <c r="AB1101" s="3" t="s">
        <v>161</v>
      </c>
      <c r="AC1101" s="3" t="s">
        <v>125</v>
      </c>
      <c r="AD1101" s="3" t="s">
        <v>38</v>
      </c>
      <c r="AE1101" s="3" t="s">
        <v>483</v>
      </c>
      <c r="AF1101" s="3" t="s">
        <v>483</v>
      </c>
      <c r="AG1101" t="s">
        <v>192</v>
      </c>
      <c r="AH1101">
        <f t="shared" si="68"/>
        <v>2911102</v>
      </c>
      <c r="AI1101">
        <f t="shared" si="69"/>
        <v>2806985</v>
      </c>
      <c r="AJ1101">
        <f t="shared" si="70"/>
        <v>42</v>
      </c>
      <c r="AK1101">
        <f t="shared" si="71"/>
        <v>55</v>
      </c>
    </row>
    <row r="1102" spans="1:37">
      <c r="A1102" s="3" t="s">
        <v>121</v>
      </c>
      <c r="B1102" s="3" t="s">
        <v>478</v>
      </c>
      <c r="C1102" s="3" t="s">
        <v>479</v>
      </c>
      <c r="D1102" s="3" t="s">
        <v>480</v>
      </c>
      <c r="E1102" s="3" t="s">
        <v>481</v>
      </c>
      <c r="F1102" s="4">
        <v>0.03</v>
      </c>
      <c r="G1102" s="3" t="s">
        <v>769</v>
      </c>
      <c r="H1102" s="3">
        <v>30</v>
      </c>
      <c r="I1102" s="3" t="s">
        <v>483</v>
      </c>
      <c r="J1102" s="3">
        <v>180</v>
      </c>
      <c r="K1102" s="3">
        <v>604800</v>
      </c>
      <c r="L1102" s="3" t="s">
        <v>770</v>
      </c>
      <c r="M1102" s="3" t="s">
        <v>483</v>
      </c>
      <c r="N1102" s="3" t="s">
        <v>483</v>
      </c>
      <c r="O1102" s="3" t="s">
        <v>2792</v>
      </c>
      <c r="P1102" s="3" t="s">
        <v>4398</v>
      </c>
      <c r="Q1102" s="3" t="s">
        <v>4371</v>
      </c>
      <c r="R1102" s="3" t="s">
        <v>2793</v>
      </c>
      <c r="S1102" s="3">
        <v>1338548047</v>
      </c>
      <c r="T1102" s="3" t="s">
        <v>2794</v>
      </c>
      <c r="U1102" s="3" t="s">
        <v>2096</v>
      </c>
      <c r="V1102" s="3" t="s">
        <v>483</v>
      </c>
      <c r="W1102" s="3" t="s">
        <v>483</v>
      </c>
      <c r="X1102" s="3">
        <v>31</v>
      </c>
      <c r="Y1102" s="3" t="s">
        <v>489</v>
      </c>
      <c r="Z1102" s="3" t="s">
        <v>490</v>
      </c>
      <c r="AA1102" s="3" t="s">
        <v>490</v>
      </c>
      <c r="AB1102" s="3" t="s">
        <v>122</v>
      </c>
      <c r="AC1102" s="3" t="s">
        <v>123</v>
      </c>
      <c r="AD1102" s="3" t="s">
        <v>34</v>
      </c>
      <c r="AE1102" s="3" t="s">
        <v>483</v>
      </c>
      <c r="AF1102" s="3" t="s">
        <v>483</v>
      </c>
      <c r="AG1102" t="s">
        <v>125</v>
      </c>
      <c r="AH1102">
        <f t="shared" si="68"/>
        <v>7727057</v>
      </c>
      <c r="AI1102">
        <f t="shared" si="69"/>
        <v>2911102</v>
      </c>
      <c r="AJ1102">
        <f t="shared" si="70"/>
        <v>0</v>
      </c>
      <c r="AK1102">
        <f t="shared" si="71"/>
        <v>1</v>
      </c>
    </row>
    <row r="1103" spans="1:37">
      <c r="A1103" s="3" t="s">
        <v>121</v>
      </c>
      <c r="B1103" s="3" t="s">
        <v>478</v>
      </c>
      <c r="C1103" s="3" t="s">
        <v>479</v>
      </c>
      <c r="D1103" s="3" t="s">
        <v>480</v>
      </c>
      <c r="E1103" s="3" t="s">
        <v>481</v>
      </c>
      <c r="F1103" s="4">
        <v>0.03</v>
      </c>
      <c r="G1103" s="3" t="s">
        <v>769</v>
      </c>
      <c r="H1103" s="3">
        <v>30</v>
      </c>
      <c r="I1103" s="3" t="s">
        <v>483</v>
      </c>
      <c r="J1103" s="3">
        <v>180</v>
      </c>
      <c r="K1103" s="3">
        <v>604800</v>
      </c>
      <c r="L1103" s="3" t="s">
        <v>770</v>
      </c>
      <c r="M1103" s="3" t="s">
        <v>483</v>
      </c>
      <c r="N1103" s="3" t="s">
        <v>483</v>
      </c>
      <c r="O1103" s="3" t="s">
        <v>2836</v>
      </c>
      <c r="P1103" s="3" t="s">
        <v>4379</v>
      </c>
      <c r="Q1103" s="3" t="s">
        <v>4371</v>
      </c>
      <c r="R1103" s="3" t="s">
        <v>2837</v>
      </c>
      <c r="S1103" s="3">
        <v>1338553398</v>
      </c>
      <c r="T1103" s="3" t="s">
        <v>2838</v>
      </c>
      <c r="U1103" s="3" t="s">
        <v>2611</v>
      </c>
      <c r="V1103" s="3" t="s">
        <v>483</v>
      </c>
      <c r="W1103" s="3" t="s">
        <v>483</v>
      </c>
      <c r="X1103" s="3">
        <v>26</v>
      </c>
      <c r="Y1103" s="3" t="s">
        <v>687</v>
      </c>
      <c r="Z1103" s="3" t="s">
        <v>490</v>
      </c>
      <c r="AA1103" s="3" t="s">
        <v>490</v>
      </c>
      <c r="AB1103" s="3" t="s">
        <v>122</v>
      </c>
      <c r="AC1103" s="3" t="s">
        <v>43</v>
      </c>
      <c r="AD1103" s="3" t="s">
        <v>34</v>
      </c>
      <c r="AE1103" s="3" t="s">
        <v>483</v>
      </c>
      <c r="AF1103" s="3" t="s">
        <v>483</v>
      </c>
      <c r="AG1103" t="s">
        <v>125</v>
      </c>
      <c r="AH1103">
        <f t="shared" si="68"/>
        <v>7851662</v>
      </c>
      <c r="AI1103">
        <f t="shared" si="69"/>
        <v>2911102</v>
      </c>
      <c r="AJ1103">
        <f t="shared" si="70"/>
        <v>125</v>
      </c>
      <c r="AK1103">
        <f t="shared" si="71"/>
        <v>264</v>
      </c>
    </row>
    <row r="1104" spans="1:37">
      <c r="A1104" s="3" t="s">
        <v>121</v>
      </c>
      <c r="B1104" s="3" t="s">
        <v>478</v>
      </c>
      <c r="C1104" s="3" t="s">
        <v>479</v>
      </c>
      <c r="D1104" s="3" t="s">
        <v>480</v>
      </c>
      <c r="E1104" s="3" t="s">
        <v>481</v>
      </c>
      <c r="F1104" s="4">
        <v>0.03</v>
      </c>
      <c r="G1104" s="3" t="s">
        <v>769</v>
      </c>
      <c r="H1104" s="3">
        <v>30</v>
      </c>
      <c r="I1104" s="3" t="s">
        <v>483</v>
      </c>
      <c r="J1104" s="3">
        <v>180</v>
      </c>
      <c r="K1104" s="3">
        <v>604800</v>
      </c>
      <c r="L1104" s="3" t="s">
        <v>770</v>
      </c>
      <c r="M1104" s="3" t="s">
        <v>483</v>
      </c>
      <c r="N1104" s="3" t="s">
        <v>483</v>
      </c>
      <c r="O1104" s="3" t="s">
        <v>2798</v>
      </c>
      <c r="P1104" s="3" t="s">
        <v>4400</v>
      </c>
      <c r="Q1104" s="3" t="s">
        <v>4371</v>
      </c>
      <c r="R1104" s="3" t="s">
        <v>2799</v>
      </c>
      <c r="S1104" s="3">
        <v>1338555922</v>
      </c>
      <c r="T1104" s="3" t="s">
        <v>2800</v>
      </c>
      <c r="U1104" s="3" t="s">
        <v>2143</v>
      </c>
      <c r="V1104" s="3" t="s">
        <v>483</v>
      </c>
      <c r="W1104" s="3" t="s">
        <v>483</v>
      </c>
      <c r="X1104" s="3">
        <v>129</v>
      </c>
      <c r="Y1104" s="3" t="s">
        <v>573</v>
      </c>
      <c r="Z1104" s="3" t="s">
        <v>490</v>
      </c>
      <c r="AA1104" s="3" t="s">
        <v>490</v>
      </c>
      <c r="AB1104" s="3" t="s">
        <v>122</v>
      </c>
      <c r="AC1104" s="3" t="s">
        <v>43</v>
      </c>
      <c r="AD1104" s="3" t="s">
        <v>34</v>
      </c>
      <c r="AE1104" s="3" t="s">
        <v>483</v>
      </c>
      <c r="AF1104" s="3" t="s">
        <v>483</v>
      </c>
      <c r="AG1104" t="s">
        <v>125</v>
      </c>
      <c r="AH1104">
        <f t="shared" si="68"/>
        <v>7851662</v>
      </c>
      <c r="AI1104">
        <f t="shared" si="69"/>
        <v>2911102</v>
      </c>
      <c r="AJ1104">
        <f t="shared" si="70"/>
        <v>125</v>
      </c>
      <c r="AK1104">
        <f t="shared" si="71"/>
        <v>264</v>
      </c>
    </row>
    <row r="1105" spans="1:37">
      <c r="A1105" s="3" t="s">
        <v>121</v>
      </c>
      <c r="B1105" s="3" t="s">
        <v>478</v>
      </c>
      <c r="C1105" s="3" t="s">
        <v>479</v>
      </c>
      <c r="D1105" s="3" t="s">
        <v>480</v>
      </c>
      <c r="E1105" s="3" t="s">
        <v>481</v>
      </c>
      <c r="F1105" s="4">
        <v>0.03</v>
      </c>
      <c r="G1105" s="3" t="s">
        <v>769</v>
      </c>
      <c r="H1105" s="3">
        <v>30</v>
      </c>
      <c r="I1105" s="3" t="s">
        <v>483</v>
      </c>
      <c r="J1105" s="3">
        <v>180</v>
      </c>
      <c r="K1105" s="3">
        <v>604800</v>
      </c>
      <c r="L1105" s="3" t="s">
        <v>770</v>
      </c>
      <c r="M1105" s="3" t="s">
        <v>483</v>
      </c>
      <c r="N1105" s="3" t="s">
        <v>483</v>
      </c>
      <c r="O1105" s="3" t="s">
        <v>2782</v>
      </c>
      <c r="P1105" s="3" t="s">
        <v>4401</v>
      </c>
      <c r="Q1105" s="3" t="s">
        <v>4371</v>
      </c>
      <c r="R1105" s="3" t="s">
        <v>2783</v>
      </c>
      <c r="S1105" s="3">
        <v>1338557011</v>
      </c>
      <c r="T1105" s="3" t="s">
        <v>2784</v>
      </c>
      <c r="U1105" s="3" t="s">
        <v>2785</v>
      </c>
      <c r="V1105" s="3" t="s">
        <v>483</v>
      </c>
      <c r="W1105" s="3" t="s">
        <v>483</v>
      </c>
      <c r="X1105" s="3">
        <v>27</v>
      </c>
      <c r="Y1105" s="3" t="s">
        <v>513</v>
      </c>
      <c r="Z1105" s="3" t="s">
        <v>490</v>
      </c>
      <c r="AA1105" s="3" t="s">
        <v>490</v>
      </c>
      <c r="AB1105" s="3" t="s">
        <v>122</v>
      </c>
      <c r="AC1105" s="3" t="s">
        <v>126</v>
      </c>
      <c r="AD1105" s="3" t="s">
        <v>36</v>
      </c>
      <c r="AE1105" s="3" t="s">
        <v>483</v>
      </c>
      <c r="AF1105" s="3" t="s">
        <v>483</v>
      </c>
      <c r="AG1105" t="s">
        <v>125</v>
      </c>
      <c r="AH1105">
        <f t="shared" si="68"/>
        <v>1695148</v>
      </c>
      <c r="AI1105">
        <f t="shared" si="69"/>
        <v>2911102</v>
      </c>
      <c r="AJ1105">
        <f t="shared" si="70"/>
        <v>2</v>
      </c>
      <c r="AK1105">
        <f t="shared" si="71"/>
        <v>4</v>
      </c>
    </row>
    <row r="1106" spans="1:37">
      <c r="A1106" s="3" t="s">
        <v>121</v>
      </c>
      <c r="B1106" s="3" t="s">
        <v>478</v>
      </c>
      <c r="C1106" s="3" t="s">
        <v>479</v>
      </c>
      <c r="D1106" s="3" t="s">
        <v>480</v>
      </c>
      <c r="E1106" s="3" t="s">
        <v>481</v>
      </c>
      <c r="F1106" s="4">
        <v>0.03</v>
      </c>
      <c r="G1106" s="3" t="s">
        <v>769</v>
      </c>
      <c r="H1106" s="3">
        <v>30</v>
      </c>
      <c r="I1106" s="3" t="s">
        <v>483</v>
      </c>
      <c r="J1106" s="3">
        <v>180</v>
      </c>
      <c r="K1106" s="3">
        <v>604800</v>
      </c>
      <c r="L1106" s="3" t="s">
        <v>770</v>
      </c>
      <c r="M1106" s="3" t="s">
        <v>483</v>
      </c>
      <c r="N1106" s="3" t="s">
        <v>483</v>
      </c>
      <c r="O1106" s="3" t="s">
        <v>2810</v>
      </c>
      <c r="P1106" s="3" t="s">
        <v>49</v>
      </c>
      <c r="Q1106" s="3" t="s">
        <v>4371</v>
      </c>
      <c r="R1106" s="3" t="s">
        <v>2811</v>
      </c>
      <c r="S1106" s="3">
        <v>1338564097</v>
      </c>
      <c r="T1106" s="3" t="s">
        <v>2812</v>
      </c>
      <c r="U1106" s="3" t="s">
        <v>1073</v>
      </c>
      <c r="V1106" s="3" t="s">
        <v>483</v>
      </c>
      <c r="W1106" s="3" t="s">
        <v>483</v>
      </c>
      <c r="X1106" s="3">
        <v>40</v>
      </c>
      <c r="Y1106" s="3" t="s">
        <v>753</v>
      </c>
      <c r="Z1106" s="3" t="s">
        <v>490</v>
      </c>
      <c r="AA1106" s="3" t="s">
        <v>490</v>
      </c>
      <c r="AB1106" s="3" t="s">
        <v>122</v>
      </c>
      <c r="AC1106" s="3" t="s">
        <v>125</v>
      </c>
      <c r="AD1106" s="3" t="s">
        <v>38</v>
      </c>
      <c r="AE1106" s="3" t="s">
        <v>483</v>
      </c>
      <c r="AF1106" s="3" t="s">
        <v>483</v>
      </c>
      <c r="AG1106" t="s">
        <v>125</v>
      </c>
      <c r="AH1106">
        <f t="shared" si="68"/>
        <v>2911102</v>
      </c>
      <c r="AI1106">
        <f t="shared" si="69"/>
        <v>2911102</v>
      </c>
      <c r="AJ1106">
        <f t="shared" si="70"/>
        <v>42</v>
      </c>
      <c r="AK1106">
        <f t="shared" si="71"/>
        <v>55</v>
      </c>
    </row>
    <row r="1107" spans="1:37">
      <c r="A1107" s="3" t="s">
        <v>121</v>
      </c>
      <c r="B1107" s="3" t="s">
        <v>478</v>
      </c>
      <c r="C1107" s="3" t="s">
        <v>479</v>
      </c>
      <c r="D1107" s="3" t="s">
        <v>480</v>
      </c>
      <c r="E1107" s="3" t="s">
        <v>481</v>
      </c>
      <c r="F1107" s="4">
        <v>0.03</v>
      </c>
      <c r="G1107" s="3" t="s">
        <v>769</v>
      </c>
      <c r="H1107" s="3">
        <v>30</v>
      </c>
      <c r="I1107" s="3" t="s">
        <v>483</v>
      </c>
      <c r="J1107" s="3">
        <v>180</v>
      </c>
      <c r="K1107" s="3">
        <v>604800</v>
      </c>
      <c r="L1107" s="3" t="s">
        <v>770</v>
      </c>
      <c r="M1107" s="3" t="s">
        <v>483</v>
      </c>
      <c r="N1107" s="3" t="s">
        <v>483</v>
      </c>
      <c r="O1107" s="3" t="s">
        <v>2851</v>
      </c>
      <c r="P1107" s="3" t="s">
        <v>4404</v>
      </c>
      <c r="Q1107" s="3" t="s">
        <v>4371</v>
      </c>
      <c r="R1107" s="3" t="s">
        <v>2852</v>
      </c>
      <c r="S1107" s="3">
        <v>1338561895</v>
      </c>
      <c r="T1107" s="3" t="s">
        <v>2853</v>
      </c>
      <c r="U1107" s="3" t="s">
        <v>934</v>
      </c>
      <c r="V1107" s="3" t="s">
        <v>483</v>
      </c>
      <c r="W1107" s="3" t="s">
        <v>483</v>
      </c>
      <c r="X1107" s="3">
        <v>16</v>
      </c>
      <c r="Y1107" s="3" t="s">
        <v>518</v>
      </c>
      <c r="Z1107" s="3" t="s">
        <v>490</v>
      </c>
      <c r="AA1107" s="3" t="s">
        <v>490</v>
      </c>
      <c r="AB1107" s="3" t="s">
        <v>122</v>
      </c>
      <c r="AC1107" s="3" t="s">
        <v>125</v>
      </c>
      <c r="AD1107" s="3" t="s">
        <v>105</v>
      </c>
      <c r="AE1107" s="3" t="s">
        <v>483</v>
      </c>
      <c r="AF1107" s="3" t="s">
        <v>483</v>
      </c>
      <c r="AG1107" t="s">
        <v>125</v>
      </c>
      <c r="AH1107">
        <f t="shared" si="68"/>
        <v>2911102</v>
      </c>
      <c r="AI1107">
        <f t="shared" si="69"/>
        <v>2911102</v>
      </c>
      <c r="AJ1107">
        <f t="shared" si="70"/>
        <v>42</v>
      </c>
      <c r="AK1107">
        <f t="shared" si="71"/>
        <v>55</v>
      </c>
    </row>
    <row r="1108" spans="1:37">
      <c r="A1108" s="3" t="s">
        <v>121</v>
      </c>
      <c r="B1108" s="3" t="s">
        <v>478</v>
      </c>
      <c r="C1108" s="3" t="s">
        <v>479</v>
      </c>
      <c r="D1108" s="3" t="s">
        <v>480</v>
      </c>
      <c r="E1108" s="3" t="s">
        <v>481</v>
      </c>
      <c r="F1108" s="4">
        <v>0.03</v>
      </c>
      <c r="G1108" s="3" t="s">
        <v>769</v>
      </c>
      <c r="H1108" s="3">
        <v>30</v>
      </c>
      <c r="I1108" s="3" t="s">
        <v>483</v>
      </c>
      <c r="J1108" s="3">
        <v>180</v>
      </c>
      <c r="K1108" s="3">
        <v>604800</v>
      </c>
      <c r="L1108" s="3" t="s">
        <v>770</v>
      </c>
      <c r="M1108" s="3" t="s">
        <v>483</v>
      </c>
      <c r="N1108" s="3" t="s">
        <v>483</v>
      </c>
      <c r="O1108" s="3" t="s">
        <v>2779</v>
      </c>
      <c r="P1108" s="3" t="s">
        <v>48</v>
      </c>
      <c r="Q1108" s="3" t="s">
        <v>4371</v>
      </c>
      <c r="R1108" s="3" t="s">
        <v>2780</v>
      </c>
      <c r="S1108" s="3">
        <v>1338562412</v>
      </c>
      <c r="T1108" s="3" t="s">
        <v>2781</v>
      </c>
      <c r="U1108" s="3" t="s">
        <v>1069</v>
      </c>
      <c r="V1108" s="3" t="s">
        <v>483</v>
      </c>
      <c r="W1108" s="3" t="s">
        <v>483</v>
      </c>
      <c r="X1108" s="3">
        <v>44</v>
      </c>
      <c r="Y1108" s="3" t="s">
        <v>753</v>
      </c>
      <c r="Z1108" s="3" t="s">
        <v>490</v>
      </c>
      <c r="AA1108" s="3" t="s">
        <v>490</v>
      </c>
      <c r="AB1108" s="3" t="s">
        <v>122</v>
      </c>
      <c r="AC1108" s="3" t="s">
        <v>125</v>
      </c>
      <c r="AD1108" s="3" t="s">
        <v>38</v>
      </c>
      <c r="AE1108" s="3" t="s">
        <v>483</v>
      </c>
      <c r="AF1108" s="3" t="s">
        <v>483</v>
      </c>
      <c r="AG1108" t="s">
        <v>125</v>
      </c>
      <c r="AH1108">
        <f t="shared" si="68"/>
        <v>2911102</v>
      </c>
      <c r="AI1108">
        <f t="shared" si="69"/>
        <v>2911102</v>
      </c>
      <c r="AJ1108">
        <f t="shared" si="70"/>
        <v>42</v>
      </c>
      <c r="AK1108">
        <f t="shared" si="71"/>
        <v>55</v>
      </c>
    </row>
    <row r="1109" spans="1:37">
      <c r="A1109" s="3" t="s">
        <v>121</v>
      </c>
      <c r="B1109" s="3" t="s">
        <v>478</v>
      </c>
      <c r="C1109" s="3" t="s">
        <v>479</v>
      </c>
      <c r="D1109" s="3" t="s">
        <v>480</v>
      </c>
      <c r="E1109" s="3" t="s">
        <v>481</v>
      </c>
      <c r="F1109" s="4">
        <v>0.03</v>
      </c>
      <c r="G1109" s="3" t="s">
        <v>769</v>
      </c>
      <c r="H1109" s="3">
        <v>30</v>
      </c>
      <c r="I1109" s="3" t="s">
        <v>483</v>
      </c>
      <c r="J1109" s="3">
        <v>180</v>
      </c>
      <c r="K1109" s="3">
        <v>604800</v>
      </c>
      <c r="L1109" s="3" t="s">
        <v>770</v>
      </c>
      <c r="M1109" s="3" t="s">
        <v>483</v>
      </c>
      <c r="N1109" s="3" t="s">
        <v>483</v>
      </c>
      <c r="O1109" s="3" t="s">
        <v>2824</v>
      </c>
      <c r="P1109" s="3" t="s">
        <v>46</v>
      </c>
      <c r="Q1109" s="3" t="s">
        <v>4371</v>
      </c>
      <c r="R1109" s="3" t="s">
        <v>2825</v>
      </c>
      <c r="S1109" s="3">
        <v>1338560120</v>
      </c>
      <c r="T1109" s="3" t="s">
        <v>2826</v>
      </c>
      <c r="U1109" s="3" t="s">
        <v>2162</v>
      </c>
      <c r="V1109" s="3" t="s">
        <v>483</v>
      </c>
      <c r="W1109" s="3" t="s">
        <v>483</v>
      </c>
      <c r="X1109" s="3">
        <v>37</v>
      </c>
      <c r="Y1109" s="3" t="s">
        <v>518</v>
      </c>
      <c r="Z1109" s="3" t="s">
        <v>490</v>
      </c>
      <c r="AA1109" s="3" t="s">
        <v>490</v>
      </c>
      <c r="AB1109" s="3" t="s">
        <v>122</v>
      </c>
      <c r="AC1109" s="3" t="s">
        <v>125</v>
      </c>
      <c r="AD1109" s="3" t="s">
        <v>38</v>
      </c>
      <c r="AE1109" s="3" t="s">
        <v>483</v>
      </c>
      <c r="AF1109" s="3" t="s">
        <v>483</v>
      </c>
      <c r="AG1109" t="s">
        <v>125</v>
      </c>
      <c r="AH1109">
        <f t="shared" si="68"/>
        <v>2911102</v>
      </c>
      <c r="AI1109">
        <f t="shared" si="69"/>
        <v>2911102</v>
      </c>
      <c r="AJ1109">
        <f t="shared" si="70"/>
        <v>42</v>
      </c>
      <c r="AK1109">
        <f t="shared" si="71"/>
        <v>55</v>
      </c>
    </row>
    <row r="1110" spans="1:37">
      <c r="A1110" s="3" t="s">
        <v>121</v>
      </c>
      <c r="B1110" s="3" t="s">
        <v>478</v>
      </c>
      <c r="C1110" s="3" t="s">
        <v>479</v>
      </c>
      <c r="D1110" s="3" t="s">
        <v>480</v>
      </c>
      <c r="E1110" s="3" t="s">
        <v>481</v>
      </c>
      <c r="F1110" s="4">
        <v>0.03</v>
      </c>
      <c r="G1110" s="3" t="s">
        <v>769</v>
      </c>
      <c r="H1110" s="3">
        <v>30</v>
      </c>
      <c r="I1110" s="3" t="s">
        <v>483</v>
      </c>
      <c r="J1110" s="3">
        <v>180</v>
      </c>
      <c r="K1110" s="3">
        <v>604800</v>
      </c>
      <c r="L1110" s="3" t="s">
        <v>770</v>
      </c>
      <c r="M1110" s="3" t="s">
        <v>483</v>
      </c>
      <c r="N1110" s="3" t="s">
        <v>483</v>
      </c>
      <c r="O1110" s="3" t="s">
        <v>2821</v>
      </c>
      <c r="P1110" s="3" t="s">
        <v>4406</v>
      </c>
      <c r="Q1110" s="3" t="s">
        <v>4371</v>
      </c>
      <c r="R1110" s="3" t="s">
        <v>2822</v>
      </c>
      <c r="S1110" s="3">
        <v>1338567573</v>
      </c>
      <c r="T1110" s="3" t="s">
        <v>2823</v>
      </c>
      <c r="U1110" s="3" t="s">
        <v>922</v>
      </c>
      <c r="V1110" s="3" t="s">
        <v>483</v>
      </c>
      <c r="W1110" s="3" t="s">
        <v>483</v>
      </c>
      <c r="X1110" s="3">
        <v>37</v>
      </c>
      <c r="Y1110" s="3" t="s">
        <v>753</v>
      </c>
      <c r="Z1110" s="3" t="s">
        <v>490</v>
      </c>
      <c r="AA1110" s="3" t="s">
        <v>490</v>
      </c>
      <c r="AB1110" s="3" t="s">
        <v>122</v>
      </c>
      <c r="AC1110" s="3" t="s">
        <v>35</v>
      </c>
      <c r="AD1110" s="3" t="s">
        <v>34</v>
      </c>
      <c r="AE1110" s="3" t="s">
        <v>483</v>
      </c>
      <c r="AF1110" s="3" t="s">
        <v>483</v>
      </c>
      <c r="AG1110" t="s">
        <v>125</v>
      </c>
      <c r="AH1110">
        <f t="shared" si="68"/>
        <v>931028</v>
      </c>
      <c r="AI1110">
        <f t="shared" si="69"/>
        <v>2911102</v>
      </c>
      <c r="AJ1110">
        <f t="shared" si="70"/>
        <v>191</v>
      </c>
      <c r="AK1110">
        <f t="shared" si="71"/>
        <v>370</v>
      </c>
    </row>
    <row r="1111" spans="1:37">
      <c r="A1111" s="3" t="s">
        <v>121</v>
      </c>
      <c r="B1111" s="3" t="s">
        <v>478</v>
      </c>
      <c r="C1111" s="3" t="s">
        <v>479</v>
      </c>
      <c r="D1111" s="3" t="s">
        <v>480</v>
      </c>
      <c r="E1111" s="3" t="s">
        <v>481</v>
      </c>
      <c r="F1111" s="4">
        <v>0.03</v>
      </c>
      <c r="G1111" s="3" t="s">
        <v>769</v>
      </c>
      <c r="H1111" s="3">
        <v>30</v>
      </c>
      <c r="I1111" s="3" t="s">
        <v>483</v>
      </c>
      <c r="J1111" s="3">
        <v>180</v>
      </c>
      <c r="K1111" s="3">
        <v>604800</v>
      </c>
      <c r="L1111" s="3" t="s">
        <v>770</v>
      </c>
      <c r="M1111" s="3" t="s">
        <v>483</v>
      </c>
      <c r="N1111" s="3" t="s">
        <v>483</v>
      </c>
      <c r="O1111" s="3" t="s">
        <v>2842</v>
      </c>
      <c r="P1111" s="3" t="s">
        <v>52</v>
      </c>
      <c r="Q1111" s="3" t="s">
        <v>4371</v>
      </c>
      <c r="R1111" s="3" t="s">
        <v>2843</v>
      </c>
      <c r="S1111" s="3">
        <v>1338567583</v>
      </c>
      <c r="T1111" s="3" t="s">
        <v>2844</v>
      </c>
      <c r="U1111" s="3" t="s">
        <v>2646</v>
      </c>
      <c r="V1111" s="3" t="s">
        <v>483</v>
      </c>
      <c r="W1111" s="3" t="s">
        <v>483</v>
      </c>
      <c r="X1111" s="3">
        <v>30</v>
      </c>
      <c r="Y1111" s="3" t="s">
        <v>753</v>
      </c>
      <c r="Z1111" s="3" t="s">
        <v>490</v>
      </c>
      <c r="AA1111" s="3" t="s">
        <v>490</v>
      </c>
      <c r="AB1111" s="3" t="s">
        <v>122</v>
      </c>
      <c r="AC1111" s="3" t="s">
        <v>127</v>
      </c>
      <c r="AD1111" s="3" t="s">
        <v>38</v>
      </c>
      <c r="AE1111" s="3" t="s">
        <v>483</v>
      </c>
      <c r="AF1111" s="3" t="s">
        <v>483</v>
      </c>
      <c r="AG1111" t="s">
        <v>125</v>
      </c>
      <c r="AH1111">
        <f t="shared" si="68"/>
        <v>1735298</v>
      </c>
      <c r="AI1111">
        <f t="shared" si="69"/>
        <v>2911102</v>
      </c>
      <c r="AJ1111">
        <f t="shared" si="70"/>
        <v>1</v>
      </c>
      <c r="AK1111">
        <f t="shared" si="71"/>
        <v>1</v>
      </c>
    </row>
    <row r="1112" spans="1:37">
      <c r="A1112" s="3" t="s">
        <v>121</v>
      </c>
      <c r="B1112" s="3" t="s">
        <v>478</v>
      </c>
      <c r="C1112" s="3" t="s">
        <v>479</v>
      </c>
      <c r="D1112" s="3" t="s">
        <v>480</v>
      </c>
      <c r="E1112" s="3" t="s">
        <v>481</v>
      </c>
      <c r="F1112" s="4">
        <v>0.03</v>
      </c>
      <c r="G1112" s="3" t="s">
        <v>769</v>
      </c>
      <c r="H1112" s="3">
        <v>30</v>
      </c>
      <c r="I1112" s="3" t="s">
        <v>483</v>
      </c>
      <c r="J1112" s="3">
        <v>180</v>
      </c>
      <c r="K1112" s="3">
        <v>604800</v>
      </c>
      <c r="L1112" s="3" t="s">
        <v>770</v>
      </c>
      <c r="M1112" s="3" t="s">
        <v>483</v>
      </c>
      <c r="N1112" s="3" t="s">
        <v>483</v>
      </c>
      <c r="O1112" s="3" t="s">
        <v>2817</v>
      </c>
      <c r="P1112" s="3" t="s">
        <v>97</v>
      </c>
      <c r="Q1112" s="3" t="s">
        <v>4371</v>
      </c>
      <c r="R1112" s="3" t="s">
        <v>2818</v>
      </c>
      <c r="S1112" s="3">
        <v>1338568486</v>
      </c>
      <c r="T1112" s="3" t="s">
        <v>2819</v>
      </c>
      <c r="U1112" s="3" t="s">
        <v>2820</v>
      </c>
      <c r="V1112" s="3" t="s">
        <v>483</v>
      </c>
      <c r="W1112" s="3" t="s">
        <v>483</v>
      </c>
      <c r="X1112" s="3">
        <v>18</v>
      </c>
      <c r="Y1112" s="3" t="s">
        <v>561</v>
      </c>
      <c r="Z1112" s="3" t="s">
        <v>490</v>
      </c>
      <c r="AA1112" s="3" t="s">
        <v>490</v>
      </c>
      <c r="AB1112" s="3" t="s">
        <v>122</v>
      </c>
      <c r="AC1112" s="3" t="s">
        <v>125</v>
      </c>
      <c r="AD1112" s="3" t="s">
        <v>38</v>
      </c>
      <c r="AE1112" s="3" t="s">
        <v>483</v>
      </c>
      <c r="AF1112" s="3" t="s">
        <v>483</v>
      </c>
      <c r="AG1112" t="s">
        <v>125</v>
      </c>
      <c r="AH1112">
        <f t="shared" si="68"/>
        <v>2911102</v>
      </c>
      <c r="AI1112">
        <f t="shared" si="69"/>
        <v>2911102</v>
      </c>
      <c r="AJ1112">
        <f t="shared" si="70"/>
        <v>42</v>
      </c>
      <c r="AK1112">
        <f t="shared" si="71"/>
        <v>55</v>
      </c>
    </row>
    <row r="1113" spans="1:37">
      <c r="A1113" s="3" t="s">
        <v>121</v>
      </c>
      <c r="B1113" s="3" t="s">
        <v>478</v>
      </c>
      <c r="C1113" s="3" t="s">
        <v>479</v>
      </c>
      <c r="D1113" s="3" t="s">
        <v>480</v>
      </c>
      <c r="E1113" s="3" t="s">
        <v>481</v>
      </c>
      <c r="F1113" s="4">
        <v>0.03</v>
      </c>
      <c r="G1113" s="3" t="s">
        <v>769</v>
      </c>
      <c r="H1113" s="3">
        <v>30</v>
      </c>
      <c r="I1113" s="3" t="s">
        <v>483</v>
      </c>
      <c r="J1113" s="3">
        <v>180</v>
      </c>
      <c r="K1113" s="3">
        <v>604800</v>
      </c>
      <c r="L1113" s="3" t="s">
        <v>770</v>
      </c>
      <c r="M1113" s="3" t="s">
        <v>483</v>
      </c>
      <c r="N1113" s="3" t="s">
        <v>483</v>
      </c>
      <c r="O1113" s="3" t="s">
        <v>2830</v>
      </c>
      <c r="P1113" s="3" t="s">
        <v>4407</v>
      </c>
      <c r="Q1113" s="3" t="s">
        <v>4371</v>
      </c>
      <c r="R1113" s="3" t="s">
        <v>2831</v>
      </c>
      <c r="S1113" s="3">
        <v>1338568604</v>
      </c>
      <c r="T1113" s="3" t="s">
        <v>2832</v>
      </c>
      <c r="U1113" s="3" t="s">
        <v>2132</v>
      </c>
      <c r="V1113" s="3" t="s">
        <v>483</v>
      </c>
      <c r="W1113" s="3" t="s">
        <v>483</v>
      </c>
      <c r="X1113" s="3">
        <v>34</v>
      </c>
      <c r="Y1113" s="3" t="s">
        <v>753</v>
      </c>
      <c r="Z1113" s="3" t="s">
        <v>490</v>
      </c>
      <c r="AA1113" s="3" t="s">
        <v>490</v>
      </c>
      <c r="AB1113" s="3" t="s">
        <v>122</v>
      </c>
      <c r="AC1113" s="3" t="s">
        <v>43</v>
      </c>
      <c r="AD1113" s="3" t="s">
        <v>465</v>
      </c>
      <c r="AE1113" s="3" t="s">
        <v>483</v>
      </c>
      <c r="AF1113" s="3" t="s">
        <v>483</v>
      </c>
      <c r="AG1113" t="s">
        <v>125</v>
      </c>
      <c r="AH1113">
        <f t="shared" si="68"/>
        <v>7851662</v>
      </c>
      <c r="AI1113">
        <f t="shared" si="69"/>
        <v>2911102</v>
      </c>
      <c r="AJ1113">
        <f t="shared" si="70"/>
        <v>125</v>
      </c>
      <c r="AK1113">
        <f t="shared" si="71"/>
        <v>264</v>
      </c>
    </row>
    <row r="1114" spans="1:37">
      <c r="A1114" s="3" t="s">
        <v>121</v>
      </c>
      <c r="B1114" s="3" t="s">
        <v>478</v>
      </c>
      <c r="C1114" s="3" t="s">
        <v>479</v>
      </c>
      <c r="D1114" s="3" t="s">
        <v>480</v>
      </c>
      <c r="E1114" s="3" t="s">
        <v>481</v>
      </c>
      <c r="F1114" s="4">
        <v>0.03</v>
      </c>
      <c r="G1114" s="3" t="s">
        <v>769</v>
      </c>
      <c r="H1114" s="3">
        <v>30</v>
      </c>
      <c r="I1114" s="3" t="s">
        <v>483</v>
      </c>
      <c r="J1114" s="3">
        <v>180</v>
      </c>
      <c r="K1114" s="3">
        <v>604800</v>
      </c>
      <c r="L1114" s="3" t="s">
        <v>770</v>
      </c>
      <c r="M1114" s="3" t="s">
        <v>483</v>
      </c>
      <c r="N1114" s="3" t="s">
        <v>483</v>
      </c>
      <c r="O1114" s="3" t="s">
        <v>2827</v>
      </c>
      <c r="P1114" s="3" t="s">
        <v>45</v>
      </c>
      <c r="Q1114" s="3" t="s">
        <v>4371</v>
      </c>
      <c r="R1114" s="3" t="s">
        <v>2828</v>
      </c>
      <c r="S1114" s="3">
        <v>1338570053</v>
      </c>
      <c r="T1114" s="3" t="s">
        <v>2829</v>
      </c>
      <c r="U1114" s="3" t="s">
        <v>1204</v>
      </c>
      <c r="V1114" s="3" t="s">
        <v>483</v>
      </c>
      <c r="W1114" s="3" t="s">
        <v>483</v>
      </c>
      <c r="X1114" s="3">
        <v>12</v>
      </c>
      <c r="Y1114" s="3" t="s">
        <v>607</v>
      </c>
      <c r="Z1114" s="3" t="s">
        <v>490</v>
      </c>
      <c r="AA1114" s="3" t="s">
        <v>490</v>
      </c>
      <c r="AB1114" s="3" t="s">
        <v>122</v>
      </c>
      <c r="AC1114" s="3" t="s">
        <v>125</v>
      </c>
      <c r="AD1114" s="3" t="s">
        <v>38</v>
      </c>
      <c r="AE1114" s="3" t="s">
        <v>483</v>
      </c>
      <c r="AF1114" s="3" t="s">
        <v>483</v>
      </c>
      <c r="AG1114" t="s">
        <v>125</v>
      </c>
      <c r="AH1114">
        <f t="shared" si="68"/>
        <v>2911102</v>
      </c>
      <c r="AI1114">
        <f t="shared" si="69"/>
        <v>2911102</v>
      </c>
      <c r="AJ1114">
        <f t="shared" si="70"/>
        <v>42</v>
      </c>
      <c r="AK1114">
        <f t="shared" si="71"/>
        <v>55</v>
      </c>
    </row>
    <row r="1115" spans="1:37">
      <c r="A1115" s="3" t="s">
        <v>121</v>
      </c>
      <c r="B1115" s="3" t="s">
        <v>478</v>
      </c>
      <c r="C1115" s="3" t="s">
        <v>479</v>
      </c>
      <c r="D1115" s="3" t="s">
        <v>480</v>
      </c>
      <c r="E1115" s="3" t="s">
        <v>481</v>
      </c>
      <c r="F1115" s="4">
        <v>0.03</v>
      </c>
      <c r="G1115" s="3" t="s">
        <v>769</v>
      </c>
      <c r="H1115" s="3">
        <v>30</v>
      </c>
      <c r="I1115" s="3" t="s">
        <v>483</v>
      </c>
      <c r="J1115" s="3">
        <v>180</v>
      </c>
      <c r="K1115" s="3">
        <v>604800</v>
      </c>
      <c r="L1115" s="3" t="s">
        <v>770</v>
      </c>
      <c r="M1115" s="3" t="s">
        <v>483</v>
      </c>
      <c r="N1115" s="3" t="s">
        <v>483</v>
      </c>
      <c r="O1115" s="3" t="s">
        <v>2813</v>
      </c>
      <c r="P1115" s="3" t="s">
        <v>51</v>
      </c>
      <c r="Q1115" s="3" t="s">
        <v>4371</v>
      </c>
      <c r="R1115" s="3" t="s">
        <v>2814</v>
      </c>
      <c r="S1115" s="3">
        <v>1338570538</v>
      </c>
      <c r="T1115" s="3" t="s">
        <v>2815</v>
      </c>
      <c r="U1115" s="3" t="s">
        <v>2816</v>
      </c>
      <c r="V1115" s="3" t="s">
        <v>483</v>
      </c>
      <c r="W1115" s="3" t="s">
        <v>483</v>
      </c>
      <c r="X1115" s="3">
        <v>84</v>
      </c>
      <c r="Y1115" s="3" t="s">
        <v>518</v>
      </c>
      <c r="Z1115" s="3" t="s">
        <v>490</v>
      </c>
      <c r="AA1115" s="3" t="s">
        <v>490</v>
      </c>
      <c r="AB1115" s="3" t="s">
        <v>122</v>
      </c>
      <c r="AC1115" s="3" t="s">
        <v>125</v>
      </c>
      <c r="AD1115" s="3" t="s">
        <v>38</v>
      </c>
      <c r="AE1115" s="3" t="s">
        <v>483</v>
      </c>
      <c r="AF1115" s="3" t="s">
        <v>483</v>
      </c>
      <c r="AG1115" t="s">
        <v>125</v>
      </c>
      <c r="AH1115">
        <f t="shared" si="68"/>
        <v>2911102</v>
      </c>
      <c r="AI1115">
        <f t="shared" si="69"/>
        <v>2911102</v>
      </c>
      <c r="AJ1115">
        <f t="shared" si="70"/>
        <v>42</v>
      </c>
      <c r="AK1115">
        <f t="shared" si="71"/>
        <v>55</v>
      </c>
    </row>
    <row r="1116" spans="1:37">
      <c r="A1116" s="3" t="s">
        <v>121</v>
      </c>
      <c r="B1116" s="3" t="s">
        <v>478</v>
      </c>
      <c r="C1116" s="3" t="s">
        <v>479</v>
      </c>
      <c r="D1116" s="3" t="s">
        <v>480</v>
      </c>
      <c r="E1116" s="3" t="s">
        <v>481</v>
      </c>
      <c r="F1116" s="4">
        <v>0.03</v>
      </c>
      <c r="G1116" s="3" t="s">
        <v>769</v>
      </c>
      <c r="H1116" s="3">
        <v>30</v>
      </c>
      <c r="I1116" s="3" t="s">
        <v>483</v>
      </c>
      <c r="J1116" s="3">
        <v>180</v>
      </c>
      <c r="K1116" s="3">
        <v>604800</v>
      </c>
      <c r="L1116" s="3" t="s">
        <v>770</v>
      </c>
      <c r="M1116" s="3" t="s">
        <v>483</v>
      </c>
      <c r="N1116" s="3" t="s">
        <v>483</v>
      </c>
      <c r="O1116" s="3" t="s">
        <v>2770</v>
      </c>
      <c r="P1116" s="3" t="s">
        <v>4381</v>
      </c>
      <c r="Q1116" s="3" t="s">
        <v>4371</v>
      </c>
      <c r="R1116" s="3" t="s">
        <v>2771</v>
      </c>
      <c r="S1116" s="3">
        <v>1338587390</v>
      </c>
      <c r="T1116" s="3" t="s">
        <v>2772</v>
      </c>
      <c r="U1116" s="3" t="s">
        <v>778</v>
      </c>
      <c r="V1116" s="3" t="s">
        <v>483</v>
      </c>
      <c r="W1116" s="3" t="s">
        <v>483</v>
      </c>
      <c r="X1116" s="3">
        <v>53</v>
      </c>
      <c r="Y1116" s="3" t="s">
        <v>546</v>
      </c>
      <c r="Z1116" s="3" t="s">
        <v>490</v>
      </c>
      <c r="AA1116" s="3" t="s">
        <v>490</v>
      </c>
      <c r="AB1116" s="3" t="s">
        <v>122</v>
      </c>
      <c r="AC1116" s="3" t="s">
        <v>126</v>
      </c>
      <c r="AD1116" s="3" t="s">
        <v>36</v>
      </c>
      <c r="AE1116" s="3" t="s">
        <v>483</v>
      </c>
      <c r="AF1116" s="3" t="s">
        <v>483</v>
      </c>
      <c r="AG1116" t="s">
        <v>125</v>
      </c>
      <c r="AH1116">
        <f t="shared" si="68"/>
        <v>1695148</v>
      </c>
      <c r="AI1116">
        <f t="shared" si="69"/>
        <v>2911102</v>
      </c>
      <c r="AJ1116">
        <f t="shared" si="70"/>
        <v>2</v>
      </c>
      <c r="AK1116">
        <f t="shared" si="71"/>
        <v>4</v>
      </c>
    </row>
    <row r="1117" spans="1:37">
      <c r="A1117" s="3" t="s">
        <v>121</v>
      </c>
      <c r="B1117" s="3" t="s">
        <v>478</v>
      </c>
      <c r="C1117" s="3" t="s">
        <v>479</v>
      </c>
      <c r="D1117" s="3" t="s">
        <v>480</v>
      </c>
      <c r="E1117" s="3" t="s">
        <v>481</v>
      </c>
      <c r="F1117" s="4">
        <v>0.03</v>
      </c>
      <c r="G1117" s="3" t="s">
        <v>769</v>
      </c>
      <c r="H1117" s="3">
        <v>30</v>
      </c>
      <c r="I1117" s="3" t="s">
        <v>483</v>
      </c>
      <c r="J1117" s="3">
        <v>180</v>
      </c>
      <c r="K1117" s="3">
        <v>604800</v>
      </c>
      <c r="L1117" s="3" t="s">
        <v>770</v>
      </c>
      <c r="M1117" s="3" t="s">
        <v>483</v>
      </c>
      <c r="N1117" s="3" t="s">
        <v>483</v>
      </c>
      <c r="O1117" s="3" t="s">
        <v>2845</v>
      </c>
      <c r="P1117" s="3" t="s">
        <v>4409</v>
      </c>
      <c r="Q1117" s="3" t="s">
        <v>4371</v>
      </c>
      <c r="R1117" s="3" t="s">
        <v>2846</v>
      </c>
      <c r="S1117" s="3">
        <v>1338607897</v>
      </c>
      <c r="T1117" s="3" t="s">
        <v>2847</v>
      </c>
      <c r="U1117" s="3" t="s">
        <v>778</v>
      </c>
      <c r="V1117" s="3" t="s">
        <v>483</v>
      </c>
      <c r="W1117" s="3" t="s">
        <v>483</v>
      </c>
      <c r="X1117" s="3">
        <v>40</v>
      </c>
      <c r="Y1117" s="3" t="s">
        <v>607</v>
      </c>
      <c r="Z1117" s="3" t="s">
        <v>490</v>
      </c>
      <c r="AA1117" s="3" t="s">
        <v>490</v>
      </c>
      <c r="AB1117" s="3" t="s">
        <v>122</v>
      </c>
      <c r="AC1117" s="3" t="s">
        <v>43</v>
      </c>
      <c r="AD1117" s="3" t="s">
        <v>34</v>
      </c>
      <c r="AE1117" s="3" t="s">
        <v>483</v>
      </c>
      <c r="AF1117" s="3" t="s">
        <v>483</v>
      </c>
      <c r="AG1117" t="s">
        <v>125</v>
      </c>
      <c r="AH1117">
        <f t="shared" si="68"/>
        <v>7851662</v>
      </c>
      <c r="AI1117">
        <f t="shared" si="69"/>
        <v>2911102</v>
      </c>
      <c r="AJ1117">
        <f t="shared" si="70"/>
        <v>125</v>
      </c>
      <c r="AK1117">
        <f t="shared" si="71"/>
        <v>264</v>
      </c>
    </row>
    <row r="1118" spans="1:37">
      <c r="A1118" s="3" t="s">
        <v>121</v>
      </c>
      <c r="B1118" s="3" t="s">
        <v>478</v>
      </c>
      <c r="C1118" s="3" t="s">
        <v>479</v>
      </c>
      <c r="D1118" s="3" t="s">
        <v>480</v>
      </c>
      <c r="E1118" s="3" t="s">
        <v>481</v>
      </c>
      <c r="F1118" s="4">
        <v>0.03</v>
      </c>
      <c r="G1118" s="3" t="s">
        <v>769</v>
      </c>
      <c r="H1118" s="3">
        <v>30</v>
      </c>
      <c r="I1118" s="3" t="s">
        <v>483</v>
      </c>
      <c r="J1118" s="3">
        <v>180</v>
      </c>
      <c r="K1118" s="3">
        <v>604800</v>
      </c>
      <c r="L1118" s="3" t="s">
        <v>770</v>
      </c>
      <c r="M1118" s="3" t="s">
        <v>483</v>
      </c>
      <c r="N1118" s="3" t="s">
        <v>483</v>
      </c>
      <c r="O1118" s="3" t="s">
        <v>2857</v>
      </c>
      <c r="P1118" s="3" t="s">
        <v>55</v>
      </c>
      <c r="Q1118" s="3" t="s">
        <v>4371</v>
      </c>
      <c r="R1118" s="3" t="s">
        <v>2858</v>
      </c>
      <c r="S1118" s="3">
        <v>1338575606</v>
      </c>
      <c r="T1118" s="3" t="s">
        <v>2859</v>
      </c>
      <c r="U1118" s="3" t="s">
        <v>1161</v>
      </c>
      <c r="V1118" s="3" t="s">
        <v>483</v>
      </c>
      <c r="W1118" s="3" t="s">
        <v>483</v>
      </c>
      <c r="X1118" s="3">
        <v>18</v>
      </c>
      <c r="Y1118" s="3" t="s">
        <v>607</v>
      </c>
      <c r="Z1118" s="3" t="s">
        <v>490</v>
      </c>
      <c r="AA1118" s="3" t="s">
        <v>490</v>
      </c>
      <c r="AB1118" s="3" t="s">
        <v>122</v>
      </c>
      <c r="AC1118" s="3" t="s">
        <v>125</v>
      </c>
      <c r="AD1118" s="3" t="s">
        <v>38</v>
      </c>
      <c r="AE1118" s="3" t="s">
        <v>483</v>
      </c>
      <c r="AF1118" s="3" t="s">
        <v>483</v>
      </c>
      <c r="AG1118" t="s">
        <v>125</v>
      </c>
      <c r="AH1118">
        <f t="shared" si="68"/>
        <v>2911102</v>
      </c>
      <c r="AI1118">
        <f t="shared" si="69"/>
        <v>2911102</v>
      </c>
      <c r="AJ1118">
        <f t="shared" si="70"/>
        <v>42</v>
      </c>
      <c r="AK1118">
        <f t="shared" si="71"/>
        <v>55</v>
      </c>
    </row>
    <row r="1119" spans="1:37">
      <c r="A1119" s="3" t="s">
        <v>121</v>
      </c>
      <c r="B1119" s="3" t="s">
        <v>478</v>
      </c>
      <c r="C1119" s="3" t="s">
        <v>479</v>
      </c>
      <c r="D1119" s="3" t="s">
        <v>480</v>
      </c>
      <c r="E1119" s="3" t="s">
        <v>481</v>
      </c>
      <c r="F1119" s="4">
        <v>0.03</v>
      </c>
      <c r="G1119" s="3" t="s">
        <v>769</v>
      </c>
      <c r="H1119" s="3">
        <v>30</v>
      </c>
      <c r="I1119" s="3" t="s">
        <v>483</v>
      </c>
      <c r="J1119" s="3">
        <v>180</v>
      </c>
      <c r="K1119" s="3">
        <v>604800</v>
      </c>
      <c r="L1119" s="3" t="s">
        <v>770</v>
      </c>
      <c r="M1119" s="3" t="s">
        <v>483</v>
      </c>
      <c r="N1119" s="3" t="s">
        <v>483</v>
      </c>
      <c r="O1119" s="3" t="s">
        <v>2786</v>
      </c>
      <c r="P1119" s="3" t="s">
        <v>41</v>
      </c>
      <c r="Q1119" s="3" t="s">
        <v>4371</v>
      </c>
      <c r="R1119" s="3" t="s">
        <v>2787</v>
      </c>
      <c r="S1119" s="3">
        <v>1338603885</v>
      </c>
      <c r="T1119" s="3" t="s">
        <v>2788</v>
      </c>
      <c r="U1119" s="3" t="s">
        <v>909</v>
      </c>
      <c r="V1119" s="3" t="s">
        <v>483</v>
      </c>
      <c r="W1119" s="3" t="s">
        <v>483</v>
      </c>
      <c r="X1119" s="3">
        <v>42</v>
      </c>
      <c r="Y1119" s="3" t="s">
        <v>660</v>
      </c>
      <c r="Z1119" s="3" t="s">
        <v>490</v>
      </c>
      <c r="AA1119" s="3" t="s">
        <v>490</v>
      </c>
      <c r="AB1119" s="3" t="s">
        <v>122</v>
      </c>
      <c r="AC1119" s="3" t="s">
        <v>125</v>
      </c>
      <c r="AD1119" s="3" t="s">
        <v>38</v>
      </c>
      <c r="AE1119" s="3" t="s">
        <v>483</v>
      </c>
      <c r="AF1119" s="3" t="s">
        <v>483</v>
      </c>
      <c r="AG1119" t="s">
        <v>125</v>
      </c>
      <c r="AH1119">
        <f t="shared" si="68"/>
        <v>2911102</v>
      </c>
      <c r="AI1119">
        <f t="shared" si="69"/>
        <v>2911102</v>
      </c>
      <c r="AJ1119">
        <f t="shared" si="70"/>
        <v>42</v>
      </c>
      <c r="AK1119">
        <f t="shared" si="71"/>
        <v>55</v>
      </c>
    </row>
    <row r="1120" spans="1:37">
      <c r="A1120" s="3" t="s">
        <v>121</v>
      </c>
      <c r="B1120" s="3" t="s">
        <v>478</v>
      </c>
      <c r="C1120" s="3" t="s">
        <v>479</v>
      </c>
      <c r="D1120" s="3" t="s">
        <v>480</v>
      </c>
      <c r="E1120" s="3" t="s">
        <v>481</v>
      </c>
      <c r="F1120" s="4">
        <v>0.03</v>
      </c>
      <c r="G1120" s="3" t="s">
        <v>769</v>
      </c>
      <c r="H1120" s="3">
        <v>30</v>
      </c>
      <c r="I1120" s="3" t="s">
        <v>483</v>
      </c>
      <c r="J1120" s="3">
        <v>180</v>
      </c>
      <c r="K1120" s="3">
        <v>604800</v>
      </c>
      <c r="L1120" s="3" t="s">
        <v>770</v>
      </c>
      <c r="M1120" s="3" t="s">
        <v>483</v>
      </c>
      <c r="N1120" s="3" t="s">
        <v>483</v>
      </c>
      <c r="O1120" s="3" t="s">
        <v>2804</v>
      </c>
      <c r="P1120" s="3" t="s">
        <v>44</v>
      </c>
      <c r="Q1120" s="3" t="s">
        <v>4371</v>
      </c>
      <c r="R1120" s="3" t="s">
        <v>2805</v>
      </c>
      <c r="S1120" s="3">
        <v>1338576408</v>
      </c>
      <c r="T1120" s="3" t="s">
        <v>2806</v>
      </c>
      <c r="U1120" s="3" t="s">
        <v>909</v>
      </c>
      <c r="V1120" s="3" t="s">
        <v>483</v>
      </c>
      <c r="W1120" s="3" t="s">
        <v>483</v>
      </c>
      <c r="X1120" s="3">
        <v>37</v>
      </c>
      <c r="Y1120" s="3" t="s">
        <v>590</v>
      </c>
      <c r="Z1120" s="3" t="s">
        <v>490</v>
      </c>
      <c r="AA1120" s="3" t="s">
        <v>490</v>
      </c>
      <c r="AB1120" s="3" t="s">
        <v>122</v>
      </c>
      <c r="AC1120" s="3" t="s">
        <v>125</v>
      </c>
      <c r="AD1120" s="3" t="s">
        <v>38</v>
      </c>
      <c r="AE1120" s="3" t="s">
        <v>483</v>
      </c>
      <c r="AF1120" s="3" t="s">
        <v>483</v>
      </c>
      <c r="AG1120" t="s">
        <v>125</v>
      </c>
      <c r="AH1120">
        <f t="shared" si="68"/>
        <v>2911102</v>
      </c>
      <c r="AI1120">
        <f t="shared" si="69"/>
        <v>2911102</v>
      </c>
      <c r="AJ1120">
        <f t="shared" si="70"/>
        <v>42</v>
      </c>
      <c r="AK1120">
        <f t="shared" si="71"/>
        <v>55</v>
      </c>
    </row>
    <row r="1121" spans="1:37">
      <c r="A1121" s="3" t="s">
        <v>121</v>
      </c>
      <c r="B1121" s="3" t="s">
        <v>478</v>
      </c>
      <c r="C1121" s="3" t="s">
        <v>479</v>
      </c>
      <c r="D1121" s="3" t="s">
        <v>480</v>
      </c>
      <c r="E1121" s="3" t="s">
        <v>481</v>
      </c>
      <c r="F1121" s="4">
        <v>0.03</v>
      </c>
      <c r="G1121" s="3" t="s">
        <v>769</v>
      </c>
      <c r="H1121" s="3">
        <v>30</v>
      </c>
      <c r="I1121" s="3" t="s">
        <v>483</v>
      </c>
      <c r="J1121" s="3">
        <v>180</v>
      </c>
      <c r="K1121" s="3">
        <v>604800</v>
      </c>
      <c r="L1121" s="3" t="s">
        <v>770</v>
      </c>
      <c r="M1121" s="3" t="s">
        <v>483</v>
      </c>
      <c r="N1121" s="3" t="s">
        <v>483</v>
      </c>
      <c r="O1121" s="3" t="s">
        <v>2773</v>
      </c>
      <c r="P1121" s="3" t="s">
        <v>60</v>
      </c>
      <c r="Q1121" s="3" t="s">
        <v>4371</v>
      </c>
      <c r="R1121" s="3" t="s">
        <v>2774</v>
      </c>
      <c r="S1121" s="3">
        <v>1338594917</v>
      </c>
      <c r="T1121" s="3" t="s">
        <v>2775</v>
      </c>
      <c r="U1121" s="3" t="s">
        <v>972</v>
      </c>
      <c r="V1121" s="3" t="s">
        <v>483</v>
      </c>
      <c r="W1121" s="3" t="s">
        <v>483</v>
      </c>
      <c r="X1121" s="3">
        <v>21</v>
      </c>
      <c r="Y1121" s="3" t="s">
        <v>753</v>
      </c>
      <c r="Z1121" s="3" t="s">
        <v>490</v>
      </c>
      <c r="AA1121" s="3" t="s">
        <v>490</v>
      </c>
      <c r="AB1121" s="3" t="s">
        <v>122</v>
      </c>
      <c r="AC1121" s="3" t="s">
        <v>125</v>
      </c>
      <c r="AD1121" s="3" t="s">
        <v>38</v>
      </c>
      <c r="AE1121" s="3" t="s">
        <v>483</v>
      </c>
      <c r="AF1121" s="3" t="s">
        <v>483</v>
      </c>
      <c r="AG1121" t="s">
        <v>125</v>
      </c>
      <c r="AH1121">
        <f t="shared" si="68"/>
        <v>2911102</v>
      </c>
      <c r="AI1121">
        <f t="shared" si="69"/>
        <v>2911102</v>
      </c>
      <c r="AJ1121">
        <f t="shared" si="70"/>
        <v>42</v>
      </c>
      <c r="AK1121">
        <f t="shared" si="71"/>
        <v>55</v>
      </c>
    </row>
    <row r="1122" spans="1:37">
      <c r="A1122" s="3" t="s">
        <v>121</v>
      </c>
      <c r="B1122" s="3" t="s">
        <v>478</v>
      </c>
      <c r="C1122" s="3" t="s">
        <v>479</v>
      </c>
      <c r="D1122" s="3" t="s">
        <v>480</v>
      </c>
      <c r="E1122" s="3" t="s">
        <v>481</v>
      </c>
      <c r="F1122" s="4">
        <v>0.03</v>
      </c>
      <c r="G1122" s="3" t="s">
        <v>769</v>
      </c>
      <c r="H1122" s="3">
        <v>30</v>
      </c>
      <c r="I1122" s="3" t="s">
        <v>483</v>
      </c>
      <c r="J1122" s="3">
        <v>180</v>
      </c>
      <c r="K1122" s="3">
        <v>604800</v>
      </c>
      <c r="L1122" s="3" t="s">
        <v>770</v>
      </c>
      <c r="M1122" s="3" t="s">
        <v>483</v>
      </c>
      <c r="N1122" s="3" t="s">
        <v>483</v>
      </c>
      <c r="O1122" s="3" t="s">
        <v>2795</v>
      </c>
      <c r="P1122" s="3" t="s">
        <v>54</v>
      </c>
      <c r="Q1122" s="3" t="s">
        <v>4371</v>
      </c>
      <c r="R1122" s="3" t="s">
        <v>2796</v>
      </c>
      <c r="S1122" s="3">
        <v>1338578962</v>
      </c>
      <c r="T1122" s="3" t="s">
        <v>2797</v>
      </c>
      <c r="U1122" s="3" t="s">
        <v>972</v>
      </c>
      <c r="V1122" s="3" t="s">
        <v>483</v>
      </c>
      <c r="W1122" s="3" t="s">
        <v>483</v>
      </c>
      <c r="X1122" s="3">
        <v>25</v>
      </c>
      <c r="Y1122" s="3" t="s">
        <v>753</v>
      </c>
      <c r="Z1122" s="3" t="s">
        <v>490</v>
      </c>
      <c r="AA1122" s="3" t="s">
        <v>490</v>
      </c>
      <c r="AB1122" s="3" t="s">
        <v>122</v>
      </c>
      <c r="AC1122" s="3" t="s">
        <v>130</v>
      </c>
      <c r="AD1122" s="3" t="s">
        <v>38</v>
      </c>
      <c r="AE1122" s="3" t="s">
        <v>483</v>
      </c>
      <c r="AF1122" s="3" t="s">
        <v>483</v>
      </c>
      <c r="AG1122" t="s">
        <v>125</v>
      </c>
      <c r="AH1122">
        <f t="shared" si="68"/>
        <v>10625905</v>
      </c>
      <c r="AI1122">
        <f t="shared" si="69"/>
        <v>2911102</v>
      </c>
      <c r="AJ1122">
        <f t="shared" si="70"/>
        <v>1</v>
      </c>
      <c r="AK1122">
        <f t="shared" si="71"/>
        <v>1</v>
      </c>
    </row>
    <row r="1123" spans="1:37">
      <c r="A1123" s="3" t="s">
        <v>121</v>
      </c>
      <c r="B1123" s="3" t="s">
        <v>478</v>
      </c>
      <c r="C1123" s="3" t="s">
        <v>479</v>
      </c>
      <c r="D1123" s="3" t="s">
        <v>480</v>
      </c>
      <c r="E1123" s="3" t="s">
        <v>481</v>
      </c>
      <c r="F1123" s="4">
        <v>0.03</v>
      </c>
      <c r="G1123" s="3" t="s">
        <v>769</v>
      </c>
      <c r="H1123" s="3">
        <v>30</v>
      </c>
      <c r="I1123" s="3" t="s">
        <v>483</v>
      </c>
      <c r="J1123" s="3">
        <v>180</v>
      </c>
      <c r="K1123" s="3">
        <v>604800</v>
      </c>
      <c r="L1123" s="3" t="s">
        <v>770</v>
      </c>
      <c r="M1123" s="3" t="s">
        <v>483</v>
      </c>
      <c r="N1123" s="3" t="s">
        <v>483</v>
      </c>
      <c r="O1123" s="3" t="s">
        <v>2833</v>
      </c>
      <c r="P1123" s="3" t="s">
        <v>128</v>
      </c>
      <c r="Q1123" s="3" t="s">
        <v>4371</v>
      </c>
      <c r="R1123" s="3" t="s">
        <v>2834</v>
      </c>
      <c r="S1123" s="3">
        <v>1338575005</v>
      </c>
      <c r="T1123" s="3" t="s">
        <v>2835</v>
      </c>
      <c r="U1123" s="3" t="s">
        <v>1042</v>
      </c>
      <c r="V1123" s="3" t="s">
        <v>483</v>
      </c>
      <c r="W1123" s="3" t="s">
        <v>483</v>
      </c>
      <c r="X1123" s="3">
        <v>102</v>
      </c>
      <c r="Y1123" s="3" t="s">
        <v>489</v>
      </c>
      <c r="Z1123" s="3" t="s">
        <v>490</v>
      </c>
      <c r="AA1123" s="3" t="s">
        <v>490</v>
      </c>
      <c r="AB1123" s="3" t="s">
        <v>122</v>
      </c>
      <c r="AC1123" s="3" t="s">
        <v>129</v>
      </c>
      <c r="AD1123" s="3" t="s">
        <v>38</v>
      </c>
      <c r="AE1123" s="3" t="s">
        <v>483</v>
      </c>
      <c r="AF1123" s="3" t="s">
        <v>483</v>
      </c>
      <c r="AG1123" t="s">
        <v>125</v>
      </c>
      <c r="AH1123">
        <f t="shared" si="68"/>
        <v>2887631</v>
      </c>
      <c r="AI1123">
        <f t="shared" si="69"/>
        <v>2911102</v>
      </c>
      <c r="AJ1123">
        <f t="shared" si="70"/>
        <v>1</v>
      </c>
      <c r="AK1123">
        <f t="shared" si="71"/>
        <v>1</v>
      </c>
    </row>
    <row r="1124" spans="1:37">
      <c r="A1124" s="3" t="s">
        <v>121</v>
      </c>
      <c r="B1124" s="3" t="s">
        <v>478</v>
      </c>
      <c r="C1124" s="3" t="s">
        <v>479</v>
      </c>
      <c r="D1124" s="3" t="s">
        <v>480</v>
      </c>
      <c r="E1124" s="3" t="s">
        <v>481</v>
      </c>
      <c r="F1124" s="4">
        <v>0.03</v>
      </c>
      <c r="G1124" s="3" t="s">
        <v>769</v>
      </c>
      <c r="H1124" s="3">
        <v>30</v>
      </c>
      <c r="I1124" s="3" t="s">
        <v>483</v>
      </c>
      <c r="J1124" s="3">
        <v>180</v>
      </c>
      <c r="K1124" s="3">
        <v>604800</v>
      </c>
      <c r="L1124" s="3" t="s">
        <v>770</v>
      </c>
      <c r="M1124" s="3" t="s">
        <v>483</v>
      </c>
      <c r="N1124" s="3" t="s">
        <v>483</v>
      </c>
      <c r="O1124" s="3" t="s">
        <v>2854</v>
      </c>
      <c r="P1124" s="3" t="s">
        <v>57</v>
      </c>
      <c r="Q1124" s="3" t="s">
        <v>4371</v>
      </c>
      <c r="R1124" s="3" t="s">
        <v>2855</v>
      </c>
      <c r="S1124" s="3">
        <v>1338585208</v>
      </c>
      <c r="T1124" s="3" t="s">
        <v>2856</v>
      </c>
      <c r="U1124" s="3" t="s">
        <v>1099</v>
      </c>
      <c r="V1124" s="3" t="s">
        <v>483</v>
      </c>
      <c r="W1124" s="3" t="s">
        <v>483</v>
      </c>
      <c r="X1124" s="3">
        <v>16</v>
      </c>
      <c r="Y1124" s="3" t="s">
        <v>579</v>
      </c>
      <c r="Z1124" s="3" t="s">
        <v>490</v>
      </c>
      <c r="AA1124" s="3" t="s">
        <v>490</v>
      </c>
      <c r="AB1124" s="3" t="s">
        <v>122</v>
      </c>
      <c r="AC1124" s="3" t="s">
        <v>124</v>
      </c>
      <c r="AD1124" s="3" t="s">
        <v>38</v>
      </c>
      <c r="AE1124" s="3" t="s">
        <v>483</v>
      </c>
      <c r="AF1124" s="3" t="s">
        <v>483</v>
      </c>
      <c r="AG1124" t="s">
        <v>125</v>
      </c>
      <c r="AH1124">
        <f t="shared" si="68"/>
        <v>2899302</v>
      </c>
      <c r="AI1124">
        <f t="shared" si="69"/>
        <v>2911102</v>
      </c>
      <c r="AJ1124">
        <f t="shared" si="70"/>
        <v>1</v>
      </c>
      <c r="AK1124">
        <f t="shared" si="71"/>
        <v>1</v>
      </c>
    </row>
    <row r="1125" spans="1:37">
      <c r="A1125" s="3" t="s">
        <v>121</v>
      </c>
      <c r="B1125" s="3" t="s">
        <v>478</v>
      </c>
      <c r="C1125" s="3" t="s">
        <v>479</v>
      </c>
      <c r="D1125" s="3" t="s">
        <v>480</v>
      </c>
      <c r="E1125" s="3" t="s">
        <v>481</v>
      </c>
      <c r="F1125" s="4">
        <v>0.03</v>
      </c>
      <c r="G1125" s="3" t="s">
        <v>769</v>
      </c>
      <c r="H1125" s="3">
        <v>30</v>
      </c>
      <c r="I1125" s="3" t="s">
        <v>483</v>
      </c>
      <c r="J1125" s="3">
        <v>180</v>
      </c>
      <c r="K1125" s="3">
        <v>604800</v>
      </c>
      <c r="L1125" s="3" t="s">
        <v>770</v>
      </c>
      <c r="M1125" s="3" t="s">
        <v>483</v>
      </c>
      <c r="N1125" s="3" t="s">
        <v>483</v>
      </c>
      <c r="O1125" s="3" t="s">
        <v>2789</v>
      </c>
      <c r="P1125" s="3" t="s">
        <v>4411</v>
      </c>
      <c r="Q1125" s="3" t="s">
        <v>4371</v>
      </c>
      <c r="R1125" s="3" t="s">
        <v>2790</v>
      </c>
      <c r="S1125" s="3">
        <v>1338600538</v>
      </c>
      <c r="T1125" s="3" t="s">
        <v>2791</v>
      </c>
      <c r="U1125" s="3" t="s">
        <v>854</v>
      </c>
      <c r="V1125" s="3" t="s">
        <v>483</v>
      </c>
      <c r="W1125" s="3" t="s">
        <v>483</v>
      </c>
      <c r="X1125" s="3">
        <v>23</v>
      </c>
      <c r="Y1125" s="3" t="s">
        <v>561</v>
      </c>
      <c r="Z1125" s="3" t="s">
        <v>490</v>
      </c>
      <c r="AA1125" s="3" t="s">
        <v>490</v>
      </c>
      <c r="AB1125" s="3" t="s">
        <v>122</v>
      </c>
      <c r="AC1125" s="3" t="s">
        <v>131</v>
      </c>
      <c r="AD1125" s="3" t="s">
        <v>465</v>
      </c>
      <c r="AE1125" s="3" t="s">
        <v>483</v>
      </c>
      <c r="AF1125" s="3" t="s">
        <v>483</v>
      </c>
      <c r="AG1125" t="s">
        <v>125</v>
      </c>
      <c r="AH1125">
        <f t="shared" si="68"/>
        <v>2774362</v>
      </c>
      <c r="AI1125">
        <f t="shared" si="69"/>
        <v>2911102</v>
      </c>
      <c r="AJ1125">
        <f t="shared" si="70"/>
        <v>0</v>
      </c>
      <c r="AK1125">
        <f t="shared" si="71"/>
        <v>1</v>
      </c>
    </row>
    <row r="1126" spans="1:37">
      <c r="A1126" s="3" t="s">
        <v>121</v>
      </c>
      <c r="B1126" s="3" t="s">
        <v>478</v>
      </c>
      <c r="C1126" s="3" t="s">
        <v>479</v>
      </c>
      <c r="D1126" s="3" t="s">
        <v>480</v>
      </c>
      <c r="E1126" s="3" t="s">
        <v>481</v>
      </c>
      <c r="F1126" s="4">
        <v>0.03</v>
      </c>
      <c r="G1126" s="3" t="s">
        <v>769</v>
      </c>
      <c r="H1126" s="3">
        <v>30</v>
      </c>
      <c r="I1126" s="3" t="s">
        <v>483</v>
      </c>
      <c r="J1126" s="3">
        <v>180</v>
      </c>
      <c r="K1126" s="3">
        <v>604800</v>
      </c>
      <c r="L1126" s="3" t="s">
        <v>770</v>
      </c>
      <c r="M1126" s="3" t="s">
        <v>483</v>
      </c>
      <c r="N1126" s="3" t="s">
        <v>483</v>
      </c>
      <c r="O1126" s="3" t="s">
        <v>2776</v>
      </c>
      <c r="P1126" s="3" t="s">
        <v>56</v>
      </c>
      <c r="Q1126" s="3" t="s">
        <v>4371</v>
      </c>
      <c r="R1126" s="3" t="s">
        <v>2777</v>
      </c>
      <c r="S1126" s="3">
        <v>1338611671</v>
      </c>
      <c r="T1126" s="3" t="s">
        <v>2778</v>
      </c>
      <c r="U1126" s="3" t="s">
        <v>815</v>
      </c>
      <c r="V1126" s="3" t="s">
        <v>483</v>
      </c>
      <c r="W1126" s="3" t="s">
        <v>483</v>
      </c>
      <c r="X1126" s="3">
        <v>34</v>
      </c>
      <c r="Y1126" s="3" t="s">
        <v>508</v>
      </c>
      <c r="Z1126" s="3" t="s">
        <v>490</v>
      </c>
      <c r="AA1126" s="3" t="s">
        <v>490</v>
      </c>
      <c r="AB1126" s="3" t="s">
        <v>122</v>
      </c>
      <c r="AC1126" s="3" t="s">
        <v>125</v>
      </c>
      <c r="AD1126" s="3" t="s">
        <v>38</v>
      </c>
      <c r="AE1126" s="3" t="s">
        <v>483</v>
      </c>
      <c r="AF1126" s="3" t="s">
        <v>483</v>
      </c>
      <c r="AG1126" t="s">
        <v>125</v>
      </c>
      <c r="AH1126">
        <f t="shared" si="68"/>
        <v>2911102</v>
      </c>
      <c r="AI1126">
        <f t="shared" si="69"/>
        <v>2911102</v>
      </c>
      <c r="AJ1126">
        <f t="shared" si="70"/>
        <v>42</v>
      </c>
      <c r="AK1126">
        <f t="shared" si="71"/>
        <v>55</v>
      </c>
    </row>
    <row r="1127" spans="1:37">
      <c r="A1127" s="3" t="s">
        <v>121</v>
      </c>
      <c r="B1127" s="3" t="s">
        <v>478</v>
      </c>
      <c r="C1127" s="3" t="s">
        <v>479</v>
      </c>
      <c r="D1127" s="3" t="s">
        <v>480</v>
      </c>
      <c r="E1127" s="3" t="s">
        <v>481</v>
      </c>
      <c r="F1127" s="4">
        <v>0.03</v>
      </c>
      <c r="G1127" s="3" t="s">
        <v>769</v>
      </c>
      <c r="H1127" s="3">
        <v>30</v>
      </c>
      <c r="I1127" s="3" t="s">
        <v>483</v>
      </c>
      <c r="J1127" s="3">
        <v>180</v>
      </c>
      <c r="K1127" s="3">
        <v>604800</v>
      </c>
      <c r="L1127" s="3" t="s">
        <v>770</v>
      </c>
      <c r="M1127" s="3" t="s">
        <v>483</v>
      </c>
      <c r="N1127" s="3" t="s">
        <v>483</v>
      </c>
      <c r="O1127" s="3" t="s">
        <v>2848</v>
      </c>
      <c r="P1127" s="3" t="s">
        <v>53</v>
      </c>
      <c r="Q1127" s="3" t="s">
        <v>4371</v>
      </c>
      <c r="R1127" s="3" t="s">
        <v>2849</v>
      </c>
      <c r="S1127" s="3">
        <v>1338606188</v>
      </c>
      <c r="T1127" s="3" t="s">
        <v>2850</v>
      </c>
      <c r="U1127" s="3" t="s">
        <v>815</v>
      </c>
      <c r="V1127" s="3" t="s">
        <v>483</v>
      </c>
      <c r="W1127" s="3" t="s">
        <v>483</v>
      </c>
      <c r="X1127" s="3">
        <v>21</v>
      </c>
      <c r="Y1127" s="3" t="s">
        <v>513</v>
      </c>
      <c r="Z1127" s="3" t="s">
        <v>490</v>
      </c>
      <c r="AA1127" s="3" t="s">
        <v>490</v>
      </c>
      <c r="AB1127" s="3" t="s">
        <v>122</v>
      </c>
      <c r="AC1127" s="3" t="s">
        <v>43</v>
      </c>
      <c r="AD1127" s="3" t="s">
        <v>38</v>
      </c>
      <c r="AE1127" s="3" t="s">
        <v>483</v>
      </c>
      <c r="AF1127" s="3" t="s">
        <v>483</v>
      </c>
      <c r="AG1127" t="s">
        <v>125</v>
      </c>
      <c r="AH1127">
        <f t="shared" si="68"/>
        <v>7851662</v>
      </c>
      <c r="AI1127">
        <f t="shared" si="69"/>
        <v>2911102</v>
      </c>
      <c r="AJ1127">
        <f t="shared" si="70"/>
        <v>125</v>
      </c>
      <c r="AK1127">
        <f t="shared" si="71"/>
        <v>264</v>
      </c>
    </row>
    <row r="1128" spans="1:37">
      <c r="A1128" s="3" t="s">
        <v>121</v>
      </c>
      <c r="B1128" s="3" t="s">
        <v>478</v>
      </c>
      <c r="C1128" s="3" t="s">
        <v>479</v>
      </c>
      <c r="D1128" s="3" t="s">
        <v>480</v>
      </c>
      <c r="E1128" s="3" t="s">
        <v>481</v>
      </c>
      <c r="F1128" s="4">
        <v>0.03</v>
      </c>
      <c r="G1128" s="3" t="s">
        <v>769</v>
      </c>
      <c r="H1128" s="3">
        <v>30</v>
      </c>
      <c r="I1128" s="3" t="s">
        <v>483</v>
      </c>
      <c r="J1128" s="3">
        <v>180</v>
      </c>
      <c r="K1128" s="3">
        <v>604800</v>
      </c>
      <c r="L1128" s="3" t="s">
        <v>770</v>
      </c>
      <c r="M1128" s="3" t="s">
        <v>483</v>
      </c>
      <c r="N1128" s="3" t="s">
        <v>483</v>
      </c>
      <c r="O1128" s="3" t="s">
        <v>2801</v>
      </c>
      <c r="P1128" s="3" t="s">
        <v>101</v>
      </c>
      <c r="Q1128" s="3" t="s">
        <v>4371</v>
      </c>
      <c r="R1128" s="3" t="s">
        <v>2802</v>
      </c>
      <c r="S1128" s="3">
        <v>1338577015</v>
      </c>
      <c r="T1128" s="3" t="s">
        <v>2803</v>
      </c>
      <c r="U1128" s="3" t="s">
        <v>1302</v>
      </c>
      <c r="V1128" s="3" t="s">
        <v>483</v>
      </c>
      <c r="W1128" s="3" t="s">
        <v>483</v>
      </c>
      <c r="X1128" s="3">
        <v>46</v>
      </c>
      <c r="Y1128" s="3" t="s">
        <v>518</v>
      </c>
      <c r="Z1128" s="3" t="s">
        <v>490</v>
      </c>
      <c r="AA1128" s="3" t="s">
        <v>490</v>
      </c>
      <c r="AB1128" s="3" t="s">
        <v>122</v>
      </c>
      <c r="AC1128" s="3" t="s">
        <v>126</v>
      </c>
      <c r="AD1128" s="3" t="s">
        <v>38</v>
      </c>
      <c r="AE1128" s="3" t="s">
        <v>483</v>
      </c>
      <c r="AF1128" s="3" t="s">
        <v>483</v>
      </c>
      <c r="AG1128" t="s">
        <v>125</v>
      </c>
      <c r="AH1128">
        <f t="shared" si="68"/>
        <v>1695148</v>
      </c>
      <c r="AI1128">
        <f t="shared" si="69"/>
        <v>2911102</v>
      </c>
      <c r="AJ1128">
        <f t="shared" si="70"/>
        <v>2</v>
      </c>
      <c r="AK1128">
        <f t="shared" si="71"/>
        <v>4</v>
      </c>
    </row>
    <row r="1129" spans="1:37">
      <c r="A1129" s="3" t="s">
        <v>121</v>
      </c>
      <c r="B1129" s="3" t="s">
        <v>478</v>
      </c>
      <c r="C1129" s="3" t="s">
        <v>479</v>
      </c>
      <c r="D1129" s="3" t="s">
        <v>480</v>
      </c>
      <c r="E1129" s="3" t="s">
        <v>481</v>
      </c>
      <c r="F1129" s="4">
        <v>0.03</v>
      </c>
      <c r="G1129" s="3" t="s">
        <v>769</v>
      </c>
      <c r="H1129" s="3">
        <v>30</v>
      </c>
      <c r="I1129" s="3" t="s">
        <v>483</v>
      </c>
      <c r="J1129" s="3">
        <v>180</v>
      </c>
      <c r="K1129" s="3">
        <v>604800</v>
      </c>
      <c r="L1129" s="3" t="s">
        <v>770</v>
      </c>
      <c r="M1129" s="3" t="s">
        <v>483</v>
      </c>
      <c r="N1129" s="3" t="s">
        <v>483</v>
      </c>
      <c r="O1129" s="3" t="s">
        <v>2839</v>
      </c>
      <c r="P1129" s="3" t="s">
        <v>4420</v>
      </c>
      <c r="Q1129" s="3" t="s">
        <v>4371</v>
      </c>
      <c r="R1129" s="3" t="s">
        <v>2840</v>
      </c>
      <c r="S1129" s="3">
        <v>1338618227</v>
      </c>
      <c r="T1129" s="3" t="s">
        <v>2841</v>
      </c>
      <c r="U1129" s="3" t="s">
        <v>2491</v>
      </c>
      <c r="V1129" s="3" t="s">
        <v>483</v>
      </c>
      <c r="W1129" s="3" t="s">
        <v>483</v>
      </c>
      <c r="X1129" s="3">
        <v>55</v>
      </c>
      <c r="Y1129" s="3" t="s">
        <v>555</v>
      </c>
      <c r="Z1129" s="3" t="s">
        <v>490</v>
      </c>
      <c r="AA1129" s="3" t="s">
        <v>490</v>
      </c>
      <c r="AB1129" s="3" t="s">
        <v>122</v>
      </c>
      <c r="AC1129" s="3" t="s">
        <v>125</v>
      </c>
      <c r="AD1129" s="3" t="s">
        <v>2492</v>
      </c>
      <c r="AE1129" s="3" t="s">
        <v>483</v>
      </c>
      <c r="AF1129" s="3" t="s">
        <v>483</v>
      </c>
      <c r="AG1129" t="s">
        <v>125</v>
      </c>
      <c r="AH1129">
        <f t="shared" si="68"/>
        <v>2911102</v>
      </c>
      <c r="AI1129">
        <f t="shared" si="69"/>
        <v>2911102</v>
      </c>
      <c r="AJ1129">
        <f t="shared" si="70"/>
        <v>42</v>
      </c>
      <c r="AK1129">
        <f t="shared" si="71"/>
        <v>55</v>
      </c>
    </row>
    <row r="1130" spans="1:37">
      <c r="A1130" s="3" t="s">
        <v>121</v>
      </c>
      <c r="B1130" s="3" t="s">
        <v>478</v>
      </c>
      <c r="C1130" s="3" t="s">
        <v>479</v>
      </c>
      <c r="D1130" s="3" t="s">
        <v>480</v>
      </c>
      <c r="E1130" s="3" t="s">
        <v>481</v>
      </c>
      <c r="F1130" s="4">
        <v>0.03</v>
      </c>
      <c r="G1130" s="3" t="s">
        <v>769</v>
      </c>
      <c r="H1130" s="3">
        <v>30</v>
      </c>
      <c r="I1130" s="3" t="s">
        <v>483</v>
      </c>
      <c r="J1130" s="3">
        <v>180</v>
      </c>
      <c r="K1130" s="3">
        <v>604800</v>
      </c>
      <c r="L1130" s="3" t="s">
        <v>770</v>
      </c>
      <c r="M1130" s="3" t="s">
        <v>483</v>
      </c>
      <c r="N1130" s="3" t="s">
        <v>483</v>
      </c>
      <c r="O1130" s="3" t="s">
        <v>2807</v>
      </c>
      <c r="P1130" s="3" t="s">
        <v>99</v>
      </c>
      <c r="Q1130" s="3" t="s">
        <v>4371</v>
      </c>
      <c r="R1130" s="3" t="s">
        <v>2808</v>
      </c>
      <c r="S1130" s="3">
        <v>1338612220</v>
      </c>
      <c r="T1130" s="3" t="s">
        <v>2809</v>
      </c>
      <c r="U1130" s="3" t="s">
        <v>2487</v>
      </c>
      <c r="V1130" s="3" t="s">
        <v>483</v>
      </c>
      <c r="W1130" s="3" t="s">
        <v>483</v>
      </c>
      <c r="X1130" s="3">
        <v>24</v>
      </c>
      <c r="Y1130" s="3" t="s">
        <v>561</v>
      </c>
      <c r="Z1130" s="3" t="s">
        <v>490</v>
      </c>
      <c r="AA1130" s="3" t="s">
        <v>490</v>
      </c>
      <c r="AB1130" s="3" t="s">
        <v>122</v>
      </c>
      <c r="AC1130" s="3" t="s">
        <v>125</v>
      </c>
      <c r="AD1130" s="3" t="s">
        <v>38</v>
      </c>
      <c r="AE1130" s="3" t="s">
        <v>483</v>
      </c>
      <c r="AF1130" s="3" t="s">
        <v>483</v>
      </c>
      <c r="AG1130" t="s">
        <v>125</v>
      </c>
      <c r="AH1130">
        <f t="shared" si="68"/>
        <v>2911102</v>
      </c>
      <c r="AI1130">
        <f t="shared" si="69"/>
        <v>2911102</v>
      </c>
      <c r="AJ1130">
        <f t="shared" si="70"/>
        <v>42</v>
      </c>
      <c r="AK1130">
        <f t="shared" si="71"/>
        <v>55</v>
      </c>
    </row>
    <row r="1131" spans="1:37">
      <c r="Q1131" t="s">
        <v>4372</v>
      </c>
    </row>
    <row r="1132" spans="1:37">
      <c r="Q1132" t="s">
        <v>4372</v>
      </c>
    </row>
    <row r="1133" spans="1:37">
      <c r="Q1133" t="s">
        <v>4372</v>
      </c>
    </row>
    <row r="1134" spans="1:37">
      <c r="Q1134" t="s">
        <v>4372</v>
      </c>
    </row>
    <row r="1135" spans="1:37">
      <c r="Q1135" t="s">
        <v>4372</v>
      </c>
    </row>
    <row r="1136" spans="1:3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96" priority="22" operator="containsText" text="an ice cold hour">
      <formula>NOT(ISERROR(SEARCH("an ice cold hour",AC1139)))</formula>
    </cfRule>
  </conditionalFormatting>
  <conditionalFormatting sqref="AC1139:AC1048576">
    <cfRule type="containsText" dxfId="95" priority="21" operator="containsText" text="gold">
      <formula>NOT(ISERROR(SEARCH("gold",AC1139)))</formula>
    </cfRule>
    <cfRule type="containsText" dxfId="94" priority="23" operator="containsText" text="a nice cold hour">
      <formula>NOT(ISERROR(SEARCH("a nice cold hour",AC1139)))</formula>
    </cfRule>
  </conditionalFormatting>
  <conditionalFormatting sqref="AJ1">
    <cfRule type="containsText" dxfId="93" priority="1" operator="containsText" text="a nice coal dower">
      <formula>NOT(ISERROR(SEARCH("a nice coal dower",AJ1)))</formula>
    </cfRule>
    <cfRule type="containsText" dxfId="92" priority="2" operator="containsText" text="eh nice cole dower">
      <formula>NOT(ISERROR(SEARCH("eh nice cole dower",AJ1)))</formula>
    </cfRule>
    <cfRule type="containsText" dxfId="91" priority="3" operator="containsText" text="an ice kohl dower">
      <formula>NOT(ISERROR(SEARCH("an ice kohl dower",AJ1)))</formula>
    </cfRule>
    <cfRule type="containsText" dxfId="90" priority="4" operator="containsText" text="an ice cole dower">
      <formula>NOT(ISERROR(SEARCH("an ice cole dower",AJ1)))</formula>
    </cfRule>
    <cfRule type="containsText" dxfId="89" priority="5" operator="containsText" text="an ice coal dower">
      <formula>NOT(ISERROR(SEARCH("an ice coal dower",AJ1)))</formula>
    </cfRule>
    <cfRule type="containsText" dxfId="88" priority="6" operator="containsText" text="on ice coal dower">
      <formula>NOT(ISERROR(SEARCH("on ice coal dower",AJ1)))</formula>
    </cfRule>
    <cfRule type="containsText" dxfId="87" priority="7" operator="containsText" text="an aye scold hour">
      <formula>NOT(ISERROR(SEARCH("an aye scold hour",AJ1)))</formula>
    </cfRule>
    <cfRule type="containsText" dxfId="86" priority="8" operator="containsText" text="a nye scold hour">
      <formula>NOT(ISERROR(SEARCH("a nye scold hour",AJ1)))</formula>
    </cfRule>
    <cfRule type="containsText" dxfId="85" priority="9" operator="containsText" text="a nigh scold our">
      <formula>NOT(ISERROR(SEARCH("a nigh scold our",AJ1)))</formula>
    </cfRule>
    <cfRule type="containsText" dxfId="84" priority="10" operator="containsText" text="on ice cold hour">
      <formula>NOT(ISERROR(SEARCH("on ice cold hour",AJ1)))</formula>
    </cfRule>
    <cfRule type="containsText" dxfId="83" priority="11" operator="containsText" text="an ice-cold hour">
      <formula>NOT(ISERROR(SEARCH("an ice-cold hour",AJ1)))</formula>
    </cfRule>
    <cfRule type="containsText" dxfId="82" priority="12" operator="containsText" text="a nye scold our">
      <formula>NOT(ISERROR(SEARCH("a nye scold our",AJ1)))</formula>
    </cfRule>
    <cfRule type="containsText" dxfId="81" priority="13" operator="containsText" text="a nice cold our">
      <formula>NOT(ISERROR(SEARCH("a nice cold our",AJ1)))</formula>
    </cfRule>
    <cfRule type="containsText" dxfId="80" priority="14" operator="containsText" text="an ice-cold our">
      <formula>NOT(ISERROR(SEARCH("an ice-cold our",AJ1)))</formula>
    </cfRule>
    <cfRule type="containsText" dxfId="79" priority="15" operator="containsText" text="an ice cold our">
      <formula>NOT(ISERROR(SEARCH("an ice cold our",AJ1)))</formula>
    </cfRule>
  </conditionalFormatting>
  <conditionalFormatting sqref="AG1:AG1048576">
    <cfRule type="containsText" dxfId="78" priority="16" operator="containsText" text="a nice coal dower">
      <formula>NOT(ISERROR(SEARCH("a nice coal dower",AG1)))</formula>
    </cfRule>
    <cfRule type="containsText" dxfId="77" priority="17" operator="containsText" text="eh nice cole dower">
      <formula>NOT(ISERROR(SEARCH("eh nice cole dower",AG1)))</formula>
    </cfRule>
    <cfRule type="containsText" dxfId="76" priority="18" operator="containsText" text="an ice kohl dower">
      <formula>NOT(ISERROR(SEARCH("an ice kohl dower",AG1)))</formula>
    </cfRule>
    <cfRule type="containsText" dxfId="75" priority="19" operator="containsText" text="an ice cole dower">
      <formula>NOT(ISERROR(SEARCH("an ice cole dower",AG1)))</formula>
    </cfRule>
    <cfRule type="containsText" dxfId="74" priority="20" operator="containsText" text="an ice coal dower">
      <formula>NOT(ISERROR(SEARCH("an ice coal dower",AG1)))</formula>
    </cfRule>
    <cfRule type="containsText" dxfId="73" priority="24" operator="containsText" text="on ice coal dower">
      <formula>NOT(ISERROR(SEARCH("on ice coal dower",AG1)))</formula>
    </cfRule>
    <cfRule type="containsText" dxfId="72" priority="25" operator="containsText" text="an aye scold hour">
      <formula>NOT(ISERROR(SEARCH("an aye scold hour",AG1)))</formula>
    </cfRule>
    <cfRule type="containsText" dxfId="71" priority="26" operator="containsText" text="a nye scold hour">
      <formula>NOT(ISERROR(SEARCH("a nye scold hour",AG1)))</formula>
    </cfRule>
    <cfRule type="containsText" dxfId="70" priority="27" operator="containsText" text="a nigh scold our">
      <formula>NOT(ISERROR(SEARCH("a nigh scold our",AG1)))</formula>
    </cfRule>
    <cfRule type="containsText" dxfId="69" priority="28" operator="containsText" text="on ice cold hour">
      <formula>NOT(ISERROR(SEARCH("on ice cold hour",AG1)))</formula>
    </cfRule>
    <cfRule type="containsText" dxfId="68" priority="29" operator="containsText" text="an ice-cold hour">
      <formula>NOT(ISERROR(SEARCH("an ice-cold hour",AG1)))</formula>
    </cfRule>
    <cfRule type="containsText" dxfId="67" priority="30" operator="containsText" text="an eye scold our">
      <formula>NOT(ISERROR(SEARCH("an eye scold our",AG1)))</formula>
    </cfRule>
    <cfRule type="containsText" dxfId="66" priority="31" operator="containsText" text="a nye scold our">
      <formula>NOT(ISERROR(SEARCH("a nye scold our",AG1)))</formula>
    </cfRule>
    <cfRule type="containsText" dxfId="65" priority="32" operator="containsText" text="a nice cold our">
      <formula>NOT(ISERROR(SEARCH("a nice cold our",AG1)))</formula>
    </cfRule>
    <cfRule type="containsText" dxfId="64" priority="33" operator="containsText" text="an ice-cold our">
      <formula>NOT(ISERROR(SEARCH("an ice-cold our",AG1)))</formula>
    </cfRule>
    <cfRule type="containsText" dxfId="63" priority="34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125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A78" workbookViewId="0">
      <selection activeCell="C15" sqref="C15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1390</v>
      </c>
      <c r="E1">
        <f t="shared" ref="E1:V1" si="0">SUM(E3:E188)</f>
        <v>728</v>
      </c>
      <c r="F1">
        <f t="shared" si="0"/>
        <v>414</v>
      </c>
      <c r="G1">
        <f t="shared" si="0"/>
        <v>7</v>
      </c>
      <c r="H1">
        <f t="shared" si="0"/>
        <v>45</v>
      </c>
      <c r="I1">
        <f t="shared" si="0"/>
        <v>14</v>
      </c>
      <c r="J1">
        <f t="shared" si="0"/>
        <v>33</v>
      </c>
      <c r="K1">
        <f t="shared" si="0"/>
        <v>7</v>
      </c>
      <c r="L1">
        <f t="shared" si="0"/>
        <v>3</v>
      </c>
      <c r="M1">
        <f t="shared" si="0"/>
        <v>4</v>
      </c>
      <c r="N1">
        <f t="shared" si="0"/>
        <v>6</v>
      </c>
      <c r="O1">
        <f t="shared" si="0"/>
        <v>5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1</v>
      </c>
      <c r="E3">
        <f>COUNTIFS(Answer, 'answer tally vs country DYNAMIC'!$B3,Country,'answer tally vs country DYNAMIC'!E$2)</f>
        <v>1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3</v>
      </c>
      <c r="E14">
        <f>COUNTIFS(Answer, 'answer tally vs country DYNAMIC'!$B14,Country,'answer tally vs country DYNAMIC'!E$2)</f>
        <v>3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1</v>
      </c>
      <c r="E15">
        <f>COUNTIFS(Answer, 'answer tally vs country DYNAMIC'!$B15,Country,'answer tally vs country DYNAMIC'!E$2)</f>
        <v>1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264</v>
      </c>
      <c r="E16">
        <f>COUNTIFS(Answer, 'answer tally vs country DYNAMIC'!$B16,Country,'answer tally vs country DYNAMIC'!E$2)</f>
        <v>125</v>
      </c>
      <c r="F16">
        <f>COUNTIFS(Answer, 'answer tally vs country DYNAMIC'!$B16,Country,'answer tally vs country DYNAMIC'!F$2)</f>
        <v>88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3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3</v>
      </c>
      <c r="O16">
        <f>COUNTIFS(Answer, 'answer tally vs country DYNAMIC'!$B16,Country,'answer tally vs country DYNAMIC'!O$2)</f>
        <v>1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hour</v>
      </c>
      <c r="C17">
        <f t="shared" si="2"/>
        <v>7851662</v>
      </c>
      <c r="D17">
        <f>COUNTIFS(Answer, 'answer tally vs country DYNAMIC'!$B17)</f>
        <v>264</v>
      </c>
      <c r="E17">
        <f>COUNTIFS(Answer, 'answer tally vs country DYNAMIC'!$B17,Country,'answer tally vs country DYNAMIC'!E$2)</f>
        <v>125</v>
      </c>
      <c r="F17">
        <f>COUNTIFS(Answer, 'answer tally vs country DYNAMIC'!$B17,Country,'answer tally vs country DYNAMIC'!F$2)</f>
        <v>88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3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3</v>
      </c>
      <c r="O17">
        <f>COUNTIFS(Answer, 'answer tally vs country DYNAMIC'!$B17,Country,'answer tally vs country DYNAMIC'!O$2)</f>
        <v>1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hout</v>
      </c>
      <c r="C18">
        <f t="shared" si="2"/>
        <v>7779849</v>
      </c>
      <c r="D18">
        <f>COUNTIFS(Answer, 'answer tally vs country DYNAMIC'!$B18)</f>
        <v>1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our</v>
      </c>
      <c r="C19">
        <f t="shared" si="2"/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shower</v>
      </c>
      <c r="C20">
        <f t="shared" si="2"/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cold thou are</v>
      </c>
      <c r="C21">
        <f t="shared" si="2"/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bowl</v>
      </c>
      <c r="C22">
        <f t="shared" si="2"/>
        <v>7742433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dollar</v>
      </c>
      <c r="C23">
        <f t="shared" si="2"/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dower</v>
      </c>
      <c r="C24">
        <f t="shared" si="2"/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cool hour</v>
      </c>
      <c r="C25">
        <f t="shared" si="2"/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could hour</v>
      </c>
      <c r="C26">
        <f t="shared" si="2"/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cow is there</v>
      </c>
      <c r="C27">
        <f t="shared" si="2"/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fold hour</v>
      </c>
      <c r="C28">
        <f t="shared" si="2"/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for the hour</v>
      </c>
      <c r="C29">
        <f t="shared" si="2"/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 the our</v>
      </c>
      <c r="C30">
        <f t="shared" si="2"/>
        <v>25199357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1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godfather</v>
      </c>
      <c r="C31">
        <f t="shared" si="2"/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dollar</v>
      </c>
      <c r="C32">
        <f t="shared" si="2"/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dour</v>
      </c>
      <c r="C33">
        <f t="shared" si="2"/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dower</v>
      </c>
      <c r="C34">
        <f t="shared" si="2"/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gold hour</v>
      </c>
      <c r="C35">
        <f t="shared" ref="C35:C66" si="4"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odd hour</v>
      </c>
      <c r="C36">
        <f t="shared" si="4"/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old hour</v>
      </c>
      <c r="C37">
        <f t="shared" si="4"/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pod our</v>
      </c>
      <c r="C38">
        <f t="shared" si="4"/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pollard</v>
      </c>
      <c r="C39">
        <f t="shared" si="4"/>
        <v>7727057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school bower</v>
      </c>
      <c r="C40">
        <f t="shared" si="4"/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dower</v>
      </c>
      <c r="C41">
        <f t="shared" si="4"/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scold hour</v>
      </c>
      <c r="C42">
        <f t="shared" si="4"/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scored hour</v>
      </c>
      <c r="C43">
        <f t="shared" si="4"/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 driver</v>
      </c>
      <c r="C44">
        <f t="shared" si="4"/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screwdriver</v>
      </c>
      <c r="C45">
        <f t="shared" si="4"/>
        <v>7728107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3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 spoke hour</v>
      </c>
      <c r="C46">
        <f t="shared" si="4"/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niceco daver</v>
      </c>
      <c r="C47">
        <f t="shared" si="4"/>
        <v>7536297</v>
      </c>
      <c r="D47">
        <f>COUNTIFS(Answer, 'answer tally vs country DYNAMIC'!$B47)</f>
        <v>1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1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 scold hour</v>
      </c>
      <c r="C48">
        <f t="shared" si="4"/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nights cold hour</v>
      </c>
      <c r="C49">
        <f t="shared" si="4"/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scold hour</v>
      </c>
      <c r="C50">
        <f t="shared" si="4"/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skulled hour</v>
      </c>
      <c r="C51">
        <f t="shared" si="4"/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nine spole dower</v>
      </c>
      <c r="C52">
        <f t="shared" si="4"/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 nye scoldower</v>
      </c>
      <c r="C53">
        <f t="shared" si="4"/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ah nay skull dower</v>
      </c>
      <c r="C54">
        <f t="shared" si="4"/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eyes cold hour</v>
      </c>
      <c r="C55">
        <f t="shared" si="4"/>
        <v>1735298</v>
      </c>
      <c r="D55">
        <f>COUNTIFS(Answer, 'answer tally vs country DYNAMIC'!$B55)</f>
        <v>1</v>
      </c>
      <c r="E55">
        <f>COUNTIFS(Answer, 'answer tally vs country DYNAMIC'!$B55,Country,'answer tally vs country DYNAMIC'!E$2)</f>
        <v>1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all ice cold hour</v>
      </c>
      <c r="C56">
        <f t="shared" si="4"/>
        <v>1695148</v>
      </c>
      <c r="D56">
        <f>COUNTIFS(Answer, 'answer tally vs country DYNAMIC'!$B56)</f>
        <v>4</v>
      </c>
      <c r="E56">
        <f>COUNTIFS(Answer, 'answer tally vs country DYNAMIC'!$B56,Country,'answer tally vs country DYNAMIC'!E$2)</f>
        <v>2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2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 dagr</v>
      </c>
      <c r="C57">
        <f t="shared" si="4"/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hour</v>
      </c>
      <c r="C58">
        <f t="shared" si="4"/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 scold our</v>
      </c>
      <c r="C59">
        <f t="shared" si="4"/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close over</v>
      </c>
      <c r="C60">
        <f t="shared" si="4"/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 thou</v>
      </c>
      <c r="C61">
        <f t="shared" si="4"/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cold hour</v>
      </c>
      <c r="C62">
        <f t="shared" si="4"/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eyes hold power</v>
      </c>
      <c r="C63">
        <f t="shared" si="4"/>
        <v>970988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1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scold dour</v>
      </c>
      <c r="C64">
        <f t="shared" si="4"/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 driver</v>
      </c>
      <c r="C65">
        <f t="shared" si="4"/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 screwdriver</v>
      </c>
      <c r="C66">
        <f t="shared" si="4"/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bore bower</v>
      </c>
      <c r="C67">
        <f t="shared" ref="C67:C98" si="6"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called dower</v>
      </c>
      <c r="C68">
        <f t="shared" si="6"/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dour</v>
      </c>
      <c r="C69">
        <f t="shared" si="6"/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coal dower</v>
      </c>
      <c r="C70">
        <f t="shared" si="6"/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cob our</v>
      </c>
      <c r="C71">
        <f t="shared" si="6"/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bauer</v>
      </c>
      <c r="C72">
        <f t="shared" si="6"/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bower</v>
      </c>
      <c r="C73">
        <f t="shared" si="6"/>
        <v>859538</v>
      </c>
      <c r="D73">
        <f>COUNTIFS(Answer, 'answer tally vs country DYNAMIC'!$B73)</f>
        <v>5</v>
      </c>
      <c r="E73">
        <f>COUNTIFS(Answer, 'answer tally vs country DYNAMIC'!$B73,Country,'answer tally vs country DYNAMIC'!E$2)</f>
        <v>4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bowl</v>
      </c>
      <c r="C74">
        <f t="shared" si="6"/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dollar</v>
      </c>
      <c r="C75">
        <f t="shared" si="6"/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dour</v>
      </c>
      <c r="C76">
        <f t="shared" si="6"/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dower</v>
      </c>
      <c r="C77">
        <f t="shared" si="6"/>
        <v>859307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12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grave</v>
      </c>
      <c r="C78">
        <f t="shared" si="6"/>
        <v>866299</v>
      </c>
      <c r="D78">
        <f>COUNTIFS(Answer, 'answer tally vs country DYNAMIC'!$B78)</f>
        <v>14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14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hour</v>
      </c>
      <c r="C79">
        <f t="shared" si="6"/>
        <v>931028</v>
      </c>
      <c r="D79">
        <f>COUNTIFS(Answer, 'answer tally vs country DYNAMIC'!$B79)</f>
        <v>370</v>
      </c>
      <c r="E79">
        <f>COUNTIFS(Answer, 'answer tally vs country DYNAMIC'!$B79,Country,'answer tally vs country DYNAMIC'!E$2)</f>
        <v>191</v>
      </c>
      <c r="F79">
        <f>COUNTIFS(Answer, 'answer tally vs country DYNAMIC'!$B79,Country,'answer tally vs country DYNAMIC'!F$2)</f>
        <v>99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13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24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our</v>
      </c>
      <c r="C80">
        <f t="shared" si="6"/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ower</v>
      </c>
      <c r="C81">
        <f t="shared" si="6"/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shower</v>
      </c>
      <c r="C82">
        <f t="shared" si="6"/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cold thou are</v>
      </c>
      <c r="C83">
        <f t="shared" si="6"/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cole dower</v>
      </c>
      <c r="C84">
        <f t="shared" si="6"/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cool bower</v>
      </c>
      <c r="C85">
        <f t="shared" si="6"/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core bower</v>
      </c>
      <c r="C86">
        <f t="shared" si="6"/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could hour</v>
      </c>
      <c r="C87">
        <f t="shared" si="6"/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cove daver</v>
      </c>
      <c r="C88">
        <f t="shared" si="6"/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 the our</v>
      </c>
      <c r="C89">
        <f t="shared" si="6"/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dower</v>
      </c>
      <c r="C90">
        <f t="shared" si="6"/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gold hour</v>
      </c>
      <c r="C91">
        <f t="shared" si="6"/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hour</v>
      </c>
      <c r="C92">
        <f t="shared" si="6"/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hold power</v>
      </c>
      <c r="C93">
        <f t="shared" si="6"/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old hour</v>
      </c>
      <c r="C94">
        <f t="shared" si="6"/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 scold hour</v>
      </c>
      <c r="C95">
        <f t="shared" si="6"/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ice-cold hour</v>
      </c>
      <c r="C96">
        <f t="shared" si="6"/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dower</v>
      </c>
      <c r="C97">
        <f t="shared" si="6"/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iced cold hour</v>
      </c>
      <c r="C98">
        <f t="shared" si="6"/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hour</v>
      </c>
      <c r="C99">
        <f t="shared" ref="C99:C130" si="8">INDEX(FreqUniqueTranscribedPhrases,A99)</f>
        <v>1109534</v>
      </c>
      <c r="D99">
        <f>COUNTIFS(Answer, 'answer tally vs country DYNAMIC'!$B99)</f>
        <v>4</v>
      </c>
      <c r="E99">
        <f>COUNTIFS(Answer, 'answer tally vs country DYNAMIC'!$B99,Country,'answer tally vs country DYNAMIC'!E$2)</f>
        <v>4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nice cold our</v>
      </c>
      <c r="C100">
        <f t="shared" si="8"/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 ounce gold hour</v>
      </c>
      <c r="C101">
        <f t="shared" si="8"/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hour</v>
      </c>
      <c r="C102">
        <f t="shared" si="8"/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scold our</v>
      </c>
      <c r="C103">
        <f t="shared" si="8"/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over</v>
      </c>
      <c r="C104">
        <f t="shared" si="8"/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 scored the hour</v>
      </c>
      <c r="C105">
        <f t="shared" si="8"/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ice cold dollar</v>
      </c>
      <c r="C106">
        <f t="shared" si="8"/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and nice cold hour</v>
      </c>
      <c r="C107">
        <f t="shared" si="8"/>
        <v>10145966</v>
      </c>
      <c r="D107">
        <f>COUNTIFS(Answer, 'answer tally vs country DYNAMIC'!$B107)</f>
        <v>2</v>
      </c>
      <c r="E107">
        <f>COUNTIFS(Answer, 'answer tally vs country DYNAMIC'!$B107,Country,'answer tally vs country DYNAMIC'!E$2)</f>
        <v>2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score the hour</v>
      </c>
      <c r="C108">
        <f t="shared" si="8"/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can i spoke hour</v>
      </c>
      <c r="C109">
        <f t="shared" si="8"/>
        <v>11233904</v>
      </c>
      <c r="D109">
        <f>COUNTIFS(Answer, 'answer tally vs country DYNAMIC'!$B109)</f>
        <v>12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9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ei nice cold hour</v>
      </c>
      <c r="C110">
        <f t="shared" si="8"/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hout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ej nice cold ohur</v>
      </c>
      <c r="C112">
        <f t="shared" si="8"/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enoise cothawer</v>
      </c>
      <c r="C113">
        <f t="shared" si="8"/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 nice on the hour</v>
      </c>
      <c r="C114">
        <f t="shared" si="8"/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dawad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eyes oh gawd</v>
      </c>
      <c r="C116">
        <f t="shared" si="8"/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hen ice oh dawad</v>
      </c>
      <c r="C117">
        <f t="shared" si="8"/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 our</v>
      </c>
      <c r="C118">
        <f t="shared" si="8"/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go there where</v>
      </c>
      <c r="C119">
        <f t="shared" si="8"/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hold hour</v>
      </c>
      <c r="C120">
        <f t="shared" si="8"/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nice screwdriver</v>
      </c>
      <c r="C121">
        <f t="shared" si="8"/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hey nine scold hour</v>
      </c>
      <c r="C122">
        <f t="shared" si="8"/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 saw tower</v>
      </c>
      <c r="C123">
        <f t="shared" si="8"/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cold hour</v>
      </c>
      <c r="C124">
        <f t="shared" si="8"/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a ice cool hour</v>
      </c>
      <c r="C125">
        <f t="shared" si="8"/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 spole dower</v>
      </c>
      <c r="C126">
        <f t="shared" si="8"/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eyes cold over</v>
      </c>
      <c r="C127">
        <f t="shared" si="8"/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high school hour</v>
      </c>
      <c r="C128">
        <f t="shared" si="8"/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 scold hour</v>
      </c>
      <c r="C129">
        <f t="shared" si="8"/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called our</v>
      </c>
      <c r="C130">
        <f t="shared" si="8"/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 daver</v>
      </c>
      <c r="C131">
        <f t="shared" ref="C131:C162" si="10"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coal dour</v>
      </c>
      <c r="C132">
        <f t="shared" si="10"/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code our</v>
      </c>
      <c r="C133">
        <f t="shared" si="10"/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davar</v>
      </c>
      <c r="C134">
        <f t="shared" si="10"/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dour</v>
      </c>
      <c r="C135">
        <f t="shared" si="10"/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hour</v>
      </c>
      <c r="C136">
        <f t="shared" si="10"/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cold our</v>
      </c>
      <c r="C137">
        <f t="shared" si="10"/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 tower</v>
      </c>
      <c r="C138">
        <f t="shared" si="10"/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gold hour</v>
      </c>
      <c r="C139">
        <f t="shared" si="10"/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 old hour</v>
      </c>
      <c r="C140">
        <f t="shared" si="10"/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ice-cold hour</v>
      </c>
      <c r="C141">
        <f t="shared" si="10"/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icecube daver</v>
      </c>
      <c r="C142">
        <f t="shared" si="10"/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our</v>
      </c>
      <c r="C143">
        <f t="shared" si="10"/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code over</v>
      </c>
      <c r="C144">
        <f t="shared" si="10"/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nice cold hour</v>
      </c>
      <c r="C145">
        <f t="shared" si="10"/>
        <v>5681664</v>
      </c>
      <c r="D145">
        <f>COUNTIFS(Answer, 'answer tally vs country DYNAMIC'!$B145)</f>
        <v>2</v>
      </c>
      <c r="E145">
        <f>COUNTIFS(Answer, 'answer tally vs country DYNAMIC'!$B145,Country,'answer tally vs country DYNAMIC'!E$2)</f>
        <v>2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eyeschool tower</v>
      </c>
      <c r="C146">
        <f t="shared" si="10"/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the ice cold hour</v>
      </c>
      <c r="C147">
        <f t="shared" si="10"/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in unschooled hour</v>
      </c>
      <c r="C148">
        <f t="shared" si="10"/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make noice whole the hour</v>
      </c>
      <c r="C149">
        <f t="shared" si="10"/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 i screwdriver</v>
      </c>
      <c r="C150">
        <f t="shared" si="10"/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 screwdriver</v>
      </c>
      <c r="C151">
        <f t="shared" si="10"/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nice cold hour</v>
      </c>
      <c r="C152">
        <f t="shared" si="10"/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a nice cold hour</v>
      </c>
      <c r="C153">
        <f t="shared" si="10"/>
        <v>10625905</v>
      </c>
      <c r="D153">
        <f>COUNTIFS(Answer, 'answer tally vs country DYNAMIC'!$B153)</f>
        <v>1</v>
      </c>
      <c r="E153">
        <f>COUNTIFS(Answer, 'answer tally vs country DYNAMIC'!$B153,Country,'answer tally vs country DYNAMIC'!E$2)</f>
        <v>1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eis kol dour</v>
      </c>
      <c r="C154">
        <f t="shared" si="10"/>
        <v>2774362</v>
      </c>
      <c r="D154">
        <f>COUNTIFS(Answer, 'answer tally vs country DYNAMIC'!$B154)</f>
        <v>1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cold over</v>
      </c>
      <c r="C155">
        <f t="shared" si="10"/>
        <v>3300337</v>
      </c>
      <c r="D155">
        <f>COUNTIFS(Answer, 'answer tally vs country DYNAMIC'!$B155)</f>
        <v>1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1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eyes go there</v>
      </c>
      <c r="C156">
        <f t="shared" si="10"/>
        <v>6175726</v>
      </c>
      <c r="D156">
        <f>COUNTIFS(Answer, 'answer tally vs country DYNAMIC'!$B156)</f>
        <v>1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1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 screwdriver</v>
      </c>
      <c r="C157">
        <f t="shared" si="10"/>
        <v>12713222</v>
      </c>
      <c r="D157">
        <f>COUNTIFS(Answer, 'answer tally vs country DYNAMIC'!$B157)</f>
        <v>1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1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 dour</v>
      </c>
      <c r="C158">
        <f t="shared" si="10"/>
        <v>2911431</v>
      </c>
      <c r="D158">
        <f>COUNTIFS(Answer, 'answer tally vs country DYNAMIC'!$B158)</f>
        <v>1</v>
      </c>
      <c r="E158">
        <f>COUNTIFS(Answer, 'answer tally vs country DYNAMIC'!$B158,Country,'answer tally vs country DYNAMIC'!E$2)</f>
        <v>1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called our</v>
      </c>
      <c r="C159">
        <f t="shared" si="10"/>
        <v>3384145</v>
      </c>
      <c r="D159">
        <f>COUNTIFS(Answer, 'answer tally vs country DYNAMIC'!$B159)</f>
        <v>1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1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 dover</v>
      </c>
      <c r="C160">
        <f t="shared" si="10"/>
        <v>2787490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1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coal dour</v>
      </c>
      <c r="C161">
        <f t="shared" si="10"/>
        <v>2807012</v>
      </c>
      <c r="D161">
        <f>COUNTIFS(Answer, 'answer tally vs country DYNAMIC'!$B161)</f>
        <v>2</v>
      </c>
      <c r="E161">
        <f>COUNTIFS(Answer, 'answer tally vs country DYNAMIC'!$B161,Country,'answer tally vs country DYNAMIC'!E$2)</f>
        <v>2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 dour</v>
      </c>
      <c r="C162">
        <f t="shared" si="10"/>
        <v>2787314</v>
      </c>
      <c r="D162">
        <f>COUNTIFS(Answer, 'answer tally vs country DYNAMIC'!$B162)</f>
        <v>1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air</v>
      </c>
      <c r="C163">
        <f t="shared" ref="C163:C179" si="12">INDEX(FreqUniqueTranscribedPhrases,A163)</f>
        <v>2887631</v>
      </c>
      <c r="D163">
        <f>COUNTIFS(Answer, 'answer tally vs country DYNAMIC'!$B163)</f>
        <v>1</v>
      </c>
      <c r="E163">
        <f>COUNTIFS(Answer, 'answer tally vs country DYNAMIC'!$B163,Country,'answer tally vs country DYNAMIC'!E$2)</f>
        <v>1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dour</v>
      </c>
      <c r="C164">
        <f t="shared" si="12"/>
        <v>2839408</v>
      </c>
      <c r="D164">
        <f>COUNTIFS(Answer, 'answer tally vs country DYNAMIC'!$B164)</f>
        <v>1</v>
      </c>
      <c r="E164">
        <f>COUNTIFS(Answer, 'answer tally vs country DYNAMIC'!$B164,Country,'answer tally vs country DYNAMIC'!E$2)</f>
        <v>1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dower</v>
      </c>
      <c r="C165">
        <f t="shared" si="12"/>
        <v>2839381</v>
      </c>
      <c r="D165">
        <f>COUNTIFS(Answer, 'answer tally vs country DYNAMIC'!$B165)</f>
        <v>3</v>
      </c>
      <c r="E165">
        <f>COUNTIFS(Answer, 'answer tally vs country DYNAMIC'!$B165,Country,'answer tally vs country DYNAMIC'!E$2)</f>
        <v>3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hour</v>
      </c>
      <c r="C166">
        <f t="shared" si="12"/>
        <v>2911102</v>
      </c>
      <c r="D166">
        <f>COUNTIFS(Answer, 'answer tally vs country DYNAMIC'!$B166)</f>
        <v>55</v>
      </c>
      <c r="E166">
        <f>COUNTIFS(Answer, 'answer tally vs country DYNAMIC'!$B166,Country,'answer tally vs country DYNAMIC'!E$2)</f>
        <v>42</v>
      </c>
      <c r="F166">
        <f>COUNTIFS(Answer, 'answer tally vs country DYNAMIC'!$B166,Country,'answer tally vs country DYNAMIC'!F$2)</f>
        <v>9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1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1</v>
      </c>
      <c r="M166">
        <f>COUNTIFS(Answer, 'answer tally vs country DYNAMIC'!$B166,Country,'answer tally vs country DYNAMIC'!M$2)</f>
        <v>1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our</v>
      </c>
      <c r="C167">
        <f t="shared" si="12"/>
        <v>3312712</v>
      </c>
      <c r="D167">
        <f>COUNTIFS(Answer, 'answer tally vs country DYNAMIC'!$B167)</f>
        <v>1</v>
      </c>
      <c r="E167">
        <f>COUNTIFS(Answer, 'answer tally vs country DYNAMIC'!$B167,Country,'answer tally vs country DYNAMIC'!E$2)</f>
        <v>1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cold thou art</v>
      </c>
      <c r="C168">
        <f t="shared" si="12"/>
        <v>2914930</v>
      </c>
      <c r="D168">
        <f>COUNTIFS(Answer, 'answer tally vs country DYNAMIC'!$B168)</f>
        <v>1</v>
      </c>
      <c r="E168">
        <f>COUNTIFS(Answer, 'answer tally vs country DYNAMIC'!$B168,Country,'answer tally vs country DYNAMIC'!E$2)</f>
        <v>1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core bower</v>
      </c>
      <c r="C169">
        <f t="shared" si="12"/>
        <v>2790910</v>
      </c>
      <c r="D169">
        <f>COUNTIFS(Answer, 'answer tally vs country DYNAMIC'!$B169)</f>
        <v>1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1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 old hour</v>
      </c>
      <c r="C170">
        <f t="shared" si="12"/>
        <v>3073221</v>
      </c>
      <c r="D170">
        <f>COUNTIFS(Answer, 'answer tally vs country DYNAMIC'!$B170)</f>
        <v>1</v>
      </c>
      <c r="E170">
        <f>COUNTIFS(Answer, 'answer tally vs country DYNAMIC'!$B170,Country,'answer tally vs country DYNAMIC'!E$2)</f>
        <v>1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iced cold hour</v>
      </c>
      <c r="C171">
        <f t="shared" si="12"/>
        <v>2899302</v>
      </c>
      <c r="D171">
        <f>COUNTIFS(Answer, 'answer tally vs country DYNAMIC'!$B171)</f>
        <v>1</v>
      </c>
      <c r="E171">
        <f>COUNTIFS(Answer, 'answer tally vs country DYNAMIC'!$B171,Country,'answer tally vs country DYNAMIC'!E$2)</f>
        <v>1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dour</v>
      </c>
      <c r="C172">
        <f t="shared" si="12"/>
        <v>18846058</v>
      </c>
      <c r="D172">
        <f>COUNTIFS(Answer, 'answer tally vs country DYNAMIC'!$B172)</f>
        <v>1</v>
      </c>
      <c r="E172">
        <f>COUNTIFS(Answer, 'answer tally vs country DYNAMIC'!$B172,Country,'answer tally vs country DYNAMIC'!E$2)</f>
        <v>1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on the ice cold hour</v>
      </c>
      <c r="C173">
        <f t="shared" si="12"/>
        <v>18917752</v>
      </c>
      <c r="D173">
        <f>COUNTIFS(Answer, 'answer tally vs country DYNAMIC'!$B173)</f>
        <v>1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 nice cold hour</v>
      </c>
      <c r="C174">
        <f t="shared" si="12"/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their were</v>
      </c>
      <c r="C175">
        <f t="shared" si="12"/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go there  our</v>
      </c>
      <c r="C176">
        <f t="shared" si="12"/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 hole power</v>
      </c>
      <c r="C177">
        <f t="shared" si="12"/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then ices co the where</v>
      </c>
      <c r="C178">
        <f t="shared" si="12"/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 t="shared" si="11"/>
        <v>we nice old hour</v>
      </c>
      <c r="C179">
        <f t="shared" si="12"/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showRuler="0" workbookViewId="0">
      <selection activeCell="E19" sqref="E19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19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4352</v>
      </c>
      <c r="Q1" t="s">
        <v>187</v>
      </c>
      <c r="R1" t="s">
        <v>192</v>
      </c>
      <c r="S1" t="s">
        <v>125</v>
      </c>
    </row>
    <row r="2" spans="1:19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1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1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</row>
    <row r="3" spans="1:19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</row>
    <row r="4" spans="1:19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</row>
    <row r="5" spans="1:19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</row>
    <row r="6" spans="1:19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</row>
    <row r="7" spans="1:19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</row>
    <row r="8" spans="1:19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</row>
    <row r="9" spans="1:19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</row>
    <row r="10" spans="1:19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</row>
    <row r="11" spans="1:19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</row>
    <row r="12" spans="1:19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</row>
    <row r="13" spans="1:19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3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2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</row>
    <row r="14" spans="1:19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1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1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</row>
    <row r="15" spans="1:19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264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39</v>
      </c>
      <c r="Q15">
        <f>COUNTIFS(Answer, 'answer tally vs actualDYNAMIC'!$B15,ActualPhrase,'answer tally vs actualDYNAMIC'!Q$1)</f>
        <v>1</v>
      </c>
      <c r="R15">
        <f>COUNTIFS(Answer, 'answer tally vs actualDYNAMIC'!$B15,ActualPhrase,'answer tally vs actualDYNAMIC'!R$1)</f>
        <v>3</v>
      </c>
      <c r="S15">
        <f>COUNTIFS(Answer, 'answer tally vs actualDYNAMIC'!$B15,ActualPhrase,'answer tally vs actualDYNAMIC'!S$1)</f>
        <v>5</v>
      </c>
    </row>
    <row r="16" spans="1:19">
      <c r="A16">
        <v>16</v>
      </c>
      <c r="B16" t="str">
        <f t="shared" si="0"/>
        <v>a nice cold hour</v>
      </c>
      <c r="C16">
        <f t="shared" si="1"/>
        <v>7851662</v>
      </c>
      <c r="D16">
        <f>COUNTIFS(Answer, 'answer tally vs actualDYNAMIC'!$B16)</f>
        <v>264</v>
      </c>
      <c r="E16">
        <f>COUNTIFS(Answer, 'answer tally vs actualDYNAMIC'!$B16,ActualPhrase,'answer tally vs actualDYNAMIC'!E$1)</f>
        <v>52</v>
      </c>
      <c r="F16">
        <f>COUNTIFS(Answer, 'answer tally vs actualDYNAMIC'!$B16,ActualPhrase,'answer tally vs actualDYNAMIC'!F$1)</f>
        <v>59</v>
      </c>
      <c r="G16">
        <f>COUNTIFS(Answer, 'answer tally vs actualDYNAMIC'!$B16,ActualPhrase,'answer tally vs actualDYNAMIC'!G$1)</f>
        <v>28</v>
      </c>
      <c r="H16">
        <f>COUNTIFS(Answer, 'answer tally vs actualDYNAMIC'!$B16,ActualPhrase,'answer tally vs actualDYNAMIC'!H$1)</f>
        <v>16</v>
      </c>
      <c r="I16">
        <f>COUNTIFS(Answer, 'answer tally vs actualDYNAMIC'!$B16,ActualPhrase,'answer tally vs actualDYNAMIC'!I$1)</f>
        <v>27</v>
      </c>
      <c r="J16">
        <f>COUNTIFS(Answer, 'answer tally vs actualDYNAMIC'!$B16,ActualPhrase,'answer tally vs actualDYNAMIC'!J$1)</f>
        <v>1</v>
      </c>
      <c r="K16">
        <f>COUNTIFS(Answer, 'answer tally vs actualDYNAMIC'!$B16,ActualPhrase,'answer tally vs actualDYNAMIC'!K$1)</f>
        <v>1</v>
      </c>
      <c r="L16">
        <f>COUNTIFS(Answer, 'answer tally vs actualDYNAMIC'!$B16,ActualPhrase,'answer tally vs actualDYNAMIC'!L$1)</f>
        <v>2</v>
      </c>
      <c r="M16">
        <f>COUNTIFS(Answer, 'answer tally vs actualDYNAMIC'!$B16,ActualPhrase,'answer tally vs actualDYNAMIC'!M$1)</f>
        <v>18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2</v>
      </c>
      <c r="P16">
        <f>COUNTIFS(Answer, 'answer tally vs actualDYNAMIC'!$B16,ActualPhrase,'answer tally vs actualDYNAMIC'!P$1)</f>
        <v>39</v>
      </c>
      <c r="Q16">
        <f>COUNTIFS(Answer, 'answer tally vs actualDYNAMIC'!$B16,ActualPhrase,'answer tally vs actualDYNAMIC'!Q$1)</f>
        <v>1</v>
      </c>
      <c r="R16">
        <f>COUNTIFS(Answer, 'answer tally vs actualDYNAMIC'!$B16,ActualPhrase,'answer tally vs actualDYNAMIC'!R$1)</f>
        <v>3</v>
      </c>
      <c r="S16">
        <f>COUNTIFS(Answer, 'answer tally vs actualDYNAMIC'!$B16,ActualPhrase,'answer tally vs actualDYNAMIC'!S$1)</f>
        <v>5</v>
      </c>
    </row>
    <row r="17" spans="1:19">
      <c r="A17">
        <v>17</v>
      </c>
      <c r="B17" t="str">
        <f t="shared" si="0"/>
        <v>a nice cold hout</v>
      </c>
      <c r="C17">
        <f t="shared" si="1"/>
        <v>7779849</v>
      </c>
      <c r="D17">
        <f>COUNTIFS(Answer, 'answer tally vs actualDYNAMIC'!$B17)</f>
        <v>1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0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0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1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</row>
    <row r="18" spans="1:19">
      <c r="A18">
        <v>18</v>
      </c>
      <c r="B18" t="str">
        <f t="shared" si="0"/>
        <v>a nice cold our</v>
      </c>
      <c r="C18">
        <f t="shared" si="1"/>
        <v>8253272</v>
      </c>
      <c r="D18">
        <f>COUNTIFS(Answer, 'answer tally vs actualDYNAMIC'!$B18)</f>
        <v>3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1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2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0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</row>
    <row r="19" spans="1:19">
      <c r="A19">
        <v>19</v>
      </c>
      <c r="B19" t="str">
        <f t="shared" si="0"/>
        <v>a nice cold shower</v>
      </c>
      <c r="C19">
        <f t="shared" si="1"/>
        <v>7787502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0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1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</row>
    <row r="20" spans="1:19">
      <c r="A20">
        <v>20</v>
      </c>
      <c r="B20" t="str">
        <f t="shared" si="0"/>
        <v>a nice cold thou are</v>
      </c>
      <c r="C20">
        <f t="shared" si="1"/>
        <v>9515028</v>
      </c>
      <c r="D20">
        <f>COUNTIFS(Answer, 'answer tally vs actualDYNAMIC'!$B20)</f>
        <v>1</v>
      </c>
      <c r="E20">
        <f>COUNTIFS(Answer, 'answer tally vs actualDYNAMIC'!$B20,ActualPhrase,'answer tally vs actualDYNAMIC'!E$1)</f>
        <v>1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</row>
    <row r="21" spans="1:19">
      <c r="A21">
        <v>21</v>
      </c>
      <c r="B21" t="str">
        <f t="shared" si="0"/>
        <v>a nice cool bowl</v>
      </c>
      <c r="C21">
        <f t="shared" si="1"/>
        <v>7742433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1</v>
      </c>
      <c r="Q21">
        <f>COUNTIFS(Answer, 'answer tally vs actualDYNAMIC'!$B21,ActualPhrase,'answer tally vs actualDYNAMIC'!Q$1)</f>
        <v>0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</row>
    <row r="22" spans="1:19">
      <c r="A22">
        <v>22</v>
      </c>
      <c r="B22" t="str">
        <f t="shared" si="0"/>
        <v>a nice cool dollar</v>
      </c>
      <c r="C22">
        <f t="shared" si="1"/>
        <v>7739376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0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</row>
    <row r="23" spans="1:19">
      <c r="A23">
        <v>23</v>
      </c>
      <c r="B23" t="str">
        <f t="shared" si="0"/>
        <v>a nice cool dower</v>
      </c>
      <c r="C23">
        <f t="shared" si="1"/>
        <v>7735131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1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0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</row>
    <row r="24" spans="1:19">
      <c r="A24">
        <v>24</v>
      </c>
      <c r="B24" t="str">
        <f t="shared" si="0"/>
        <v>a nice cool hour</v>
      </c>
      <c r="C24">
        <f t="shared" si="1"/>
        <v>7806852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0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1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</row>
    <row r="25" spans="1:19">
      <c r="A25">
        <v>25</v>
      </c>
      <c r="B25" t="str">
        <f t="shared" si="0"/>
        <v>a nice could hour</v>
      </c>
      <c r="C25">
        <f t="shared" si="1"/>
        <v>8501683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</row>
    <row r="26" spans="1:19">
      <c r="A26">
        <v>26</v>
      </c>
      <c r="B26" t="str">
        <f t="shared" si="0"/>
        <v>a nice cow is there</v>
      </c>
      <c r="C26">
        <f t="shared" si="1"/>
        <v>13819007</v>
      </c>
      <c r="D26">
        <f>COUNTIFS(Answer, 'answer tally vs actualDYNAMIC'!$B26)</f>
        <v>1</v>
      </c>
      <c r="E26">
        <f>COUNTIFS(Answer, 'answer tally vs actualDYNAMIC'!$B26,ActualPhrase,'answer tally vs actualDYNAMIC'!E$1)</f>
        <v>1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0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</row>
    <row r="27" spans="1:19">
      <c r="A27">
        <v>27</v>
      </c>
      <c r="B27" t="str">
        <f t="shared" si="0"/>
        <v>a nice fold hour</v>
      </c>
      <c r="C27">
        <f t="shared" si="1"/>
        <v>7802397</v>
      </c>
      <c r="D27">
        <f>COUNTIFS(Answer, 'answer tally vs actualDYNAMIC'!$B27)</f>
        <v>2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2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</row>
    <row r="28" spans="1:19">
      <c r="A28">
        <v>28</v>
      </c>
      <c r="B28" t="str">
        <f t="shared" si="0"/>
        <v>a nice for the hour</v>
      </c>
      <c r="C28">
        <f t="shared" si="1"/>
        <v>26335284</v>
      </c>
      <c r="D28">
        <f>COUNTIFS(Answer, 'answer tally vs actualDYNAMIC'!$B28)</f>
        <v>1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1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</row>
    <row r="29" spans="1:19">
      <c r="A29">
        <v>29</v>
      </c>
      <c r="B29" t="str">
        <f t="shared" si="0"/>
        <v>a nice go the our</v>
      </c>
      <c r="C29">
        <f t="shared" si="1"/>
        <v>25199357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0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1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</row>
    <row r="30" spans="1:19">
      <c r="A30">
        <v>30</v>
      </c>
      <c r="B30" t="str">
        <f t="shared" si="0"/>
        <v>a nice godfather</v>
      </c>
      <c r="C30">
        <f t="shared" si="1"/>
        <v>7727322</v>
      </c>
      <c r="D30">
        <f>COUNTIFS(Answer, 'answer tally vs actualDYNAMIC'!$B30)</f>
        <v>1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0</v>
      </c>
      <c r="H30">
        <f>COUNTIFS(Answer, 'answer tally vs actualDYNAMIC'!$B30,ActualPhrase,'answer tally vs actualDYNAMIC'!H$1)</f>
        <v>0</v>
      </c>
      <c r="I30">
        <f>COUNTIFS(Answer, 'answer tally vs actualDYNAMIC'!$B30,ActualPhrase,'answer tally vs actualDYNAMIC'!I$1)</f>
        <v>1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</row>
    <row r="31" spans="1:19">
      <c r="A31">
        <v>31</v>
      </c>
      <c r="B31" t="str">
        <f t="shared" si="0"/>
        <v>a nice gold dollar</v>
      </c>
      <c r="C31">
        <f t="shared" si="1"/>
        <v>7752528</v>
      </c>
      <c r="D31">
        <f>COUNTIFS(Answer, 'answer tally vs actualDYNAMIC'!$B31)</f>
        <v>4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1</v>
      </c>
      <c r="H31">
        <f>COUNTIFS(Answer, 'answer tally vs actualDYNAMIC'!$B31,ActualPhrase,'answer tally vs actualDYNAMIC'!H$1)</f>
        <v>1</v>
      </c>
      <c r="I31">
        <f>COUNTIFS(Answer, 'answer tally vs actualDYNAMIC'!$B31,ActualPhrase,'answer tally vs actualDYNAMIC'!I$1)</f>
        <v>2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</row>
    <row r="32" spans="1:19">
      <c r="A32">
        <v>32</v>
      </c>
      <c r="B32" t="str">
        <f t="shared" si="0"/>
        <v>a nice gold dour</v>
      </c>
      <c r="C32">
        <f t="shared" si="1"/>
        <v>7748310</v>
      </c>
      <c r="D32">
        <f>COUNTIFS(Answer, 'answer tally vs actualDYNAMIC'!$B32)</f>
        <v>1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0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</row>
    <row r="33" spans="1:19">
      <c r="A33">
        <v>33</v>
      </c>
      <c r="B33" t="str">
        <f t="shared" si="0"/>
        <v>a nice gold dower</v>
      </c>
      <c r="C33">
        <f t="shared" si="1"/>
        <v>7748283</v>
      </c>
      <c r="D33">
        <f>COUNTIFS(Answer, 'answer tally vs actualDYNAMIC'!$B33)</f>
        <v>2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</v>
      </c>
      <c r="H33">
        <f>COUNTIFS(Answer, 'answer tally vs actualDYNAMIC'!$B33,ActualPhrase,'answer tally vs actualDYNAMIC'!H$1)</f>
        <v>0</v>
      </c>
      <c r="I33">
        <f>COUNTIFS(Answer, 'answer tally vs actualDYNAMIC'!$B33,ActualPhrase,'answer tally vs actualDYNAMIC'!I$1)</f>
        <v>1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</row>
    <row r="34" spans="1:19">
      <c r="A34">
        <v>34</v>
      </c>
      <c r="B34" t="str">
        <f t="shared" ref="B34:B65" si="2">INDEX(UniqueTranscribedPhrases,A34)</f>
        <v>a nice gold hour</v>
      </c>
      <c r="C34">
        <f t="shared" ref="C34:C65" si="3">INDEX(FreqUniqueTranscribedPhrases,A34)</f>
        <v>7820004</v>
      </c>
      <c r="D34">
        <f>COUNTIFS(Answer, 'answer tally vs actualDYNAMIC'!$B34)</f>
        <v>63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16</v>
      </c>
      <c r="H34">
        <f>COUNTIFS(Answer, 'answer tally vs actualDYNAMIC'!$B34,ActualPhrase,'answer tally vs actualDYNAMIC'!H$1)</f>
        <v>24</v>
      </c>
      <c r="I34">
        <f>COUNTIFS(Answer, 'answer tally vs actualDYNAMIC'!$B34,ActualPhrase,'answer tally vs actualDYNAMIC'!I$1)</f>
        <v>23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</row>
    <row r="35" spans="1:19">
      <c r="A35">
        <v>35</v>
      </c>
      <c r="B35" t="str">
        <f t="shared" si="2"/>
        <v>a nice odd hour</v>
      </c>
      <c r="C35">
        <f t="shared" si="3"/>
        <v>7824875</v>
      </c>
      <c r="D35">
        <f>COUNTIFS(Answer, 'answer tally vs actualDYNAMIC'!$B35)</f>
        <v>1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0</v>
      </c>
      <c r="G35">
        <f>COUNTIFS(Answer, 'answer tally vs actualDYNAMIC'!$B35,ActualPhrase,'answer tally vs actualDYNAMIC'!G$1)</f>
        <v>0</v>
      </c>
      <c r="H35">
        <f>COUNTIFS(Answer, 'answer tally vs actualDYNAMIC'!$B35,ActualPhrase,'answer tally vs actualDYNAMIC'!H$1)</f>
        <v>1</v>
      </c>
      <c r="I35">
        <f>COUNTIFS(Answer, 'answer tally vs actualDYNAMIC'!$B35,ActualPhrase,'answer tally vs actualDYNAMIC'!I$1)</f>
        <v>0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</row>
    <row r="36" spans="1:19">
      <c r="A36">
        <v>36</v>
      </c>
      <c r="B36" t="str">
        <f t="shared" si="2"/>
        <v>a nice old hour</v>
      </c>
      <c r="C36">
        <f t="shared" si="3"/>
        <v>8013781</v>
      </c>
      <c r="D36">
        <f>COUNTIFS(Answer, 'answer tally vs actualDYNAMIC'!$B36)</f>
        <v>10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1</v>
      </c>
      <c r="G36">
        <f>COUNTIFS(Answer, 'answer tally vs actualDYNAMIC'!$B36,ActualPhrase,'answer tally vs actualDYNAMIC'!G$1)</f>
        <v>2</v>
      </c>
      <c r="H36">
        <f>COUNTIFS(Answer, 'answer tally vs actualDYNAMIC'!$B36,ActualPhrase,'answer tally vs actualDYNAMIC'!H$1)</f>
        <v>4</v>
      </c>
      <c r="I36">
        <f>COUNTIFS(Answer, 'answer tally vs actualDYNAMIC'!$B36,ActualPhrase,'answer tally vs actualDYNAMIC'!I$1)</f>
        <v>3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</row>
    <row r="37" spans="1:19">
      <c r="A37">
        <v>37</v>
      </c>
      <c r="B37" t="str">
        <f t="shared" si="2"/>
        <v>a nice pod our</v>
      </c>
      <c r="C37">
        <f t="shared" si="3"/>
        <v>8200677</v>
      </c>
      <c r="D37">
        <f>COUNTIFS(Answer, 'answer tally vs actualDYNAMIC'!$B37)</f>
        <v>1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1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</row>
    <row r="38" spans="1:19">
      <c r="A38">
        <v>38</v>
      </c>
      <c r="B38" t="str">
        <f t="shared" si="2"/>
        <v>a nice pollard</v>
      </c>
      <c r="C38">
        <f t="shared" si="3"/>
        <v>7727057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0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1</v>
      </c>
    </row>
    <row r="39" spans="1:19">
      <c r="A39">
        <v>39</v>
      </c>
      <c r="B39" t="str">
        <f t="shared" si="2"/>
        <v>a nice school bower</v>
      </c>
      <c r="C39">
        <f t="shared" si="3"/>
        <v>7871353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0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1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</row>
    <row r="40" spans="1:19">
      <c r="A40">
        <v>40</v>
      </c>
      <c r="B40" t="str">
        <f t="shared" si="2"/>
        <v>a nice scold dower</v>
      </c>
      <c r="C40">
        <f t="shared" si="3"/>
        <v>7727314</v>
      </c>
      <c r="D40">
        <f>COUNTIFS(Answer, 'answer tally vs actualDYNAMIC'!$B40)</f>
        <v>1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1</v>
      </c>
      <c r="H40">
        <f>COUNTIFS(Answer, 'answer tally vs actualDYNAMIC'!$B40,ActualPhrase,'answer tally vs actualDYNAMIC'!H$1)</f>
        <v>0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</row>
    <row r="41" spans="1:19">
      <c r="A41">
        <v>41</v>
      </c>
      <c r="B41" t="str">
        <f t="shared" si="2"/>
        <v>a nice scold hour</v>
      </c>
      <c r="C41">
        <f t="shared" si="3"/>
        <v>7799035</v>
      </c>
      <c r="D41">
        <f>COUNTIFS(Answer, 'answer tally vs actualDYNAMIC'!$B41)</f>
        <v>3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2</v>
      </c>
      <c r="H41">
        <f>COUNTIFS(Answer, 'answer tally vs actualDYNAMIC'!$B41,ActualPhrase,'answer tally vs actualDYNAMIC'!H$1)</f>
        <v>1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</row>
    <row r="42" spans="1:19">
      <c r="A42">
        <v>42</v>
      </c>
      <c r="B42" t="str">
        <f t="shared" si="2"/>
        <v>a nice scored hour</v>
      </c>
      <c r="C42">
        <f t="shared" si="3"/>
        <v>7804018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0</v>
      </c>
      <c r="G42">
        <f>COUNTIFS(Answer, 'answer tally vs actualDYNAMIC'!$B42,ActualPhrase,'answer tally vs actualDYNAMIC'!G$1)</f>
        <v>1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</row>
    <row r="43" spans="1:19">
      <c r="A43">
        <v>43</v>
      </c>
      <c r="B43" t="str">
        <f t="shared" si="2"/>
        <v>a nice screw driver</v>
      </c>
      <c r="C43">
        <f t="shared" si="3"/>
        <v>7743924</v>
      </c>
      <c r="D43">
        <f>COUNTIFS(Answer, 'answer tally vs actualDYNAMIC'!$B43)</f>
        <v>1</v>
      </c>
      <c r="E43">
        <f>COUNTIFS(Answer, 'answer tally vs actualDYNAMIC'!$B43,ActualPhrase,'answer tally vs actualDYNAMIC'!E$1)</f>
        <v>0</v>
      </c>
      <c r="F43">
        <f>COUNTIFS(Answer, 'answer tally vs actualDYNAMIC'!$B43,ActualPhrase,'answer tally vs actualDYNAMIC'!F$1)</f>
        <v>1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0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</row>
    <row r="44" spans="1:19">
      <c r="A44">
        <v>44</v>
      </c>
      <c r="B44" t="str">
        <f t="shared" si="2"/>
        <v>a nice screwdriver</v>
      </c>
      <c r="C44">
        <f t="shared" si="3"/>
        <v>7728107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1</v>
      </c>
      <c r="F44">
        <f>COUNTIFS(Answer, 'answer tally vs actualDYNAMIC'!$B44,ActualPhrase,'answer tally vs actualDYNAMIC'!F$1)</f>
        <v>0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0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1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</row>
    <row r="45" spans="1:19">
      <c r="A45">
        <v>45</v>
      </c>
      <c r="B45" t="str">
        <f t="shared" si="2"/>
        <v>a nice spoke hour</v>
      </c>
      <c r="C45">
        <f t="shared" si="3"/>
        <v>7820643</v>
      </c>
      <c r="D45">
        <f>COUNTIFS(Answer, 'answer tally vs actualDYNAMIC'!$B45)</f>
        <v>3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1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2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</row>
    <row r="46" spans="1:19">
      <c r="A46">
        <v>46</v>
      </c>
      <c r="B46" t="str">
        <f t="shared" si="2"/>
        <v>a niceco daver</v>
      </c>
      <c r="C46">
        <f t="shared" si="3"/>
        <v>7536297</v>
      </c>
      <c r="D46">
        <f>COUNTIFS(Answer, 'answer tally vs actualDYNAMIC'!$B46)</f>
        <v>1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0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1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</row>
    <row r="47" spans="1:19">
      <c r="A47">
        <v>47</v>
      </c>
      <c r="B47" t="str">
        <f t="shared" si="2"/>
        <v>a nigh scold hour</v>
      </c>
      <c r="C47">
        <f t="shared" si="3"/>
        <v>7609721</v>
      </c>
      <c r="D47">
        <f>COUNTIFS(Answer, 'answer tally vs actualDYNAMIC'!$B47)</f>
        <v>2</v>
      </c>
      <c r="E47">
        <f>COUNTIFS(Answer, 'answer tally vs actualDYNAMIC'!$B47,ActualPhrase,'answer tally vs actualDYNAMIC'!E$1)</f>
        <v>0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2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</row>
    <row r="48" spans="1:19">
      <c r="A48">
        <v>48</v>
      </c>
      <c r="B48" t="str">
        <f t="shared" si="2"/>
        <v>a nights cold hour</v>
      </c>
      <c r="C48">
        <f t="shared" si="3"/>
        <v>7672039</v>
      </c>
      <c r="D48">
        <f>COUNTIFS(Answer, 'answer tally vs actualDYNAMIC'!$B48)</f>
        <v>3</v>
      </c>
      <c r="E48">
        <f>COUNTIFS(Answer, 'answer tally vs actualDYNAMIC'!$B48,ActualPhrase,'answer tally vs actualDYNAMIC'!E$1)</f>
        <v>3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0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0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</row>
    <row r="49" spans="1:19">
      <c r="A49">
        <v>49</v>
      </c>
      <c r="B49" t="str">
        <f t="shared" si="2"/>
        <v>a nine scold hour</v>
      </c>
      <c r="C49">
        <f t="shared" si="3"/>
        <v>7790415</v>
      </c>
      <c r="D49">
        <f>COUNTIFS(Answer, 'answer tally vs actualDYNAMIC'!$B49)</f>
        <v>4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3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1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</row>
    <row r="50" spans="1:19">
      <c r="A50">
        <v>50</v>
      </c>
      <c r="B50" t="str">
        <f t="shared" si="2"/>
        <v>a nine skulled hour</v>
      </c>
      <c r="C50">
        <f t="shared" si="3"/>
        <v>7790198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1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0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</row>
    <row r="51" spans="1:19">
      <c r="A51">
        <v>51</v>
      </c>
      <c r="B51" t="str">
        <f t="shared" si="2"/>
        <v>a nine spole dower</v>
      </c>
      <c r="C51">
        <f t="shared" si="3"/>
        <v>7718477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0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1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</row>
    <row r="52" spans="1:19">
      <c r="A52">
        <v>52</v>
      </c>
      <c r="B52" t="str">
        <f t="shared" si="2"/>
        <v>a nye scoldower</v>
      </c>
      <c r="C52">
        <f t="shared" si="3"/>
        <v>7536334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</row>
    <row r="53" spans="1:19">
      <c r="A53">
        <v>53</v>
      </c>
      <c r="B53" t="str">
        <f t="shared" si="2"/>
        <v>ah nay skull dower</v>
      </c>
      <c r="C53">
        <f t="shared" si="3"/>
        <v>237393</v>
      </c>
      <c r="D53">
        <f>COUNTIFS(Answer, 'answer tally vs actualDYNAMIC'!$B53)</f>
        <v>1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1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</row>
    <row r="54" spans="1:19">
      <c r="A54">
        <v>54</v>
      </c>
      <c r="B54" t="str">
        <f t="shared" si="2"/>
        <v>all eyes cold hour</v>
      </c>
      <c r="C54">
        <f t="shared" si="3"/>
        <v>1735298</v>
      </c>
      <c r="D54">
        <f>COUNTIFS(Answer, 'answer tally vs actualDYNAMIC'!$B54)</f>
        <v>1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1</v>
      </c>
    </row>
    <row r="55" spans="1:19">
      <c r="A55">
        <v>55</v>
      </c>
      <c r="B55" t="str">
        <f t="shared" si="2"/>
        <v>all ice cold hour</v>
      </c>
      <c r="C55">
        <f t="shared" si="3"/>
        <v>1695148</v>
      </c>
      <c r="D55">
        <f>COUNTIFS(Answer, 'answer tally vs actualDYNAMIC'!$B55)</f>
        <v>4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0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1</v>
      </c>
      <c r="S55">
        <f>COUNTIFS(Answer, 'answer tally vs actualDYNAMIC'!$B55,ActualPhrase,'answer tally vs actualDYNAMIC'!S$1)</f>
        <v>3</v>
      </c>
    </row>
    <row r="56" spans="1:19">
      <c r="A56">
        <v>56</v>
      </c>
      <c r="B56" t="str">
        <f t="shared" si="2"/>
        <v>an eye scol dagr</v>
      </c>
      <c r="C56">
        <f t="shared" si="3"/>
        <v>820919</v>
      </c>
      <c r="D56">
        <f>COUNTIFS(Answer, 'answer tally vs actualDYNAMIC'!$B56)</f>
        <v>1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</v>
      </c>
      <c r="K56">
        <f>COUNTIFS(Answer, 'answer tally vs actualDYNAMIC'!$B56,ActualPhrase,'answer tally vs actualDYNAMIC'!K$1)</f>
        <v>0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</row>
    <row r="57" spans="1:19">
      <c r="A57">
        <v>57</v>
      </c>
      <c r="B57" t="str">
        <f t="shared" si="2"/>
        <v>an eye scold hour</v>
      </c>
      <c r="C57">
        <f t="shared" si="3"/>
        <v>892949</v>
      </c>
      <c r="D57">
        <f>COUNTIFS(Answer, 'answer tally vs actualDYNAMIC'!$B57)</f>
        <v>13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10</v>
      </c>
      <c r="K57">
        <f>COUNTIFS(Answer, 'answer tally vs actualDYNAMIC'!$B57,ActualPhrase,'answer tally vs actualDYNAMIC'!K$1)</f>
        <v>3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</row>
    <row r="58" spans="1:19">
      <c r="A58">
        <v>58</v>
      </c>
      <c r="B58" t="str">
        <f t="shared" si="2"/>
        <v>an eye scold our</v>
      </c>
      <c r="C58">
        <f t="shared" si="3"/>
        <v>1294559</v>
      </c>
      <c r="D58">
        <f>COUNTIFS(Answer, 'answer tally vs actualDYNAMIC'!$B58)</f>
        <v>1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1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0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0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</row>
    <row r="59" spans="1:19">
      <c r="A59">
        <v>59</v>
      </c>
      <c r="B59" t="str">
        <f t="shared" si="2"/>
        <v>an eyes close over</v>
      </c>
      <c r="C59">
        <f t="shared" si="3"/>
        <v>1317356</v>
      </c>
      <c r="D59">
        <f>COUNTIFS(Answer, 'answer tally vs actualDYNAMIC'!$B59)</f>
        <v>2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0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1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</row>
    <row r="60" spans="1:19">
      <c r="A60">
        <v>60</v>
      </c>
      <c r="B60" t="str">
        <f t="shared" si="2"/>
        <v>an eyes co thou</v>
      </c>
      <c r="C60">
        <f t="shared" si="3"/>
        <v>894044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</row>
    <row r="61" spans="1:19">
      <c r="A61">
        <v>61</v>
      </c>
      <c r="B61" t="str">
        <f t="shared" si="2"/>
        <v>an eyes cold hour</v>
      </c>
      <c r="C61">
        <f t="shared" si="3"/>
        <v>971178</v>
      </c>
      <c r="D61">
        <f>COUNTIFS(Answer, 'answer tally vs actualDYNAMIC'!$B61)</f>
        <v>1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1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</row>
    <row r="62" spans="1:19">
      <c r="A62">
        <v>62</v>
      </c>
      <c r="B62" t="str">
        <f t="shared" si="2"/>
        <v>an eyes hold power</v>
      </c>
      <c r="C62">
        <f t="shared" si="3"/>
        <v>970988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0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1</v>
      </c>
      <c r="S62">
        <f>COUNTIFS(Answer, 'answer tally vs actualDYNAMIC'!$B62,ActualPhrase,'answer tally vs actualDYNAMIC'!S$1)</f>
        <v>0</v>
      </c>
    </row>
    <row r="63" spans="1:19">
      <c r="A63">
        <v>63</v>
      </c>
      <c r="B63" t="str">
        <f t="shared" si="2"/>
        <v>an i scold dour</v>
      </c>
      <c r="C63">
        <f t="shared" si="3"/>
        <v>10732382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1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0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</row>
    <row r="64" spans="1:19">
      <c r="A64">
        <v>64</v>
      </c>
      <c r="B64" t="str">
        <f t="shared" si="2"/>
        <v>an i screw driver</v>
      </c>
      <c r="C64">
        <f t="shared" si="3"/>
        <v>10748965</v>
      </c>
      <c r="D64">
        <f>COUNTIFS(Answer, 'answer tally vs actualDYNAMIC'!$B64)</f>
        <v>1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0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1</v>
      </c>
      <c r="O64">
        <f>COUNTIFS(Answer, 'answer tally vs actualDYNAMIC'!$B64,ActualPhrase,'answer tally vs actualDYNAMIC'!O$1)</f>
        <v>0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</row>
    <row r="65" spans="1:19">
      <c r="A65">
        <v>65</v>
      </c>
      <c r="B65" t="str">
        <f t="shared" si="2"/>
        <v>an i screwdriver</v>
      </c>
      <c r="C65">
        <f t="shared" si="3"/>
        <v>10733148</v>
      </c>
      <c r="D65">
        <f>COUNTIFS(Answer, 'answer tally vs actualDYNAMIC'!$B65)</f>
        <v>2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0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1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1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</row>
    <row r="66" spans="1:19">
      <c r="A66">
        <v>66</v>
      </c>
      <c r="B66" t="str">
        <f t="shared" ref="B66:B97" si="4">INDEX(UniqueTranscribedPhrases,A66)</f>
        <v>an ice bore bower</v>
      </c>
      <c r="C66">
        <f t="shared" ref="C66:C97" si="5">INDEX(FreqUniqueTranscribedPhrases,A66)</f>
        <v>811538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1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0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</row>
    <row r="67" spans="1:19">
      <c r="A67">
        <v>67</v>
      </c>
      <c r="B67" t="str">
        <f t="shared" si="4"/>
        <v>an ice called dower</v>
      </c>
      <c r="C67">
        <f t="shared" si="5"/>
        <v>930740</v>
      </c>
      <c r="D67">
        <f>COUNTIFS(Answer, 'answer tally vs actualDYNAMIC'!$B67)</f>
        <v>1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0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1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</row>
    <row r="68" spans="1:19">
      <c r="A68">
        <v>68</v>
      </c>
      <c r="B68" t="str">
        <f t="shared" si="4"/>
        <v>an ice coal dour</v>
      </c>
      <c r="C68">
        <f t="shared" si="5"/>
        <v>826938</v>
      </c>
      <c r="D68">
        <f>COUNTIFS(Answer, 'answer tally vs actualDYNAMIC'!$B68)</f>
        <v>3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1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0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0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</row>
    <row r="69" spans="1:19">
      <c r="A69">
        <v>69</v>
      </c>
      <c r="B69" t="str">
        <f t="shared" si="4"/>
        <v>an ice coal dower</v>
      </c>
      <c r="C69">
        <f t="shared" si="5"/>
        <v>826911</v>
      </c>
      <c r="D69">
        <f>COUNTIFS(Answer, 'answer tally vs actualDYNAMIC'!$B69)</f>
        <v>6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0</v>
      </c>
      <c r="L69">
        <f>COUNTIFS(Answer, 'answer tally vs actualDYNAMIC'!$B69,ActualPhrase,'answer tally vs actualDYNAMIC'!L$1)</f>
        <v>2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1</v>
      </c>
      <c r="O69">
        <f>COUNTIFS(Answer, 'answer tally vs actualDYNAMIC'!$B69,ActualPhrase,'answer tally vs actualDYNAMIC'!O$1)</f>
        <v>2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1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</row>
    <row r="70" spans="1:19">
      <c r="A70">
        <v>70</v>
      </c>
      <c r="B70" t="str">
        <f t="shared" si="4"/>
        <v>an ice cob our</v>
      </c>
      <c r="C70">
        <f t="shared" si="5"/>
        <v>1280272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1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0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</row>
    <row r="71" spans="1:19">
      <c r="A71">
        <v>71</v>
      </c>
      <c r="B71" t="str">
        <f t="shared" si="4"/>
        <v>an ice cold bauer</v>
      </c>
      <c r="C71">
        <f t="shared" si="5"/>
        <v>859281</v>
      </c>
      <c r="D71">
        <f>COUNTIFS(Answer, 'answer tally vs actualDYNAMIC'!$B71)</f>
        <v>1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0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0</v>
      </c>
      <c r="O71">
        <f>COUNTIFS(Answer, 'answer tally vs actualDYNAMIC'!$B71,ActualPhrase,'answer tally vs actualDYNAMIC'!O$1)</f>
        <v>1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</row>
    <row r="72" spans="1:19">
      <c r="A72">
        <v>72</v>
      </c>
      <c r="B72" t="str">
        <f t="shared" si="4"/>
        <v>an ice cold bower</v>
      </c>
      <c r="C72">
        <f t="shared" si="5"/>
        <v>859538</v>
      </c>
      <c r="D72">
        <f>COUNTIFS(Answer, 'answer tally vs actualDYNAMIC'!$B72)</f>
        <v>5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2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2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1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</row>
    <row r="73" spans="1:19">
      <c r="A73">
        <v>73</v>
      </c>
      <c r="B73" t="str">
        <f t="shared" si="4"/>
        <v>an ice cold bowl</v>
      </c>
      <c r="C73">
        <f t="shared" si="5"/>
        <v>866609</v>
      </c>
      <c r="D73">
        <f>COUNTIFS(Answer, 'answer tally vs actualDYNAMIC'!$B73)</f>
        <v>1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1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0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</row>
    <row r="74" spans="1:19">
      <c r="A74">
        <v>74</v>
      </c>
      <c r="B74" t="str">
        <f t="shared" si="4"/>
        <v>an ice cold dollar</v>
      </c>
      <c r="C74">
        <f t="shared" si="5"/>
        <v>863552</v>
      </c>
      <c r="D74">
        <f>COUNTIFS(Answer, 'answer tally vs actualDYNAMIC'!$B74)</f>
        <v>2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0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2</v>
      </c>
      <c r="O74">
        <f>COUNTIFS(Answer, 'answer tally vs actualDYNAMIC'!$B74,ActualPhrase,'answer tally vs actualDYNAMIC'!O$1)</f>
        <v>0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</row>
    <row r="75" spans="1:19">
      <c r="A75">
        <v>75</v>
      </c>
      <c r="B75" t="str">
        <f t="shared" si="4"/>
        <v>an ice cold dour</v>
      </c>
      <c r="C75">
        <f t="shared" si="5"/>
        <v>859334</v>
      </c>
      <c r="D75">
        <f>COUNTIFS(Answer, 'answer tally vs actualDYNAMIC'!$B75)</f>
        <v>5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0</v>
      </c>
      <c r="L75">
        <f>COUNTIFS(Answer, 'answer tally vs actualDYNAMIC'!$B75,ActualPhrase,'answer tally vs actualDYNAMIC'!L$1)</f>
        <v>3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1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</row>
    <row r="76" spans="1:19">
      <c r="A76">
        <v>76</v>
      </c>
      <c r="B76" t="str">
        <f t="shared" si="4"/>
        <v>an ice cold dower</v>
      </c>
      <c r="C76">
        <f t="shared" si="5"/>
        <v>859307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0</v>
      </c>
      <c r="F76">
        <f>COUNTIFS(Answer, 'answer tally vs actualDYNAMIC'!$B76,ActualPhrase,'answer tally vs actualDYNAMIC'!F$1)</f>
        <v>0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0</v>
      </c>
      <c r="I76">
        <f>COUNTIFS(Answer, 'answer tally vs actualDYNAMIC'!$B76,ActualPhrase,'answer tally vs actualDYNAMIC'!I$1)</f>
        <v>0</v>
      </c>
      <c r="J76">
        <f>COUNTIFS(Answer, 'answer tally vs actualDYNAMIC'!$B76,ActualPhrase,'answer tally vs actualDYNAMIC'!J$1)</f>
        <v>0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6</v>
      </c>
      <c r="M76">
        <f>COUNTIFS(Answer, 'answer tally vs actualDYNAMIC'!$B76,ActualPhrase,'answer tally vs actualDYNAMIC'!M$1)</f>
        <v>0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2</v>
      </c>
      <c r="P76">
        <f>COUNTIFS(Answer, 'answer tally vs actualDYNAMIC'!$B76,ActualPhrase,'answer tally vs actualDYNAMIC'!P$1)</f>
        <v>2</v>
      </c>
      <c r="Q76">
        <f>COUNTIFS(Answer, 'answer tally vs actualDYNAMIC'!$B76,ActualPhrase,'answer tally vs actualDYNAMIC'!Q$1)</f>
        <v>0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</row>
    <row r="77" spans="1:19">
      <c r="A77">
        <v>77</v>
      </c>
      <c r="B77" t="str">
        <f t="shared" si="4"/>
        <v>an ice cold grave</v>
      </c>
      <c r="C77">
        <f t="shared" si="5"/>
        <v>866299</v>
      </c>
      <c r="D77">
        <f>COUNTIFS(Answer, 'answer tally vs actualDYNAMIC'!$B77)</f>
        <v>14</v>
      </c>
      <c r="E77">
        <f>COUNTIFS(Answer, 'answer tally vs actualDYNAMIC'!$B77,ActualPhrase,'answer tally vs actualDYNAMIC'!E$1)</f>
        <v>1</v>
      </c>
      <c r="F77">
        <f>COUNTIFS(Answer, 'answer tally vs actualDYNAMIC'!$B77,ActualPhrase,'answer tally vs actualDYNAMIC'!F$1)</f>
        <v>1</v>
      </c>
      <c r="G77">
        <f>COUNTIFS(Answer, 'answer tally vs actualDYNAMIC'!$B77,ActualPhrase,'answer tally vs actualDYNAMIC'!G$1)</f>
        <v>0</v>
      </c>
      <c r="H77">
        <f>COUNTIFS(Answer, 'answer tally vs actualDYNAMIC'!$B77,ActualPhrase,'answer tally vs actualDYNAMIC'!H$1)</f>
        <v>1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1</v>
      </c>
      <c r="K77">
        <f>COUNTIFS(Answer, 'answer tally vs actualDYNAMIC'!$B77,ActualPhrase,'answer tally vs actualDYNAMIC'!K$1)</f>
        <v>1</v>
      </c>
      <c r="L77">
        <f>COUNTIFS(Answer, 'answer tally vs actualDYNAMIC'!$B77,ActualPhrase,'answer tally vs actualDYNAMIC'!L$1)</f>
        <v>1</v>
      </c>
      <c r="M77">
        <f>COUNTIFS(Answer, 'answer tally vs actualDYNAMIC'!$B77,ActualPhrase,'answer tally vs actualDYNAMIC'!M$1)</f>
        <v>1</v>
      </c>
      <c r="N77">
        <f>COUNTIFS(Answer, 'answer tally vs actualDYNAMIC'!$B77,ActualPhrase,'answer tally vs actualDYNAMIC'!N$1)</f>
        <v>1</v>
      </c>
      <c r="O77">
        <f>COUNTIFS(Answer, 'answer tally vs actualDYNAMIC'!$B77,ActualPhrase,'answer tally vs actualDYNAMIC'!O$1)</f>
        <v>1</v>
      </c>
      <c r="P77">
        <f>COUNTIFS(Answer, 'answer tally vs actualDYNAMIC'!$B77,ActualPhrase,'answer tally vs actualDYNAMIC'!P$1)</f>
        <v>1</v>
      </c>
      <c r="Q77">
        <f>COUNTIFS(Answer, 'answer tally vs actualDYNAMIC'!$B77,ActualPhrase,'answer tally vs actualDYNAMIC'!Q$1)</f>
        <v>1</v>
      </c>
      <c r="R77">
        <f>COUNTIFS(Answer, 'answer tally vs actualDYNAMIC'!$B77,ActualPhrase,'answer tally vs actualDYNAMIC'!R$1)</f>
        <v>1</v>
      </c>
      <c r="S77">
        <f>COUNTIFS(Answer, 'answer tally vs actualDYNAMIC'!$B77,ActualPhrase,'answer tally vs actualDYNAMIC'!S$1)</f>
        <v>0</v>
      </c>
    </row>
    <row r="78" spans="1:19">
      <c r="A78">
        <v>78</v>
      </c>
      <c r="B78" t="str">
        <f t="shared" si="4"/>
        <v>an ice cold hour</v>
      </c>
      <c r="C78">
        <f t="shared" si="5"/>
        <v>931028</v>
      </c>
      <c r="D78">
        <f>COUNTIFS(Answer, 'answer tally vs actualDYNAMIC'!$B78)</f>
        <v>370</v>
      </c>
      <c r="E78">
        <f>COUNTIFS(Answer, 'answer tally vs actualDYNAMIC'!$B78,ActualPhrase,'answer tally vs actualDYNAMIC'!E$1)</f>
        <v>2</v>
      </c>
      <c r="F78">
        <f>COUNTIFS(Answer, 'answer tally vs actualDYNAMIC'!$B78,ActualPhrase,'answer tally vs actualDYNAMIC'!F$1)</f>
        <v>4</v>
      </c>
      <c r="G78">
        <f>COUNTIFS(Answer, 'answer tally vs actualDYNAMIC'!$B78,ActualPhrase,'answer tally vs actualDYNAMIC'!G$1)</f>
        <v>1</v>
      </c>
      <c r="H78">
        <f>COUNTIFS(Answer, 'answer tally vs actualDYNAMIC'!$B78,ActualPhrase,'answer tally vs actualDYNAMIC'!H$1)</f>
        <v>4</v>
      </c>
      <c r="I78">
        <f>COUNTIFS(Answer, 'answer tally vs actualDYNAMIC'!$B78,ActualPhrase,'answer tally vs actualDYNAMIC'!I$1)</f>
        <v>1</v>
      </c>
      <c r="J78">
        <f>COUNTIFS(Answer, 'answer tally vs actualDYNAMIC'!$B78,ActualPhrase,'answer tally vs actualDYNAMIC'!J$1)</f>
        <v>34</v>
      </c>
      <c r="K78">
        <f>COUNTIFS(Answer, 'answer tally vs actualDYNAMIC'!$B78,ActualPhrase,'answer tally vs actualDYNAMIC'!K$1)</f>
        <v>29</v>
      </c>
      <c r="L78">
        <f>COUNTIFS(Answer, 'answer tally vs actualDYNAMIC'!$B78,ActualPhrase,'answer tally vs actualDYNAMIC'!L$1)</f>
        <v>32</v>
      </c>
      <c r="M78">
        <f>COUNTIFS(Answer, 'answer tally vs actualDYNAMIC'!$B78,ActualPhrase,'answer tally vs actualDYNAMIC'!M$1)</f>
        <v>41</v>
      </c>
      <c r="N78">
        <f>COUNTIFS(Answer, 'answer tally vs actualDYNAMIC'!$B78,ActualPhrase,'answer tally vs actualDYNAMIC'!N$1)</f>
        <v>45</v>
      </c>
      <c r="O78">
        <f>COUNTIFS(Answer, 'answer tally vs actualDYNAMIC'!$B78,ActualPhrase,'answer tally vs actualDYNAMIC'!O$1)</f>
        <v>50</v>
      </c>
      <c r="P78">
        <f>COUNTIFS(Answer, 'answer tally vs actualDYNAMIC'!$B78,ActualPhrase,'answer tally vs actualDYNAMIC'!P$1)</f>
        <v>11</v>
      </c>
      <c r="Q78">
        <f>COUNTIFS(Answer, 'answer tally vs actualDYNAMIC'!$B78,ActualPhrase,'answer tally vs actualDYNAMIC'!Q$1)</f>
        <v>61</v>
      </c>
      <c r="R78">
        <f>COUNTIFS(Answer, 'answer tally vs actualDYNAMIC'!$B78,ActualPhrase,'answer tally vs actualDYNAMIC'!R$1)</f>
        <v>6</v>
      </c>
      <c r="S78">
        <f>COUNTIFS(Answer, 'answer tally vs actualDYNAMIC'!$B78,ActualPhrase,'answer tally vs actualDYNAMIC'!S$1)</f>
        <v>1</v>
      </c>
    </row>
    <row r="79" spans="1:19">
      <c r="A79">
        <v>79</v>
      </c>
      <c r="B79" t="str">
        <f t="shared" si="4"/>
        <v>an ice cold our</v>
      </c>
      <c r="C79">
        <f t="shared" si="5"/>
        <v>1332638</v>
      </c>
      <c r="D79">
        <f>COUNTIFS(Answer, 'answer tally vs actualDYNAMIC'!$B79)</f>
        <v>4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1</v>
      </c>
      <c r="K79">
        <f>COUNTIFS(Answer, 'answer tally vs actualDYNAMIC'!$B79,ActualPhrase,'answer tally vs actualDYNAMIC'!K$1)</f>
        <v>0</v>
      </c>
      <c r="L79">
        <f>COUNTIFS(Answer, 'answer tally vs actualDYNAMIC'!$B79,ActualPhrase,'answer tally vs actualDYNAMIC'!L$1)</f>
        <v>1</v>
      </c>
      <c r="M79">
        <f>COUNTIFS(Answer, 'answer tally vs actualDYNAMIC'!$B79,ActualPhrase,'answer tally vs actualDYNAMIC'!M$1)</f>
        <v>1</v>
      </c>
      <c r="N79">
        <f>COUNTIFS(Answer, 'answer tally vs actualDYNAMIC'!$B79,ActualPhrase,'answer tally vs actualDYNAMIC'!N$1)</f>
        <v>1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</row>
    <row r="80" spans="1:19">
      <c r="A80">
        <v>80</v>
      </c>
      <c r="B80" t="str">
        <f t="shared" si="4"/>
        <v>an ice cold ower</v>
      </c>
      <c r="C80">
        <f t="shared" si="5"/>
        <v>859215</v>
      </c>
      <c r="D80">
        <f>COUNTIFS(Answer, 'answer tally vs actualDYNAMIC'!$B80)</f>
        <v>1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1</v>
      </c>
      <c r="L80">
        <f>COUNTIFS(Answer, 'answer tally vs actualDYNAMIC'!$B80,ActualPhrase,'answer tally vs actualDYNAMIC'!L$1)</f>
        <v>0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</row>
    <row r="81" spans="1:19">
      <c r="A81">
        <v>81</v>
      </c>
      <c r="B81" t="str">
        <f t="shared" si="4"/>
        <v>an ice cold shower</v>
      </c>
      <c r="C81">
        <f t="shared" si="5"/>
        <v>866868</v>
      </c>
      <c r="D81">
        <f>COUNTIFS(Answer, 'answer tally vs actualDYNAMIC'!$B81)</f>
        <v>2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2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0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</row>
    <row r="82" spans="1:19">
      <c r="A82">
        <v>82</v>
      </c>
      <c r="B82" t="str">
        <f t="shared" si="4"/>
        <v>an ice cold thou are</v>
      </c>
      <c r="C82">
        <f t="shared" si="5"/>
        <v>2594394</v>
      </c>
      <c r="D82">
        <f>COUNTIFS(Answer, 'answer tally vs actualDYNAMIC'!$B82)</f>
        <v>1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0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0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</row>
    <row r="83" spans="1:19">
      <c r="A83">
        <v>83</v>
      </c>
      <c r="B83" t="str">
        <f t="shared" si="4"/>
        <v>an ice cole dower</v>
      </c>
      <c r="C83">
        <f t="shared" si="5"/>
        <v>808536</v>
      </c>
      <c r="D83">
        <f>COUNTIFS(Answer, 'answer tally vs actualDYNAMIC'!$B83)</f>
        <v>2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1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</row>
    <row r="84" spans="1:19">
      <c r="A84">
        <v>84</v>
      </c>
      <c r="B84" t="str">
        <f t="shared" si="4"/>
        <v>an ice cool bower</v>
      </c>
      <c r="C84">
        <f t="shared" si="5"/>
        <v>814728</v>
      </c>
      <c r="D84">
        <f>COUNTIFS(Answer, 'answer tally vs actualDYNAMIC'!$B84)</f>
        <v>1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1</v>
      </c>
      <c r="O84">
        <f>COUNTIFS(Answer, 'answer tally vs actualDYNAMIC'!$B84,ActualPhrase,'answer tally vs actualDYNAMIC'!O$1)</f>
        <v>0</v>
      </c>
      <c r="P84">
        <f>COUNTIFS(Answer, 'answer tally vs actualDYNAMIC'!$B84,ActualPhrase,'answer tally vs actualDYNAMIC'!P$1)</f>
        <v>0</v>
      </c>
      <c r="Q84">
        <f>COUNTIFS(Answer, 'answer tally vs actualDYNAMIC'!$B84,ActualPhrase,'answer tally vs actualDYNAMIC'!Q$1)</f>
        <v>0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</row>
    <row r="85" spans="1:19">
      <c r="A85">
        <v>85</v>
      </c>
      <c r="B85" t="str">
        <f t="shared" si="4"/>
        <v>an ice core bower</v>
      </c>
      <c r="C85">
        <f t="shared" si="5"/>
        <v>810836</v>
      </c>
      <c r="D85">
        <f>COUNTIFS(Answer, 'answer tally vs actualDYNAMIC'!$B85)</f>
        <v>3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1</v>
      </c>
      <c r="P85">
        <f>COUNTIFS(Answer, 'answer tally vs actualDYNAMIC'!$B85,ActualPhrase,'answer tally vs actualDYNAMIC'!P$1)</f>
        <v>0</v>
      </c>
      <c r="Q85">
        <f>COUNTIFS(Answer, 'answer tally vs actualDYNAMIC'!$B85,ActualPhrase,'answer tally vs actualDYNAMIC'!Q$1)</f>
        <v>1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</row>
    <row r="86" spans="1:19">
      <c r="A86">
        <v>86</v>
      </c>
      <c r="B86" t="str">
        <f t="shared" si="4"/>
        <v>an ice could hour</v>
      </c>
      <c r="C86">
        <f t="shared" si="5"/>
        <v>1581049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0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1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</row>
    <row r="87" spans="1:19">
      <c r="A87">
        <v>87</v>
      </c>
      <c r="B87" t="str">
        <f t="shared" si="4"/>
        <v>an ice cove daver</v>
      </c>
      <c r="C87">
        <f t="shared" si="5"/>
        <v>806704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1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0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</row>
    <row r="88" spans="1:19">
      <c r="A88">
        <v>88</v>
      </c>
      <c r="B88" t="str">
        <f t="shared" si="4"/>
        <v>an ice go the our</v>
      </c>
      <c r="C88">
        <f t="shared" si="5"/>
        <v>18278723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0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</row>
    <row r="89" spans="1:19">
      <c r="A89">
        <v>89</v>
      </c>
      <c r="B89" t="str">
        <f t="shared" si="4"/>
        <v>an ice gold dower</v>
      </c>
      <c r="C89">
        <f t="shared" si="5"/>
        <v>827649</v>
      </c>
      <c r="D89">
        <f>COUNTIFS(Answer, 'answer tally vs actualDYNAMIC'!$B89)</f>
        <v>1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1</v>
      </c>
      <c r="K89">
        <f>COUNTIFS(Answer, 'answer tally vs actualDYNAMIC'!$B89,ActualPhrase,'answer tally vs actualDYNAMIC'!K$1)</f>
        <v>0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</row>
    <row r="90" spans="1:19">
      <c r="A90">
        <v>90</v>
      </c>
      <c r="B90" t="str">
        <f t="shared" si="4"/>
        <v>an ice gold hour</v>
      </c>
      <c r="C90">
        <f t="shared" si="5"/>
        <v>899370</v>
      </c>
      <c r="D90">
        <f>COUNTIFS(Answer, 'answer tally vs actualDYNAMIC'!$B90)</f>
        <v>18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7</v>
      </c>
      <c r="K90">
        <f>COUNTIFS(Answer, 'answer tally vs actualDYNAMIC'!$B90,ActualPhrase,'answer tally vs actualDYNAMIC'!K$1)</f>
        <v>11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</row>
    <row r="91" spans="1:19">
      <c r="A91">
        <v>91</v>
      </c>
      <c r="B91" t="str">
        <f t="shared" si="4"/>
        <v>an ice hold hour</v>
      </c>
      <c r="C91">
        <f t="shared" si="5"/>
        <v>935597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0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1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</row>
    <row r="92" spans="1:19">
      <c r="A92">
        <v>92</v>
      </c>
      <c r="B92" t="str">
        <f t="shared" si="4"/>
        <v>an ice hold power</v>
      </c>
      <c r="C92">
        <f t="shared" si="5"/>
        <v>930838</v>
      </c>
      <c r="D92">
        <f>COUNTIFS(Answer, 'answer tally vs actualDYNAMIC'!$B92)</f>
        <v>1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1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0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</row>
    <row r="93" spans="1:19">
      <c r="A93">
        <v>93</v>
      </c>
      <c r="B93" t="str">
        <f t="shared" si="4"/>
        <v>an ice old hour</v>
      </c>
      <c r="C93">
        <f t="shared" si="5"/>
        <v>1093147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</row>
    <row r="94" spans="1:19">
      <c r="A94">
        <v>94</v>
      </c>
      <c r="B94" t="str">
        <f t="shared" si="4"/>
        <v>an ice scold hour</v>
      </c>
      <c r="C94">
        <f t="shared" si="5"/>
        <v>878401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2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0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</row>
    <row r="95" spans="1:19">
      <c r="A95">
        <v>95</v>
      </c>
      <c r="B95" t="str">
        <f t="shared" si="4"/>
        <v>an ice-cold hour</v>
      </c>
      <c r="C95">
        <f t="shared" si="5"/>
        <v>866031</v>
      </c>
      <c r="D95">
        <f>COUNTIFS(Answer, 'answer tally vs actualDYNAMIC'!$B95)</f>
        <v>2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2</v>
      </c>
      <c r="O95">
        <f>COUNTIFS(Answer, 'answer tally vs actualDYNAMIC'!$B95,ActualPhrase,'answer tally vs actualDYNAMIC'!O$1)</f>
        <v>0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</row>
    <row r="96" spans="1:19">
      <c r="A96">
        <v>96</v>
      </c>
      <c r="B96" t="str">
        <f t="shared" si="4"/>
        <v>an iced cold dower</v>
      </c>
      <c r="C96">
        <f t="shared" si="5"/>
        <v>847507</v>
      </c>
      <c r="D96">
        <f>COUNTIFS(Answer, 'answer tally vs actualDYNAMIC'!$B96)</f>
        <v>1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0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0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1</v>
      </c>
      <c r="P96">
        <f>COUNTIFS(Answer, 'answer tally vs actualDYNAMIC'!$B96,ActualPhrase,'answer tally vs actualDYNAMIC'!P$1)</f>
        <v>0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</row>
    <row r="97" spans="1:19">
      <c r="A97">
        <v>97</v>
      </c>
      <c r="B97" t="str">
        <f t="shared" si="4"/>
        <v>an iced cold hour</v>
      </c>
      <c r="C97">
        <f t="shared" si="5"/>
        <v>919228</v>
      </c>
      <c r="D97">
        <f>COUNTIFS(Answer, 'answer tally vs actualDYNAMIC'!$B97)</f>
        <v>4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1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1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2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</row>
    <row r="98" spans="1:19">
      <c r="A98">
        <v>98</v>
      </c>
      <c r="B98" t="str">
        <f t="shared" ref="B98:B129" si="6">INDEX(UniqueTranscribedPhrases,A98)</f>
        <v>an nice cold hour</v>
      </c>
      <c r="C98">
        <f t="shared" ref="C98:C129" si="7">INDEX(FreqUniqueTranscribedPhrases,A98)</f>
        <v>1109534</v>
      </c>
      <c r="D98">
        <f>COUNTIFS(Answer, 'answer tally vs actualDYNAMIC'!$B98)</f>
        <v>4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4</v>
      </c>
      <c r="Q98">
        <f>COUNTIFS(Answer, 'answer tally vs actualDYNAMIC'!$B98,ActualPhrase,'answer tally vs actualDYNAMIC'!Q$1)</f>
        <v>0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</row>
    <row r="99" spans="1:19">
      <c r="A99">
        <v>99</v>
      </c>
      <c r="B99" t="str">
        <f t="shared" si="6"/>
        <v>an nice cold our</v>
      </c>
      <c r="C99">
        <f t="shared" si="7"/>
        <v>1511144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0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</row>
    <row r="100" spans="1:19">
      <c r="A100">
        <v>100</v>
      </c>
      <c r="B100" t="str">
        <f t="shared" si="6"/>
        <v>an ounce gold hour</v>
      </c>
      <c r="C100">
        <f t="shared" si="7"/>
        <v>888447</v>
      </c>
      <c r="D100">
        <f>COUNTIFS(Answer, 'answer tally vs actualDYNAMIC'!$B100)</f>
        <v>1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0</v>
      </c>
      <c r="K100">
        <f>COUNTIFS(Answer, 'answer tally vs actualDYNAMIC'!$B100,ActualPhrase,'answer tally vs actualDYNAMIC'!K$1)</f>
        <v>1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</row>
    <row r="101" spans="1:19">
      <c r="A101">
        <v>101</v>
      </c>
      <c r="B101" t="str">
        <f t="shared" si="6"/>
        <v>and i scold hour</v>
      </c>
      <c r="C101">
        <f t="shared" si="7"/>
        <v>19840508</v>
      </c>
      <c r="D101">
        <f>COUNTIFS(Answer, 'answer tally vs actualDYNAMIC'!$B101)</f>
        <v>4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2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</row>
    <row r="102" spans="1:19">
      <c r="A102">
        <v>102</v>
      </c>
      <c r="B102" t="str">
        <f t="shared" si="6"/>
        <v>and i scold our</v>
      </c>
      <c r="C102">
        <f t="shared" si="7"/>
        <v>20242118</v>
      </c>
      <c r="D102">
        <f>COUNTIFS(Answer, 'answer tally vs actualDYNAMIC'!$B102)</f>
        <v>3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2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</row>
    <row r="103" spans="1:19">
      <c r="A103">
        <v>103</v>
      </c>
      <c r="B103" t="str">
        <f t="shared" si="6"/>
        <v>and i scored over</v>
      </c>
      <c r="C103">
        <f t="shared" si="7"/>
        <v>20194576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1</v>
      </c>
      <c r="K103">
        <f>COUNTIFS(Answer, 'answer tally vs actualDYNAMIC'!$B103,ActualPhrase,'answer tally vs actualDYNAMIC'!K$1)</f>
        <v>0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</row>
    <row r="104" spans="1:19">
      <c r="A104">
        <v>104</v>
      </c>
      <c r="B104" t="str">
        <f t="shared" si="6"/>
        <v>and i scored the hour</v>
      </c>
      <c r="C104">
        <f t="shared" si="7"/>
        <v>35852141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1</v>
      </c>
      <c r="L104">
        <f>COUNTIFS(Answer, 'answer tally vs actualDYNAMIC'!$B104,ActualPhrase,'answer tally vs actualDYNAMIC'!L$1)</f>
        <v>0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</row>
    <row r="105" spans="1:19">
      <c r="A105">
        <v>105</v>
      </c>
      <c r="B105" t="str">
        <f t="shared" si="6"/>
        <v>and ice cold dollar</v>
      </c>
      <c r="C105">
        <f t="shared" si="7"/>
        <v>9899984</v>
      </c>
      <c r="D105">
        <f>COUNTIFS(Answer, 'answer tally vs actualDYNAMIC'!$B105)</f>
        <v>1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1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</row>
    <row r="106" spans="1:19">
      <c r="A106">
        <v>106</v>
      </c>
      <c r="B106" t="str">
        <f t="shared" si="6"/>
        <v>and nice cold hour</v>
      </c>
      <c r="C106">
        <f t="shared" si="7"/>
        <v>10145966</v>
      </c>
      <c r="D106">
        <f>COUNTIFS(Answer, 'answer tally vs actualDYNAMIC'!$B106)</f>
        <v>2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0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2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</row>
    <row r="107" spans="1:19">
      <c r="A107">
        <v>107</v>
      </c>
      <c r="B107" t="str">
        <f t="shared" si="6"/>
        <v>can i score the hour</v>
      </c>
      <c r="C107">
        <f t="shared" si="7"/>
        <v>27231154</v>
      </c>
      <c r="D107">
        <f>COUNTIFS(Answer, 'answer tally vs actualDYNAMIC'!$B107)</f>
        <v>1</v>
      </c>
      <c r="E107">
        <f>COUNTIFS(Answer, 'answer tally vs actualDYNAMIC'!$B107,ActualPhrase,'answer tally vs actualDYNAMIC'!E$1)</f>
        <v>0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0</v>
      </c>
      <c r="J107">
        <f>COUNTIFS(Answer, 'answer tally vs actualDYNAMIC'!$B107,ActualPhrase,'answer tally vs actualDYNAMIC'!J$1)</f>
        <v>0</v>
      </c>
      <c r="K107">
        <f>COUNTIFS(Answer, 'answer tally vs actualDYNAMIC'!$B107,ActualPhrase,'answer tally vs actualDYNAMIC'!K$1)</f>
        <v>0</v>
      </c>
      <c r="L107">
        <f>COUNTIFS(Answer, 'answer tally vs actualDYNAMIC'!$B107,ActualPhrase,'answer tally vs actualDYNAMIC'!L$1)</f>
        <v>0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0</v>
      </c>
      <c r="O107">
        <f>COUNTIFS(Answer, 'answer tally vs actualDYNAMIC'!$B107,ActualPhrase,'answer tally vs actualDYNAMIC'!O$1)</f>
        <v>0</v>
      </c>
      <c r="P107">
        <f>COUNTIFS(Answer, 'answer tally vs actualDYNAMIC'!$B107,ActualPhrase,'answer tally vs actualDYNAMIC'!P$1)</f>
        <v>0</v>
      </c>
      <c r="Q107">
        <f>COUNTIFS(Answer, 'answer tally vs actualDYNAMIC'!$B107,ActualPhrase,'answer tally vs actualDYNAMIC'!Q$1)</f>
        <v>0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</row>
    <row r="108" spans="1:19">
      <c r="A108">
        <v>108</v>
      </c>
      <c r="B108" t="str">
        <f t="shared" si="6"/>
        <v>can i spoke hour</v>
      </c>
      <c r="C108">
        <f t="shared" si="7"/>
        <v>11233904</v>
      </c>
      <c r="D108">
        <f>COUNTIFS(Answer, 'answer tally vs actualDYNAMIC'!$B108)</f>
        <v>12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0</v>
      </c>
      <c r="G108">
        <f>COUNTIFS(Answer, 'answer tally vs actualDYNAMIC'!$B108,ActualPhrase,'answer tally vs actualDYNAMIC'!G$1)</f>
        <v>0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1</v>
      </c>
      <c r="J108">
        <f>COUNTIFS(Answer, 'answer tally vs actualDYNAMIC'!$B108,ActualPhrase,'answer tally vs actualDYNAMIC'!J$1)</f>
        <v>1</v>
      </c>
      <c r="K108">
        <f>COUNTIFS(Answer, 'answer tally vs actualDYNAMIC'!$B108,ActualPhrase,'answer tally vs actualDYNAMIC'!K$1)</f>
        <v>1</v>
      </c>
      <c r="L108">
        <f>COUNTIFS(Answer, 'answer tally vs actualDYNAMIC'!$B108,ActualPhrase,'answer tally vs actualDYNAMIC'!L$1)</f>
        <v>1</v>
      </c>
      <c r="M108">
        <f>COUNTIFS(Answer, 'answer tally vs actualDYNAMIC'!$B108,ActualPhrase,'answer tally vs actualDYNAMIC'!M$1)</f>
        <v>1</v>
      </c>
      <c r="N108">
        <f>COUNTIFS(Answer, 'answer tally vs actualDYNAMIC'!$B108,ActualPhrase,'answer tally vs actualDYNAMIC'!N$1)</f>
        <v>1</v>
      </c>
      <c r="O108">
        <f>COUNTIFS(Answer, 'answer tally vs actualDYNAMIC'!$B108,ActualPhrase,'answer tally vs actualDYNAMIC'!O$1)</f>
        <v>1</v>
      </c>
      <c r="P108">
        <f>COUNTIFS(Answer, 'answer tally vs actualDYNAMIC'!$B108,ActualPhrase,'answer tally vs actualDYNAMIC'!P$1)</f>
        <v>1</v>
      </c>
      <c r="Q108">
        <f>COUNTIFS(Answer, 'answer tally vs actualDYNAMIC'!$B108,ActualPhrase,'answer tally vs actualDYNAMIC'!Q$1)</f>
        <v>1</v>
      </c>
      <c r="R108">
        <f>COUNTIFS(Answer, 'answer tally vs actualDYNAMIC'!$B108,ActualPhrase,'answer tally vs actualDYNAMIC'!R$1)</f>
        <v>1</v>
      </c>
      <c r="S108">
        <f>COUNTIFS(Answer, 'answer tally vs actualDYNAMIC'!$B108,ActualPhrase,'answer tally vs actualDYNAMIC'!S$1)</f>
        <v>0</v>
      </c>
    </row>
    <row r="109" spans="1:19">
      <c r="A109">
        <v>109</v>
      </c>
      <c r="B109" t="str">
        <f t="shared" si="6"/>
        <v>ei nice cold hour</v>
      </c>
      <c r="C109">
        <f t="shared" si="7"/>
        <v>315365</v>
      </c>
      <c r="D109">
        <f>COUNTIFS(Answer, 'answer tally vs actualDYNAMIC'!$B109)</f>
        <v>3</v>
      </c>
      <c r="E109">
        <f>COUNTIFS(Answer, 'answer tally vs actualDYNAMIC'!$B109,ActualPhrase,'answer tally vs actualDYNAMIC'!E$1)</f>
        <v>1</v>
      </c>
      <c r="F109">
        <f>COUNTIFS(Answer, 'answer tally vs actualDYNAMIC'!$B109,ActualPhrase,'answer tally vs actualDYNAMIC'!F$1)</f>
        <v>1</v>
      </c>
      <c r="G109">
        <f>COUNTIFS(Answer, 'answer tally vs actualDYNAMIC'!$B109,ActualPhrase,'answer tally vs actualDYNAMIC'!G$1)</f>
        <v>1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0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</row>
    <row r="110" spans="1:19">
      <c r="A110">
        <v>110</v>
      </c>
      <c r="B110" t="str">
        <f t="shared" si="6"/>
        <v>ej nice cold hout</v>
      </c>
      <c r="C110">
        <f t="shared" si="7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0</v>
      </c>
      <c r="I110">
        <f>COUNTIFS(Answer, 'answer tally vs actualDYNAMIC'!$B110,ActualPhrase,'answer tally vs actualDYNAMIC'!I$1)</f>
        <v>1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</row>
    <row r="111" spans="1:19">
      <c r="A111">
        <v>111</v>
      </c>
      <c r="B111" t="str">
        <f t="shared" si="6"/>
        <v>ej nice cold ohur</v>
      </c>
      <c r="C111">
        <f t="shared" si="7"/>
        <v>243552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0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1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</row>
    <row r="112" spans="1:19">
      <c r="A112">
        <v>112</v>
      </c>
      <c r="B112" t="str">
        <f t="shared" si="6"/>
        <v>enoise cothawer</v>
      </c>
      <c r="C112">
        <f t="shared" si="7"/>
        <v>0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1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0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</row>
    <row r="113" spans="1:19">
      <c r="A113">
        <v>113</v>
      </c>
      <c r="B113" t="str">
        <f t="shared" si="6"/>
        <v>he nice on the hour</v>
      </c>
      <c r="C113">
        <f t="shared" si="7"/>
        <v>21909381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1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0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</row>
    <row r="114" spans="1:19">
      <c r="A114">
        <v>114</v>
      </c>
      <c r="B114" t="str">
        <f t="shared" si="6"/>
        <v>hen eyes oh dawad</v>
      </c>
      <c r="C114">
        <f t="shared" si="7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1</v>
      </c>
      <c r="P114">
        <f>COUNTIFS(Answer, 'answer tally vs actualDYNAMIC'!$B114,ActualPhrase,'answer tally vs actualDYNAMIC'!P$1)</f>
        <v>0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</row>
    <row r="115" spans="1:19">
      <c r="A115">
        <v>115</v>
      </c>
      <c r="B115" t="str">
        <f t="shared" si="6"/>
        <v>hen eyes oh gawd</v>
      </c>
      <c r="C115">
        <f t="shared" si="7"/>
        <v>1643228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0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1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</row>
    <row r="116" spans="1:19">
      <c r="A116">
        <v>116</v>
      </c>
      <c r="B116" t="str">
        <f t="shared" si="6"/>
        <v>hen ice oh dawad</v>
      </c>
      <c r="C116">
        <f t="shared" si="7"/>
        <v>1603078</v>
      </c>
      <c r="D116">
        <f>COUNTIFS(Answer, 'answer tally vs actualDYNAMIC'!$B116)</f>
        <v>1</v>
      </c>
      <c r="E116">
        <f>COUNTIFS(Answer, 'answer tally vs actualDYNAMIC'!$B116,ActualPhrase,'answer tally vs actualDYNAMIC'!E$1)</f>
        <v>0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0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1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</row>
    <row r="117" spans="1:19">
      <c r="A117">
        <v>117</v>
      </c>
      <c r="B117" t="str">
        <f t="shared" si="6"/>
        <v>hey nice go the our</v>
      </c>
      <c r="C117">
        <f t="shared" si="7"/>
        <v>17686309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1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0</v>
      </c>
      <c r="H117">
        <f>COUNTIFS(Answer, 'answer tally vs actualDYNAMIC'!$B117,ActualPhrase,'answer tally vs actualDYNAMIC'!H$1)</f>
        <v>1</v>
      </c>
      <c r="I117">
        <f>COUNTIFS(Answer, 'answer tally vs actualDYNAMIC'!$B117,ActualPhrase,'answer tally vs actualDYNAMIC'!I$1)</f>
        <v>0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</row>
    <row r="118" spans="1:19">
      <c r="A118">
        <v>118</v>
      </c>
      <c r="B118" t="str">
        <f t="shared" si="6"/>
        <v>hey nice go there where</v>
      </c>
      <c r="C118">
        <f t="shared" si="7"/>
        <v>4101359</v>
      </c>
      <c r="D118">
        <f>COUNTIFS(Answer, 'answer tally vs actualDYNAMIC'!$B118)</f>
        <v>2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1</v>
      </c>
      <c r="H118">
        <f>COUNTIFS(Answer, 'answer tally vs actualDYNAMIC'!$B118,ActualPhrase,'answer tally vs actualDYNAMIC'!H$1)</f>
        <v>0</v>
      </c>
      <c r="I118">
        <f>COUNTIFS(Answer, 'answer tally vs actualDYNAMIC'!$B118,ActualPhrase,'answer tally vs actualDYNAMIC'!I$1)</f>
        <v>1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</row>
    <row r="119" spans="1:19">
      <c r="A119">
        <v>119</v>
      </c>
      <c r="B119" t="str">
        <f t="shared" si="6"/>
        <v>hey nice hold hour</v>
      </c>
      <c r="C119">
        <f t="shared" si="7"/>
        <v>343183</v>
      </c>
      <c r="D119">
        <f>COUNTIFS(Answer, 'answer tally vs actualDYNAMIC'!$B119)</f>
        <v>1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0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</row>
    <row r="120" spans="1:19">
      <c r="A120">
        <v>120</v>
      </c>
      <c r="B120" t="str">
        <f t="shared" si="6"/>
        <v>hey nice screwdriver</v>
      </c>
      <c r="C120">
        <f t="shared" si="7"/>
        <v>215059</v>
      </c>
      <c r="D120">
        <f>COUNTIFS(Answer, 'answer tally vs actualDYNAMIC'!$B120)</f>
        <v>2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0</v>
      </c>
      <c r="H120">
        <f>COUNTIFS(Answer, 'answer tally vs actualDYNAMIC'!$B120,ActualPhrase,'answer tally vs actualDYNAMIC'!H$1)</f>
        <v>1</v>
      </c>
      <c r="I120">
        <f>COUNTIFS(Answer, 'answer tally vs actualDYNAMIC'!$B120,ActualPhrase,'answer tally vs actualDYNAMIC'!I$1)</f>
        <v>1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</row>
    <row r="121" spans="1:19">
      <c r="A121">
        <v>121</v>
      </c>
      <c r="B121" t="str">
        <f t="shared" si="6"/>
        <v>hey nine scold hour</v>
      </c>
      <c r="C121">
        <f t="shared" si="7"/>
        <v>277367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1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0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</row>
    <row r="122" spans="1:19">
      <c r="A122">
        <v>122</v>
      </c>
      <c r="B122" t="str">
        <f t="shared" si="6"/>
        <v>i saw tower</v>
      </c>
      <c r="C122">
        <f t="shared" si="7"/>
        <v>10039067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1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0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</row>
    <row r="123" spans="1:19">
      <c r="A123">
        <v>123</v>
      </c>
      <c r="B123" t="str">
        <f t="shared" si="6"/>
        <v>in a ice cold hour</v>
      </c>
      <c r="C123">
        <f t="shared" si="7"/>
        <v>13039455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0</v>
      </c>
      <c r="Q123">
        <f>COUNTIFS(Answer, 'answer tally vs actualDYNAMIC'!$B123,ActualPhrase,'answer tally vs actualDYNAMIC'!Q$1)</f>
        <v>1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</row>
    <row r="124" spans="1:19">
      <c r="A124">
        <v>124</v>
      </c>
      <c r="B124" t="str">
        <f t="shared" si="6"/>
        <v>in a ice cool hour</v>
      </c>
      <c r="C124">
        <f t="shared" si="7"/>
        <v>12994645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0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1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</row>
    <row r="125" spans="1:19">
      <c r="A125">
        <v>125</v>
      </c>
      <c r="B125" t="str">
        <f t="shared" si="6"/>
        <v>in eye spole dower</v>
      </c>
      <c r="C125">
        <f t="shared" si="7"/>
        <v>5393141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1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0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</row>
    <row r="126" spans="1:19">
      <c r="A126">
        <v>126</v>
      </c>
      <c r="B126" t="str">
        <f t="shared" si="6"/>
        <v>in eyes cold over</v>
      </c>
      <c r="C126">
        <f t="shared" si="7"/>
        <v>5892393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0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</row>
    <row r="127" spans="1:19">
      <c r="A127">
        <v>127</v>
      </c>
      <c r="B127" t="str">
        <f t="shared" si="6"/>
        <v>in high school hour</v>
      </c>
      <c r="C127">
        <f t="shared" si="7"/>
        <v>5663312</v>
      </c>
      <c r="D127">
        <f>COUNTIFS(Answer, 'answer tally vs actualDYNAMIC'!$B127)</f>
        <v>1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0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</row>
    <row r="128" spans="1:19">
      <c r="A128">
        <v>128</v>
      </c>
      <c r="B128" t="str">
        <f t="shared" si="6"/>
        <v>in i scold hour</v>
      </c>
      <c r="C128">
        <f t="shared" si="7"/>
        <v>15376206</v>
      </c>
      <c r="D128">
        <f>COUNTIFS(Answer, 'answer tally vs actualDYNAMIC'!$B128)</f>
        <v>2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2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0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</row>
    <row r="129" spans="1:19">
      <c r="A129">
        <v>129</v>
      </c>
      <c r="B129" t="str">
        <f t="shared" si="6"/>
        <v>in ice called our</v>
      </c>
      <c r="C129">
        <f t="shared" si="7"/>
        <v>5976201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0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1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</row>
    <row r="130" spans="1:19">
      <c r="A130">
        <v>130</v>
      </c>
      <c r="B130" t="str">
        <f t="shared" ref="B130:B161" si="8">INDEX(UniqueTranscribedPhrases,A130)</f>
        <v>in ice co daver</v>
      </c>
      <c r="C130">
        <f t="shared" ref="C130:C161" si="9">INDEX(FreqUniqueTranscribedPhrases,A130)</f>
        <v>5378501</v>
      </c>
      <c r="D130">
        <f>COUNTIFS(Answer, 'answer tally vs actualDYNAMIC'!$B130)</f>
        <v>1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1</v>
      </c>
      <c r="O130">
        <f>COUNTIFS(Answer, 'answer tally vs actualDYNAMIC'!$B130,ActualPhrase,'answer tally vs actualDYNAMIC'!O$1)</f>
        <v>0</v>
      </c>
      <c r="P130">
        <f>COUNTIFS(Answer, 'answer tally vs actualDYNAMIC'!$B130,ActualPhrase,'answer tally vs actualDYNAMIC'!P$1)</f>
        <v>0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</row>
    <row r="131" spans="1:19">
      <c r="A131">
        <v>131</v>
      </c>
      <c r="B131" t="str">
        <f t="shared" si="8"/>
        <v>in ice coal dour</v>
      </c>
      <c r="C131">
        <f t="shared" si="9"/>
        <v>5399068</v>
      </c>
      <c r="D131">
        <f>COUNTIFS(Answer, 'answer tally vs actualDYNAMIC'!$B131)</f>
        <v>3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2</v>
      </c>
      <c r="P131">
        <f>COUNTIFS(Answer, 'answer tally vs actualDYNAMIC'!$B131,ActualPhrase,'answer tally vs actualDYNAMIC'!P$1)</f>
        <v>0</v>
      </c>
      <c r="Q131">
        <f>COUNTIFS(Answer, 'answer tally vs actualDYNAMIC'!$B131,ActualPhrase,'answer tally vs actualDYNAMIC'!Q$1)</f>
        <v>1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</row>
    <row r="132" spans="1:19">
      <c r="A132">
        <v>132</v>
      </c>
      <c r="B132" t="str">
        <f t="shared" si="8"/>
        <v>in ice code our</v>
      </c>
      <c r="C132">
        <f t="shared" si="9"/>
        <v>5859810</v>
      </c>
      <c r="D132">
        <f>COUNTIFS(Answer, 'answer tally vs actualDYNAMIC'!$B132)</f>
        <v>1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0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0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1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</row>
    <row r="133" spans="1:19">
      <c r="A133">
        <v>133</v>
      </c>
      <c r="B133" t="str">
        <f t="shared" si="8"/>
        <v>in ice cold davar</v>
      </c>
      <c r="C133">
        <f t="shared" si="9"/>
        <v>5431345</v>
      </c>
      <c r="D133">
        <f>COUNTIFS(Answer, 'answer tally vs actualDYNAMIC'!$B133)</f>
        <v>2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1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</row>
    <row r="134" spans="1:19">
      <c r="A134">
        <v>134</v>
      </c>
      <c r="B134" t="str">
        <f t="shared" si="8"/>
        <v>in ice cold dour</v>
      </c>
      <c r="C134">
        <f t="shared" si="9"/>
        <v>5431464</v>
      </c>
      <c r="D134">
        <f>COUNTIFS(Answer, 'answer tally vs actualDYNAMIC'!$B134)</f>
        <v>1</v>
      </c>
      <c r="E134">
        <f>COUNTIFS(Answer, 'answer tally vs actualDYNAMIC'!$B134,ActualPhrase,'answer tally vs actualDYNAMIC'!E$1)</f>
        <v>0</v>
      </c>
      <c r="F134">
        <f>COUNTIFS(Answer, 'answer tally vs actualDYNAMIC'!$B134,ActualPhrase,'answer tally vs actualDYNAMIC'!F$1)</f>
        <v>0</v>
      </c>
      <c r="G134">
        <f>COUNTIFS(Answer, 'answer tally vs actualDYNAMIC'!$B134,ActualPhrase,'answer tally vs actualDYNAMIC'!G$1)</f>
        <v>0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0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0</v>
      </c>
      <c r="L134">
        <f>COUNTIFS(Answer, 'answer tally vs actualDYNAMIC'!$B134,ActualPhrase,'answer tally vs actualDYNAMIC'!L$1)</f>
        <v>1</v>
      </c>
      <c r="M134">
        <f>COUNTIFS(Answer, 'answer tally vs actualDYNAMIC'!$B134,ActualPhrase,'answer tally vs actualDYNAMIC'!M$1)</f>
        <v>0</v>
      </c>
      <c r="N134">
        <f>COUNTIFS(Answer, 'answer tally vs actualDYNAMIC'!$B134,ActualPhrase,'answer tally vs actualDYNAMIC'!N$1)</f>
        <v>0</v>
      </c>
      <c r="O134">
        <f>COUNTIFS(Answer, 'answer tally vs actualDYNAMIC'!$B134,ActualPhrase,'answer tally vs actualDYNAMIC'!O$1)</f>
        <v>0</v>
      </c>
      <c r="P134">
        <f>COUNTIFS(Answer, 'answer tally vs actualDYNAMIC'!$B134,ActualPhrase,'answer tally vs actualDYNAMIC'!P$1)</f>
        <v>0</v>
      </c>
      <c r="Q134">
        <f>COUNTIFS(Answer, 'answer tally vs actualDYNAMIC'!$B134,ActualPhrase,'answer tally vs actualDYNAMIC'!Q$1)</f>
        <v>0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</row>
    <row r="135" spans="1:19">
      <c r="A135">
        <v>135</v>
      </c>
      <c r="B135" t="str">
        <f t="shared" si="8"/>
        <v>in ice cold hour</v>
      </c>
      <c r="C135">
        <f t="shared" si="9"/>
        <v>5503158</v>
      </c>
      <c r="D135">
        <f>COUNTIFS(Answer, 'answer tally vs actualDYNAMIC'!$B135)</f>
        <v>38</v>
      </c>
      <c r="E135">
        <f>COUNTIFS(Answer, 'answer tally vs actualDYNAMIC'!$B135,ActualPhrase,'answer tally vs actualDYNAMIC'!E$1)</f>
        <v>1</v>
      </c>
      <c r="F135">
        <f>COUNTIFS(Answer, 'answer tally vs actualDYNAMIC'!$B135,ActualPhrase,'answer tally vs actualDYNAMIC'!F$1)</f>
        <v>1</v>
      </c>
      <c r="G135">
        <f>COUNTIFS(Answer, 'answer tally vs actualDYNAMIC'!$B135,ActualPhrase,'answer tally vs actualDYNAMIC'!G$1)</f>
        <v>1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1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4</v>
      </c>
      <c r="L135">
        <f>COUNTIFS(Answer, 'answer tally vs actualDYNAMIC'!$B135,ActualPhrase,'answer tally vs actualDYNAMIC'!L$1)</f>
        <v>6</v>
      </c>
      <c r="M135">
        <f>COUNTIFS(Answer, 'answer tally vs actualDYNAMIC'!$B135,ActualPhrase,'answer tally vs actualDYNAMIC'!M$1)</f>
        <v>3</v>
      </c>
      <c r="N135">
        <f>COUNTIFS(Answer, 'answer tally vs actualDYNAMIC'!$B135,ActualPhrase,'answer tally vs actualDYNAMIC'!N$1)</f>
        <v>3</v>
      </c>
      <c r="O135">
        <f>COUNTIFS(Answer, 'answer tally vs actualDYNAMIC'!$B135,ActualPhrase,'answer tally vs actualDYNAMIC'!O$1)</f>
        <v>2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13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</row>
    <row r="136" spans="1:19">
      <c r="A136">
        <v>136</v>
      </c>
      <c r="B136" t="str">
        <f t="shared" si="8"/>
        <v>in ice cold our</v>
      </c>
      <c r="C136">
        <f t="shared" si="9"/>
        <v>5904768</v>
      </c>
      <c r="D136">
        <f>COUNTIFS(Answer, 'answer tally vs actualDYNAMIC'!$B136)</f>
        <v>1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</row>
    <row r="137" spans="1:19">
      <c r="A137">
        <v>137</v>
      </c>
      <c r="B137" t="str">
        <f t="shared" si="8"/>
        <v>in ice go tower</v>
      </c>
      <c r="C137">
        <f t="shared" si="9"/>
        <v>6377469</v>
      </c>
      <c r="D137">
        <f>COUNTIFS(Answer, 'answer tally vs actualDYNAMIC'!$B137)</f>
        <v>0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0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</row>
    <row r="138" spans="1:19">
      <c r="A138">
        <v>138</v>
      </c>
      <c r="B138" t="str">
        <f t="shared" si="8"/>
        <v>in ice gold hour</v>
      </c>
      <c r="C138">
        <f t="shared" si="9"/>
        <v>5471500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0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1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</row>
    <row r="139" spans="1:19">
      <c r="A139">
        <v>139</v>
      </c>
      <c r="B139" t="str">
        <f t="shared" si="8"/>
        <v>in ice old hour</v>
      </c>
      <c r="C139">
        <f t="shared" si="9"/>
        <v>5665277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1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0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</row>
    <row r="140" spans="1:19">
      <c r="A140">
        <v>140</v>
      </c>
      <c r="B140" t="str">
        <f t="shared" si="8"/>
        <v>in ice-cold hour</v>
      </c>
      <c r="C140">
        <f t="shared" si="9"/>
        <v>5438161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0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1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</row>
    <row r="141" spans="1:19">
      <c r="A141">
        <v>141</v>
      </c>
      <c r="B141" t="str">
        <f t="shared" si="8"/>
        <v>in icecube daver</v>
      </c>
      <c r="C141">
        <f t="shared" si="9"/>
        <v>5366299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1</v>
      </c>
      <c r="M141">
        <f>COUNTIFS(Answer, 'answer tally vs actualDYNAMIC'!$B141,ActualPhrase,'answer tally vs actualDYNAMIC'!M$1)</f>
        <v>0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</row>
    <row r="142" spans="1:19">
      <c r="A142">
        <v>142</v>
      </c>
      <c r="B142" t="str">
        <f t="shared" si="8"/>
        <v>in nice code our</v>
      </c>
      <c r="C142">
        <f t="shared" si="9"/>
        <v>6038316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0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1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</row>
    <row r="143" spans="1:19">
      <c r="A143">
        <v>143</v>
      </c>
      <c r="B143" t="str">
        <f t="shared" si="8"/>
        <v>in nice code over</v>
      </c>
      <c r="C143">
        <f t="shared" si="9"/>
        <v>5985791</v>
      </c>
      <c r="D143">
        <f>COUNTIFS(Answer, 'answer tally vs actualDYNAMIC'!$B143)</f>
        <v>1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1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</row>
    <row r="144" spans="1:19">
      <c r="A144">
        <v>144</v>
      </c>
      <c r="B144" t="str">
        <f t="shared" si="8"/>
        <v>in nice cold hour</v>
      </c>
      <c r="C144">
        <f t="shared" si="9"/>
        <v>5681664</v>
      </c>
      <c r="D144">
        <f>COUNTIFS(Answer, 'answer tally vs actualDYNAMIC'!$B144)</f>
        <v>2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2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</row>
    <row r="145" spans="1:19">
      <c r="A145">
        <v>145</v>
      </c>
      <c r="B145" t="str">
        <f t="shared" si="8"/>
        <v>in the eyeschool tower</v>
      </c>
      <c r="C145">
        <f t="shared" si="9"/>
        <v>21379638</v>
      </c>
      <c r="D145">
        <f>COUNTIFS(Answer, 'answer tally vs actualDYNAMIC'!$B145)</f>
        <v>1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0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0</v>
      </c>
      <c r="Q145">
        <f>COUNTIFS(Answer, 'answer tally vs actualDYNAMIC'!$B145,ActualPhrase,'answer tally vs actualDYNAMIC'!Q$1)</f>
        <v>1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</row>
    <row r="146" spans="1:19">
      <c r="A146">
        <v>146</v>
      </c>
      <c r="B146" t="str">
        <f t="shared" si="8"/>
        <v>in the ice cold hour</v>
      </c>
      <c r="C146">
        <f t="shared" si="9"/>
        <v>21509808</v>
      </c>
      <c r="D146">
        <f>COUNTIFS(Answer, 'answer tally vs actualDYNAMIC'!$B146)</f>
        <v>9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1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0</v>
      </c>
      <c r="Q146">
        <f>COUNTIFS(Answer, 'answer tally vs actualDYNAMIC'!$B146,ActualPhrase,'answer tally vs actualDYNAMIC'!Q$1)</f>
        <v>8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</row>
    <row r="147" spans="1:19">
      <c r="A147">
        <v>147</v>
      </c>
      <c r="B147" t="str">
        <f t="shared" si="8"/>
        <v>in unschooled hour</v>
      </c>
      <c r="C147">
        <f t="shared" si="9"/>
        <v>5438125</v>
      </c>
      <c r="D147">
        <f>COUNTIFS(Answer, 'answer tally vs actualDYNAMIC'!$B147)</f>
        <v>2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2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</row>
    <row r="148" spans="1:19">
      <c r="A148">
        <v>148</v>
      </c>
      <c r="B148" t="str">
        <f t="shared" si="8"/>
        <v>make noice whole the hour</v>
      </c>
      <c r="C148">
        <f t="shared" si="9"/>
        <v>16564277</v>
      </c>
      <c r="D148">
        <f>COUNTIFS(Answer, 'answer tally vs actualDYNAMIC'!$B148)</f>
        <v>0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0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0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</row>
    <row r="149" spans="1:19">
      <c r="A149">
        <v>149</v>
      </c>
      <c r="B149" t="str">
        <f t="shared" si="8"/>
        <v>n i screwdriver</v>
      </c>
      <c r="C149">
        <f t="shared" si="9"/>
        <v>10135001</v>
      </c>
      <c r="D149">
        <f>COUNTIFS(Answer, 'answer tally vs actualDYNAMIC'!$B149)</f>
        <v>2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1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0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1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</row>
    <row r="150" spans="1:19">
      <c r="A150">
        <v>150</v>
      </c>
      <c r="B150" t="str">
        <f t="shared" si="8"/>
        <v>ni screwdriver</v>
      </c>
      <c r="C150">
        <f t="shared" si="9"/>
        <v>1102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0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1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</row>
    <row r="151" spans="1:19">
      <c r="A151">
        <v>151</v>
      </c>
      <c r="B151" t="str">
        <f t="shared" si="8"/>
        <v>nice cold hour</v>
      </c>
      <c r="C151">
        <f t="shared" si="9"/>
        <v>315365</v>
      </c>
      <c r="D151">
        <f>COUNTIFS(Answer, 'answer tally vs actualDYNAMIC'!$B151)</f>
        <v>1</v>
      </c>
      <c r="E151">
        <f>COUNTIFS(Answer, 'answer tally vs actualDYNAMIC'!$B151,ActualPhrase,'answer tally vs actualDYNAMIC'!E$1)</f>
        <v>1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</row>
    <row r="152" spans="1:19">
      <c r="A152">
        <v>152</v>
      </c>
      <c r="B152" t="str">
        <f t="shared" si="8"/>
        <v>on a nice cold hour</v>
      </c>
      <c r="C152">
        <f t="shared" si="9"/>
        <v>10625905</v>
      </c>
      <c r="D152">
        <f>COUNTIFS(Answer, 'answer tally vs actualDYNAMIC'!$B152)</f>
        <v>1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1</v>
      </c>
    </row>
    <row r="153" spans="1:19">
      <c r="A153">
        <v>153</v>
      </c>
      <c r="B153" t="str">
        <f t="shared" si="8"/>
        <v>on eis kol dour</v>
      </c>
      <c r="C153">
        <f t="shared" si="9"/>
        <v>2774362</v>
      </c>
      <c r="D153">
        <f>COUNTIFS(Answer, 'answer tally vs actualDYNAMIC'!$B153)</f>
        <v>1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1</v>
      </c>
    </row>
    <row r="154" spans="1:19">
      <c r="A154">
        <v>154</v>
      </c>
      <c r="B154" t="str">
        <f t="shared" si="8"/>
        <v>on eyes cold over</v>
      </c>
      <c r="C154">
        <f t="shared" si="9"/>
        <v>3300337</v>
      </c>
      <c r="D154">
        <f>COUNTIFS(Answer, 'answer tally vs actualDYNAMIC'!$B154)</f>
        <v>1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1</v>
      </c>
      <c r="S154">
        <f>COUNTIFS(Answer, 'answer tally vs actualDYNAMIC'!$B154,ActualPhrase,'answer tally vs actualDYNAMIC'!S$1)</f>
        <v>0</v>
      </c>
    </row>
    <row r="155" spans="1:19">
      <c r="A155">
        <v>155</v>
      </c>
      <c r="B155" t="str">
        <f t="shared" si="8"/>
        <v>on eyes go there</v>
      </c>
      <c r="C155">
        <f t="shared" si="9"/>
        <v>6175726</v>
      </c>
      <c r="D155">
        <f>COUNTIFS(Answer, 'answer tally vs actualDYNAMIC'!$B155)</f>
        <v>1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1</v>
      </c>
      <c r="S155">
        <f>COUNTIFS(Answer, 'answer tally vs actualDYNAMIC'!$B155,ActualPhrase,'answer tally vs actualDYNAMIC'!S$1)</f>
        <v>0</v>
      </c>
    </row>
    <row r="156" spans="1:19">
      <c r="A156">
        <v>156</v>
      </c>
      <c r="B156" t="str">
        <f t="shared" si="8"/>
        <v>on i screwdriver</v>
      </c>
      <c r="C156">
        <f t="shared" si="9"/>
        <v>12713222</v>
      </c>
      <c r="D156">
        <f>COUNTIFS(Answer, 'answer tally vs actualDYNAMIC'!$B156)</f>
        <v>1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1</v>
      </c>
      <c r="S156">
        <f>COUNTIFS(Answer, 'answer tally vs actualDYNAMIC'!$B156,ActualPhrase,'answer tally vs actualDYNAMIC'!S$1)</f>
        <v>0</v>
      </c>
    </row>
    <row r="157" spans="1:19">
      <c r="A157">
        <v>157</v>
      </c>
      <c r="B157" t="str">
        <f t="shared" si="8"/>
        <v>on ice call dour</v>
      </c>
      <c r="C157">
        <f t="shared" si="9"/>
        <v>2911431</v>
      </c>
      <c r="D157">
        <f>COUNTIFS(Answer, 'answer tally vs actualDYNAMIC'!$B157)</f>
        <v>1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1</v>
      </c>
      <c r="S157">
        <f>COUNTIFS(Answer, 'answer tally vs actualDYNAMIC'!$B157,ActualPhrase,'answer tally vs actualDYNAMIC'!S$1)</f>
        <v>0</v>
      </c>
    </row>
    <row r="158" spans="1:19">
      <c r="A158">
        <v>158</v>
      </c>
      <c r="B158" t="str">
        <f t="shared" si="8"/>
        <v>on ice called our</v>
      </c>
      <c r="C158">
        <f t="shared" si="9"/>
        <v>3384145</v>
      </c>
      <c r="D158">
        <f>COUNTIFS(Answer, 'answer tally vs actualDYNAMIC'!$B158)</f>
        <v>1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1</v>
      </c>
      <c r="S158">
        <f>COUNTIFS(Answer, 'answer tally vs actualDYNAMIC'!$B158,ActualPhrase,'answer tally vs actualDYNAMIC'!S$1)</f>
        <v>0</v>
      </c>
    </row>
    <row r="159" spans="1:19">
      <c r="A159">
        <v>159</v>
      </c>
      <c r="B159" t="str">
        <f t="shared" si="8"/>
        <v>on ice co dover</v>
      </c>
      <c r="C159">
        <f t="shared" si="9"/>
        <v>2787490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0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1</v>
      </c>
      <c r="S159">
        <f>COUNTIFS(Answer, 'answer tally vs actualDYNAMIC'!$B159,ActualPhrase,'answer tally vs actualDYNAMIC'!S$1)</f>
        <v>0</v>
      </c>
    </row>
    <row r="160" spans="1:19">
      <c r="A160">
        <v>160</v>
      </c>
      <c r="B160" t="str">
        <f t="shared" si="8"/>
        <v>on ice coal dour</v>
      </c>
      <c r="C160">
        <f t="shared" si="9"/>
        <v>2807012</v>
      </c>
      <c r="D160">
        <f>COUNTIFS(Answer, 'answer tally vs actualDYNAMIC'!$B160)</f>
        <v>2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1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1</v>
      </c>
      <c r="S160">
        <f>COUNTIFS(Answer, 'answer tally vs actualDYNAMIC'!$B160,ActualPhrase,'answer tally vs actualDYNAMIC'!S$1)</f>
        <v>0</v>
      </c>
    </row>
    <row r="161" spans="1:19">
      <c r="A161">
        <v>161</v>
      </c>
      <c r="B161" t="str">
        <f t="shared" si="8"/>
        <v>on ice col dour</v>
      </c>
      <c r="C161">
        <f t="shared" si="9"/>
        <v>2787314</v>
      </c>
      <c r="D161">
        <f>COUNTIFS(Answer, 'answer tally vs actualDYNAMIC'!$B161)</f>
        <v>1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1</v>
      </c>
      <c r="S161">
        <f>COUNTIFS(Answer, 'answer tally vs actualDYNAMIC'!$B161,ActualPhrase,'answer tally vs actualDYNAMIC'!S$1)</f>
        <v>0</v>
      </c>
    </row>
    <row r="162" spans="1:19">
      <c r="A162">
        <v>162</v>
      </c>
      <c r="B162" t="str">
        <f t="shared" ref="B162:B184" si="10">INDEX(UniqueTranscribedPhrases,A162)</f>
        <v>on ice cold air</v>
      </c>
      <c r="C162">
        <f t="shared" ref="C162:C184" si="11">INDEX(FreqUniqueTranscribedPhrases,A162)</f>
        <v>2887631</v>
      </c>
      <c r="D162">
        <f>COUNTIFS(Answer, 'answer tally vs actualDYNAMIC'!$B162)</f>
        <v>1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1</v>
      </c>
    </row>
    <row r="163" spans="1:19">
      <c r="A163">
        <v>163</v>
      </c>
      <c r="B163" t="str">
        <f t="shared" si="10"/>
        <v>on ice cold dour</v>
      </c>
      <c r="C163">
        <f t="shared" si="11"/>
        <v>2839408</v>
      </c>
      <c r="D163">
        <f>COUNTIFS(Answer, 'answer tally vs actualDYNAMIC'!$B163)</f>
        <v>1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1</v>
      </c>
      <c r="S163">
        <f>COUNTIFS(Answer, 'answer tally vs actualDYNAMIC'!$B163,ActualPhrase,'answer tally vs actualDYNAMIC'!S$1)</f>
        <v>0</v>
      </c>
    </row>
    <row r="164" spans="1:19">
      <c r="A164">
        <v>164</v>
      </c>
      <c r="B164" t="str">
        <f t="shared" si="10"/>
        <v>on ice cold dower</v>
      </c>
      <c r="C164">
        <f t="shared" si="11"/>
        <v>2839381</v>
      </c>
      <c r="D164">
        <f>COUNTIFS(Answer, 'answer tally vs actualDYNAMIC'!$B164)</f>
        <v>3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3</v>
      </c>
      <c r="S164">
        <f>COUNTIFS(Answer, 'answer tally vs actualDYNAMIC'!$B164,ActualPhrase,'answer tally vs actualDYNAMIC'!S$1)</f>
        <v>0</v>
      </c>
    </row>
    <row r="165" spans="1:19">
      <c r="A165">
        <v>165</v>
      </c>
      <c r="B165" t="str">
        <f t="shared" si="10"/>
        <v>on ice cold hour</v>
      </c>
      <c r="C165">
        <f t="shared" si="11"/>
        <v>2911102</v>
      </c>
      <c r="D165">
        <f>COUNTIFS(Answer, 'answer tally vs actualDYNAMIC'!$B165)</f>
        <v>55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41</v>
      </c>
      <c r="S165">
        <f>COUNTIFS(Answer, 'answer tally vs actualDYNAMIC'!$B165,ActualPhrase,'answer tally vs actualDYNAMIC'!S$1)</f>
        <v>14</v>
      </c>
    </row>
    <row r="166" spans="1:19">
      <c r="A166">
        <v>166</v>
      </c>
      <c r="B166" t="str">
        <f t="shared" si="10"/>
        <v>on ice cold our</v>
      </c>
      <c r="C166">
        <f t="shared" si="11"/>
        <v>3312712</v>
      </c>
      <c r="D166">
        <f>COUNTIFS(Answer, 'answer tally vs actualDYNAMIC'!$B166)</f>
        <v>1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1</v>
      </c>
      <c r="S166">
        <f>COUNTIFS(Answer, 'answer tally vs actualDYNAMIC'!$B166,ActualPhrase,'answer tally vs actualDYNAMIC'!S$1)</f>
        <v>0</v>
      </c>
    </row>
    <row r="167" spans="1:19">
      <c r="A167">
        <v>167</v>
      </c>
      <c r="B167" t="str">
        <f t="shared" si="10"/>
        <v>on ice cold thou art</v>
      </c>
      <c r="C167">
        <f t="shared" si="11"/>
        <v>2914930</v>
      </c>
      <c r="D167">
        <f>COUNTIFS(Answer, 'answer tally vs actualDYNAMIC'!$B167)</f>
        <v>1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1</v>
      </c>
      <c r="S167">
        <f>COUNTIFS(Answer, 'answer tally vs actualDYNAMIC'!$B167,ActualPhrase,'answer tally vs actualDYNAMIC'!S$1)</f>
        <v>0</v>
      </c>
    </row>
    <row r="168" spans="1:19">
      <c r="A168">
        <v>168</v>
      </c>
      <c r="B168" t="str">
        <f t="shared" si="10"/>
        <v>on ice core bower</v>
      </c>
      <c r="C168">
        <f t="shared" si="11"/>
        <v>2790910</v>
      </c>
      <c r="D168">
        <f>COUNTIFS(Answer, 'answer tally vs actualDYNAMIC'!$B168)</f>
        <v>1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1</v>
      </c>
      <c r="S168">
        <f>COUNTIFS(Answer, 'answer tally vs actualDYNAMIC'!$B168,ActualPhrase,'answer tally vs actualDYNAMIC'!S$1)</f>
        <v>0</v>
      </c>
    </row>
    <row r="169" spans="1:19">
      <c r="A169">
        <v>169</v>
      </c>
      <c r="B169" t="str">
        <f t="shared" si="10"/>
        <v>on ice old hour</v>
      </c>
      <c r="C169">
        <f t="shared" si="11"/>
        <v>3073221</v>
      </c>
      <c r="D169">
        <f>COUNTIFS(Answer, 'answer tally vs actualDYNAMIC'!$B169)</f>
        <v>1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1</v>
      </c>
      <c r="S169">
        <f>COUNTIFS(Answer, 'answer tally vs actualDYNAMIC'!$B169,ActualPhrase,'answer tally vs actualDYNAMIC'!S$1)</f>
        <v>0</v>
      </c>
    </row>
    <row r="170" spans="1:19">
      <c r="A170">
        <v>170</v>
      </c>
      <c r="B170" t="str">
        <f t="shared" si="10"/>
        <v>on iced cold hour</v>
      </c>
      <c r="C170">
        <f t="shared" si="11"/>
        <v>2899302</v>
      </c>
      <c r="D170">
        <f>COUNTIFS(Answer, 'answer tally vs actualDYNAMIC'!$B170)</f>
        <v>1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1</v>
      </c>
    </row>
    <row r="171" spans="1:19">
      <c r="A171">
        <v>171</v>
      </c>
      <c r="B171" t="str">
        <f t="shared" si="10"/>
        <v>on the ice cold dour</v>
      </c>
      <c r="C171">
        <f t="shared" si="11"/>
        <v>18846058</v>
      </c>
      <c r="D171">
        <f>COUNTIFS(Answer, 'answer tally vs actualDYNAMIC'!$B171)</f>
        <v>1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1</v>
      </c>
      <c r="S171">
        <f>COUNTIFS(Answer, 'answer tally vs actualDYNAMIC'!$B171,ActualPhrase,'answer tally vs actualDYNAMIC'!S$1)</f>
        <v>0</v>
      </c>
    </row>
    <row r="172" spans="1:19">
      <c r="A172">
        <v>172</v>
      </c>
      <c r="B172" t="str">
        <f t="shared" si="10"/>
        <v>on the ice cold hour</v>
      </c>
      <c r="C172">
        <f t="shared" si="11"/>
        <v>18917752</v>
      </c>
      <c r="D172">
        <f>COUNTIFS(Answer, 'answer tally vs actualDYNAMIC'!$B172)</f>
        <v>1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0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0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1</v>
      </c>
      <c r="S172">
        <f>COUNTIFS(Answer, 'answer tally vs actualDYNAMIC'!$B172,ActualPhrase,'answer tally vs actualDYNAMIC'!S$1)</f>
        <v>0</v>
      </c>
    </row>
    <row r="173" spans="1:19">
      <c r="A173">
        <v>173</v>
      </c>
      <c r="B173" t="str">
        <f t="shared" si="10"/>
        <v>the nice cold hour</v>
      </c>
      <c r="C173">
        <f t="shared" si="11"/>
        <v>16322015</v>
      </c>
      <c r="D173">
        <f>COUNTIFS(Answer, 'answer tally vs actualDYNAMIC'!$B173)</f>
        <v>2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1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1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0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</row>
    <row r="174" spans="1:19">
      <c r="A174">
        <v>174</v>
      </c>
      <c r="B174" t="str">
        <f t="shared" si="10"/>
        <v>then ice go their were</v>
      </c>
      <c r="C174">
        <f t="shared" si="11"/>
        <v>3842883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1</v>
      </c>
      <c r="P174">
        <f>COUNTIFS(Answer, 'answer tally vs actualDYNAMIC'!$B174,ActualPhrase,'answer tally vs actualDYNAMIC'!P$1)</f>
        <v>0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</row>
    <row r="175" spans="1:19">
      <c r="A175">
        <v>175</v>
      </c>
      <c r="B175" t="str">
        <f t="shared" si="10"/>
        <v>then ice go there  our</v>
      </c>
      <c r="C175">
        <f t="shared" si="11"/>
        <v>5032110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0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1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</row>
    <row r="176" spans="1:19">
      <c r="A176">
        <v>176</v>
      </c>
      <c r="B176" t="str">
        <f t="shared" si="10"/>
        <v>then ice hole power</v>
      </c>
      <c r="C176">
        <f t="shared" si="11"/>
        <v>1292813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0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1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</row>
    <row r="177" spans="1:19">
      <c r="A177">
        <v>177</v>
      </c>
      <c r="B177" t="str">
        <f t="shared" si="10"/>
        <v>then ices co the where</v>
      </c>
      <c r="C177">
        <f t="shared" si="11"/>
        <v>17742335</v>
      </c>
      <c r="D177">
        <f>COUNTIFS(Answer, 'answer tally vs actualDYNAMIC'!$B177)</f>
        <v>1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1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</row>
    <row r="178" spans="1:19">
      <c r="A178">
        <v>178</v>
      </c>
      <c r="B178" t="str">
        <f t="shared" si="10"/>
        <v>we nice old hour</v>
      </c>
      <c r="C178">
        <f t="shared" si="11"/>
        <v>3929251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</row>
    <row r="179" spans="1:19">
      <c r="A179">
        <v>179</v>
      </c>
      <c r="B179">
        <f t="shared" si="10"/>
        <v>0</v>
      </c>
      <c r="C179">
        <f t="shared" si="11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</row>
    <row r="180" spans="1:19">
      <c r="A180">
        <v>180</v>
      </c>
      <c r="B180">
        <f t="shared" si="10"/>
        <v>0</v>
      </c>
      <c r="C180">
        <f t="shared" si="11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</row>
    <row r="181" spans="1:19">
      <c r="A181">
        <v>181</v>
      </c>
      <c r="B181">
        <f t="shared" si="10"/>
        <v>0</v>
      </c>
      <c r="C181">
        <f t="shared" si="11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</row>
    <row r="182" spans="1:19">
      <c r="A182">
        <v>182</v>
      </c>
      <c r="B182">
        <f t="shared" si="10"/>
        <v>0</v>
      </c>
      <c r="C182">
        <f t="shared" si="11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</row>
    <row r="183" spans="1:19">
      <c r="A183">
        <v>183</v>
      </c>
      <c r="B183">
        <f t="shared" si="10"/>
        <v>0</v>
      </c>
      <c r="C183">
        <f t="shared" si="11"/>
        <v>0</v>
      </c>
      <c r="D183">
        <f>COUNTIFS(Answer, 'answer tally vs actualDYNAMIC'!$B183)</f>
        <v>0</v>
      </c>
    </row>
    <row r="184" spans="1:19">
      <c r="A184">
        <v>184</v>
      </c>
      <c r="B184">
        <f t="shared" si="10"/>
        <v>0</v>
      </c>
      <c r="C184">
        <f t="shared" si="11"/>
        <v>0</v>
      </c>
      <c r="D184">
        <f>COUNTIFS(Answer, 'answer tally vs actualDYNAMIC'!$B184)</f>
        <v>0</v>
      </c>
    </row>
    <row r="185" spans="1:19">
      <c r="A185">
        <v>185</v>
      </c>
    </row>
    <row r="186" spans="1:19">
      <c r="A186">
        <v>186</v>
      </c>
    </row>
  </sheetData>
  <autoFilter ref="B1:S88"/>
  <conditionalFormatting sqref="D2:D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S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2" operator="containsText" text="gold">
      <formula>NOT(ISERROR(SEARCH("gold",B1)))</formula>
    </cfRule>
    <cfRule type="containsText" dxfId="1" priority="3" operator="containsText" text="an ice cold hour">
      <formula>NOT(ISERROR(SEARCH("an ice cold hour",B1)))</formula>
    </cfRule>
    <cfRule type="containsText" dxfId="0" priority="4" operator="containsText" text="a nice cold hour">
      <formula>NOT(ISERROR(SEARCH("a nice cold hour",B1)))</formula>
    </cfRule>
  </conditionalFormatting>
  <conditionalFormatting sqref="C2:C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9"/>
  <sheetViews>
    <sheetView showRuler="0" topLeftCell="A146" workbookViewId="0">
      <selection activeCell="F22" sqref="F22"/>
    </sheetView>
  </sheetViews>
  <sheetFormatPr baseColWidth="10" defaultRowHeight="15" x14ac:dyDescent="0"/>
  <cols>
    <col min="1" max="1" width="26.1640625" customWidth="1"/>
  </cols>
  <sheetData>
    <row r="1" spans="1:32">
      <c r="A1" s="3" t="s">
        <v>4481</v>
      </c>
      <c r="B1" t="s">
        <v>4482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</row>
    <row r="2" spans="1:32">
      <c r="A2" s="3" t="s">
        <v>35</v>
      </c>
      <c r="B2">
        <f>COUNTIFS(Answer, 'Unique Transcriptions DYNAMIC'!$A2)</f>
        <v>370</v>
      </c>
      <c r="C2">
        <f>COUNTIFS(Answer, 'Unique Transcriptions DYNAMIC'!$A2, Country, C$1)</f>
        <v>99</v>
      </c>
      <c r="D2">
        <f>COUNTIFS(Answer, 'Unique Transcriptions DYNAMIC'!$A2, Country, D$1)</f>
        <v>24</v>
      </c>
      <c r="E2">
        <f>COUNTIFS(Answer, 'Unique Transcriptions DYNAMIC'!$A2, Country, E$1)</f>
        <v>191</v>
      </c>
      <c r="F2">
        <f>COUNTIFS(Answer, 'Unique Transcriptions DYNAMIC'!$A2, Country, F$1)</f>
        <v>13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9</v>
      </c>
      <c r="L2">
        <f>COUNTIFS(Answer, 'Unique Transcriptions DYNAMIC'!$A2, Country, L$1)</f>
        <v>3</v>
      </c>
      <c r="M2">
        <f>COUNTIFS(Answer, 'Unique Transcriptions DYNAMIC'!$A2, Country, M$1)</f>
        <v>4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3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</row>
    <row r="3" spans="1:32">
      <c r="A3" s="3" t="s">
        <v>43</v>
      </c>
      <c r="B3">
        <f>COUNTIFS(Answer, 'Unique Transcriptions DYNAMIC'!$A3)</f>
        <v>264</v>
      </c>
      <c r="C3">
        <f>COUNTIFS(Answer, 'Unique Transcriptions DYNAMIC'!$A3, Country, C$1)</f>
        <v>88</v>
      </c>
      <c r="D3">
        <f>COUNTIFS(Answer, 'Unique Transcriptions DYNAMIC'!$A3, Country, D$1)</f>
        <v>0</v>
      </c>
      <c r="E3">
        <f>COUNTIFS(Answer, 'Unique Transcriptions DYNAMIC'!$A3, Country, E$1)</f>
        <v>125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10</v>
      </c>
      <c r="I3">
        <f>COUNTIFS(Answer, 'Unique Transcriptions DYNAMIC'!$A3, Country, I$1)</f>
        <v>3</v>
      </c>
      <c r="J3">
        <f>COUNTIFS(Answer, 'Unique Transcriptions DYNAMIC'!$A3, Country, J$1)</f>
        <v>3</v>
      </c>
      <c r="K3">
        <f>COUNTIFS(Answer, 'Unique Transcriptions DYNAMIC'!$A3, Country, K$1)</f>
        <v>3</v>
      </c>
      <c r="L3">
        <f>COUNTIFS(Answer, 'Unique Transcriptions DYNAMIC'!$A3, Country, L$1)</f>
        <v>3</v>
      </c>
      <c r="M3">
        <f>COUNTIFS(Answer, 'Unique Transcriptions DYNAMIC'!$A3, Country, M$1)</f>
        <v>6</v>
      </c>
      <c r="N3">
        <f>COUNTIFS(Answer, 'Unique Transcriptions DYNAMIC'!$A3, Country, N$1)</f>
        <v>1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3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1</v>
      </c>
    </row>
    <row r="4" spans="1:32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</row>
    <row r="5" spans="1:32">
      <c r="A5" s="3" t="s">
        <v>125</v>
      </c>
      <c r="B5">
        <f>COUNTIFS(Answer, 'Unique Transcriptions DYNAMIC'!$A5)</f>
        <v>55</v>
      </c>
      <c r="C5">
        <f>COUNTIFS(Answer, 'Unique Transcriptions DYNAMIC'!$A5, Country, C$1)</f>
        <v>9</v>
      </c>
      <c r="D5">
        <f>COUNTIFS(Answer, 'Unique Transcriptions DYNAMIC'!$A5, Country, D$1)</f>
        <v>1</v>
      </c>
      <c r="E5">
        <f>COUNTIFS(Answer, 'Unique Transcriptions DYNAMIC'!$A5, Country, E$1)</f>
        <v>42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1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1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1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</row>
    <row r="6" spans="1:32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</row>
    <row r="7" spans="1:32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</row>
    <row r="8" spans="1:32">
      <c r="A8" s="3" t="s">
        <v>359</v>
      </c>
      <c r="B8">
        <f>COUNTIFS(Answer, 'Unique Transcriptions DYNAMIC'!$A8)</f>
        <v>14</v>
      </c>
      <c r="C8">
        <f>COUNTIFS(Answer, 'Unique Transcriptions DYNAMIC'!$A8, Country, C$1)</f>
        <v>14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</row>
    <row r="9" spans="1:32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</row>
    <row r="10" spans="1:32">
      <c r="A10" s="3" t="s">
        <v>569</v>
      </c>
      <c r="B10">
        <f>COUNTIFS(Answer, 'Unique Transcriptions DYNAMIC'!$A10)</f>
        <v>12</v>
      </c>
      <c r="C10">
        <f>COUNTIFS(Answer, 'Unique Transcriptions DYNAMIC'!$A10, Country, C$1)</f>
        <v>9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</row>
    <row r="11" spans="1:32">
      <c r="A11" s="3" t="s">
        <v>221</v>
      </c>
      <c r="B11">
        <f>COUNTIFS(Answer, 'Unique Transcriptions DYNAMIC'!$A11)</f>
        <v>12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12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</row>
    <row r="12" spans="1:32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</row>
    <row r="13" spans="1:32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</row>
    <row r="14" spans="1:32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</row>
    <row r="15" spans="1:32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</row>
    <row r="16" spans="1:32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</row>
    <row r="17" spans="1:32">
      <c r="A17" s="3" t="s">
        <v>225</v>
      </c>
      <c r="B17">
        <f>COUNTIFS(Answer, 'Unique Transcriptions DYNAMIC'!$A17)</f>
        <v>5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4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</row>
    <row r="18" spans="1:32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</row>
    <row r="19" spans="1:32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</row>
    <row r="20" spans="1:32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</row>
    <row r="21" spans="1:32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</row>
    <row r="22" spans="1:32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</row>
    <row r="23" spans="1:32">
      <c r="A23" s="3" t="s">
        <v>258</v>
      </c>
      <c r="B23">
        <f>COUNTIFS(Answer, 'Unique Transcriptions DYNAMIC'!$A23)</f>
        <v>4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4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</row>
    <row r="24" spans="1:32">
      <c r="A24" s="3" t="s">
        <v>126</v>
      </c>
      <c r="B24">
        <f>COUNTIFS(Answer, 'Unique Transcriptions DYNAMIC'!$A24)</f>
        <v>4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2</v>
      </c>
      <c r="F24">
        <f>COUNTIFS(Answer, 'Unique Transcriptions DYNAMIC'!$A24, Country, F$1)</f>
        <v>2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</row>
    <row r="25" spans="1:32">
      <c r="A25" s="3" t="s">
        <v>547</v>
      </c>
      <c r="B25">
        <f>COUNTIFS(Answer, 'Unique Transcriptions DYNAMIC'!$A25)</f>
        <v>3</v>
      </c>
      <c r="C25">
        <f>COUNTIFS(Answer, 'Unique Transcriptions DYNAMIC'!$A25, Country, C$1)</f>
        <v>3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</row>
    <row r="26" spans="1:32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</row>
    <row r="27" spans="1:32">
      <c r="A27" s="3" t="s">
        <v>177</v>
      </c>
      <c r="B27">
        <f>COUNTIFS(Answer, 'Unique Transcriptions DYNAMIC'!$A27)</f>
        <v>3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3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</row>
    <row r="28" spans="1:32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</row>
    <row r="29" spans="1:32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</row>
    <row r="30" spans="1:32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</row>
    <row r="31" spans="1:32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</row>
    <row r="32" spans="1:32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</row>
    <row r="33" spans="1:32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</row>
    <row r="34" spans="1:32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</row>
    <row r="35" spans="1:32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</row>
    <row r="36" spans="1:32">
      <c r="A36" s="3" t="s">
        <v>166</v>
      </c>
      <c r="B36">
        <f>COUNTIFS(Answer, 'Unique Transcriptions DYNAMIC'!$A36)</f>
        <v>3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3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</row>
    <row r="37" spans="1:32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</row>
    <row r="38" spans="1:32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</row>
    <row r="39" spans="1:32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</row>
    <row r="40" spans="1:32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</row>
    <row r="41" spans="1:32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</row>
    <row r="42" spans="1:32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</row>
    <row r="43" spans="1:32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</row>
    <row r="44" spans="1:32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</row>
    <row r="45" spans="1:32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</row>
    <row r="46" spans="1:32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</row>
    <row r="47" spans="1:32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</row>
    <row r="48" spans="1:32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</row>
    <row r="49" spans="1:32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</row>
    <row r="50" spans="1:32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</row>
    <row r="51" spans="1:32">
      <c r="A51" s="3" t="s">
        <v>102</v>
      </c>
      <c r="B51">
        <f>COUNTIFS(Answer, 'Unique Transcriptions DYNAMIC'!$A51)</f>
        <v>2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2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</row>
    <row r="52" spans="1:32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</row>
    <row r="53" spans="1:32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</row>
    <row r="54" spans="1:32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</row>
    <row r="55" spans="1:32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</row>
    <row r="56" spans="1:32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</row>
    <row r="57" spans="1:32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</row>
    <row r="58" spans="1:32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</row>
    <row r="59" spans="1:32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</row>
    <row r="60" spans="1:32">
      <c r="A60" s="3" t="s">
        <v>261</v>
      </c>
      <c r="B60">
        <f>COUNTIFS(Answer, 'Unique Transcriptions DYNAMIC'!$A60)</f>
        <v>2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2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</row>
    <row r="61" spans="1:32">
      <c r="A61" s="3" t="s">
        <v>462</v>
      </c>
      <c r="B61">
        <f>COUNTIFS(Answer, 'Unique Transcriptions DYNAMIC'!$A61)</f>
        <v>2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2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</row>
    <row r="62" spans="1:32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</row>
    <row r="63" spans="1:32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</row>
    <row r="64" spans="1:32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</row>
    <row r="65" spans="1:32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</row>
    <row r="66" spans="1:32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</row>
    <row r="67" spans="1:32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</row>
    <row r="68" spans="1:32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</row>
    <row r="69" spans="1:32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</row>
    <row r="70" spans="1:32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</row>
    <row r="71" spans="1:32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</row>
    <row r="72" spans="1:32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</row>
    <row r="73" spans="1:32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</row>
    <row r="74" spans="1:32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</row>
    <row r="75" spans="1:32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</row>
    <row r="76" spans="1:32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</row>
    <row r="77" spans="1:32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</row>
    <row r="78" spans="1:32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</row>
    <row r="79" spans="1:32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</row>
    <row r="80" spans="1:32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</row>
    <row r="81" spans="1:32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</row>
    <row r="82" spans="1:32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</row>
    <row r="83" spans="1:32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</row>
    <row r="84" spans="1:32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</row>
    <row r="85" spans="1:32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</row>
    <row r="86" spans="1:32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</row>
    <row r="87" spans="1:32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</row>
    <row r="88" spans="1:32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</row>
    <row r="89" spans="1:32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</row>
    <row r="90" spans="1:32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</row>
    <row r="91" spans="1:32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</row>
    <row r="92" spans="1:32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</row>
    <row r="93" spans="1:32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</row>
    <row r="94" spans="1:32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</row>
    <row r="95" spans="1:32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</row>
    <row r="96" spans="1:32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</row>
    <row r="97" spans="1:32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</row>
    <row r="98" spans="1:32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</row>
    <row r="99" spans="1:32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</row>
    <row r="100" spans="1:32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</row>
    <row r="101" spans="1:32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</row>
    <row r="102" spans="1:32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</row>
    <row r="103" spans="1:32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</row>
    <row r="104" spans="1:32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</row>
    <row r="105" spans="1:32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</row>
    <row r="106" spans="1:32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</row>
    <row r="107" spans="1:32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</row>
    <row r="108" spans="1:32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</row>
    <row r="109" spans="1:32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</row>
    <row r="110" spans="1:32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</row>
    <row r="111" spans="1:32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</row>
    <row r="112" spans="1:32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</row>
    <row r="113" spans="1:32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</row>
    <row r="114" spans="1:32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</row>
    <row r="115" spans="1:32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</row>
    <row r="116" spans="1:32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</row>
    <row r="117" spans="1:32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</row>
    <row r="118" spans="1:32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</row>
    <row r="119" spans="1:32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</row>
    <row r="120" spans="1:32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</row>
    <row r="121" spans="1:32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</row>
    <row r="122" spans="1:32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</row>
    <row r="123" spans="1:32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</row>
    <row r="124" spans="1:32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</row>
    <row r="125" spans="1:32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</row>
    <row r="126" spans="1:32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</row>
    <row r="127" spans="1:32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</row>
    <row r="128" spans="1:32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</row>
    <row r="129" spans="1:32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</row>
    <row r="130" spans="1:32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</row>
    <row r="131" spans="1:32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</row>
    <row r="132" spans="1:32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</row>
    <row r="133" spans="1:32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</row>
    <row r="134" spans="1:32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</row>
    <row r="135" spans="1:32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</row>
    <row r="136" spans="1:32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</row>
    <row r="137" spans="1:32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</row>
    <row r="138" spans="1:32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</row>
    <row r="139" spans="1:32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</row>
    <row r="140" spans="1:32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</row>
    <row r="141" spans="1:32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</row>
    <row r="142" spans="1:32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</row>
    <row r="143" spans="1:32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</row>
    <row r="144" spans="1:32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</row>
    <row r="145" spans="1:32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</row>
    <row r="146" spans="1:32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</row>
    <row r="147" spans="1:32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</row>
    <row r="148" spans="1:32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</row>
    <row r="149" spans="1:32">
      <c r="A149" s="3" t="s">
        <v>532</v>
      </c>
      <c r="B149">
        <f>COUNTIFS(Answer, 'Unique Transcriptions DYNAMIC'!$A149)</f>
        <v>1</v>
      </c>
      <c r="C149">
        <f>COUNTIFS(Answer, 'Unique Transcriptions DYNAMIC'!$A149, Country, C$1)</f>
        <v>1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</row>
    <row r="150" spans="1:32">
      <c r="A150" s="3" t="s">
        <v>722</v>
      </c>
      <c r="B150">
        <f>COUNTIFS(Answer, 'Unique Transcriptions DYNAMIC'!$A150)</f>
        <v>1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1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</row>
    <row r="151" spans="1:32">
      <c r="A151" s="3" t="s">
        <v>259</v>
      </c>
      <c r="B151">
        <f>COUNTIFS(Answer, 'Unique Transcriptions DYNAMIC'!$A151)</f>
        <v>1</v>
      </c>
      <c r="C151">
        <f>COUNTIFS(Answer, 'Unique Transcriptions DYNAMIC'!$A151, Country, C$1)</f>
        <v>1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</row>
    <row r="152" spans="1:32">
      <c r="A152" s="3" t="s">
        <v>257</v>
      </c>
      <c r="B152">
        <f>COUNTIFS(Answer, 'Unique Transcriptions DYNAMIC'!$A152)</f>
        <v>1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1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</row>
    <row r="153" spans="1:32">
      <c r="A153" s="3" t="s">
        <v>265</v>
      </c>
      <c r="B153">
        <f>COUNTIFS(Answer, 'Unique Transcriptions DYNAMIC'!$A153)</f>
        <v>1</v>
      </c>
      <c r="C153">
        <f>COUNTIFS(Answer, 'Unique Transcriptions DYNAMIC'!$A153, Country, C$1)</f>
        <v>1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</row>
    <row r="154" spans="1:32">
      <c r="A154" s="3" t="s">
        <v>437</v>
      </c>
      <c r="B154">
        <f>COUNTIFS(Answer, 'Unique Transcriptions DYNAMIC'!$A154)</f>
        <v>1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1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</row>
    <row r="155" spans="1:32">
      <c r="A155" s="3" t="s">
        <v>1257</v>
      </c>
      <c r="B155">
        <f>COUNTIFS(Answer, 'Unique Transcriptions DYNAMIC'!$A155)</f>
        <v>1</v>
      </c>
      <c r="C155">
        <f>COUNTIFS(Answer, 'Unique Transcriptions DYNAMIC'!$A155, Country, C$1)</f>
        <v>1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</row>
    <row r="156" spans="1:32">
      <c r="A156" s="3" t="s">
        <v>1104</v>
      </c>
      <c r="B156">
        <f>COUNTIFS(Answer, 'Unique Transcriptions DYNAMIC'!$A156)</f>
        <v>1</v>
      </c>
      <c r="C156">
        <f>COUNTIFS(Answer, 'Unique Transcriptions DYNAMIC'!$A156, Country, C$1)</f>
        <v>1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</row>
    <row r="157" spans="1:32">
      <c r="A157" s="3" t="s">
        <v>167</v>
      </c>
      <c r="B157">
        <f>COUNTIFS(Answer, 'Unique Transcriptions DYNAMIC'!$A157)</f>
        <v>1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1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</row>
    <row r="158" spans="1:32">
      <c r="A158" s="3" t="s">
        <v>162</v>
      </c>
      <c r="B158">
        <f>COUNTIFS(Answer, 'Unique Transcriptions DYNAMIC'!$A158)</f>
        <v>1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1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</row>
    <row r="159" spans="1:32">
      <c r="A159" s="3" t="s">
        <v>169</v>
      </c>
      <c r="B159">
        <f>COUNTIFS(Answer, 'Unique Transcriptions DYNAMIC'!$A159)</f>
        <v>1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1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</row>
    <row r="160" spans="1:32">
      <c r="A160" s="3" t="s">
        <v>163</v>
      </c>
      <c r="B160">
        <f>COUNTIFS(Answer, 'Unique Transcriptions DYNAMIC'!$A160)</f>
        <v>1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1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</row>
    <row r="161" spans="1:32">
      <c r="A161" s="3" t="s">
        <v>170</v>
      </c>
      <c r="B161">
        <f>COUNTIFS(Answer, 'Unique Transcriptions DYNAMIC'!$A161)</f>
        <v>1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1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</row>
    <row r="162" spans="1:32">
      <c r="A162" s="3" t="s">
        <v>171</v>
      </c>
      <c r="B162">
        <f>COUNTIFS(Answer, 'Unique Transcriptions DYNAMIC'!$A162)</f>
        <v>1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1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</row>
    <row r="163" spans="1:32">
      <c r="A163" s="3" t="s">
        <v>164</v>
      </c>
      <c r="B163">
        <f>COUNTIFS(Answer, 'Unique Transcriptions DYNAMIC'!$A163)</f>
        <v>1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1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</row>
    <row r="164" spans="1:32">
      <c r="A164" s="3" t="s">
        <v>428</v>
      </c>
      <c r="B164">
        <f>COUNTIFS(Answer, 'Unique Transcriptions DYNAMIC'!$A164)</f>
        <v>1</v>
      </c>
      <c r="C164">
        <f>COUNTIFS(Answer, 'Unique Transcriptions DYNAMIC'!$A164, Country, C$1)</f>
        <v>1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</row>
    <row r="165" spans="1:32">
      <c r="A165" s="3" t="s">
        <v>430</v>
      </c>
      <c r="B165">
        <f>COUNTIFS(Answer, 'Unique Transcriptions DYNAMIC'!$A165)</f>
        <v>1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1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</row>
    <row r="166" spans="1:32">
      <c r="A166" s="3" t="s">
        <v>429</v>
      </c>
      <c r="B166">
        <f>COUNTIFS(Answer, 'Unique Transcriptions DYNAMIC'!$A166)</f>
        <v>1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1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</row>
    <row r="167" spans="1:32">
      <c r="A167" s="3" t="s">
        <v>431</v>
      </c>
      <c r="B167">
        <f>COUNTIFS(Answer, 'Unique Transcriptions DYNAMIC'!$A167)</f>
        <v>1</v>
      </c>
      <c r="C167">
        <f>COUNTIFS(Answer, 'Unique Transcriptions DYNAMIC'!$A167, Country, C$1)</f>
        <v>1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</row>
    <row r="168" spans="1:32">
      <c r="A168" s="3" t="s">
        <v>4362</v>
      </c>
      <c r="B168">
        <f>COUNTIFS(Answer, 'Unique Transcriptions DYNAMIC'!$A168)</f>
        <v>1</v>
      </c>
      <c r="C168">
        <f>COUNTIFS(Answer, 'Unique Transcriptions DYNAMIC'!$A168, Country, C$1)</f>
        <v>1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</row>
    <row r="169" spans="1:32">
      <c r="A169" s="3" t="s">
        <v>433</v>
      </c>
      <c r="B169">
        <f>COUNTIFS(Answer, 'Unique Transcriptions DYNAMIC'!$A169)</f>
        <v>1</v>
      </c>
      <c r="C169">
        <f>COUNTIFS(Answer, 'Unique Transcriptions DYNAMIC'!$A169, Country, C$1)</f>
        <v>1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</row>
    <row r="170" spans="1:32">
      <c r="A170" s="3" t="s">
        <v>432</v>
      </c>
      <c r="B170">
        <f>COUNTIFS(Answer, 'Unique Transcriptions DYNAMIC'!$A170)</f>
        <v>1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1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</row>
    <row r="171" spans="1:32">
      <c r="A171" s="3" t="s">
        <v>123</v>
      </c>
      <c r="B171">
        <f>COUNTIFS(Answer, 'Unique Transcriptions DYNAMIC'!$A171)</f>
        <v>1</v>
      </c>
      <c r="C171">
        <f>COUNTIFS(Answer, 'Unique Transcriptions DYNAMIC'!$A171, Country, C$1)</f>
        <v>1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</row>
    <row r="172" spans="1:32">
      <c r="A172" s="3" t="s">
        <v>127</v>
      </c>
      <c r="B172">
        <f>COUNTIFS(Answer, 'Unique Transcriptions DYNAMIC'!$A172)</f>
        <v>1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1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</row>
    <row r="173" spans="1:32">
      <c r="A173" s="3" t="s">
        <v>130</v>
      </c>
      <c r="B173">
        <f>COUNTIFS(Answer, 'Unique Transcriptions DYNAMIC'!$A173)</f>
        <v>1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1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</row>
    <row r="174" spans="1:32">
      <c r="A174" s="3" t="s">
        <v>129</v>
      </c>
      <c r="B174">
        <f>COUNTIFS(Answer, 'Unique Transcriptions DYNAMIC'!$A174)</f>
        <v>1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1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</row>
    <row r="175" spans="1:32">
      <c r="A175" s="3" t="s">
        <v>124</v>
      </c>
      <c r="B175">
        <f>COUNTIFS(Answer, 'Unique Transcriptions DYNAMIC'!$A175)</f>
        <v>1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1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</row>
    <row r="176" spans="1:32">
      <c r="A176" s="3" t="s">
        <v>131</v>
      </c>
      <c r="B176">
        <f>COUNTIFS(Answer, 'Unique Transcriptions DYNAMIC'!$A176)</f>
        <v>1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1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selection activeCell="F2" sqref="F2:AI2"/>
    </sheetView>
  </sheetViews>
  <sheetFormatPr baseColWidth="10" defaultRowHeight="15" x14ac:dyDescent="0"/>
  <sheetData>
    <row r="1" spans="1:35">
      <c r="B1" t="s">
        <v>466</v>
      </c>
      <c r="C1">
        <f>SUM(C3:C32)</f>
        <v>1128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326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33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606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37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28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4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15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15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4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5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3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3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5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3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1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Batch_813445_batch_results.csv</vt:lpstr>
      <vt:lpstr>rejected HITS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2012-12-27T05:35:48Z</dcterms:modified>
</cp:coreProperties>
</file>