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00" yWindow="380" windowWidth="25600" windowHeight="16060" tabRatio="989" activeTab="4"/>
  </bookViews>
  <sheets>
    <sheet name="Batch_813445_batch_results.csv" sheetId="1" r:id="rId1"/>
    <sheet name="Discarded recording HITS" sheetId="18" r:id="rId2"/>
    <sheet name="rejected HITS" sheetId="9" r:id="rId3"/>
    <sheet name="Transcriptions Per Recording" sheetId="17" r:id="rId4"/>
    <sheet name="Unique Transcriptions DYNAMIC" sheetId="8" r:id="rId5"/>
    <sheet name="All Response Summary charts" sheetId="2" r:id="rId6"/>
    <sheet name="answer tally vs actualSTATIC" sheetId="4" r:id="rId7"/>
    <sheet name="bubble charts" sheetId="11" r:id="rId8"/>
    <sheet name="usa Tally vs actualSTATIC" sheetId="12" r:id="rId9"/>
    <sheet name="Sheet2" sheetId="15" r:id="rId10"/>
    <sheet name="answer tally vs wordFreqsCOCA" sheetId="16" r:id="rId11"/>
    <sheet name="answer tally vs wordFreqsSTATIC" sheetId="7" r:id="rId12"/>
    <sheet name="india Tally vs actual DYNAMIC" sheetId="14" r:id="rId13"/>
    <sheet name="answer tally vs country STATIC" sheetId="6" r:id="rId14"/>
    <sheet name="usa Tally vs actual DYNAMIC" sheetId="13" r:id="rId15"/>
    <sheet name="answer tally vs country DYNAMIC" sheetId="5" r:id="rId16"/>
    <sheet name="answer tally vs actualDYNAMIC" sheetId="3" r:id="rId17"/>
  </sheets>
  <definedNames>
    <definedName name="_xlnm._FilterDatabase" localSheetId="5" hidden="1">'All Response Summary charts'!$A$2:$C$459</definedName>
    <definedName name="_xlnm._FilterDatabase" localSheetId="16" hidden="1">'answer tally vs actualDYNAMIC'!$B$1:$S$88</definedName>
    <definedName name="_xlnm._FilterDatabase" localSheetId="6" hidden="1">'answer tally vs actualSTATIC'!$A$2:$T$88</definedName>
    <definedName name="_xlnm._FilterDatabase" localSheetId="15" hidden="1">'answer tally vs country DYNAMIC'!$B$2:$S$88</definedName>
    <definedName name="_xlnm._FilterDatabase" localSheetId="13" hidden="1">'answer tally vs country STATIC'!$B$2:$V$87</definedName>
    <definedName name="_xlnm._FilterDatabase" localSheetId="10" hidden="1">'answer tally vs wordFreqsCOCA'!$A$2:$R$4</definedName>
    <definedName name="_xlnm._FilterDatabase" localSheetId="11" hidden="1">'answer tally vs wordFreqsSTATIC'!$A$2:$R$88</definedName>
    <definedName name="_xlnm._FilterDatabase" localSheetId="0" hidden="1">Batch_813445_batch_results.csv!$A$1:$AK$956</definedName>
    <definedName name="_xlnm._FilterDatabase" localSheetId="12" hidden="1">'india Tally vs actual DYNAMIC'!$A$1:$R$88</definedName>
    <definedName name="_xlnm._FilterDatabase" localSheetId="3" hidden="1">'Transcriptions Per Recording'!#REF!</definedName>
    <definedName name="_xlnm._FilterDatabase" localSheetId="4" hidden="1">'Unique Transcriptions DYNAMIC'!$A$1:$E$1262</definedName>
    <definedName name="_xlnm._FilterDatabase" localSheetId="14" hidden="1">'usa Tally vs actual DYNAMIC'!$A$1:$R$88</definedName>
    <definedName name="_xlnm._FilterDatabase" localSheetId="8" hidden="1">'usa Tally vs actualSTATIC'!$B$2:$R$87</definedName>
    <definedName name="ActualPhrase">Batch_813445_batch_results.csv!$AG:$AG</definedName>
    <definedName name="Answer">Batch_813445_batch_results.csv!$AC:$AC</definedName>
    <definedName name="AssignmentStatus">Batch_813445_batch_results.csv!$Q:$Q</definedName>
    <definedName name="Country">Batch_813445_batch_results.csv!$AD:$AD</definedName>
    <definedName name="_xlnm.Extract" localSheetId="16">'answer tally vs actualDYNAMIC'!$B:$B</definedName>
    <definedName name="_xlnm.Extract" localSheetId="15">'answer tally vs country DYNAMIC'!$B:$B</definedName>
    <definedName name="_xlnm.Extract" localSheetId="12">'india Tally vs actual DYNAMIC'!$A:$A</definedName>
    <definedName name="_xlnm.Extract" localSheetId="3">'Transcriptions Per Recording'!$B:$B</definedName>
    <definedName name="_xlnm.Extract" localSheetId="4">'Unique Transcriptions DYNAMIC'!$A:$A</definedName>
    <definedName name="_xlnm.Extract" localSheetId="14">'usa Tally vs actual DYNAMIC'!$A:$A</definedName>
    <definedName name="_xlnm.Extract" localSheetId="8">'usa Tally vs actualSTATIC'!$B:$B</definedName>
    <definedName name="FreqActualPhrase">Batch_813445_batch_results.csv!$AI:$AI</definedName>
    <definedName name="FreqTranscribedPhrase">Batch_813445_batch_results.csv!$AH:$AH</definedName>
    <definedName name="FreqUniqueTranscribedPhrases">Batch_813445_batch_results.csv!$AM:$AM</definedName>
    <definedName name="timesInUSAPhraseTranscribed">Batch_813445_batch_results.csv!$AJ:$AJ</definedName>
    <definedName name="timesTotalPhraseTranscribed">Batch_813445_batch_results.csv!$AK:$AK</definedName>
    <definedName name="UniqueTranscribedPhrases">Batch_813445_batch_results.csv!$AL:$AL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8" l="1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2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G2" i="8"/>
  <c r="AG3" i="8"/>
  <c r="AK174" i="18"/>
  <c r="AJ174" i="18"/>
  <c r="AI174" i="18"/>
  <c r="AH174" i="18"/>
  <c r="AK173" i="18"/>
  <c r="AJ173" i="18"/>
  <c r="AI173" i="18"/>
  <c r="AH173" i="18"/>
  <c r="AK172" i="18"/>
  <c r="AJ172" i="18"/>
  <c r="AI172" i="18"/>
  <c r="AH172" i="18"/>
  <c r="AK171" i="18"/>
  <c r="AJ171" i="18"/>
  <c r="AI171" i="18"/>
  <c r="AH171" i="18"/>
  <c r="AK170" i="18"/>
  <c r="AJ170" i="18"/>
  <c r="AI170" i="18"/>
  <c r="AH170" i="18"/>
  <c r="AK169" i="18"/>
  <c r="AJ169" i="18"/>
  <c r="AI169" i="18"/>
  <c r="AH169" i="18"/>
  <c r="AK168" i="18"/>
  <c r="AJ168" i="18"/>
  <c r="AI168" i="18"/>
  <c r="AH168" i="18"/>
  <c r="AK167" i="18"/>
  <c r="AJ167" i="18"/>
  <c r="AI167" i="18"/>
  <c r="AH167" i="18"/>
  <c r="AK166" i="18"/>
  <c r="AJ166" i="18"/>
  <c r="AI166" i="18"/>
  <c r="AH166" i="18"/>
  <c r="AK165" i="18"/>
  <c r="AJ165" i="18"/>
  <c r="AI165" i="18"/>
  <c r="AH165" i="18"/>
  <c r="AK164" i="18"/>
  <c r="AJ164" i="18"/>
  <c r="AI164" i="18"/>
  <c r="AH164" i="18"/>
  <c r="AK163" i="18"/>
  <c r="AJ163" i="18"/>
  <c r="AI163" i="18"/>
  <c r="AH163" i="18"/>
  <c r="AK162" i="18"/>
  <c r="AJ162" i="18"/>
  <c r="AI162" i="18"/>
  <c r="AH162" i="18"/>
  <c r="AK161" i="18"/>
  <c r="AJ161" i="18"/>
  <c r="AI161" i="18"/>
  <c r="AH161" i="18"/>
  <c r="AK160" i="18"/>
  <c r="AJ160" i="18"/>
  <c r="AI160" i="18"/>
  <c r="AH160" i="18"/>
  <c r="AK159" i="18"/>
  <c r="AJ159" i="18"/>
  <c r="AI159" i="18"/>
  <c r="AH159" i="18"/>
  <c r="AK158" i="18"/>
  <c r="AJ158" i="18"/>
  <c r="AI158" i="18"/>
  <c r="AH158" i="18"/>
  <c r="AK157" i="18"/>
  <c r="AJ157" i="18"/>
  <c r="AI157" i="18"/>
  <c r="AH157" i="18"/>
  <c r="AK156" i="18"/>
  <c r="AJ156" i="18"/>
  <c r="AI156" i="18"/>
  <c r="AH156" i="18"/>
  <c r="AK155" i="18"/>
  <c r="AJ155" i="18"/>
  <c r="AI155" i="18"/>
  <c r="AH155" i="18"/>
  <c r="AK154" i="18"/>
  <c r="AJ154" i="18"/>
  <c r="AI154" i="18"/>
  <c r="AH154" i="18"/>
  <c r="AK153" i="18"/>
  <c r="AJ153" i="18"/>
  <c r="AI153" i="18"/>
  <c r="AH153" i="18"/>
  <c r="AK152" i="18"/>
  <c r="AJ152" i="18"/>
  <c r="AI152" i="18"/>
  <c r="AH152" i="18"/>
  <c r="AK151" i="18"/>
  <c r="AJ151" i="18"/>
  <c r="AI151" i="18"/>
  <c r="AH151" i="18"/>
  <c r="AK150" i="18"/>
  <c r="AJ150" i="18"/>
  <c r="AI150" i="18"/>
  <c r="AH150" i="18"/>
  <c r="AK149" i="18"/>
  <c r="AJ149" i="18"/>
  <c r="AI149" i="18"/>
  <c r="AH149" i="18"/>
  <c r="AK148" i="18"/>
  <c r="AJ148" i="18"/>
  <c r="AI148" i="18"/>
  <c r="AH148" i="18"/>
  <c r="AK147" i="18"/>
  <c r="AJ147" i="18"/>
  <c r="AI147" i="18"/>
  <c r="AH147" i="18"/>
  <c r="AK146" i="18"/>
  <c r="AJ146" i="18"/>
  <c r="AI146" i="18"/>
  <c r="AH146" i="18"/>
  <c r="AK145" i="18"/>
  <c r="AJ145" i="18"/>
  <c r="AI145" i="18"/>
  <c r="AH145" i="18"/>
  <c r="AK144" i="18"/>
  <c r="AJ144" i="18"/>
  <c r="AI144" i="18"/>
  <c r="AH144" i="18"/>
  <c r="AK143" i="18"/>
  <c r="AJ143" i="18"/>
  <c r="AI143" i="18"/>
  <c r="AH143" i="18"/>
  <c r="AK142" i="18"/>
  <c r="AJ142" i="18"/>
  <c r="AI142" i="18"/>
  <c r="AH142" i="18"/>
  <c r="AK141" i="18"/>
  <c r="AJ141" i="18"/>
  <c r="AI141" i="18"/>
  <c r="AH141" i="18"/>
  <c r="AK140" i="18"/>
  <c r="AJ140" i="18"/>
  <c r="AI140" i="18"/>
  <c r="AH140" i="18"/>
  <c r="AK139" i="18"/>
  <c r="AJ139" i="18"/>
  <c r="AI139" i="18"/>
  <c r="AH139" i="18"/>
  <c r="AK138" i="18"/>
  <c r="AJ138" i="18"/>
  <c r="AI138" i="18"/>
  <c r="AH138" i="18"/>
  <c r="AK137" i="18"/>
  <c r="AJ137" i="18"/>
  <c r="AI137" i="18"/>
  <c r="AH137" i="18"/>
  <c r="AK136" i="18"/>
  <c r="AJ136" i="18"/>
  <c r="AI136" i="18"/>
  <c r="AH136" i="18"/>
  <c r="AK135" i="18"/>
  <c r="AJ135" i="18"/>
  <c r="AI135" i="18"/>
  <c r="AH135" i="18"/>
  <c r="AK134" i="18"/>
  <c r="AJ134" i="18"/>
  <c r="AI134" i="18"/>
  <c r="AH134" i="18"/>
  <c r="AK133" i="18"/>
  <c r="AJ133" i="18"/>
  <c r="AI133" i="18"/>
  <c r="AH133" i="18"/>
  <c r="AK132" i="18"/>
  <c r="AJ132" i="18"/>
  <c r="AI132" i="18"/>
  <c r="AH132" i="18"/>
  <c r="AK131" i="18"/>
  <c r="AJ131" i="18"/>
  <c r="AI131" i="18"/>
  <c r="AH131" i="18"/>
  <c r="AK130" i="18"/>
  <c r="AJ130" i="18"/>
  <c r="AI130" i="18"/>
  <c r="AH130" i="18"/>
  <c r="AK129" i="18"/>
  <c r="AJ129" i="18"/>
  <c r="AI129" i="18"/>
  <c r="AH129" i="18"/>
  <c r="AK128" i="18"/>
  <c r="AJ128" i="18"/>
  <c r="AI128" i="18"/>
  <c r="AH128" i="18"/>
  <c r="AK127" i="18"/>
  <c r="AJ127" i="18"/>
  <c r="AI127" i="18"/>
  <c r="AH127" i="18"/>
  <c r="AK126" i="18"/>
  <c r="AJ126" i="18"/>
  <c r="AI126" i="18"/>
  <c r="AH126" i="18"/>
  <c r="AK125" i="18"/>
  <c r="AJ125" i="18"/>
  <c r="AI125" i="18"/>
  <c r="AH125" i="18"/>
  <c r="AK124" i="18"/>
  <c r="AJ124" i="18"/>
  <c r="AI124" i="18"/>
  <c r="AH124" i="18"/>
  <c r="AK123" i="18"/>
  <c r="AJ123" i="18"/>
  <c r="AI123" i="18"/>
  <c r="AH123" i="18"/>
  <c r="AK122" i="18"/>
  <c r="AJ122" i="18"/>
  <c r="AI122" i="18"/>
  <c r="AH122" i="18"/>
  <c r="AK121" i="18"/>
  <c r="AJ121" i="18"/>
  <c r="AI121" i="18"/>
  <c r="AH121" i="18"/>
  <c r="AK120" i="18"/>
  <c r="AJ120" i="18"/>
  <c r="AI120" i="18"/>
  <c r="AH120" i="18"/>
  <c r="AK119" i="18"/>
  <c r="AJ119" i="18"/>
  <c r="AI119" i="18"/>
  <c r="AH119" i="18"/>
  <c r="AK118" i="18"/>
  <c r="AJ118" i="18"/>
  <c r="AI118" i="18"/>
  <c r="AH118" i="18"/>
  <c r="AK117" i="18"/>
  <c r="AJ117" i="18"/>
  <c r="AI117" i="18"/>
  <c r="AH117" i="18"/>
  <c r="AK116" i="18"/>
  <c r="AJ116" i="18"/>
  <c r="AI116" i="18"/>
  <c r="AH116" i="18"/>
  <c r="AK115" i="18"/>
  <c r="AJ115" i="18"/>
  <c r="AI115" i="18"/>
  <c r="AH115" i="18"/>
  <c r="AK114" i="18"/>
  <c r="AJ114" i="18"/>
  <c r="AI114" i="18"/>
  <c r="AH114" i="18"/>
  <c r="AK113" i="18"/>
  <c r="AJ113" i="18"/>
  <c r="AI113" i="18"/>
  <c r="AH113" i="18"/>
  <c r="AK112" i="18"/>
  <c r="AJ112" i="18"/>
  <c r="AI112" i="18"/>
  <c r="AH112" i="18"/>
  <c r="AK111" i="18"/>
  <c r="AJ111" i="18"/>
  <c r="AI111" i="18"/>
  <c r="AH111" i="18"/>
  <c r="AK110" i="18"/>
  <c r="AJ110" i="18"/>
  <c r="AI110" i="18"/>
  <c r="AH110" i="18"/>
  <c r="AK109" i="18"/>
  <c r="AJ109" i="18"/>
  <c r="AI109" i="18"/>
  <c r="AH109" i="18"/>
  <c r="AK108" i="18"/>
  <c r="AJ108" i="18"/>
  <c r="AI108" i="18"/>
  <c r="AH108" i="18"/>
  <c r="AK107" i="18"/>
  <c r="AJ107" i="18"/>
  <c r="AI107" i="18"/>
  <c r="AH107" i="18"/>
  <c r="AK106" i="18"/>
  <c r="AJ106" i="18"/>
  <c r="AI106" i="18"/>
  <c r="AH106" i="18"/>
  <c r="AK105" i="18"/>
  <c r="AJ105" i="18"/>
  <c r="AI105" i="18"/>
  <c r="AH105" i="18"/>
  <c r="AK104" i="18"/>
  <c r="AJ104" i="18"/>
  <c r="AI104" i="18"/>
  <c r="AH104" i="18"/>
  <c r="AK103" i="18"/>
  <c r="AJ103" i="18"/>
  <c r="AI103" i="18"/>
  <c r="AH103" i="18"/>
  <c r="AK102" i="18"/>
  <c r="AJ102" i="18"/>
  <c r="AI102" i="18"/>
  <c r="AH102" i="18"/>
  <c r="AK101" i="18"/>
  <c r="AJ101" i="18"/>
  <c r="AI101" i="18"/>
  <c r="AH101" i="18"/>
  <c r="AK100" i="18"/>
  <c r="AJ100" i="18"/>
  <c r="AI100" i="18"/>
  <c r="AH100" i="18"/>
  <c r="AK99" i="18"/>
  <c r="AJ99" i="18"/>
  <c r="AI99" i="18"/>
  <c r="AH99" i="18"/>
  <c r="AK98" i="18"/>
  <c r="AJ98" i="18"/>
  <c r="AI98" i="18"/>
  <c r="AH98" i="18"/>
  <c r="AK97" i="18"/>
  <c r="AJ97" i="18"/>
  <c r="AI97" i="18"/>
  <c r="AH97" i="18"/>
  <c r="AK96" i="18"/>
  <c r="AJ96" i="18"/>
  <c r="AI96" i="18"/>
  <c r="AH96" i="18"/>
  <c r="AK95" i="18"/>
  <c r="AJ95" i="18"/>
  <c r="AI95" i="18"/>
  <c r="AH95" i="18"/>
  <c r="AK94" i="18"/>
  <c r="AJ94" i="18"/>
  <c r="AI94" i="18"/>
  <c r="AH94" i="18"/>
  <c r="AK93" i="18"/>
  <c r="AJ93" i="18"/>
  <c r="AI93" i="18"/>
  <c r="AH93" i="18"/>
  <c r="AK92" i="18"/>
  <c r="AJ92" i="18"/>
  <c r="AI92" i="18"/>
  <c r="AH92" i="18"/>
  <c r="AK91" i="18"/>
  <c r="AJ91" i="18"/>
  <c r="AI91" i="18"/>
  <c r="AH91" i="18"/>
  <c r="AK90" i="18"/>
  <c r="AJ90" i="18"/>
  <c r="AI90" i="18"/>
  <c r="AH90" i="18"/>
  <c r="AK89" i="18"/>
  <c r="AJ89" i="18"/>
  <c r="AI89" i="18"/>
  <c r="AH89" i="18"/>
  <c r="AK88" i="18"/>
  <c r="AJ88" i="18"/>
  <c r="AI88" i="18"/>
  <c r="AH88" i="18"/>
  <c r="AK87" i="18"/>
  <c r="AJ87" i="18"/>
  <c r="AI87" i="18"/>
  <c r="AH87" i="18"/>
  <c r="AK86" i="18"/>
  <c r="AJ86" i="18"/>
  <c r="AI86" i="18"/>
  <c r="AH86" i="18"/>
  <c r="AK85" i="18"/>
  <c r="AJ85" i="18"/>
  <c r="AI85" i="18"/>
  <c r="AH85" i="18"/>
  <c r="AK84" i="18"/>
  <c r="AJ84" i="18"/>
  <c r="AI84" i="18"/>
  <c r="AH84" i="18"/>
  <c r="AK83" i="18"/>
  <c r="AJ83" i="18"/>
  <c r="AI83" i="18"/>
  <c r="AH83" i="18"/>
  <c r="AK82" i="18"/>
  <c r="AJ82" i="18"/>
  <c r="AI82" i="18"/>
  <c r="AH82" i="18"/>
  <c r="AK81" i="18"/>
  <c r="AJ81" i="18"/>
  <c r="AI81" i="18"/>
  <c r="AH81" i="18"/>
  <c r="AK80" i="18"/>
  <c r="AJ80" i="18"/>
  <c r="AI80" i="18"/>
  <c r="AH80" i="18"/>
  <c r="AK79" i="18"/>
  <c r="AJ79" i="18"/>
  <c r="AI79" i="18"/>
  <c r="AH79" i="18"/>
  <c r="AK78" i="18"/>
  <c r="AJ78" i="18"/>
  <c r="AI78" i="18"/>
  <c r="AH78" i="18"/>
  <c r="AK77" i="18"/>
  <c r="AJ77" i="18"/>
  <c r="AI77" i="18"/>
  <c r="AH77" i="18"/>
  <c r="AK76" i="18"/>
  <c r="AJ76" i="18"/>
  <c r="AI76" i="18"/>
  <c r="AH76" i="18"/>
  <c r="AK75" i="18"/>
  <c r="AJ75" i="18"/>
  <c r="AI75" i="18"/>
  <c r="AH75" i="18"/>
  <c r="AK74" i="18"/>
  <c r="AJ74" i="18"/>
  <c r="AI74" i="18"/>
  <c r="AH74" i="18"/>
  <c r="AK73" i="18"/>
  <c r="AJ73" i="18"/>
  <c r="AI73" i="18"/>
  <c r="AH73" i="18"/>
  <c r="AK72" i="18"/>
  <c r="AJ72" i="18"/>
  <c r="AI72" i="18"/>
  <c r="AH72" i="18"/>
  <c r="AK71" i="18"/>
  <c r="AJ71" i="18"/>
  <c r="AI71" i="18"/>
  <c r="AH71" i="18"/>
  <c r="AK70" i="18"/>
  <c r="AJ70" i="18"/>
  <c r="AI70" i="18"/>
  <c r="AH70" i="18"/>
  <c r="AK69" i="18"/>
  <c r="AJ69" i="18"/>
  <c r="AI69" i="18"/>
  <c r="AH69" i="18"/>
  <c r="AK68" i="18"/>
  <c r="AJ68" i="18"/>
  <c r="AI68" i="18"/>
  <c r="AH68" i="18"/>
  <c r="AK67" i="18"/>
  <c r="AJ67" i="18"/>
  <c r="AI67" i="18"/>
  <c r="AH67" i="18"/>
  <c r="AK66" i="18"/>
  <c r="AJ66" i="18"/>
  <c r="AI66" i="18"/>
  <c r="AH66" i="18"/>
  <c r="AK65" i="18"/>
  <c r="AJ65" i="18"/>
  <c r="AI65" i="18"/>
  <c r="AH65" i="18"/>
  <c r="AK64" i="18"/>
  <c r="AJ64" i="18"/>
  <c r="AI64" i="18"/>
  <c r="AH64" i="18"/>
  <c r="AK63" i="18"/>
  <c r="AJ63" i="18"/>
  <c r="AI63" i="18"/>
  <c r="AH63" i="18"/>
  <c r="AK62" i="18"/>
  <c r="AJ62" i="18"/>
  <c r="AI62" i="18"/>
  <c r="AH62" i="18"/>
  <c r="AK61" i="18"/>
  <c r="AJ61" i="18"/>
  <c r="AI61" i="18"/>
  <c r="AH61" i="18"/>
  <c r="AK60" i="18"/>
  <c r="AJ60" i="18"/>
  <c r="AI60" i="18"/>
  <c r="AH60" i="18"/>
  <c r="AK59" i="18"/>
  <c r="AJ59" i="18"/>
  <c r="AI59" i="18"/>
  <c r="AH59" i="18"/>
  <c r="AK58" i="18"/>
  <c r="AJ58" i="18"/>
  <c r="AI58" i="18"/>
  <c r="AH58" i="18"/>
  <c r="AK57" i="18"/>
  <c r="AJ57" i="18"/>
  <c r="AI57" i="18"/>
  <c r="AH57" i="18"/>
  <c r="AK56" i="18"/>
  <c r="AJ56" i="18"/>
  <c r="AI56" i="18"/>
  <c r="AH56" i="18"/>
  <c r="AK55" i="18"/>
  <c r="AJ55" i="18"/>
  <c r="AI55" i="18"/>
  <c r="AH55" i="18"/>
  <c r="AK54" i="18"/>
  <c r="AJ54" i="18"/>
  <c r="AI54" i="18"/>
  <c r="AH54" i="18"/>
  <c r="AK53" i="18"/>
  <c r="AJ53" i="18"/>
  <c r="AI53" i="18"/>
  <c r="AH53" i="18"/>
  <c r="AK52" i="18"/>
  <c r="AJ52" i="18"/>
  <c r="AI52" i="18"/>
  <c r="AH52" i="18"/>
  <c r="AK51" i="18"/>
  <c r="AJ51" i="18"/>
  <c r="AI51" i="18"/>
  <c r="AH51" i="18"/>
  <c r="AK50" i="18"/>
  <c r="AJ50" i="18"/>
  <c r="AI50" i="18"/>
  <c r="AH50" i="18"/>
  <c r="AK49" i="18"/>
  <c r="AJ49" i="18"/>
  <c r="AI49" i="18"/>
  <c r="AH49" i="18"/>
  <c r="AK48" i="18"/>
  <c r="AJ48" i="18"/>
  <c r="AI48" i="18"/>
  <c r="AH48" i="18"/>
  <c r="AK47" i="18"/>
  <c r="AJ47" i="18"/>
  <c r="AI47" i="18"/>
  <c r="AH47" i="18"/>
  <c r="AK46" i="18"/>
  <c r="AJ46" i="18"/>
  <c r="AI46" i="18"/>
  <c r="AH46" i="18"/>
  <c r="AK45" i="18"/>
  <c r="AJ45" i="18"/>
  <c r="AI45" i="18"/>
  <c r="AH45" i="18"/>
  <c r="AK44" i="18"/>
  <c r="AJ44" i="18"/>
  <c r="AI44" i="18"/>
  <c r="AH44" i="18"/>
  <c r="AK43" i="18"/>
  <c r="AJ43" i="18"/>
  <c r="AI43" i="18"/>
  <c r="AH43" i="18"/>
  <c r="AK42" i="18"/>
  <c r="AJ42" i="18"/>
  <c r="AI42" i="18"/>
  <c r="AH42" i="18"/>
  <c r="AK41" i="18"/>
  <c r="AJ41" i="18"/>
  <c r="AI41" i="18"/>
  <c r="AH41" i="18"/>
  <c r="AK40" i="18"/>
  <c r="AJ40" i="18"/>
  <c r="AI40" i="18"/>
  <c r="AH40" i="18"/>
  <c r="AK39" i="18"/>
  <c r="AJ39" i="18"/>
  <c r="AI39" i="18"/>
  <c r="AH39" i="18"/>
  <c r="AK38" i="18"/>
  <c r="AJ38" i="18"/>
  <c r="AI38" i="18"/>
  <c r="AH38" i="18"/>
  <c r="AK37" i="18"/>
  <c r="AJ37" i="18"/>
  <c r="AI37" i="18"/>
  <c r="AH37" i="18"/>
  <c r="AK36" i="18"/>
  <c r="AJ36" i="18"/>
  <c r="AI36" i="18"/>
  <c r="AH36" i="18"/>
  <c r="AK35" i="18"/>
  <c r="AJ35" i="18"/>
  <c r="AI35" i="18"/>
  <c r="AH35" i="18"/>
  <c r="AK34" i="18"/>
  <c r="AJ34" i="18"/>
  <c r="AI34" i="18"/>
  <c r="AH34" i="18"/>
  <c r="AK33" i="18"/>
  <c r="AJ33" i="18"/>
  <c r="AI33" i="18"/>
  <c r="AH33" i="18"/>
  <c r="AK32" i="18"/>
  <c r="AJ32" i="18"/>
  <c r="AI32" i="18"/>
  <c r="AH32" i="18"/>
  <c r="AK31" i="18"/>
  <c r="AJ31" i="18"/>
  <c r="AI31" i="18"/>
  <c r="AH31" i="18"/>
  <c r="AK30" i="18"/>
  <c r="AJ30" i="18"/>
  <c r="AI30" i="18"/>
  <c r="AH30" i="18"/>
  <c r="AK29" i="18"/>
  <c r="AJ29" i="18"/>
  <c r="AI29" i="18"/>
  <c r="AH29" i="18"/>
  <c r="AK28" i="18"/>
  <c r="AJ28" i="18"/>
  <c r="AI28" i="18"/>
  <c r="AH28" i="18"/>
  <c r="AK27" i="18"/>
  <c r="AJ27" i="18"/>
  <c r="AI27" i="18"/>
  <c r="AH27" i="18"/>
  <c r="AK26" i="18"/>
  <c r="AJ26" i="18"/>
  <c r="AI26" i="18"/>
  <c r="AH26" i="18"/>
  <c r="AK25" i="18"/>
  <c r="AJ25" i="18"/>
  <c r="AI25" i="18"/>
  <c r="AH25" i="18"/>
  <c r="AK24" i="18"/>
  <c r="AJ24" i="18"/>
  <c r="AI24" i="18"/>
  <c r="AH24" i="18"/>
  <c r="AK23" i="18"/>
  <c r="AJ23" i="18"/>
  <c r="AI23" i="18"/>
  <c r="AH23" i="18"/>
  <c r="AK22" i="18"/>
  <c r="AJ22" i="18"/>
  <c r="AI22" i="18"/>
  <c r="AH22" i="18"/>
  <c r="AK21" i="18"/>
  <c r="AJ21" i="18"/>
  <c r="AI21" i="18"/>
  <c r="AH21" i="18"/>
  <c r="AK20" i="18"/>
  <c r="AJ20" i="18"/>
  <c r="AI20" i="18"/>
  <c r="AH20" i="18"/>
  <c r="AK19" i="18"/>
  <c r="AJ19" i="18"/>
  <c r="AI19" i="18"/>
  <c r="AH19" i="18"/>
  <c r="AK18" i="18"/>
  <c r="AJ18" i="18"/>
  <c r="AI18" i="18"/>
  <c r="AH18" i="18"/>
  <c r="AK17" i="18"/>
  <c r="AJ17" i="18"/>
  <c r="AI17" i="18"/>
  <c r="AH17" i="18"/>
  <c r="AK16" i="18"/>
  <c r="AJ16" i="18"/>
  <c r="AI16" i="18"/>
  <c r="AH16" i="18"/>
  <c r="AK15" i="18"/>
  <c r="AJ15" i="18"/>
  <c r="AI15" i="18"/>
  <c r="AH15" i="18"/>
  <c r="AK14" i="18"/>
  <c r="AJ14" i="18"/>
  <c r="AI14" i="18"/>
  <c r="AH14" i="18"/>
  <c r="AK13" i="18"/>
  <c r="AJ13" i="18"/>
  <c r="AI13" i="18"/>
  <c r="AH13" i="18"/>
  <c r="AK12" i="18"/>
  <c r="AJ12" i="18"/>
  <c r="AI12" i="18"/>
  <c r="AH12" i="18"/>
  <c r="AK11" i="18"/>
  <c r="AJ11" i="18"/>
  <c r="AI11" i="18"/>
  <c r="AH11" i="18"/>
  <c r="AK10" i="18"/>
  <c r="AJ10" i="18"/>
  <c r="AI10" i="18"/>
  <c r="AH10" i="18"/>
  <c r="AK9" i="18"/>
  <c r="AJ9" i="18"/>
  <c r="AI9" i="18"/>
  <c r="AH9" i="18"/>
  <c r="AK8" i="18"/>
  <c r="AJ8" i="18"/>
  <c r="AI8" i="18"/>
  <c r="AH8" i="18"/>
  <c r="AK7" i="18"/>
  <c r="AJ7" i="18"/>
  <c r="AI7" i="18"/>
  <c r="AH7" i="18"/>
  <c r="AK6" i="18"/>
  <c r="AJ6" i="18"/>
  <c r="AI6" i="18"/>
  <c r="AH6" i="18"/>
  <c r="AK5" i="18"/>
  <c r="AJ5" i="18"/>
  <c r="AI5" i="18"/>
  <c r="AH5" i="18"/>
  <c r="AK4" i="18"/>
  <c r="AJ4" i="18"/>
  <c r="AI4" i="18"/>
  <c r="AH4" i="18"/>
  <c r="AK3" i="18"/>
  <c r="AJ3" i="18"/>
  <c r="AI3" i="18"/>
  <c r="AH3" i="18"/>
  <c r="AK2" i="18"/>
  <c r="AJ2" i="18"/>
  <c r="AI2" i="18"/>
  <c r="AH2" i="18"/>
  <c r="AK1" i="18"/>
  <c r="AJ1" i="18"/>
  <c r="AI1" i="18"/>
  <c r="AH1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2" i="17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2" i="8"/>
  <c r="B3" i="5"/>
  <c r="D3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1" i="2"/>
  <c r="B4" i="16"/>
  <c r="B3" i="16"/>
  <c r="N4" i="16"/>
  <c r="O4" i="16"/>
  <c r="P4" i="16"/>
  <c r="Q4" i="16"/>
  <c r="C9" i="16"/>
  <c r="B9" i="16"/>
  <c r="C8" i="16"/>
  <c r="B8" i="16"/>
  <c r="Q3" i="16"/>
  <c r="P3" i="16"/>
  <c r="O3" i="16"/>
  <c r="N3" i="16"/>
  <c r="D1" i="16"/>
  <c r="C1" i="16"/>
  <c r="C94" i="7"/>
  <c r="C93" i="7"/>
  <c r="B94" i="7"/>
  <c r="B93" i="7"/>
  <c r="B5" i="5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B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B72" i="3"/>
  <c r="D72" i="3"/>
  <c r="B73" i="3"/>
  <c r="D73" i="3"/>
  <c r="B74" i="3"/>
  <c r="D74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B83" i="3"/>
  <c r="D83" i="3"/>
  <c r="B84" i="3"/>
  <c r="D84" i="3"/>
  <c r="B85" i="3"/>
  <c r="D85" i="3"/>
  <c r="B86" i="3"/>
  <c r="D86" i="3"/>
  <c r="B87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B183" i="3"/>
  <c r="D183" i="3"/>
  <c r="B184" i="3"/>
  <c r="D1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E3" i="5"/>
  <c r="B4" i="5"/>
  <c r="E4" i="5"/>
  <c r="E5" i="5"/>
  <c r="B6" i="5"/>
  <c r="E6" i="5"/>
  <c r="B7" i="5"/>
  <c r="E7" i="5"/>
  <c r="B8" i="5"/>
  <c r="E8" i="5"/>
  <c r="B9" i="5"/>
  <c r="E9" i="5"/>
  <c r="B10" i="5"/>
  <c r="E10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33" i="5"/>
  <c r="E33" i="5"/>
  <c r="B34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47" i="5"/>
  <c r="E47" i="5"/>
  <c r="B48" i="5"/>
  <c r="E48" i="5"/>
  <c r="B49" i="5"/>
  <c r="E49" i="5"/>
  <c r="B50" i="5"/>
  <c r="E50" i="5"/>
  <c r="B51" i="5"/>
  <c r="E51" i="5"/>
  <c r="B52" i="5"/>
  <c r="E52" i="5"/>
  <c r="B53" i="5"/>
  <c r="E53" i="5"/>
  <c r="B54" i="5"/>
  <c r="E54" i="5"/>
  <c r="B55" i="5"/>
  <c r="E55" i="5"/>
  <c r="B56" i="5"/>
  <c r="E56" i="5"/>
  <c r="B57" i="5"/>
  <c r="E57" i="5"/>
  <c r="B58" i="5"/>
  <c r="E58" i="5"/>
  <c r="B59" i="5"/>
  <c r="E59" i="5"/>
  <c r="B60" i="5"/>
  <c r="E60" i="5"/>
  <c r="B61" i="5"/>
  <c r="E61" i="5"/>
  <c r="B62" i="5"/>
  <c r="E62" i="5"/>
  <c r="B63" i="5"/>
  <c r="E63" i="5"/>
  <c r="B64" i="5"/>
  <c r="E64" i="5"/>
  <c r="B65" i="5"/>
  <c r="E65" i="5"/>
  <c r="B66" i="5"/>
  <c r="E66" i="5"/>
  <c r="B67" i="5"/>
  <c r="E67" i="5"/>
  <c r="B68" i="5"/>
  <c r="E68" i="5"/>
  <c r="B69" i="5"/>
  <c r="E69" i="5"/>
  <c r="B70" i="5"/>
  <c r="E70" i="5"/>
  <c r="B71" i="5"/>
  <c r="E71" i="5"/>
  <c r="B72" i="5"/>
  <c r="E72" i="5"/>
  <c r="B73" i="5"/>
  <c r="E73" i="5"/>
  <c r="B74" i="5"/>
  <c r="E74" i="5"/>
  <c r="B75" i="5"/>
  <c r="E75" i="5"/>
  <c r="B76" i="5"/>
  <c r="E76" i="5"/>
  <c r="B77" i="5"/>
  <c r="E77" i="5"/>
  <c r="B78" i="5"/>
  <c r="E78" i="5"/>
  <c r="B79" i="5"/>
  <c r="E79" i="5"/>
  <c r="B80" i="5"/>
  <c r="E80" i="5"/>
  <c r="B81" i="5"/>
  <c r="E81" i="5"/>
  <c r="B82" i="5"/>
  <c r="E82" i="5"/>
  <c r="B83" i="5"/>
  <c r="E83" i="5"/>
  <c r="B84" i="5"/>
  <c r="E84" i="5"/>
  <c r="B85" i="5"/>
  <c r="E85" i="5"/>
  <c r="B86" i="5"/>
  <c r="E86" i="5"/>
  <c r="B87" i="5"/>
  <c r="E87" i="5"/>
  <c r="B88" i="5"/>
  <c r="E88" i="5"/>
  <c r="B89" i="5"/>
  <c r="E89" i="5"/>
  <c r="B90" i="5"/>
  <c r="E90" i="5"/>
  <c r="B91" i="5"/>
  <c r="E91" i="5"/>
  <c r="B92" i="5"/>
  <c r="E92" i="5"/>
  <c r="B93" i="5"/>
  <c r="E93" i="5"/>
  <c r="B94" i="5"/>
  <c r="E94" i="5"/>
  <c r="B95" i="5"/>
  <c r="E95" i="5"/>
  <c r="B96" i="5"/>
  <c r="E96" i="5"/>
  <c r="B97" i="5"/>
  <c r="E97" i="5"/>
  <c r="B98" i="5"/>
  <c r="E98" i="5"/>
  <c r="B99" i="5"/>
  <c r="E99" i="5"/>
  <c r="B100" i="5"/>
  <c r="E100" i="5"/>
  <c r="B101" i="5"/>
  <c r="E101" i="5"/>
  <c r="B102" i="5"/>
  <c r="E102" i="5"/>
  <c r="B103" i="5"/>
  <c r="E103" i="5"/>
  <c r="B104" i="5"/>
  <c r="E104" i="5"/>
  <c r="B105" i="5"/>
  <c r="E105" i="5"/>
  <c r="B106" i="5"/>
  <c r="E106" i="5"/>
  <c r="B107" i="5"/>
  <c r="E107" i="5"/>
  <c r="B108" i="5"/>
  <c r="E108" i="5"/>
  <c r="B109" i="5"/>
  <c r="E109" i="5"/>
  <c r="B110" i="5"/>
  <c r="E110" i="5"/>
  <c r="B111" i="5"/>
  <c r="E111" i="5"/>
  <c r="B112" i="5"/>
  <c r="E112" i="5"/>
  <c r="B113" i="5"/>
  <c r="E113" i="5"/>
  <c r="B114" i="5"/>
  <c r="E114" i="5"/>
  <c r="B115" i="5"/>
  <c r="E115" i="5"/>
  <c r="B116" i="5"/>
  <c r="E116" i="5"/>
  <c r="B117" i="5"/>
  <c r="E117" i="5"/>
  <c r="B118" i="5"/>
  <c r="E118" i="5"/>
  <c r="B119" i="5"/>
  <c r="E119" i="5"/>
  <c r="B120" i="5"/>
  <c r="E120" i="5"/>
  <c r="B121" i="5"/>
  <c r="E121" i="5"/>
  <c r="B122" i="5"/>
  <c r="E122" i="5"/>
  <c r="B123" i="5"/>
  <c r="E123" i="5"/>
  <c r="B124" i="5"/>
  <c r="E124" i="5"/>
  <c r="B125" i="5"/>
  <c r="E125" i="5"/>
  <c r="B126" i="5"/>
  <c r="E126" i="5"/>
  <c r="B127" i="5"/>
  <c r="E127" i="5"/>
  <c r="B128" i="5"/>
  <c r="E128" i="5"/>
  <c r="B129" i="5"/>
  <c r="E129" i="5"/>
  <c r="B130" i="5"/>
  <c r="E130" i="5"/>
  <c r="B131" i="5"/>
  <c r="E131" i="5"/>
  <c r="B132" i="5"/>
  <c r="E132" i="5"/>
  <c r="B133" i="5"/>
  <c r="E133" i="5"/>
  <c r="B134" i="5"/>
  <c r="E134" i="5"/>
  <c r="B135" i="5"/>
  <c r="E135" i="5"/>
  <c r="B136" i="5"/>
  <c r="E136" i="5"/>
  <c r="B137" i="5"/>
  <c r="E137" i="5"/>
  <c r="B138" i="5"/>
  <c r="E138" i="5"/>
  <c r="B139" i="5"/>
  <c r="E139" i="5"/>
  <c r="B140" i="5"/>
  <c r="E140" i="5"/>
  <c r="B141" i="5"/>
  <c r="E141" i="5"/>
  <c r="B142" i="5"/>
  <c r="E142" i="5"/>
  <c r="B143" i="5"/>
  <c r="E143" i="5"/>
  <c r="B144" i="5"/>
  <c r="E144" i="5"/>
  <c r="B145" i="5"/>
  <c r="E145" i="5"/>
  <c r="B146" i="5"/>
  <c r="E146" i="5"/>
  <c r="B147" i="5"/>
  <c r="E147" i="5"/>
  <c r="B148" i="5"/>
  <c r="E148" i="5"/>
  <c r="B149" i="5"/>
  <c r="E149" i="5"/>
  <c r="B150" i="5"/>
  <c r="E150" i="5"/>
  <c r="B151" i="5"/>
  <c r="E151" i="5"/>
  <c r="B152" i="5"/>
  <c r="E152" i="5"/>
  <c r="B153" i="5"/>
  <c r="E153" i="5"/>
  <c r="B154" i="5"/>
  <c r="E154" i="5"/>
  <c r="B155" i="5"/>
  <c r="E155" i="5"/>
  <c r="B156" i="5"/>
  <c r="E156" i="5"/>
  <c r="B157" i="5"/>
  <c r="E157" i="5"/>
  <c r="B158" i="5"/>
  <c r="E158" i="5"/>
  <c r="B159" i="5"/>
  <c r="E159" i="5"/>
  <c r="B160" i="5"/>
  <c r="E160" i="5"/>
  <c r="B161" i="5"/>
  <c r="E161" i="5"/>
  <c r="B162" i="5"/>
  <c r="E162" i="5"/>
  <c r="B163" i="5"/>
  <c r="E163" i="5"/>
  <c r="B164" i="5"/>
  <c r="E164" i="5"/>
  <c r="B165" i="5"/>
  <c r="E165" i="5"/>
  <c r="B166" i="5"/>
  <c r="E166" i="5"/>
  <c r="B167" i="5"/>
  <c r="E167" i="5"/>
  <c r="B168" i="5"/>
  <c r="E168" i="5"/>
  <c r="B169" i="5"/>
  <c r="E169" i="5"/>
  <c r="B170" i="5"/>
  <c r="E170" i="5"/>
  <c r="B171" i="5"/>
  <c r="E171" i="5"/>
  <c r="B172" i="5"/>
  <c r="E172" i="5"/>
  <c r="B173" i="5"/>
  <c r="E173" i="5"/>
  <c r="B174" i="5"/>
  <c r="E174" i="5"/>
  <c r="B175" i="5"/>
  <c r="E175" i="5"/>
  <c r="B176" i="5"/>
  <c r="E176" i="5"/>
  <c r="B177" i="5"/>
  <c r="E177" i="5"/>
  <c r="B178" i="5"/>
  <c r="E178" i="5"/>
  <c r="B179" i="5"/>
  <c r="E179" i="5"/>
  <c r="E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H3" i="3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2" i="3"/>
  <c r="I2" i="3"/>
  <c r="J2" i="3"/>
  <c r="K2" i="3"/>
  <c r="L2" i="3"/>
  <c r="M2" i="3"/>
  <c r="N2" i="3"/>
  <c r="O2" i="3"/>
  <c r="P2" i="3"/>
  <c r="Q2" i="3"/>
  <c r="R2" i="3"/>
  <c r="S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D2" i="13"/>
  <c r="AK708" i="1"/>
  <c r="AK2" i="1"/>
  <c r="AK147" i="1"/>
  <c r="AK884" i="1"/>
  <c r="AK216" i="1"/>
  <c r="AK569" i="1"/>
  <c r="AK359" i="1"/>
  <c r="AK287" i="1"/>
  <c r="AK783" i="1"/>
  <c r="AK709" i="1"/>
  <c r="AK429" i="1"/>
  <c r="AK500" i="1"/>
  <c r="AK75" i="1"/>
  <c r="AK641" i="1"/>
  <c r="AK885" i="1"/>
  <c r="AK710" i="1"/>
  <c r="AK570" i="1"/>
  <c r="AK886" i="1"/>
  <c r="AK288" i="1"/>
  <c r="AK360" i="1"/>
  <c r="AK571" i="1"/>
  <c r="AK784" i="1"/>
  <c r="AK361" i="1"/>
  <c r="AK217" i="1"/>
  <c r="AK887" i="1"/>
  <c r="AK76" i="1"/>
  <c r="AK289" i="1"/>
  <c r="AK430" i="1"/>
  <c r="AK501" i="1"/>
  <c r="AK642" i="1"/>
  <c r="AK711" i="1"/>
  <c r="AK3" i="1"/>
  <c r="AK148" i="1"/>
  <c r="AK502" i="1"/>
  <c r="AK77" i="1"/>
  <c r="AK431" i="1"/>
  <c r="AK218" i="1"/>
  <c r="AK4" i="1"/>
  <c r="AK362" i="1"/>
  <c r="AK712" i="1"/>
  <c r="AK149" i="1"/>
  <c r="AK363" i="1"/>
  <c r="AK503" i="1"/>
  <c r="AK572" i="1"/>
  <c r="AK219" i="1"/>
  <c r="AK713" i="1"/>
  <c r="AK573" i="1"/>
  <c r="AK78" i="1"/>
  <c r="AK150" i="1"/>
  <c r="AK643" i="1"/>
  <c r="AK644" i="1"/>
  <c r="AK290" i="1"/>
  <c r="AK291" i="1"/>
  <c r="AK432" i="1"/>
  <c r="AK785" i="1"/>
  <c r="AK364" i="1"/>
  <c r="AK504" i="1"/>
  <c r="AK714" i="1"/>
  <c r="AK79" i="1"/>
  <c r="AK151" i="1"/>
  <c r="AK152" i="1"/>
  <c r="AK220" i="1"/>
  <c r="AK5" i="1"/>
  <c r="AK786" i="1"/>
  <c r="AK153" i="1"/>
  <c r="AK888" i="1"/>
  <c r="AK645" i="1"/>
  <c r="AK787" i="1"/>
  <c r="AK505" i="1"/>
  <c r="AK646" i="1"/>
  <c r="AK715" i="1"/>
  <c r="AK647" i="1"/>
  <c r="AK221" i="1"/>
  <c r="AK648" i="1"/>
  <c r="AK574" i="1"/>
  <c r="AK80" i="1"/>
  <c r="AK506" i="1"/>
  <c r="AK716" i="1"/>
  <c r="AK154" i="1"/>
  <c r="AK81" i="1"/>
  <c r="AK717" i="1"/>
  <c r="AK365" i="1"/>
  <c r="AK155" i="1"/>
  <c r="AK788" i="1"/>
  <c r="AK292" i="1"/>
  <c r="AK82" i="1"/>
  <c r="AK156" i="1"/>
  <c r="AK575" i="1"/>
  <c r="AK889" i="1"/>
  <c r="AK293" i="1"/>
  <c r="AK789" i="1"/>
  <c r="AK222" i="1"/>
  <c r="AK366" i="1"/>
  <c r="AK649" i="1"/>
  <c r="AK6" i="1"/>
  <c r="AK433" i="1"/>
  <c r="AK7" i="1"/>
  <c r="AK890" i="1"/>
  <c r="AK83" i="1"/>
  <c r="AK891" i="1"/>
  <c r="AK718" i="1"/>
  <c r="AK892" i="1"/>
  <c r="AK576" i="1"/>
  <c r="AK577" i="1"/>
  <c r="AK790" i="1"/>
  <c r="AK650" i="1"/>
  <c r="AK434" i="1"/>
  <c r="AK84" i="1"/>
  <c r="AK223" i="1"/>
  <c r="AK294" i="1"/>
  <c r="AK435" i="1"/>
  <c r="AK157" i="1"/>
  <c r="AK367" i="1"/>
  <c r="AK224" i="1"/>
  <c r="AK791" i="1"/>
  <c r="AK368" i="1"/>
  <c r="AK792" i="1"/>
  <c r="AK436" i="1"/>
  <c r="AK793" i="1"/>
  <c r="AK158" i="1"/>
  <c r="AK578" i="1"/>
  <c r="AK507" i="1"/>
  <c r="AK651" i="1"/>
  <c r="AK719" i="1"/>
  <c r="AK8" i="1"/>
  <c r="AK794" i="1"/>
  <c r="AK225" i="1"/>
  <c r="AK295" i="1"/>
  <c r="AK159" i="1"/>
  <c r="AK508" i="1"/>
  <c r="AK720" i="1"/>
  <c r="AK9" i="1"/>
  <c r="AK579" i="1"/>
  <c r="AK893" i="1"/>
  <c r="AK85" i="1"/>
  <c r="AK437" i="1"/>
  <c r="AK369" i="1"/>
  <c r="AK226" i="1"/>
  <c r="AK227" i="1"/>
  <c r="AK86" i="1"/>
  <c r="AK87" i="1"/>
  <c r="AK438" i="1"/>
  <c r="AK509" i="1"/>
  <c r="AK652" i="1"/>
  <c r="AK580" i="1"/>
  <c r="AK894" i="1"/>
  <c r="AK895" i="1"/>
  <c r="AK439" i="1"/>
  <c r="AK296" i="1"/>
  <c r="AK795" i="1"/>
  <c r="AK370" i="1"/>
  <c r="AK510" i="1"/>
  <c r="AK896" i="1"/>
  <c r="AK297" i="1"/>
  <c r="AK796" i="1"/>
  <c r="AK797" i="1"/>
  <c r="AK653" i="1"/>
  <c r="AK298" i="1"/>
  <c r="AK228" i="1"/>
  <c r="AK721" i="1"/>
  <c r="AK10" i="1"/>
  <c r="AK511" i="1"/>
  <c r="AK299" i="1"/>
  <c r="AK897" i="1"/>
  <c r="AK88" i="1"/>
  <c r="AK512" i="1"/>
  <c r="AK722" i="1"/>
  <c r="AK11" i="1"/>
  <c r="AK654" i="1"/>
  <c r="AK89" i="1"/>
  <c r="AK440" i="1"/>
  <c r="AK12" i="1"/>
  <c r="AK898" i="1"/>
  <c r="AK229" i="1"/>
  <c r="AK300" i="1"/>
  <c r="AK798" i="1"/>
  <c r="AK513" i="1"/>
  <c r="AK581" i="1"/>
  <c r="AK799" i="1"/>
  <c r="AK723" i="1"/>
  <c r="AK899" i="1"/>
  <c r="AK441" i="1"/>
  <c r="AK800" i="1"/>
  <c r="AK514" i="1"/>
  <c r="AK230" i="1"/>
  <c r="AK90" i="1"/>
  <c r="AK231" i="1"/>
  <c r="AK900" i="1"/>
  <c r="AK801" i="1"/>
  <c r="AK724" i="1"/>
  <c r="AK13" i="1"/>
  <c r="AK515" i="1"/>
  <c r="AK301" i="1"/>
  <c r="AK442" i="1"/>
  <c r="AK655" i="1"/>
  <c r="AK582" i="1"/>
  <c r="AK583" i="1"/>
  <c r="AK232" i="1"/>
  <c r="AK302" i="1"/>
  <c r="AK725" i="1"/>
  <c r="AK656" i="1"/>
  <c r="AK901" i="1"/>
  <c r="AK91" i="1"/>
  <c r="AK516" i="1"/>
  <c r="AK443" i="1"/>
  <c r="AK902" i="1"/>
  <c r="AK92" i="1"/>
  <c r="AK802" i="1"/>
  <c r="AK14" i="1"/>
  <c r="AK584" i="1"/>
  <c r="AK803" i="1"/>
  <c r="AK303" i="1"/>
  <c r="AK585" i="1"/>
  <c r="AK903" i="1"/>
  <c r="AK657" i="1"/>
  <c r="AK726" i="1"/>
  <c r="AK517" i="1"/>
  <c r="AK233" i="1"/>
  <c r="AK234" i="1"/>
  <c r="AK518" i="1"/>
  <c r="AK658" i="1"/>
  <c r="AK15" i="1"/>
  <c r="AK304" i="1"/>
  <c r="AK16" i="1"/>
  <c r="AK586" i="1"/>
  <c r="AK804" i="1"/>
  <c r="AK659" i="1"/>
  <c r="AK305" i="1"/>
  <c r="AK660" i="1"/>
  <c r="AK306" i="1"/>
  <c r="AK235" i="1"/>
  <c r="AK727" i="1"/>
  <c r="AK587" i="1"/>
  <c r="AK904" i="1"/>
  <c r="AK307" i="1"/>
  <c r="AK236" i="1"/>
  <c r="AK728" i="1"/>
  <c r="AK588" i="1"/>
  <c r="AK729" i="1"/>
  <c r="AK17" i="1"/>
  <c r="AK18" i="1"/>
  <c r="AK730" i="1"/>
  <c r="AK731" i="1"/>
  <c r="AK589" i="1"/>
  <c r="AK19" i="1"/>
  <c r="AK590" i="1"/>
  <c r="AK732" i="1"/>
  <c r="AK20" i="1"/>
  <c r="AK21" i="1"/>
  <c r="AK22" i="1"/>
  <c r="AK371" i="1"/>
  <c r="AK93" i="1"/>
  <c r="AK372" i="1"/>
  <c r="AK519" i="1"/>
  <c r="AK733" i="1"/>
  <c r="AK734" i="1"/>
  <c r="AK23" i="1"/>
  <c r="AK373" i="1"/>
  <c r="AK160" i="1"/>
  <c r="AK591" i="1"/>
  <c r="AK905" i="1"/>
  <c r="AK805" i="1"/>
  <c r="AK592" i="1"/>
  <c r="AK444" i="1"/>
  <c r="AK161" i="1"/>
  <c r="AK162" i="1"/>
  <c r="AK593" i="1"/>
  <c r="AK906" i="1"/>
  <c r="AK445" i="1"/>
  <c r="AK374" i="1"/>
  <c r="AK24" i="1"/>
  <c r="AK94" i="1"/>
  <c r="AK308" i="1"/>
  <c r="AK806" i="1"/>
  <c r="AK237" i="1"/>
  <c r="AK238" i="1"/>
  <c r="AK25" i="1"/>
  <c r="AK594" i="1"/>
  <c r="AK95" i="1"/>
  <c r="AK309" i="1"/>
  <c r="AK375" i="1"/>
  <c r="AK907" i="1"/>
  <c r="AK96" i="1"/>
  <c r="AK163" i="1"/>
  <c r="AK239" i="1"/>
  <c r="AK908" i="1"/>
  <c r="AK310" i="1"/>
  <c r="AK446" i="1"/>
  <c r="AK240" i="1"/>
  <c r="AK26" i="1"/>
  <c r="AK97" i="1"/>
  <c r="AK807" i="1"/>
  <c r="AK808" i="1"/>
  <c r="AK164" i="1"/>
  <c r="AK165" i="1"/>
  <c r="AK376" i="1"/>
  <c r="AK27" i="1"/>
  <c r="AK809" i="1"/>
  <c r="AK595" i="1"/>
  <c r="AK447" i="1"/>
  <c r="AK810" i="1"/>
  <c r="AK377" i="1"/>
  <c r="AK909" i="1"/>
  <c r="AK98" i="1"/>
  <c r="AK448" i="1"/>
  <c r="AK166" i="1"/>
  <c r="AK378" i="1"/>
  <c r="AK99" i="1"/>
  <c r="AK241" i="1"/>
  <c r="AK28" i="1"/>
  <c r="AK29" i="1"/>
  <c r="AK311" i="1"/>
  <c r="AK312" i="1"/>
  <c r="AK449" i="1"/>
  <c r="AK30" i="1"/>
  <c r="AK910" i="1"/>
  <c r="AK450" i="1"/>
  <c r="AK811" i="1"/>
  <c r="AK167" i="1"/>
  <c r="AK242" i="1"/>
  <c r="AK100" i="1"/>
  <c r="AK451" i="1"/>
  <c r="AK168" i="1"/>
  <c r="AK243" i="1"/>
  <c r="AK596" i="1"/>
  <c r="AK597" i="1"/>
  <c r="AK379" i="1"/>
  <c r="AK911" i="1"/>
  <c r="AK912" i="1"/>
  <c r="AK380" i="1"/>
  <c r="AK381" i="1"/>
  <c r="AK31" i="1"/>
  <c r="AK32" i="1"/>
  <c r="AK101" i="1"/>
  <c r="AK452" i="1"/>
  <c r="AK169" i="1"/>
  <c r="AK598" i="1"/>
  <c r="AK313" i="1"/>
  <c r="AK453" i="1"/>
  <c r="AK244" i="1"/>
  <c r="AK913" i="1"/>
  <c r="AK102" i="1"/>
  <c r="AK812" i="1"/>
  <c r="AK170" i="1"/>
  <c r="AK171" i="1"/>
  <c r="AK382" i="1"/>
  <c r="AK33" i="1"/>
  <c r="AK599" i="1"/>
  <c r="AK914" i="1"/>
  <c r="AK314" i="1"/>
  <c r="AK454" i="1"/>
  <c r="AK455" i="1"/>
  <c r="AK456" i="1"/>
  <c r="AK813" i="1"/>
  <c r="AK814" i="1"/>
  <c r="AK383" i="1"/>
  <c r="AK172" i="1"/>
  <c r="AK245" i="1"/>
  <c r="AK384" i="1"/>
  <c r="AK246" i="1"/>
  <c r="AK600" i="1"/>
  <c r="AK315" i="1"/>
  <c r="AK815" i="1"/>
  <c r="AK173" i="1"/>
  <c r="AK247" i="1"/>
  <c r="AK601" i="1"/>
  <c r="AK103" i="1"/>
  <c r="AK457" i="1"/>
  <c r="AK174" i="1"/>
  <c r="AK34" i="1"/>
  <c r="AK915" i="1"/>
  <c r="AK104" i="1"/>
  <c r="AK316" i="1"/>
  <c r="AK458" i="1"/>
  <c r="AK816" i="1"/>
  <c r="AK175" i="1"/>
  <c r="AK385" i="1"/>
  <c r="AK602" i="1"/>
  <c r="AK817" i="1"/>
  <c r="AK386" i="1"/>
  <c r="AK35" i="1"/>
  <c r="AK818" i="1"/>
  <c r="AK603" i="1"/>
  <c r="AK105" i="1"/>
  <c r="AK317" i="1"/>
  <c r="AK459" i="1"/>
  <c r="AK36" i="1"/>
  <c r="AK37" i="1"/>
  <c r="AK916" i="1"/>
  <c r="AK176" i="1"/>
  <c r="AK604" i="1"/>
  <c r="AK387" i="1"/>
  <c r="AK388" i="1"/>
  <c r="AK605" i="1"/>
  <c r="AK606" i="1"/>
  <c r="AK318" i="1"/>
  <c r="AK819" i="1"/>
  <c r="AK389" i="1"/>
  <c r="AK390" i="1"/>
  <c r="AK607" i="1"/>
  <c r="AK608" i="1"/>
  <c r="AK106" i="1"/>
  <c r="AK107" i="1"/>
  <c r="AK177" i="1"/>
  <c r="AK391" i="1"/>
  <c r="AK392" i="1"/>
  <c r="AK108" i="1"/>
  <c r="AK319" i="1"/>
  <c r="AK460" i="1"/>
  <c r="AK461" i="1"/>
  <c r="AK820" i="1"/>
  <c r="AK821" i="1"/>
  <c r="AK609" i="1"/>
  <c r="AK462" i="1"/>
  <c r="AK822" i="1"/>
  <c r="AK823" i="1"/>
  <c r="AK393" i="1"/>
  <c r="AK610" i="1"/>
  <c r="AK463" i="1"/>
  <c r="AK824" i="1"/>
  <c r="AK825" i="1"/>
  <c r="AK394" i="1"/>
  <c r="AK395" i="1"/>
  <c r="AK109" i="1"/>
  <c r="AK464" i="1"/>
  <c r="AK826" i="1"/>
  <c r="AK178" i="1"/>
  <c r="AK611" i="1"/>
  <c r="AK110" i="1"/>
  <c r="AK320" i="1"/>
  <c r="AK179" i="1"/>
  <c r="AK180" i="1"/>
  <c r="AK612" i="1"/>
  <c r="AK827" i="1"/>
  <c r="AK828" i="1"/>
  <c r="AK181" i="1"/>
  <c r="AK396" i="1"/>
  <c r="AK613" i="1"/>
  <c r="AK111" i="1"/>
  <c r="AK112" i="1"/>
  <c r="AK321" i="1"/>
  <c r="AK829" i="1"/>
  <c r="AK397" i="1"/>
  <c r="AK322" i="1"/>
  <c r="AK323" i="1"/>
  <c r="AK465" i="1"/>
  <c r="AK182" i="1"/>
  <c r="AK183" i="1"/>
  <c r="AK398" i="1"/>
  <c r="AK113" i="1"/>
  <c r="AK114" i="1"/>
  <c r="AK115" i="1"/>
  <c r="AK324" i="1"/>
  <c r="AK466" i="1"/>
  <c r="AK467" i="1"/>
  <c r="AK468" i="1"/>
  <c r="AK830" i="1"/>
  <c r="AK614" i="1"/>
  <c r="AK116" i="1"/>
  <c r="AK399" i="1"/>
  <c r="AK615" i="1"/>
  <c r="AK616" i="1"/>
  <c r="AK117" i="1"/>
  <c r="AK831" i="1"/>
  <c r="AK184" i="1"/>
  <c r="AK617" i="1"/>
  <c r="AK325" i="1"/>
  <c r="AK326" i="1"/>
  <c r="AK327" i="1"/>
  <c r="AK185" i="1"/>
  <c r="AK618" i="1"/>
  <c r="AK619" i="1"/>
  <c r="AK328" i="1"/>
  <c r="AK329" i="1"/>
  <c r="AK832" i="1"/>
  <c r="AK400" i="1"/>
  <c r="AK401" i="1"/>
  <c r="AK186" i="1"/>
  <c r="AK187" i="1"/>
  <c r="AK917" i="1"/>
  <c r="AK248" i="1"/>
  <c r="AK249" i="1"/>
  <c r="AK38" i="1"/>
  <c r="AK39" i="1"/>
  <c r="AK918" i="1"/>
  <c r="AK919" i="1"/>
  <c r="AK250" i="1"/>
  <c r="AK251" i="1"/>
  <c r="AK920" i="1"/>
  <c r="AK921" i="1"/>
  <c r="AK40" i="1"/>
  <c r="AK922" i="1"/>
  <c r="AK923" i="1"/>
  <c r="AK252" i="1"/>
  <c r="AK41" i="1"/>
  <c r="AK924" i="1"/>
  <c r="AK925" i="1"/>
  <c r="AK253" i="1"/>
  <c r="AK254" i="1"/>
  <c r="AK42" i="1"/>
  <c r="AK926" i="1"/>
  <c r="AK927" i="1"/>
  <c r="AK255" i="1"/>
  <c r="AK43" i="1"/>
  <c r="AK44" i="1"/>
  <c r="AK45" i="1"/>
  <c r="AK928" i="1"/>
  <c r="AK929" i="1"/>
  <c r="AK256" i="1"/>
  <c r="AK257" i="1"/>
  <c r="AK258" i="1"/>
  <c r="AK46" i="1"/>
  <c r="AK47" i="1"/>
  <c r="AK48" i="1"/>
  <c r="AK930" i="1"/>
  <c r="AK259" i="1"/>
  <c r="AK260" i="1"/>
  <c r="AK49" i="1"/>
  <c r="AK50" i="1"/>
  <c r="AK51" i="1"/>
  <c r="AK931" i="1"/>
  <c r="AK261" i="1"/>
  <c r="AK52" i="1"/>
  <c r="AK53" i="1"/>
  <c r="AK932" i="1"/>
  <c r="AK933" i="1"/>
  <c r="AK118" i="1"/>
  <c r="AK469" i="1"/>
  <c r="AK262" i="1"/>
  <c r="AK330" i="1"/>
  <c r="AK331" i="1"/>
  <c r="AK263" i="1"/>
  <c r="AK119" i="1"/>
  <c r="AK332" i="1"/>
  <c r="AK333" i="1"/>
  <c r="AK470" i="1"/>
  <c r="AK471" i="1"/>
  <c r="AK120" i="1"/>
  <c r="AK121" i="1"/>
  <c r="AK334" i="1"/>
  <c r="AK335" i="1"/>
  <c r="AK264" i="1"/>
  <c r="AK265" i="1"/>
  <c r="AK661" i="1"/>
  <c r="AK833" i="1"/>
  <c r="AK834" i="1"/>
  <c r="AK520" i="1"/>
  <c r="AK521" i="1"/>
  <c r="AK662" i="1"/>
  <c r="AK663" i="1"/>
  <c r="AK835" i="1"/>
  <c r="AK836" i="1"/>
  <c r="AK522" i="1"/>
  <c r="AK523" i="1"/>
  <c r="AK524" i="1"/>
  <c r="AK664" i="1"/>
  <c r="AK837" i="1"/>
  <c r="AK665" i="1"/>
  <c r="AK666" i="1"/>
  <c r="AK838" i="1"/>
  <c r="AK839" i="1"/>
  <c r="AK840" i="1"/>
  <c r="AK525" i="1"/>
  <c r="AK667" i="1"/>
  <c r="AK841" i="1"/>
  <c r="AK842" i="1"/>
  <c r="AK843" i="1"/>
  <c r="AK844" i="1"/>
  <c r="AK668" i="1"/>
  <c r="AK845" i="1"/>
  <c r="AK846" i="1"/>
  <c r="AK526" i="1"/>
  <c r="AK527" i="1"/>
  <c r="AK669" i="1"/>
  <c r="AK670" i="1"/>
  <c r="AK847" i="1"/>
  <c r="AK848" i="1"/>
  <c r="AK849" i="1"/>
  <c r="AK528" i="1"/>
  <c r="AK671" i="1"/>
  <c r="AK672" i="1"/>
  <c r="AK673" i="1"/>
  <c r="AK850" i="1"/>
  <c r="AK529" i="1"/>
  <c r="AK674" i="1"/>
  <c r="AK675" i="1"/>
  <c r="AK851" i="1"/>
  <c r="AK530" i="1"/>
  <c r="AK676" i="1"/>
  <c r="AK852" i="1"/>
  <c r="AK531" i="1"/>
  <c r="AK677" i="1"/>
  <c r="AK735" i="1"/>
  <c r="AK736" i="1"/>
  <c r="AK737" i="1"/>
  <c r="AK738" i="1"/>
  <c r="AK853" i="1"/>
  <c r="AK678" i="1"/>
  <c r="AK854" i="1"/>
  <c r="AK532" i="1"/>
  <c r="AK679" i="1"/>
  <c r="AK739" i="1"/>
  <c r="AK740" i="1"/>
  <c r="AK855" i="1"/>
  <c r="AK856" i="1"/>
  <c r="AK680" i="1"/>
  <c r="AK681" i="1"/>
  <c r="AK857" i="1"/>
  <c r="AK858" i="1"/>
  <c r="AK533" i="1"/>
  <c r="AK534" i="1"/>
  <c r="AK535" i="1"/>
  <c r="AK682" i="1"/>
  <c r="AK683" i="1"/>
  <c r="AK859" i="1"/>
  <c r="AK536" i="1"/>
  <c r="AK537" i="1"/>
  <c r="AK538" i="1"/>
  <c r="AK539" i="1"/>
  <c r="AK684" i="1"/>
  <c r="AK860" i="1"/>
  <c r="AK540" i="1"/>
  <c r="AK541" i="1"/>
  <c r="AK542" i="1"/>
  <c r="AK685" i="1"/>
  <c r="AK686" i="1"/>
  <c r="AK543" i="1"/>
  <c r="AK544" i="1"/>
  <c r="AK687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545" i="1"/>
  <c r="AK688" i="1"/>
  <c r="AK861" i="1"/>
  <c r="AK546" i="1"/>
  <c r="AK759" i="1"/>
  <c r="AK760" i="1"/>
  <c r="AK547" i="1"/>
  <c r="AK761" i="1"/>
  <c r="AK762" i="1"/>
  <c r="AK763" i="1"/>
  <c r="AK620" i="1"/>
  <c r="AK621" i="1"/>
  <c r="AK622" i="1"/>
  <c r="AK623" i="1"/>
  <c r="AK624" i="1"/>
  <c r="AK625" i="1"/>
  <c r="AK626" i="1"/>
  <c r="AK627" i="1"/>
  <c r="AK628" i="1"/>
  <c r="AK629" i="1"/>
  <c r="AK630" i="1"/>
  <c r="AK934" i="1"/>
  <c r="AK631" i="1"/>
  <c r="AK632" i="1"/>
  <c r="AK633" i="1"/>
  <c r="AK634" i="1"/>
  <c r="AK635" i="1"/>
  <c r="AK636" i="1"/>
  <c r="AK637" i="1"/>
  <c r="AK638" i="1"/>
  <c r="AK935" i="1"/>
  <c r="AK936" i="1"/>
  <c r="AK937" i="1"/>
  <c r="AK938" i="1"/>
  <c r="AK639" i="1"/>
  <c r="AK939" i="1"/>
  <c r="AK940" i="1"/>
  <c r="AK941" i="1"/>
  <c r="AK942" i="1"/>
  <c r="AK943" i="1"/>
  <c r="AK944" i="1"/>
  <c r="AK945" i="1"/>
  <c r="AK946" i="1"/>
  <c r="AK947" i="1"/>
  <c r="AK948" i="1"/>
  <c r="AK122" i="1"/>
  <c r="AK949" i="1"/>
  <c r="AK950" i="1"/>
  <c r="AK951" i="1"/>
  <c r="AK952" i="1"/>
  <c r="AK953" i="1"/>
  <c r="AK123" i="1"/>
  <c r="AK124" i="1"/>
  <c r="AK125" i="1"/>
  <c r="AK126" i="1"/>
  <c r="AK127" i="1"/>
  <c r="AK640" i="1"/>
  <c r="AK954" i="1"/>
  <c r="AK955" i="1"/>
  <c r="AK956" i="1"/>
  <c r="AK128" i="1"/>
  <c r="AK129" i="1"/>
  <c r="AK130" i="1"/>
  <c r="AK131" i="1"/>
  <c r="AK132" i="1"/>
  <c r="AK133" i="1"/>
  <c r="AK134" i="1"/>
  <c r="AK135" i="1"/>
  <c r="AK136" i="1"/>
  <c r="AK336" i="1"/>
  <c r="AK337" i="1"/>
  <c r="AK137" i="1"/>
  <c r="AK138" i="1"/>
  <c r="AK139" i="1"/>
  <c r="AK140" i="1"/>
  <c r="AK338" i="1"/>
  <c r="AK339" i="1"/>
  <c r="AK340" i="1"/>
  <c r="AK341" i="1"/>
  <c r="AK342" i="1"/>
  <c r="AK343" i="1"/>
  <c r="AK344" i="1"/>
  <c r="AK345" i="1"/>
  <c r="AK346" i="1"/>
  <c r="AK347" i="1"/>
  <c r="AK141" i="1"/>
  <c r="AK142" i="1"/>
  <c r="AK143" i="1"/>
  <c r="AK144" i="1"/>
  <c r="AK348" i="1"/>
  <c r="AK349" i="1"/>
  <c r="AK350" i="1"/>
  <c r="AK351" i="1"/>
  <c r="AK352" i="1"/>
  <c r="AK353" i="1"/>
  <c r="AK354" i="1"/>
  <c r="AK472" i="1"/>
  <c r="AK473" i="1"/>
  <c r="AK474" i="1"/>
  <c r="AK475" i="1"/>
  <c r="AK145" i="1"/>
  <c r="AK355" i="1"/>
  <c r="AK356" i="1"/>
  <c r="AK476" i="1"/>
  <c r="AK477" i="1"/>
  <c r="AK478" i="1"/>
  <c r="AK479" i="1"/>
  <c r="AK480" i="1"/>
  <c r="AK481" i="1"/>
  <c r="AK482" i="1"/>
  <c r="AK483" i="1"/>
  <c r="AK357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188" i="1"/>
  <c r="AK189" i="1"/>
  <c r="AK190" i="1"/>
  <c r="AK191" i="1"/>
  <c r="AK192" i="1"/>
  <c r="AK193" i="1"/>
  <c r="AK146" i="1"/>
  <c r="AK497" i="1"/>
  <c r="AK498" i="1"/>
  <c r="AK499" i="1"/>
  <c r="AK194" i="1"/>
  <c r="AK195" i="1"/>
  <c r="AK196" i="1"/>
  <c r="AK197" i="1"/>
  <c r="AK198" i="1"/>
  <c r="AK199" i="1"/>
  <c r="AK200" i="1"/>
  <c r="AK201" i="1"/>
  <c r="AK202" i="1"/>
  <c r="AK203" i="1"/>
  <c r="AK204" i="1"/>
  <c r="AK358" i="1"/>
  <c r="AK205" i="1"/>
  <c r="AK206" i="1"/>
  <c r="AK207" i="1"/>
  <c r="AK208" i="1"/>
  <c r="AK209" i="1"/>
  <c r="AK210" i="1"/>
  <c r="AK211" i="1"/>
  <c r="AK212" i="1"/>
  <c r="AK213" i="1"/>
  <c r="AK266" i="1"/>
  <c r="AK267" i="1"/>
  <c r="AK268" i="1"/>
  <c r="AK269" i="1"/>
  <c r="AK270" i="1"/>
  <c r="AK214" i="1"/>
  <c r="AK271" i="1"/>
  <c r="AK272" i="1"/>
  <c r="AK273" i="1"/>
  <c r="AK274" i="1"/>
  <c r="AK275" i="1"/>
  <c r="AK402" i="1"/>
  <c r="AK215" i="1"/>
  <c r="AK276" i="1"/>
  <c r="AK277" i="1"/>
  <c r="AK278" i="1"/>
  <c r="AK279" i="1"/>
  <c r="AK280" i="1"/>
  <c r="AK281" i="1"/>
  <c r="AK282" i="1"/>
  <c r="AK283" i="1"/>
  <c r="AK403" i="1"/>
  <c r="AK404" i="1"/>
  <c r="AK405" i="1"/>
  <c r="AK406" i="1"/>
  <c r="AK284" i="1"/>
  <c r="AK285" i="1"/>
  <c r="AK407" i="1"/>
  <c r="AK408" i="1"/>
  <c r="AK409" i="1"/>
  <c r="AK410" i="1"/>
  <c r="AK411" i="1"/>
  <c r="AK412" i="1"/>
  <c r="AK413" i="1"/>
  <c r="AK414" i="1"/>
  <c r="AK415" i="1"/>
  <c r="AK416" i="1"/>
  <c r="AK28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862" i="1"/>
  <c r="AK863" i="1"/>
  <c r="AK864" i="1"/>
  <c r="AK865" i="1"/>
  <c r="AK866" i="1"/>
  <c r="AK867" i="1"/>
  <c r="AK868" i="1"/>
  <c r="AK869" i="1"/>
  <c r="AK66" i="1"/>
  <c r="AK67" i="1"/>
  <c r="AK68" i="1"/>
  <c r="AK69" i="1"/>
  <c r="AK70" i="1"/>
  <c r="AK71" i="1"/>
  <c r="AK870" i="1"/>
  <c r="AK871" i="1"/>
  <c r="AK872" i="1"/>
  <c r="AK873" i="1"/>
  <c r="AK874" i="1"/>
  <c r="AK875" i="1"/>
  <c r="AK876" i="1"/>
  <c r="AK877" i="1"/>
  <c r="AK548" i="1"/>
  <c r="AK549" i="1"/>
  <c r="AK72" i="1"/>
  <c r="AK73" i="1"/>
  <c r="AK74" i="1"/>
  <c r="AK878" i="1"/>
  <c r="AK879" i="1"/>
  <c r="AK880" i="1"/>
  <c r="AK881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689" i="1"/>
  <c r="AK690" i="1"/>
  <c r="AK691" i="1"/>
  <c r="AK882" i="1"/>
  <c r="AK883" i="1"/>
  <c r="AK566" i="1"/>
  <c r="AK567" i="1"/>
  <c r="AK692" i="1"/>
  <c r="AK693" i="1"/>
  <c r="AK694" i="1"/>
  <c r="AK695" i="1"/>
  <c r="AK696" i="1"/>
  <c r="AK568" i="1"/>
  <c r="AK697" i="1"/>
  <c r="AK698" i="1"/>
  <c r="AK699" i="1"/>
  <c r="AK700" i="1"/>
  <c r="AK701" i="1"/>
  <c r="AK702" i="1"/>
  <c r="AK703" i="1"/>
  <c r="AK704" i="1"/>
  <c r="AK705" i="1"/>
  <c r="AK764" i="1"/>
  <c r="AK765" i="1"/>
  <c r="AK766" i="1"/>
  <c r="AK706" i="1"/>
  <c r="AK767" i="1"/>
  <c r="AK768" i="1"/>
  <c r="AK769" i="1"/>
  <c r="AK770" i="1"/>
  <c r="AK771" i="1"/>
  <c r="AK772" i="1"/>
  <c r="AK773" i="1"/>
  <c r="AK707" i="1"/>
  <c r="AK774" i="1"/>
  <c r="AK775" i="1"/>
  <c r="AK776" i="1"/>
  <c r="AK777" i="1"/>
  <c r="AK778" i="1"/>
  <c r="AK779" i="1"/>
  <c r="AK780" i="1"/>
  <c r="AK781" i="1"/>
  <c r="AK782" i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618" i="1"/>
  <c r="AJ620" i="1"/>
  <c r="AJ576" i="1"/>
  <c r="AJ621" i="1"/>
  <c r="AJ569" i="1"/>
  <c r="AJ595" i="1"/>
  <c r="AJ596" i="1"/>
  <c r="AJ617" i="1"/>
  <c r="AJ591" i="1"/>
  <c r="AJ631" i="1"/>
  <c r="AJ611" i="1"/>
  <c r="AJ614" i="1"/>
  <c r="AJ583" i="1"/>
  <c r="AJ607" i="1"/>
  <c r="AJ587" i="1"/>
  <c r="AJ608" i="1"/>
  <c r="AJ632" i="1"/>
  <c r="AJ580" i="1"/>
  <c r="AJ592" i="1"/>
  <c r="AJ605" i="1"/>
  <c r="AJ577" i="1"/>
  <c r="AJ622" i="1"/>
  <c r="AJ603" i="1"/>
  <c r="AJ606" i="1"/>
  <c r="AJ590" i="1"/>
  <c r="AJ619" i="1"/>
  <c r="AJ613" i="1"/>
  <c r="AJ602" i="1"/>
  <c r="AJ579" i="1"/>
  <c r="AJ633" i="1"/>
  <c r="AJ623" i="1"/>
  <c r="AJ612" i="1"/>
  <c r="AJ573" i="1"/>
  <c r="AJ585" i="1"/>
  <c r="AJ598" i="1"/>
  <c r="AJ584" i="1"/>
  <c r="AJ634" i="1"/>
  <c r="AJ574" i="1"/>
  <c r="AJ635" i="1"/>
  <c r="AJ639" i="1"/>
  <c r="AJ597" i="1"/>
  <c r="AJ601" i="1"/>
  <c r="AJ636" i="1"/>
  <c r="AJ594" i="1"/>
  <c r="AJ578" i="1"/>
  <c r="AJ624" i="1"/>
  <c r="AJ599" i="1"/>
  <c r="AJ625" i="1"/>
  <c r="AJ575" i="1"/>
  <c r="AJ571" i="1"/>
  <c r="AJ572" i="1"/>
  <c r="AJ586" i="1"/>
  <c r="AJ626" i="1"/>
  <c r="AJ637" i="1"/>
  <c r="AJ593" i="1"/>
  <c r="AJ589" i="1"/>
  <c r="AJ638" i="1"/>
  <c r="AJ627" i="1"/>
  <c r="AJ588" i="1"/>
  <c r="AJ581" i="1"/>
  <c r="AJ600" i="1"/>
  <c r="AJ582" i="1"/>
  <c r="AJ609" i="1"/>
  <c r="AJ640" i="1"/>
  <c r="AJ604" i="1"/>
  <c r="AJ628" i="1"/>
  <c r="AJ616" i="1"/>
  <c r="AJ570" i="1"/>
  <c r="AJ610" i="1"/>
  <c r="AJ629" i="1"/>
  <c r="AJ630" i="1"/>
  <c r="AJ920" i="1"/>
  <c r="AJ885" i="1"/>
  <c r="AJ949" i="1"/>
  <c r="AJ950" i="1"/>
  <c r="AJ894" i="1"/>
  <c r="AJ918" i="1"/>
  <c r="AJ909" i="1"/>
  <c r="AJ908" i="1"/>
  <c r="AJ924" i="1"/>
  <c r="AJ939" i="1"/>
  <c r="AJ905" i="1"/>
  <c r="AJ931" i="1"/>
  <c r="AJ897" i="1"/>
  <c r="AJ928" i="1"/>
  <c r="AJ934" i="1"/>
  <c r="AJ890" i="1"/>
  <c r="AJ901" i="1"/>
  <c r="AJ925" i="1"/>
  <c r="AJ954" i="1"/>
  <c r="AJ904" i="1"/>
  <c r="AJ913" i="1"/>
  <c r="AJ935" i="1"/>
  <c r="AJ929" i="1"/>
  <c r="AJ907" i="1"/>
  <c r="AJ955" i="1"/>
  <c r="AJ940" i="1"/>
  <c r="AJ916" i="1"/>
  <c r="AJ941" i="1"/>
  <c r="AJ910" i="1"/>
  <c r="AJ919" i="1"/>
  <c r="AJ886" i="1"/>
  <c r="AJ942" i="1"/>
  <c r="AJ930" i="1"/>
  <c r="AJ903" i="1"/>
  <c r="AJ911" i="1"/>
  <c r="AJ902" i="1"/>
  <c r="AJ943" i="1"/>
  <c r="AJ884" i="1"/>
  <c r="AJ917" i="1"/>
  <c r="AJ895" i="1"/>
  <c r="AJ915" i="1"/>
  <c r="AJ956" i="1"/>
  <c r="AJ951" i="1"/>
  <c r="AJ914" i="1"/>
  <c r="AJ936" i="1"/>
  <c r="AJ889" i="1"/>
  <c r="AJ893" i="1"/>
  <c r="AJ944" i="1"/>
  <c r="AJ937" i="1"/>
  <c r="AJ922" i="1"/>
  <c r="AJ945" i="1"/>
  <c r="AJ896" i="1"/>
  <c r="AJ892" i="1"/>
  <c r="AJ887" i="1"/>
  <c r="AJ906" i="1"/>
  <c r="AJ900" i="1"/>
  <c r="AJ921" i="1"/>
  <c r="AJ946" i="1"/>
  <c r="AJ952" i="1"/>
  <c r="AJ898" i="1"/>
  <c r="AJ953" i="1"/>
  <c r="AJ888" i="1"/>
  <c r="AJ912" i="1"/>
  <c r="AJ947" i="1"/>
  <c r="AJ899" i="1"/>
  <c r="AJ938" i="1"/>
  <c r="AJ926" i="1"/>
  <c r="AJ948" i="1"/>
  <c r="AJ927" i="1"/>
  <c r="AJ932" i="1"/>
  <c r="AJ923" i="1"/>
  <c r="AJ891" i="1"/>
  <c r="AJ933" i="1"/>
  <c r="AJ113" i="1"/>
  <c r="AJ128" i="1"/>
  <c r="AJ123" i="1"/>
  <c r="AJ124" i="1"/>
  <c r="AJ86" i="1"/>
  <c r="AJ116" i="1"/>
  <c r="AJ99" i="1"/>
  <c r="AJ97" i="1"/>
  <c r="AJ110" i="1"/>
  <c r="AJ75" i="1"/>
  <c r="AJ114" i="1"/>
  <c r="AJ129" i="1"/>
  <c r="AJ130" i="1"/>
  <c r="AJ115" i="1"/>
  <c r="AJ91" i="1"/>
  <c r="AJ92" i="1"/>
  <c r="AJ109" i="1"/>
  <c r="AJ125" i="1"/>
  <c r="AJ131" i="1"/>
  <c r="AJ87" i="1"/>
  <c r="AJ95" i="1"/>
  <c r="AJ111" i="1"/>
  <c r="AJ79" i="1"/>
  <c r="AJ84" i="1"/>
  <c r="AJ146" i="1"/>
  <c r="AJ105" i="1"/>
  <c r="AJ100" i="1"/>
  <c r="AJ120" i="1"/>
  <c r="AJ83" i="1"/>
  <c r="AJ137" i="1"/>
  <c r="AJ85" i="1"/>
  <c r="AJ126" i="1"/>
  <c r="AJ127" i="1"/>
  <c r="AJ88" i="1"/>
  <c r="AJ93" i="1"/>
  <c r="AJ101" i="1"/>
  <c r="AJ118" i="1"/>
  <c r="AJ80" i="1"/>
  <c r="AJ138" i="1"/>
  <c r="AJ81" i="1"/>
  <c r="AJ122" i="1"/>
  <c r="AJ112" i="1"/>
  <c r="AJ103" i="1"/>
  <c r="AJ141" i="1"/>
  <c r="AJ96" i="1"/>
  <c r="AJ132" i="1"/>
  <c r="AJ102" i="1"/>
  <c r="AJ139" i="1"/>
  <c r="AJ82" i="1"/>
  <c r="AJ77" i="1"/>
  <c r="AJ89" i="1"/>
  <c r="AJ142" i="1"/>
  <c r="AJ145" i="1"/>
  <c r="AJ98" i="1"/>
  <c r="AJ133" i="1"/>
  <c r="AJ143" i="1"/>
  <c r="AJ76" i="1"/>
  <c r="AJ94" i="1"/>
  <c r="AJ78" i="1"/>
  <c r="AJ144" i="1"/>
  <c r="AJ119" i="1"/>
  <c r="AJ134" i="1"/>
  <c r="AJ104" i="1"/>
  <c r="AJ135" i="1"/>
  <c r="AJ140" i="1"/>
  <c r="AJ121" i="1"/>
  <c r="AJ90" i="1"/>
  <c r="AJ106" i="1"/>
  <c r="AJ117" i="1"/>
  <c r="AJ107" i="1"/>
  <c r="AJ108" i="1"/>
  <c r="AJ136" i="1"/>
  <c r="AJ322" i="1"/>
  <c r="AJ338" i="1"/>
  <c r="AJ339" i="1"/>
  <c r="AJ348" i="1"/>
  <c r="AJ296" i="1"/>
  <c r="AJ318" i="1"/>
  <c r="AJ311" i="1"/>
  <c r="AJ310" i="1"/>
  <c r="AJ349" i="1"/>
  <c r="AJ336" i="1"/>
  <c r="AJ315" i="1"/>
  <c r="AJ292" i="1"/>
  <c r="AJ299" i="1"/>
  <c r="AJ287" i="1"/>
  <c r="AJ340" i="1"/>
  <c r="AJ320" i="1"/>
  <c r="AJ302" i="1"/>
  <c r="AJ305" i="1"/>
  <c r="AJ328" i="1"/>
  <c r="AJ350" i="1"/>
  <c r="AJ306" i="1"/>
  <c r="AJ325" i="1"/>
  <c r="AJ307" i="1"/>
  <c r="AJ294" i="1"/>
  <c r="AJ297" i="1"/>
  <c r="AJ309" i="1"/>
  <c r="AJ290" i="1"/>
  <c r="AJ351" i="1"/>
  <c r="AJ357" i="1"/>
  <c r="AJ317" i="1"/>
  <c r="AJ341" i="1"/>
  <c r="AJ288" i="1"/>
  <c r="AJ352" i="1"/>
  <c r="AJ334" i="1"/>
  <c r="AJ319" i="1"/>
  <c r="AJ353" i="1"/>
  <c r="AJ303" i="1"/>
  <c r="AJ313" i="1"/>
  <c r="AJ354" i="1"/>
  <c r="AJ342" i="1"/>
  <c r="AJ321" i="1"/>
  <c r="AJ324" i="1"/>
  <c r="AJ343" i="1"/>
  <c r="AJ344" i="1"/>
  <c r="AJ314" i="1"/>
  <c r="AJ293" i="1"/>
  <c r="AJ289" i="1"/>
  <c r="AJ304" i="1"/>
  <c r="AJ298" i="1"/>
  <c r="AJ295" i="1"/>
  <c r="AJ345" i="1"/>
  <c r="AJ346" i="1"/>
  <c r="AJ308" i="1"/>
  <c r="AJ355" i="1"/>
  <c r="AJ332" i="1"/>
  <c r="AJ347" i="1"/>
  <c r="AJ330" i="1"/>
  <c r="AJ291" i="1"/>
  <c r="AJ316" i="1"/>
  <c r="AJ356" i="1"/>
  <c r="AJ335" i="1"/>
  <c r="AJ300" i="1"/>
  <c r="AJ301" i="1"/>
  <c r="AJ323" i="1"/>
  <c r="AJ312" i="1"/>
  <c r="AJ326" i="1"/>
  <c r="AJ333" i="1"/>
  <c r="AJ327" i="1"/>
  <c r="AJ331" i="1"/>
  <c r="AJ329" i="1"/>
  <c r="AJ337" i="1"/>
  <c r="AJ358" i="1"/>
  <c r="AJ460" i="1"/>
  <c r="AJ466" i="1"/>
  <c r="AJ429" i="1"/>
  <c r="AJ443" i="1"/>
  <c r="AJ439" i="1"/>
  <c r="AJ449" i="1"/>
  <c r="AJ448" i="1"/>
  <c r="AJ446" i="1"/>
  <c r="AJ484" i="1"/>
  <c r="AJ457" i="1"/>
  <c r="AJ472" i="1"/>
  <c r="AJ473" i="1"/>
  <c r="AJ485" i="1"/>
  <c r="AJ450" i="1"/>
  <c r="AJ435" i="1"/>
  <c r="AJ476" i="1"/>
  <c r="AJ486" i="1"/>
  <c r="AJ465" i="1"/>
  <c r="AJ456" i="1"/>
  <c r="AJ497" i="1"/>
  <c r="AJ438" i="1"/>
  <c r="AJ444" i="1"/>
  <c r="AJ464" i="1"/>
  <c r="AJ434" i="1"/>
  <c r="AJ487" i="1"/>
  <c r="AJ459" i="1"/>
  <c r="AJ445" i="1"/>
  <c r="AJ467" i="1"/>
  <c r="AJ493" i="1"/>
  <c r="AJ437" i="1"/>
  <c r="AJ474" i="1"/>
  <c r="AJ436" i="1"/>
  <c r="AJ454" i="1"/>
  <c r="AJ453" i="1"/>
  <c r="AJ488" i="1"/>
  <c r="AJ451" i="1"/>
  <c r="AJ458" i="1"/>
  <c r="AJ489" i="1"/>
  <c r="AJ494" i="1"/>
  <c r="AJ455" i="1"/>
  <c r="AJ477" i="1"/>
  <c r="AJ431" i="1"/>
  <c r="AJ430" i="1"/>
  <c r="AJ478" i="1"/>
  <c r="AJ479" i="1"/>
  <c r="AJ432" i="1"/>
  <c r="AJ498" i="1"/>
  <c r="AJ490" i="1"/>
  <c r="AJ499" i="1"/>
  <c r="AJ495" i="1"/>
  <c r="AJ480" i="1"/>
  <c r="AJ469" i="1"/>
  <c r="AJ481" i="1"/>
  <c r="AJ491" i="1"/>
  <c r="AJ470" i="1"/>
  <c r="AJ452" i="1"/>
  <c r="AJ475" i="1"/>
  <c r="AJ471" i="1"/>
  <c r="AJ482" i="1"/>
  <c r="AJ440" i="1"/>
  <c r="AJ441" i="1"/>
  <c r="AJ442" i="1"/>
  <c r="AJ468" i="1"/>
  <c r="AJ496" i="1"/>
  <c r="AJ463" i="1"/>
  <c r="AJ447" i="1"/>
  <c r="AJ492" i="1"/>
  <c r="AJ462" i="1"/>
  <c r="AJ461" i="1"/>
  <c r="AJ433" i="1"/>
  <c r="AJ483" i="1"/>
  <c r="AJ830" i="1"/>
  <c r="AJ807" i="1"/>
  <c r="AJ809" i="1"/>
  <c r="AJ811" i="1"/>
  <c r="AJ808" i="1"/>
  <c r="AJ824" i="1"/>
  <c r="AJ805" i="1"/>
  <c r="AJ831" i="1"/>
  <c r="AJ826" i="1"/>
  <c r="AJ822" i="1"/>
  <c r="AJ827" i="1"/>
  <c r="AJ818" i="1"/>
  <c r="AJ810" i="1"/>
  <c r="AJ817" i="1"/>
  <c r="AJ812" i="1"/>
  <c r="AJ820" i="1"/>
  <c r="AJ813" i="1"/>
  <c r="AJ828" i="1"/>
  <c r="AJ815" i="1"/>
  <c r="AJ829" i="1"/>
  <c r="AJ814" i="1"/>
  <c r="AJ806" i="1"/>
  <c r="AJ832" i="1"/>
  <c r="AJ816" i="1"/>
  <c r="AJ819" i="1"/>
  <c r="AJ825" i="1"/>
  <c r="AJ821" i="1"/>
  <c r="AJ823" i="1"/>
  <c r="AJ788" i="1"/>
  <c r="AJ870" i="1"/>
  <c r="AJ837" i="1"/>
  <c r="AJ842" i="1"/>
  <c r="AJ878" i="1"/>
  <c r="AJ862" i="1"/>
  <c r="AJ795" i="1"/>
  <c r="AJ857" i="1"/>
  <c r="AJ852" i="1"/>
  <c r="AJ858" i="1"/>
  <c r="AJ783" i="1"/>
  <c r="AJ861" i="1"/>
  <c r="AJ845" i="1"/>
  <c r="AJ802" i="1"/>
  <c r="AJ853" i="1"/>
  <c r="AJ835" i="1"/>
  <c r="AJ833" i="1"/>
  <c r="AJ791" i="1"/>
  <c r="AJ871" i="1"/>
  <c r="AJ838" i="1"/>
  <c r="AJ859" i="1"/>
  <c r="AJ872" i="1"/>
  <c r="AJ839" i="1"/>
  <c r="AJ847" i="1"/>
  <c r="AJ863" i="1"/>
  <c r="AJ798" i="1"/>
  <c r="AJ879" i="1"/>
  <c r="AJ848" i="1"/>
  <c r="AJ794" i="1"/>
  <c r="AJ799" i="1"/>
  <c r="AJ793" i="1"/>
  <c r="AJ803" i="1"/>
  <c r="AJ882" i="1"/>
  <c r="AJ873" i="1"/>
  <c r="AJ854" i="1"/>
  <c r="AJ864" i="1"/>
  <c r="AJ850" i="1"/>
  <c r="AJ796" i="1"/>
  <c r="AJ851" i="1"/>
  <c r="AJ855" i="1"/>
  <c r="AJ789" i="1"/>
  <c r="AJ834" i="1"/>
  <c r="AJ849" i="1"/>
  <c r="AJ860" i="1"/>
  <c r="AJ785" i="1"/>
  <c r="AJ874" i="1"/>
  <c r="AJ880" i="1"/>
  <c r="AJ804" i="1"/>
  <c r="AJ875" i="1"/>
  <c r="AJ865" i="1"/>
  <c r="AJ790" i="1"/>
  <c r="AJ784" i="1"/>
  <c r="AJ836" i="1"/>
  <c r="AJ787" i="1"/>
  <c r="AJ846" i="1"/>
  <c r="AJ876" i="1"/>
  <c r="AJ866" i="1"/>
  <c r="AJ841" i="1"/>
  <c r="AJ840" i="1"/>
  <c r="AJ786" i="1"/>
  <c r="AJ867" i="1"/>
  <c r="AJ877" i="1"/>
  <c r="AJ881" i="1"/>
  <c r="AJ800" i="1"/>
  <c r="AJ801" i="1"/>
  <c r="AJ868" i="1"/>
  <c r="AJ792" i="1"/>
  <c r="AJ843" i="1"/>
  <c r="AJ797" i="1"/>
  <c r="AJ883" i="1"/>
  <c r="AJ856" i="1"/>
  <c r="AJ869" i="1"/>
  <c r="AJ844" i="1"/>
  <c r="AJ182" i="1"/>
  <c r="AJ205" i="1"/>
  <c r="AJ164" i="1"/>
  <c r="AJ147" i="1"/>
  <c r="AJ168" i="1"/>
  <c r="AJ167" i="1"/>
  <c r="AJ165" i="1"/>
  <c r="AJ160" i="1"/>
  <c r="AJ166" i="1"/>
  <c r="AJ155" i="1"/>
  <c r="AJ206" i="1"/>
  <c r="AJ194" i="1"/>
  <c r="AJ181" i="1"/>
  <c r="AJ207" i="1"/>
  <c r="AJ151" i="1"/>
  <c r="AJ215" i="1"/>
  <c r="AJ185" i="1"/>
  <c r="AJ170" i="1"/>
  <c r="AJ154" i="1"/>
  <c r="AJ195" i="1"/>
  <c r="AJ161" i="1"/>
  <c r="AJ152" i="1"/>
  <c r="AJ157" i="1"/>
  <c r="AJ196" i="1"/>
  <c r="AJ176" i="1"/>
  <c r="AJ208" i="1"/>
  <c r="AJ186" i="1"/>
  <c r="AJ159" i="1"/>
  <c r="AJ158" i="1"/>
  <c r="AJ197" i="1"/>
  <c r="AJ169" i="1"/>
  <c r="AJ188" i="1"/>
  <c r="AJ189" i="1"/>
  <c r="AJ187" i="1"/>
  <c r="AJ174" i="1"/>
  <c r="AJ209" i="1"/>
  <c r="AJ163" i="1"/>
  <c r="AJ173" i="1"/>
  <c r="AJ172" i="1"/>
  <c r="AJ198" i="1"/>
  <c r="AJ156" i="1"/>
  <c r="AJ190" i="1"/>
  <c r="AJ184" i="1"/>
  <c r="AJ199" i="1"/>
  <c r="AJ149" i="1"/>
  <c r="AJ200" i="1"/>
  <c r="AJ191" i="1"/>
  <c r="AJ201" i="1"/>
  <c r="AJ148" i="1"/>
  <c r="AJ162" i="1"/>
  <c r="AJ150" i="1"/>
  <c r="AJ179" i="1"/>
  <c r="AJ210" i="1"/>
  <c r="AJ192" i="1"/>
  <c r="AJ202" i="1"/>
  <c r="AJ175" i="1"/>
  <c r="AJ193" i="1"/>
  <c r="AJ211" i="1"/>
  <c r="AJ203" i="1"/>
  <c r="AJ212" i="1"/>
  <c r="AJ180" i="1"/>
  <c r="AJ177" i="1"/>
  <c r="AJ171" i="1"/>
  <c r="AJ178" i="1"/>
  <c r="AJ153" i="1"/>
  <c r="AJ213" i="1"/>
  <c r="AJ183" i="1"/>
  <c r="AJ214" i="1"/>
  <c r="AJ204" i="1"/>
  <c r="AJ253" i="1"/>
  <c r="AJ258" i="1"/>
  <c r="AJ216" i="1"/>
  <c r="AJ231" i="1"/>
  <c r="AJ233" i="1"/>
  <c r="AJ232" i="1"/>
  <c r="AJ243" i="1"/>
  <c r="AJ242" i="1"/>
  <c r="AJ240" i="1"/>
  <c r="AJ228" i="1"/>
  <c r="AJ221" i="1"/>
  <c r="AJ266" i="1"/>
  <c r="AJ276" i="1"/>
  <c r="AJ241" i="1"/>
  <c r="AJ271" i="1"/>
  <c r="AJ218" i="1"/>
  <c r="AJ267" i="1"/>
  <c r="AJ250" i="1"/>
  <c r="AJ235" i="1"/>
  <c r="AJ259" i="1"/>
  <c r="AJ284" i="1"/>
  <c r="AJ226" i="1"/>
  <c r="AJ227" i="1"/>
  <c r="AJ237" i="1"/>
  <c r="AJ260" i="1"/>
  <c r="AJ236" i="1"/>
  <c r="AJ223" i="1"/>
  <c r="AJ277" i="1"/>
  <c r="AJ255" i="1"/>
  <c r="AJ263" i="1"/>
  <c r="AJ278" i="1"/>
  <c r="AJ225" i="1"/>
  <c r="AJ219" i="1"/>
  <c r="AJ234" i="1"/>
  <c r="AJ244" i="1"/>
  <c r="AJ279" i="1"/>
  <c r="AJ272" i="1"/>
  <c r="AJ280" i="1"/>
  <c r="AJ256" i="1"/>
  <c r="AJ247" i="1"/>
  <c r="AJ248" i="1"/>
  <c r="AJ239" i="1"/>
  <c r="AJ281" i="1"/>
  <c r="AJ245" i="1"/>
  <c r="AJ222" i="1"/>
  <c r="AJ286" i="1"/>
  <c r="AJ251" i="1"/>
  <c r="AJ273" i="1"/>
  <c r="AJ252" i="1"/>
  <c r="AJ274" i="1"/>
  <c r="AJ285" i="1"/>
  <c r="AJ217" i="1"/>
  <c r="AJ238" i="1"/>
  <c r="AJ224" i="1"/>
  <c r="AJ264" i="1"/>
  <c r="AJ262" i="1"/>
  <c r="AJ220" i="1"/>
  <c r="AJ246" i="1"/>
  <c r="AJ282" i="1"/>
  <c r="AJ265" i="1"/>
  <c r="AJ268" i="1"/>
  <c r="AJ229" i="1"/>
  <c r="AJ275" i="1"/>
  <c r="AJ257" i="1"/>
  <c r="AJ261" i="1"/>
  <c r="AJ269" i="1"/>
  <c r="AJ230" i="1"/>
  <c r="AJ283" i="1"/>
  <c r="AJ254" i="1"/>
  <c r="AJ249" i="1"/>
  <c r="AJ270" i="1"/>
  <c r="AJ391" i="1"/>
  <c r="AJ392" i="1"/>
  <c r="AJ403" i="1"/>
  <c r="AJ359" i="1"/>
  <c r="AJ394" i="1"/>
  <c r="AJ378" i="1"/>
  <c r="AJ376" i="1"/>
  <c r="AJ365" i="1"/>
  <c r="AJ373" i="1"/>
  <c r="AJ389" i="1"/>
  <c r="AJ372" i="1"/>
  <c r="AJ427" i="1"/>
  <c r="AJ393" i="1"/>
  <c r="AJ369" i="1"/>
  <c r="AJ422" i="1"/>
  <c r="AJ362" i="1"/>
  <c r="AJ387" i="1"/>
  <c r="AJ388" i="1"/>
  <c r="AJ384" i="1"/>
  <c r="AJ407" i="1"/>
  <c r="AJ370" i="1"/>
  <c r="AJ375" i="1"/>
  <c r="AJ408" i="1"/>
  <c r="AJ409" i="1"/>
  <c r="AJ410" i="1"/>
  <c r="AJ395" i="1"/>
  <c r="AJ411" i="1"/>
  <c r="AJ379" i="1"/>
  <c r="AJ412" i="1"/>
  <c r="AJ400" i="1"/>
  <c r="AJ413" i="1"/>
  <c r="AJ382" i="1"/>
  <c r="AJ417" i="1"/>
  <c r="AJ380" i="1"/>
  <c r="AJ423" i="1"/>
  <c r="AJ414" i="1"/>
  <c r="AJ396" i="1"/>
  <c r="AJ360" i="1"/>
  <c r="AJ385" i="1"/>
  <c r="AJ415" i="1"/>
  <c r="AJ418" i="1"/>
  <c r="AJ383" i="1"/>
  <c r="AJ368" i="1"/>
  <c r="AJ366" i="1"/>
  <c r="AJ428" i="1"/>
  <c r="AJ361" i="1"/>
  <c r="AJ424" i="1"/>
  <c r="AJ363" i="1"/>
  <c r="AJ364" i="1"/>
  <c r="AJ416" i="1"/>
  <c r="AJ404" i="1"/>
  <c r="AJ425" i="1"/>
  <c r="AJ367" i="1"/>
  <c r="AJ390" i="1"/>
  <c r="AJ374" i="1"/>
  <c r="AJ371" i="1"/>
  <c r="AJ426" i="1"/>
  <c r="AJ405" i="1"/>
  <c r="AJ419" i="1"/>
  <c r="AJ402" i="1"/>
  <c r="AJ381" i="1"/>
  <c r="AJ420" i="1"/>
  <c r="AJ406" i="1"/>
  <c r="AJ397" i="1"/>
  <c r="AJ399" i="1"/>
  <c r="AJ398" i="1"/>
  <c r="AJ377" i="1"/>
  <c r="AJ401" i="1"/>
  <c r="AJ421" i="1"/>
  <c r="AJ386" i="1"/>
  <c r="AJ520" i="1"/>
  <c r="AJ516" i="1"/>
  <c r="AJ550" i="1"/>
  <c r="AJ536" i="1"/>
  <c r="AJ551" i="1"/>
  <c r="AJ521" i="1"/>
  <c r="AJ530" i="1"/>
  <c r="AJ548" i="1"/>
  <c r="AJ500" i="1"/>
  <c r="AJ545" i="1"/>
  <c r="AJ547" i="1"/>
  <c r="AJ559" i="1"/>
  <c r="AJ543" i="1"/>
  <c r="AJ522" i="1"/>
  <c r="AJ528" i="1"/>
  <c r="AJ508" i="1"/>
  <c r="AJ512" i="1"/>
  <c r="AJ510" i="1"/>
  <c r="AJ544" i="1"/>
  <c r="AJ525" i="1"/>
  <c r="AJ540" i="1"/>
  <c r="AJ509" i="1"/>
  <c r="AJ560" i="1"/>
  <c r="AJ533" i="1"/>
  <c r="AJ529" i="1"/>
  <c r="AJ526" i="1"/>
  <c r="AJ527" i="1"/>
  <c r="AJ513" i="1"/>
  <c r="AJ504" i="1"/>
  <c r="AJ531" i="1"/>
  <c r="AJ518" i="1"/>
  <c r="AJ561" i="1"/>
  <c r="AJ552" i="1"/>
  <c r="AJ537" i="1"/>
  <c r="AJ506" i="1"/>
  <c r="AJ532" i="1"/>
  <c r="AJ507" i="1"/>
  <c r="AJ517" i="1"/>
  <c r="AJ562" i="1"/>
  <c r="AJ534" i="1"/>
  <c r="AJ563" i="1"/>
  <c r="AJ541" i="1"/>
  <c r="AJ566" i="1"/>
  <c r="AJ538" i="1"/>
  <c r="AJ519" i="1"/>
  <c r="AJ553" i="1"/>
  <c r="AJ549" i="1"/>
  <c r="AJ554" i="1"/>
  <c r="AJ555" i="1"/>
  <c r="AJ539" i="1"/>
  <c r="AJ501" i="1"/>
  <c r="AJ523" i="1"/>
  <c r="AJ564" i="1"/>
  <c r="AJ565" i="1"/>
  <c r="AJ511" i="1"/>
  <c r="AJ546" i="1"/>
  <c r="AJ568" i="1"/>
  <c r="AJ503" i="1"/>
  <c r="AJ502" i="1"/>
  <c r="AJ556" i="1"/>
  <c r="AJ567" i="1"/>
  <c r="AJ514" i="1"/>
  <c r="AJ515" i="1"/>
  <c r="AJ557" i="1"/>
  <c r="AJ535" i="1"/>
  <c r="AJ524" i="1"/>
  <c r="AJ505" i="1"/>
  <c r="AJ542" i="1"/>
  <c r="AJ558" i="1"/>
  <c r="AJ662" i="1"/>
  <c r="AJ643" i="1"/>
  <c r="AJ697" i="1"/>
  <c r="AJ641" i="1"/>
  <c r="AJ698" i="1"/>
  <c r="AJ664" i="1"/>
  <c r="AJ642" i="1"/>
  <c r="AJ654" i="1"/>
  <c r="AJ689" i="1"/>
  <c r="AJ676" i="1"/>
  <c r="AJ678" i="1"/>
  <c r="AJ671" i="1"/>
  <c r="AJ656" i="1"/>
  <c r="AJ659" i="1"/>
  <c r="AJ663" i="1"/>
  <c r="AJ660" i="1"/>
  <c r="AJ692" i="1"/>
  <c r="AJ650" i="1"/>
  <c r="AJ653" i="1"/>
  <c r="AJ685" i="1"/>
  <c r="AJ667" i="1"/>
  <c r="AJ672" i="1"/>
  <c r="AJ674" i="1"/>
  <c r="AJ690" i="1"/>
  <c r="AJ699" i="1"/>
  <c r="AJ668" i="1"/>
  <c r="AJ684" i="1"/>
  <c r="AJ669" i="1"/>
  <c r="AJ675" i="1"/>
  <c r="AJ700" i="1"/>
  <c r="AJ658" i="1"/>
  <c r="AJ682" i="1"/>
  <c r="AJ680" i="1"/>
  <c r="AJ648" i="1"/>
  <c r="AJ679" i="1"/>
  <c r="AJ651" i="1"/>
  <c r="AJ701" i="1"/>
  <c r="AJ707" i="1"/>
  <c r="AJ677" i="1"/>
  <c r="AJ673" i="1"/>
  <c r="AJ657" i="1"/>
  <c r="AJ693" i="1"/>
  <c r="AJ647" i="1"/>
  <c r="AJ681" i="1"/>
  <c r="AJ649" i="1"/>
  <c r="AJ694" i="1"/>
  <c r="AJ686" i="1"/>
  <c r="AJ683" i="1"/>
  <c r="AJ666" i="1"/>
  <c r="AJ702" i="1"/>
  <c r="AJ706" i="1"/>
  <c r="AJ687" i="1"/>
  <c r="AJ703" i="1"/>
  <c r="AJ704" i="1"/>
  <c r="AJ665" i="1"/>
  <c r="AJ644" i="1"/>
  <c r="AJ691" i="1"/>
  <c r="AJ645" i="1"/>
  <c r="AJ688" i="1"/>
  <c r="AJ655" i="1"/>
  <c r="AJ695" i="1"/>
  <c r="AJ696" i="1"/>
  <c r="AJ670" i="1"/>
  <c r="AJ652" i="1"/>
  <c r="AJ705" i="1"/>
  <c r="AJ661" i="1"/>
  <c r="AJ646" i="1"/>
  <c r="AJ710" i="1"/>
  <c r="AJ767" i="1"/>
  <c r="AJ763" i="1"/>
  <c r="AJ709" i="1"/>
  <c r="AJ753" i="1"/>
  <c r="AJ748" i="1"/>
  <c r="AJ711" i="1"/>
  <c r="AJ754" i="1"/>
  <c r="AJ737" i="1"/>
  <c r="AJ738" i="1"/>
  <c r="AJ755" i="1"/>
  <c r="AJ759" i="1"/>
  <c r="AJ751" i="1"/>
  <c r="AJ761" i="1"/>
  <c r="AJ708" i="1"/>
  <c r="AJ774" i="1"/>
  <c r="AJ749" i="1"/>
  <c r="AJ750" i="1"/>
  <c r="AJ727" i="1"/>
  <c r="AJ720" i="1"/>
  <c r="AJ716" i="1"/>
  <c r="AJ721" i="1"/>
  <c r="AJ741" i="1"/>
  <c r="AJ722" i="1"/>
  <c r="AJ714" i="1"/>
  <c r="AJ742" i="1"/>
  <c r="AJ782" i="1"/>
  <c r="AJ718" i="1"/>
  <c r="AJ775" i="1"/>
  <c r="AJ732" i="1"/>
  <c r="AJ744" i="1"/>
  <c r="AJ768" i="1"/>
  <c r="AJ769" i="1"/>
  <c r="AJ728" i="1"/>
  <c r="AJ745" i="1"/>
  <c r="AJ730" i="1"/>
  <c r="AJ752" i="1"/>
  <c r="AJ735" i="1"/>
  <c r="AJ719" i="1"/>
  <c r="AJ717" i="1"/>
  <c r="AJ736" i="1"/>
  <c r="AJ770" i="1"/>
  <c r="AJ726" i="1"/>
  <c r="AJ776" i="1"/>
  <c r="AJ756" i="1"/>
  <c r="AJ764" i="1"/>
  <c r="AJ743" i="1"/>
  <c r="AJ771" i="1"/>
  <c r="AJ712" i="1"/>
  <c r="AJ725" i="1"/>
  <c r="AJ777" i="1"/>
  <c r="AJ778" i="1"/>
  <c r="AJ765" i="1"/>
  <c r="AJ762" i="1"/>
  <c r="AJ772" i="1"/>
  <c r="AJ780" i="1"/>
  <c r="AJ779" i="1"/>
  <c r="AJ733" i="1"/>
  <c r="AJ713" i="1"/>
  <c r="AJ734" i="1"/>
  <c r="AJ766" i="1"/>
  <c r="AJ740" i="1"/>
  <c r="AJ757" i="1"/>
  <c r="AJ760" i="1"/>
  <c r="AJ729" i="1"/>
  <c r="AJ723" i="1"/>
  <c r="AJ739" i="1"/>
  <c r="AJ746" i="1"/>
  <c r="AJ724" i="1"/>
  <c r="AJ773" i="1"/>
  <c r="AJ715" i="1"/>
  <c r="AJ758" i="1"/>
  <c r="AJ731" i="1"/>
  <c r="AJ781" i="1"/>
  <c r="AJ747" i="1"/>
  <c r="AJ43" i="1"/>
  <c r="AJ38" i="1"/>
  <c r="AJ54" i="1"/>
  <c r="AJ27" i="1"/>
  <c r="AJ44" i="1"/>
  <c r="AJ28" i="1"/>
  <c r="AJ26" i="1"/>
  <c r="AJ58" i="1"/>
  <c r="AJ22" i="1"/>
  <c r="AJ55" i="1"/>
  <c r="AJ52" i="1"/>
  <c r="AJ66" i="1"/>
  <c r="AJ2" i="1"/>
  <c r="AJ72" i="1"/>
  <c r="AJ36" i="1"/>
  <c r="AJ53" i="1"/>
  <c r="AJ59" i="1"/>
  <c r="AJ4" i="1"/>
  <c r="AJ16" i="1"/>
  <c r="AJ56" i="1"/>
  <c r="AJ46" i="1"/>
  <c r="AJ9" i="1"/>
  <c r="AJ47" i="1"/>
  <c r="AJ23" i="1"/>
  <c r="AJ25" i="1"/>
  <c r="AJ67" i="1"/>
  <c r="AJ68" i="1"/>
  <c r="AJ37" i="1"/>
  <c r="AJ73" i="1"/>
  <c r="AJ20" i="1"/>
  <c r="AJ29" i="1"/>
  <c r="AJ39" i="1"/>
  <c r="AJ69" i="1"/>
  <c r="AJ70" i="1"/>
  <c r="AJ49" i="1"/>
  <c r="AJ40" i="1"/>
  <c r="AJ11" i="1"/>
  <c r="AJ18" i="1"/>
  <c r="AJ31" i="1"/>
  <c r="AJ8" i="1"/>
  <c r="AJ60" i="1"/>
  <c r="AJ30" i="1"/>
  <c r="AJ10" i="1"/>
  <c r="AJ34" i="1"/>
  <c r="AJ61" i="1"/>
  <c r="AJ7" i="1"/>
  <c r="AJ33" i="1"/>
  <c r="AJ6" i="1"/>
  <c r="AJ21" i="1"/>
  <c r="AJ71" i="1"/>
  <c r="AJ41" i="1"/>
  <c r="AJ14" i="1"/>
  <c r="AJ35" i="1"/>
  <c r="AJ3" i="1"/>
  <c r="AJ24" i="1"/>
  <c r="AJ19" i="1"/>
  <c r="AJ62" i="1"/>
  <c r="AJ17" i="1"/>
  <c r="AJ12" i="1"/>
  <c r="AJ74" i="1"/>
  <c r="AJ5" i="1"/>
  <c r="AJ32" i="1"/>
  <c r="AJ63" i="1"/>
  <c r="AJ64" i="1"/>
  <c r="AJ13" i="1"/>
  <c r="AJ50" i="1"/>
  <c r="AJ57" i="1"/>
  <c r="AJ51" i="1"/>
  <c r="AJ45" i="1"/>
  <c r="AJ48" i="1"/>
  <c r="AJ42" i="1"/>
  <c r="AJ65" i="1"/>
  <c r="AJ15" i="1"/>
  <c r="AJ615" i="1"/>
  <c r="AI42" i="1"/>
  <c r="AI73" i="1"/>
  <c r="AI618" i="1"/>
  <c r="AI620" i="1"/>
  <c r="AI576" i="1"/>
  <c r="AI621" i="1"/>
  <c r="AI569" i="1"/>
  <c r="AI595" i="1"/>
  <c r="AI596" i="1"/>
  <c r="AI617" i="1"/>
  <c r="AI591" i="1"/>
  <c r="AI631" i="1"/>
  <c r="AI611" i="1"/>
  <c r="AI614" i="1"/>
  <c r="AI583" i="1"/>
  <c r="AI607" i="1"/>
  <c r="AI587" i="1"/>
  <c r="AI608" i="1"/>
  <c r="AI632" i="1"/>
  <c r="AI580" i="1"/>
  <c r="AI592" i="1"/>
  <c r="AI605" i="1"/>
  <c r="AI577" i="1"/>
  <c r="AI622" i="1"/>
  <c r="AI603" i="1"/>
  <c r="AI606" i="1"/>
  <c r="AI590" i="1"/>
  <c r="AI619" i="1"/>
  <c r="AI613" i="1"/>
  <c r="AI602" i="1"/>
  <c r="AI579" i="1"/>
  <c r="AI633" i="1"/>
  <c r="AI623" i="1"/>
  <c r="AI612" i="1"/>
  <c r="AI573" i="1"/>
  <c r="AI585" i="1"/>
  <c r="AI598" i="1"/>
  <c r="AI584" i="1"/>
  <c r="AI634" i="1"/>
  <c r="AI574" i="1"/>
  <c r="AI635" i="1"/>
  <c r="AI639" i="1"/>
  <c r="AI597" i="1"/>
  <c r="AI601" i="1"/>
  <c r="AI636" i="1"/>
  <c r="AI594" i="1"/>
  <c r="AI578" i="1"/>
  <c r="AI624" i="1"/>
  <c r="AI599" i="1"/>
  <c r="AI625" i="1"/>
  <c r="AI575" i="1"/>
  <c r="AI571" i="1"/>
  <c r="AI572" i="1"/>
  <c r="AI586" i="1"/>
  <c r="AI626" i="1"/>
  <c r="AI637" i="1"/>
  <c r="AI593" i="1"/>
  <c r="AI589" i="1"/>
  <c r="AI638" i="1"/>
  <c r="AI627" i="1"/>
  <c r="AI588" i="1"/>
  <c r="AI581" i="1"/>
  <c r="AI600" i="1"/>
  <c r="AI582" i="1"/>
  <c r="AI609" i="1"/>
  <c r="AI640" i="1"/>
  <c r="AI604" i="1"/>
  <c r="AI628" i="1"/>
  <c r="AI616" i="1"/>
  <c r="AI570" i="1"/>
  <c r="AI610" i="1"/>
  <c r="AI629" i="1"/>
  <c r="AI630" i="1"/>
  <c r="AI920" i="1"/>
  <c r="AI885" i="1"/>
  <c r="AI949" i="1"/>
  <c r="AI950" i="1"/>
  <c r="AI894" i="1"/>
  <c r="AI918" i="1"/>
  <c r="AI909" i="1"/>
  <c r="AI908" i="1"/>
  <c r="AI924" i="1"/>
  <c r="AI939" i="1"/>
  <c r="AI905" i="1"/>
  <c r="AI931" i="1"/>
  <c r="AI897" i="1"/>
  <c r="AI928" i="1"/>
  <c r="AI934" i="1"/>
  <c r="AI890" i="1"/>
  <c r="AI901" i="1"/>
  <c r="AI925" i="1"/>
  <c r="AI954" i="1"/>
  <c r="AI904" i="1"/>
  <c r="AI913" i="1"/>
  <c r="AI935" i="1"/>
  <c r="AI929" i="1"/>
  <c r="AI907" i="1"/>
  <c r="AI955" i="1"/>
  <c r="AI940" i="1"/>
  <c r="AI916" i="1"/>
  <c r="AI941" i="1"/>
  <c r="AI910" i="1"/>
  <c r="AI919" i="1"/>
  <c r="AI886" i="1"/>
  <c r="AI942" i="1"/>
  <c r="AI930" i="1"/>
  <c r="AI903" i="1"/>
  <c r="AI911" i="1"/>
  <c r="AI902" i="1"/>
  <c r="AI943" i="1"/>
  <c r="AI884" i="1"/>
  <c r="AI917" i="1"/>
  <c r="AI895" i="1"/>
  <c r="AI915" i="1"/>
  <c r="AI956" i="1"/>
  <c r="AI951" i="1"/>
  <c r="AI914" i="1"/>
  <c r="AI936" i="1"/>
  <c r="AI889" i="1"/>
  <c r="AI893" i="1"/>
  <c r="AI944" i="1"/>
  <c r="AI937" i="1"/>
  <c r="AI922" i="1"/>
  <c r="AI945" i="1"/>
  <c r="AI896" i="1"/>
  <c r="AI892" i="1"/>
  <c r="AI887" i="1"/>
  <c r="AI906" i="1"/>
  <c r="AI900" i="1"/>
  <c r="AI921" i="1"/>
  <c r="AI946" i="1"/>
  <c r="AI952" i="1"/>
  <c r="AI898" i="1"/>
  <c r="AI953" i="1"/>
  <c r="AI888" i="1"/>
  <c r="AI912" i="1"/>
  <c r="AI947" i="1"/>
  <c r="AI899" i="1"/>
  <c r="AI938" i="1"/>
  <c r="AI926" i="1"/>
  <c r="AI948" i="1"/>
  <c r="AI927" i="1"/>
  <c r="AI932" i="1"/>
  <c r="AI923" i="1"/>
  <c r="AI891" i="1"/>
  <c r="AI933" i="1"/>
  <c r="AI113" i="1"/>
  <c r="AI128" i="1"/>
  <c r="AI123" i="1"/>
  <c r="AI124" i="1"/>
  <c r="AI86" i="1"/>
  <c r="AI116" i="1"/>
  <c r="AI99" i="1"/>
  <c r="AI97" i="1"/>
  <c r="AI110" i="1"/>
  <c r="AI75" i="1"/>
  <c r="AI114" i="1"/>
  <c r="AI129" i="1"/>
  <c r="AI130" i="1"/>
  <c r="AI115" i="1"/>
  <c r="AI91" i="1"/>
  <c r="AI92" i="1"/>
  <c r="AI109" i="1"/>
  <c r="AI125" i="1"/>
  <c r="AI131" i="1"/>
  <c r="AI87" i="1"/>
  <c r="AI95" i="1"/>
  <c r="AI111" i="1"/>
  <c r="AI79" i="1"/>
  <c r="AI84" i="1"/>
  <c r="AI146" i="1"/>
  <c r="AI105" i="1"/>
  <c r="AI100" i="1"/>
  <c r="AI120" i="1"/>
  <c r="AI83" i="1"/>
  <c r="AI137" i="1"/>
  <c r="AI85" i="1"/>
  <c r="AI126" i="1"/>
  <c r="AI127" i="1"/>
  <c r="AI88" i="1"/>
  <c r="AI93" i="1"/>
  <c r="AI101" i="1"/>
  <c r="AI118" i="1"/>
  <c r="AI80" i="1"/>
  <c r="AI138" i="1"/>
  <c r="AI81" i="1"/>
  <c r="AI122" i="1"/>
  <c r="AI112" i="1"/>
  <c r="AI103" i="1"/>
  <c r="AI141" i="1"/>
  <c r="AI96" i="1"/>
  <c r="AI132" i="1"/>
  <c r="AI102" i="1"/>
  <c r="AI139" i="1"/>
  <c r="AI82" i="1"/>
  <c r="AI77" i="1"/>
  <c r="AI89" i="1"/>
  <c r="AI142" i="1"/>
  <c r="AI145" i="1"/>
  <c r="AI98" i="1"/>
  <c r="AI133" i="1"/>
  <c r="AI143" i="1"/>
  <c r="AI76" i="1"/>
  <c r="AI94" i="1"/>
  <c r="AI78" i="1"/>
  <c r="AI144" i="1"/>
  <c r="AI119" i="1"/>
  <c r="AI134" i="1"/>
  <c r="AI104" i="1"/>
  <c r="AI135" i="1"/>
  <c r="AI140" i="1"/>
  <c r="AI121" i="1"/>
  <c r="AI90" i="1"/>
  <c r="AI106" i="1"/>
  <c r="AI117" i="1"/>
  <c r="AI107" i="1"/>
  <c r="AI108" i="1"/>
  <c r="AI136" i="1"/>
  <c r="AI322" i="1"/>
  <c r="AI338" i="1"/>
  <c r="AI339" i="1"/>
  <c r="AI348" i="1"/>
  <c r="AI296" i="1"/>
  <c r="AI318" i="1"/>
  <c r="AI311" i="1"/>
  <c r="AI310" i="1"/>
  <c r="AI349" i="1"/>
  <c r="AI336" i="1"/>
  <c r="AI315" i="1"/>
  <c r="AI292" i="1"/>
  <c r="AI299" i="1"/>
  <c r="AI287" i="1"/>
  <c r="AI340" i="1"/>
  <c r="AI320" i="1"/>
  <c r="AI302" i="1"/>
  <c r="AI305" i="1"/>
  <c r="AI328" i="1"/>
  <c r="AI350" i="1"/>
  <c r="AI306" i="1"/>
  <c r="AI325" i="1"/>
  <c r="AI307" i="1"/>
  <c r="AI294" i="1"/>
  <c r="AI297" i="1"/>
  <c r="AI309" i="1"/>
  <c r="AI290" i="1"/>
  <c r="AI351" i="1"/>
  <c r="AI357" i="1"/>
  <c r="AI317" i="1"/>
  <c r="AI341" i="1"/>
  <c r="AI288" i="1"/>
  <c r="AI352" i="1"/>
  <c r="AI334" i="1"/>
  <c r="AI319" i="1"/>
  <c r="AI353" i="1"/>
  <c r="AI303" i="1"/>
  <c r="AI313" i="1"/>
  <c r="AI354" i="1"/>
  <c r="AI342" i="1"/>
  <c r="AI321" i="1"/>
  <c r="AI324" i="1"/>
  <c r="AI343" i="1"/>
  <c r="AI344" i="1"/>
  <c r="AI314" i="1"/>
  <c r="AI293" i="1"/>
  <c r="AI289" i="1"/>
  <c r="AI304" i="1"/>
  <c r="AI298" i="1"/>
  <c r="AI295" i="1"/>
  <c r="AI345" i="1"/>
  <c r="AI346" i="1"/>
  <c r="AI308" i="1"/>
  <c r="AI355" i="1"/>
  <c r="AI332" i="1"/>
  <c r="AI347" i="1"/>
  <c r="AI330" i="1"/>
  <c r="AI291" i="1"/>
  <c r="AI316" i="1"/>
  <c r="AI356" i="1"/>
  <c r="AI335" i="1"/>
  <c r="AI300" i="1"/>
  <c r="AI301" i="1"/>
  <c r="AI323" i="1"/>
  <c r="AI312" i="1"/>
  <c r="AI326" i="1"/>
  <c r="AI333" i="1"/>
  <c r="AI327" i="1"/>
  <c r="AI331" i="1"/>
  <c r="AI329" i="1"/>
  <c r="AI337" i="1"/>
  <c r="AI358" i="1"/>
  <c r="AI460" i="1"/>
  <c r="AI466" i="1"/>
  <c r="AI429" i="1"/>
  <c r="AI443" i="1"/>
  <c r="AI439" i="1"/>
  <c r="AI449" i="1"/>
  <c r="AI448" i="1"/>
  <c r="AI446" i="1"/>
  <c r="AI484" i="1"/>
  <c r="AI457" i="1"/>
  <c r="AI472" i="1"/>
  <c r="AI473" i="1"/>
  <c r="AI485" i="1"/>
  <c r="AI450" i="1"/>
  <c r="AI435" i="1"/>
  <c r="AI476" i="1"/>
  <c r="AI486" i="1"/>
  <c r="AI465" i="1"/>
  <c r="AI456" i="1"/>
  <c r="AI497" i="1"/>
  <c r="AI438" i="1"/>
  <c r="AI444" i="1"/>
  <c r="AI464" i="1"/>
  <c r="AI434" i="1"/>
  <c r="AI487" i="1"/>
  <c r="AI459" i="1"/>
  <c r="AI445" i="1"/>
  <c r="AI467" i="1"/>
  <c r="AI493" i="1"/>
  <c r="AI437" i="1"/>
  <c r="AI474" i="1"/>
  <c r="AI436" i="1"/>
  <c r="AI454" i="1"/>
  <c r="AI453" i="1"/>
  <c r="AI488" i="1"/>
  <c r="AI451" i="1"/>
  <c r="AI458" i="1"/>
  <c r="AI489" i="1"/>
  <c r="AI494" i="1"/>
  <c r="AI455" i="1"/>
  <c r="AI477" i="1"/>
  <c r="AI431" i="1"/>
  <c r="AI430" i="1"/>
  <c r="AI478" i="1"/>
  <c r="AI479" i="1"/>
  <c r="AI432" i="1"/>
  <c r="AI498" i="1"/>
  <c r="AI490" i="1"/>
  <c r="AI499" i="1"/>
  <c r="AI495" i="1"/>
  <c r="AI480" i="1"/>
  <c r="AI469" i="1"/>
  <c r="AI481" i="1"/>
  <c r="AI491" i="1"/>
  <c r="AI470" i="1"/>
  <c r="AI452" i="1"/>
  <c r="AI475" i="1"/>
  <c r="AI471" i="1"/>
  <c r="AI482" i="1"/>
  <c r="AI440" i="1"/>
  <c r="AI441" i="1"/>
  <c r="AI442" i="1"/>
  <c r="AI468" i="1"/>
  <c r="AI496" i="1"/>
  <c r="AI463" i="1"/>
  <c r="AI447" i="1"/>
  <c r="AI492" i="1"/>
  <c r="AI462" i="1"/>
  <c r="AI461" i="1"/>
  <c r="AI433" i="1"/>
  <c r="AI483" i="1"/>
  <c r="AI830" i="1"/>
  <c r="AI807" i="1"/>
  <c r="AI809" i="1"/>
  <c r="AI811" i="1"/>
  <c r="AI808" i="1"/>
  <c r="AI824" i="1"/>
  <c r="AI805" i="1"/>
  <c r="AI831" i="1"/>
  <c r="AI826" i="1"/>
  <c r="AI822" i="1"/>
  <c r="AI827" i="1"/>
  <c r="AI818" i="1"/>
  <c r="AI810" i="1"/>
  <c r="AI817" i="1"/>
  <c r="AI812" i="1"/>
  <c r="AI820" i="1"/>
  <c r="AI813" i="1"/>
  <c r="AI828" i="1"/>
  <c r="AI815" i="1"/>
  <c r="AI829" i="1"/>
  <c r="AI814" i="1"/>
  <c r="AI806" i="1"/>
  <c r="AI832" i="1"/>
  <c r="AI816" i="1"/>
  <c r="AI819" i="1"/>
  <c r="AI825" i="1"/>
  <c r="AI821" i="1"/>
  <c r="AI823" i="1"/>
  <c r="AI788" i="1"/>
  <c r="AI870" i="1"/>
  <c r="AI837" i="1"/>
  <c r="AI842" i="1"/>
  <c r="AI878" i="1"/>
  <c r="AI862" i="1"/>
  <c r="AI795" i="1"/>
  <c r="AI857" i="1"/>
  <c r="AI852" i="1"/>
  <c r="AI858" i="1"/>
  <c r="AI783" i="1"/>
  <c r="AI861" i="1"/>
  <c r="AI845" i="1"/>
  <c r="AI802" i="1"/>
  <c r="AI853" i="1"/>
  <c r="AI835" i="1"/>
  <c r="AI833" i="1"/>
  <c r="AI791" i="1"/>
  <c r="AI871" i="1"/>
  <c r="AI838" i="1"/>
  <c r="AI859" i="1"/>
  <c r="AI872" i="1"/>
  <c r="AI839" i="1"/>
  <c r="AI847" i="1"/>
  <c r="AI863" i="1"/>
  <c r="AI798" i="1"/>
  <c r="AI879" i="1"/>
  <c r="AI848" i="1"/>
  <c r="AI794" i="1"/>
  <c r="AI799" i="1"/>
  <c r="AI793" i="1"/>
  <c r="AI803" i="1"/>
  <c r="AI882" i="1"/>
  <c r="AI873" i="1"/>
  <c r="AI854" i="1"/>
  <c r="AI864" i="1"/>
  <c r="AI850" i="1"/>
  <c r="AI796" i="1"/>
  <c r="AI851" i="1"/>
  <c r="AI855" i="1"/>
  <c r="AI789" i="1"/>
  <c r="AI834" i="1"/>
  <c r="AI849" i="1"/>
  <c r="AI860" i="1"/>
  <c r="AI785" i="1"/>
  <c r="AI874" i="1"/>
  <c r="AI880" i="1"/>
  <c r="AI804" i="1"/>
  <c r="AI875" i="1"/>
  <c r="AI865" i="1"/>
  <c r="AI790" i="1"/>
  <c r="AI784" i="1"/>
  <c r="AI836" i="1"/>
  <c r="AI787" i="1"/>
  <c r="AI846" i="1"/>
  <c r="AI876" i="1"/>
  <c r="AI866" i="1"/>
  <c r="AI841" i="1"/>
  <c r="AI840" i="1"/>
  <c r="AI786" i="1"/>
  <c r="AI867" i="1"/>
  <c r="AI877" i="1"/>
  <c r="AI881" i="1"/>
  <c r="AI800" i="1"/>
  <c r="AI801" i="1"/>
  <c r="AI868" i="1"/>
  <c r="AI792" i="1"/>
  <c r="AI843" i="1"/>
  <c r="AI797" i="1"/>
  <c r="AI883" i="1"/>
  <c r="AI856" i="1"/>
  <c r="AI869" i="1"/>
  <c r="AI844" i="1"/>
  <c r="AI182" i="1"/>
  <c r="AI205" i="1"/>
  <c r="AI164" i="1"/>
  <c r="AI147" i="1"/>
  <c r="AI168" i="1"/>
  <c r="AI167" i="1"/>
  <c r="AI165" i="1"/>
  <c r="AI160" i="1"/>
  <c r="AI166" i="1"/>
  <c r="AI155" i="1"/>
  <c r="AI206" i="1"/>
  <c r="AI194" i="1"/>
  <c r="AI181" i="1"/>
  <c r="AI207" i="1"/>
  <c r="AI151" i="1"/>
  <c r="AI215" i="1"/>
  <c r="AI185" i="1"/>
  <c r="AI170" i="1"/>
  <c r="AI154" i="1"/>
  <c r="AI195" i="1"/>
  <c r="AI161" i="1"/>
  <c r="AI152" i="1"/>
  <c r="AI157" i="1"/>
  <c r="AI196" i="1"/>
  <c r="AI176" i="1"/>
  <c r="AI208" i="1"/>
  <c r="AI186" i="1"/>
  <c r="AI159" i="1"/>
  <c r="AI158" i="1"/>
  <c r="AI197" i="1"/>
  <c r="AI169" i="1"/>
  <c r="AI188" i="1"/>
  <c r="AI189" i="1"/>
  <c r="AI187" i="1"/>
  <c r="AI174" i="1"/>
  <c r="AI209" i="1"/>
  <c r="AI163" i="1"/>
  <c r="AI173" i="1"/>
  <c r="AI172" i="1"/>
  <c r="AI198" i="1"/>
  <c r="AI156" i="1"/>
  <c r="AI190" i="1"/>
  <c r="AI184" i="1"/>
  <c r="AI199" i="1"/>
  <c r="AI149" i="1"/>
  <c r="AI200" i="1"/>
  <c r="AI191" i="1"/>
  <c r="AI201" i="1"/>
  <c r="AI148" i="1"/>
  <c r="AI162" i="1"/>
  <c r="AI150" i="1"/>
  <c r="AI179" i="1"/>
  <c r="AI210" i="1"/>
  <c r="AI192" i="1"/>
  <c r="AI202" i="1"/>
  <c r="AI175" i="1"/>
  <c r="AI193" i="1"/>
  <c r="AI211" i="1"/>
  <c r="AI203" i="1"/>
  <c r="AI212" i="1"/>
  <c r="AI180" i="1"/>
  <c r="AI177" i="1"/>
  <c r="AI171" i="1"/>
  <c r="AI178" i="1"/>
  <c r="AI153" i="1"/>
  <c r="AI213" i="1"/>
  <c r="AI183" i="1"/>
  <c r="AI214" i="1"/>
  <c r="AI204" i="1"/>
  <c r="AI253" i="1"/>
  <c r="AI258" i="1"/>
  <c r="AI216" i="1"/>
  <c r="AI231" i="1"/>
  <c r="AI233" i="1"/>
  <c r="AI232" i="1"/>
  <c r="AI243" i="1"/>
  <c r="AI242" i="1"/>
  <c r="AI240" i="1"/>
  <c r="AI228" i="1"/>
  <c r="AI221" i="1"/>
  <c r="AI266" i="1"/>
  <c r="AI276" i="1"/>
  <c r="AI241" i="1"/>
  <c r="AI271" i="1"/>
  <c r="AI218" i="1"/>
  <c r="AI267" i="1"/>
  <c r="AI250" i="1"/>
  <c r="AI235" i="1"/>
  <c r="AI259" i="1"/>
  <c r="AI284" i="1"/>
  <c r="AI226" i="1"/>
  <c r="AI227" i="1"/>
  <c r="AI237" i="1"/>
  <c r="AI260" i="1"/>
  <c r="AI236" i="1"/>
  <c r="AI223" i="1"/>
  <c r="AI277" i="1"/>
  <c r="AI255" i="1"/>
  <c r="AI263" i="1"/>
  <c r="AI278" i="1"/>
  <c r="AI225" i="1"/>
  <c r="AI219" i="1"/>
  <c r="AI234" i="1"/>
  <c r="AI244" i="1"/>
  <c r="AI279" i="1"/>
  <c r="AI272" i="1"/>
  <c r="AI280" i="1"/>
  <c r="AI256" i="1"/>
  <c r="AI247" i="1"/>
  <c r="AI248" i="1"/>
  <c r="AI239" i="1"/>
  <c r="AI281" i="1"/>
  <c r="AI245" i="1"/>
  <c r="AI222" i="1"/>
  <c r="AI286" i="1"/>
  <c r="AI251" i="1"/>
  <c r="AI273" i="1"/>
  <c r="AI252" i="1"/>
  <c r="AI274" i="1"/>
  <c r="AI285" i="1"/>
  <c r="AI217" i="1"/>
  <c r="AI238" i="1"/>
  <c r="AI224" i="1"/>
  <c r="AI264" i="1"/>
  <c r="AI262" i="1"/>
  <c r="AI220" i="1"/>
  <c r="AI246" i="1"/>
  <c r="AI282" i="1"/>
  <c r="AI265" i="1"/>
  <c r="AI268" i="1"/>
  <c r="AI229" i="1"/>
  <c r="AI275" i="1"/>
  <c r="AI257" i="1"/>
  <c r="AI261" i="1"/>
  <c r="AI269" i="1"/>
  <c r="AI230" i="1"/>
  <c r="AI283" i="1"/>
  <c r="AI254" i="1"/>
  <c r="AI249" i="1"/>
  <c r="AI270" i="1"/>
  <c r="AI391" i="1"/>
  <c r="AI392" i="1"/>
  <c r="AI403" i="1"/>
  <c r="AI359" i="1"/>
  <c r="AI394" i="1"/>
  <c r="AI378" i="1"/>
  <c r="AI376" i="1"/>
  <c r="AI365" i="1"/>
  <c r="AI373" i="1"/>
  <c r="AI389" i="1"/>
  <c r="AI372" i="1"/>
  <c r="AI427" i="1"/>
  <c r="AI393" i="1"/>
  <c r="AI369" i="1"/>
  <c r="AI422" i="1"/>
  <c r="AI362" i="1"/>
  <c r="AI387" i="1"/>
  <c r="AI388" i="1"/>
  <c r="AI384" i="1"/>
  <c r="AI407" i="1"/>
  <c r="AI370" i="1"/>
  <c r="AI375" i="1"/>
  <c r="AI408" i="1"/>
  <c r="AI409" i="1"/>
  <c r="AI410" i="1"/>
  <c r="AI395" i="1"/>
  <c r="AI411" i="1"/>
  <c r="AI379" i="1"/>
  <c r="AI412" i="1"/>
  <c r="AI400" i="1"/>
  <c r="AI413" i="1"/>
  <c r="AI382" i="1"/>
  <c r="AI417" i="1"/>
  <c r="AI380" i="1"/>
  <c r="AI423" i="1"/>
  <c r="AI414" i="1"/>
  <c r="AI396" i="1"/>
  <c r="AI360" i="1"/>
  <c r="AI385" i="1"/>
  <c r="AI415" i="1"/>
  <c r="AI418" i="1"/>
  <c r="AI383" i="1"/>
  <c r="AI368" i="1"/>
  <c r="AI366" i="1"/>
  <c r="AI428" i="1"/>
  <c r="AI361" i="1"/>
  <c r="AI424" i="1"/>
  <c r="AI363" i="1"/>
  <c r="AI364" i="1"/>
  <c r="AI416" i="1"/>
  <c r="AI404" i="1"/>
  <c r="AI425" i="1"/>
  <c r="AI367" i="1"/>
  <c r="AI390" i="1"/>
  <c r="AI374" i="1"/>
  <c r="AI371" i="1"/>
  <c r="AI426" i="1"/>
  <c r="AI405" i="1"/>
  <c r="AI419" i="1"/>
  <c r="AI402" i="1"/>
  <c r="AI381" i="1"/>
  <c r="AI420" i="1"/>
  <c r="AI406" i="1"/>
  <c r="AI397" i="1"/>
  <c r="AI399" i="1"/>
  <c r="AI398" i="1"/>
  <c r="AI377" i="1"/>
  <c r="AI401" i="1"/>
  <c r="AI421" i="1"/>
  <c r="AI386" i="1"/>
  <c r="AI520" i="1"/>
  <c r="AI516" i="1"/>
  <c r="AI550" i="1"/>
  <c r="AI536" i="1"/>
  <c r="AI551" i="1"/>
  <c r="AI521" i="1"/>
  <c r="AI530" i="1"/>
  <c r="AI548" i="1"/>
  <c r="AI500" i="1"/>
  <c r="AI545" i="1"/>
  <c r="AI547" i="1"/>
  <c r="AI559" i="1"/>
  <c r="AI543" i="1"/>
  <c r="AI522" i="1"/>
  <c r="AI528" i="1"/>
  <c r="AI508" i="1"/>
  <c r="AI512" i="1"/>
  <c r="AI510" i="1"/>
  <c r="AI544" i="1"/>
  <c r="AI525" i="1"/>
  <c r="AI540" i="1"/>
  <c r="AI509" i="1"/>
  <c r="AI560" i="1"/>
  <c r="AI533" i="1"/>
  <c r="AI529" i="1"/>
  <c r="AI526" i="1"/>
  <c r="AI527" i="1"/>
  <c r="AI513" i="1"/>
  <c r="AI504" i="1"/>
  <c r="AI531" i="1"/>
  <c r="AI518" i="1"/>
  <c r="AI561" i="1"/>
  <c r="AI552" i="1"/>
  <c r="AI537" i="1"/>
  <c r="AI506" i="1"/>
  <c r="AI532" i="1"/>
  <c r="AI507" i="1"/>
  <c r="AI517" i="1"/>
  <c r="AI562" i="1"/>
  <c r="AI534" i="1"/>
  <c r="AI563" i="1"/>
  <c r="AI541" i="1"/>
  <c r="AI566" i="1"/>
  <c r="AI538" i="1"/>
  <c r="AI519" i="1"/>
  <c r="AI553" i="1"/>
  <c r="AI549" i="1"/>
  <c r="AI554" i="1"/>
  <c r="AI555" i="1"/>
  <c r="AI539" i="1"/>
  <c r="AI501" i="1"/>
  <c r="AI523" i="1"/>
  <c r="AI564" i="1"/>
  <c r="AI565" i="1"/>
  <c r="AI511" i="1"/>
  <c r="AI546" i="1"/>
  <c r="AI568" i="1"/>
  <c r="AI503" i="1"/>
  <c r="AI502" i="1"/>
  <c r="AI556" i="1"/>
  <c r="AI567" i="1"/>
  <c r="AI514" i="1"/>
  <c r="AI515" i="1"/>
  <c r="AI557" i="1"/>
  <c r="AI535" i="1"/>
  <c r="AI524" i="1"/>
  <c r="AI505" i="1"/>
  <c r="AI542" i="1"/>
  <c r="AI558" i="1"/>
  <c r="AI662" i="1"/>
  <c r="AI643" i="1"/>
  <c r="AI697" i="1"/>
  <c r="AI641" i="1"/>
  <c r="AI698" i="1"/>
  <c r="AI664" i="1"/>
  <c r="AI642" i="1"/>
  <c r="AI654" i="1"/>
  <c r="AI689" i="1"/>
  <c r="AI676" i="1"/>
  <c r="AI678" i="1"/>
  <c r="AI671" i="1"/>
  <c r="AI656" i="1"/>
  <c r="AI659" i="1"/>
  <c r="AI663" i="1"/>
  <c r="AI660" i="1"/>
  <c r="AI692" i="1"/>
  <c r="AI650" i="1"/>
  <c r="AI653" i="1"/>
  <c r="AI685" i="1"/>
  <c r="AI667" i="1"/>
  <c r="AI672" i="1"/>
  <c r="AI674" i="1"/>
  <c r="AI690" i="1"/>
  <c r="AI699" i="1"/>
  <c r="AI668" i="1"/>
  <c r="AI684" i="1"/>
  <c r="AI669" i="1"/>
  <c r="AI675" i="1"/>
  <c r="AI700" i="1"/>
  <c r="AI658" i="1"/>
  <c r="AI682" i="1"/>
  <c r="AI680" i="1"/>
  <c r="AI648" i="1"/>
  <c r="AI679" i="1"/>
  <c r="AI651" i="1"/>
  <c r="AI701" i="1"/>
  <c r="AI707" i="1"/>
  <c r="AI677" i="1"/>
  <c r="AI673" i="1"/>
  <c r="AI657" i="1"/>
  <c r="AI693" i="1"/>
  <c r="AI647" i="1"/>
  <c r="AI681" i="1"/>
  <c r="AI649" i="1"/>
  <c r="AI694" i="1"/>
  <c r="AI686" i="1"/>
  <c r="AI683" i="1"/>
  <c r="AI666" i="1"/>
  <c r="AI702" i="1"/>
  <c r="AI706" i="1"/>
  <c r="AI687" i="1"/>
  <c r="AI703" i="1"/>
  <c r="AI704" i="1"/>
  <c r="AI665" i="1"/>
  <c r="AI644" i="1"/>
  <c r="AI691" i="1"/>
  <c r="AI645" i="1"/>
  <c r="AI688" i="1"/>
  <c r="AI655" i="1"/>
  <c r="AI695" i="1"/>
  <c r="AI696" i="1"/>
  <c r="AI670" i="1"/>
  <c r="AI652" i="1"/>
  <c r="AI705" i="1"/>
  <c r="AI661" i="1"/>
  <c r="AI646" i="1"/>
  <c r="AI710" i="1"/>
  <c r="AI767" i="1"/>
  <c r="AI763" i="1"/>
  <c r="AI709" i="1"/>
  <c r="AI753" i="1"/>
  <c r="AI748" i="1"/>
  <c r="AI711" i="1"/>
  <c r="AI754" i="1"/>
  <c r="AI737" i="1"/>
  <c r="AI738" i="1"/>
  <c r="AI755" i="1"/>
  <c r="AI759" i="1"/>
  <c r="AI751" i="1"/>
  <c r="AI761" i="1"/>
  <c r="AI708" i="1"/>
  <c r="AI774" i="1"/>
  <c r="AI749" i="1"/>
  <c r="AI750" i="1"/>
  <c r="AI727" i="1"/>
  <c r="AI720" i="1"/>
  <c r="AI716" i="1"/>
  <c r="AI721" i="1"/>
  <c r="AI741" i="1"/>
  <c r="AI722" i="1"/>
  <c r="AI714" i="1"/>
  <c r="AI742" i="1"/>
  <c r="AI782" i="1"/>
  <c r="AI718" i="1"/>
  <c r="AI775" i="1"/>
  <c r="AI732" i="1"/>
  <c r="AI744" i="1"/>
  <c r="AI768" i="1"/>
  <c r="AI769" i="1"/>
  <c r="AI728" i="1"/>
  <c r="AI745" i="1"/>
  <c r="AI730" i="1"/>
  <c r="AI752" i="1"/>
  <c r="AI735" i="1"/>
  <c r="AI719" i="1"/>
  <c r="AI717" i="1"/>
  <c r="AI736" i="1"/>
  <c r="AI770" i="1"/>
  <c r="AI726" i="1"/>
  <c r="AI776" i="1"/>
  <c r="AI756" i="1"/>
  <c r="AI764" i="1"/>
  <c r="AI743" i="1"/>
  <c r="AI771" i="1"/>
  <c r="AI712" i="1"/>
  <c r="AI725" i="1"/>
  <c r="AI777" i="1"/>
  <c r="AI778" i="1"/>
  <c r="AI765" i="1"/>
  <c r="AI762" i="1"/>
  <c r="AI772" i="1"/>
  <c r="AI780" i="1"/>
  <c r="AI779" i="1"/>
  <c r="AI733" i="1"/>
  <c r="AI713" i="1"/>
  <c r="AI734" i="1"/>
  <c r="AI766" i="1"/>
  <c r="AI740" i="1"/>
  <c r="AI757" i="1"/>
  <c r="AI760" i="1"/>
  <c r="AI729" i="1"/>
  <c r="AI723" i="1"/>
  <c r="AI739" i="1"/>
  <c r="AI746" i="1"/>
  <c r="AI724" i="1"/>
  <c r="AI773" i="1"/>
  <c r="AI715" i="1"/>
  <c r="AI758" i="1"/>
  <c r="AI731" i="1"/>
  <c r="AI781" i="1"/>
  <c r="AI747" i="1"/>
  <c r="AI43" i="1"/>
  <c r="AI38" i="1"/>
  <c r="AI54" i="1"/>
  <c r="AI27" i="1"/>
  <c r="AI44" i="1"/>
  <c r="AI28" i="1"/>
  <c r="AI26" i="1"/>
  <c r="AI58" i="1"/>
  <c r="AI22" i="1"/>
  <c r="AI55" i="1"/>
  <c r="AI52" i="1"/>
  <c r="AI66" i="1"/>
  <c r="AI2" i="1"/>
  <c r="AI72" i="1"/>
  <c r="AI36" i="1"/>
  <c r="AI53" i="1"/>
  <c r="AI59" i="1"/>
  <c r="AI4" i="1"/>
  <c r="AI16" i="1"/>
  <c r="AI56" i="1"/>
  <c r="AI46" i="1"/>
  <c r="AI9" i="1"/>
  <c r="AI47" i="1"/>
  <c r="AI23" i="1"/>
  <c r="AI25" i="1"/>
  <c r="AI67" i="1"/>
  <c r="AI68" i="1"/>
  <c r="AI37" i="1"/>
  <c r="AI20" i="1"/>
  <c r="AI29" i="1"/>
  <c r="AI39" i="1"/>
  <c r="AI69" i="1"/>
  <c r="AI70" i="1"/>
  <c r="AI49" i="1"/>
  <c r="AI40" i="1"/>
  <c r="AI11" i="1"/>
  <c r="AI18" i="1"/>
  <c r="AI31" i="1"/>
  <c r="AI8" i="1"/>
  <c r="AI60" i="1"/>
  <c r="AI30" i="1"/>
  <c r="AI10" i="1"/>
  <c r="AI34" i="1"/>
  <c r="AI61" i="1"/>
  <c r="AI7" i="1"/>
  <c r="AI33" i="1"/>
  <c r="AI6" i="1"/>
  <c r="AI21" i="1"/>
  <c r="AI71" i="1"/>
  <c r="AI41" i="1"/>
  <c r="AI14" i="1"/>
  <c r="AI35" i="1"/>
  <c r="AI3" i="1"/>
  <c r="AI24" i="1"/>
  <c r="AI19" i="1"/>
  <c r="AI62" i="1"/>
  <c r="AI17" i="1"/>
  <c r="AI12" i="1"/>
  <c r="AI74" i="1"/>
  <c r="AI5" i="1"/>
  <c r="AI32" i="1"/>
  <c r="AI63" i="1"/>
  <c r="AI64" i="1"/>
  <c r="AI13" i="1"/>
  <c r="AI50" i="1"/>
  <c r="AI57" i="1"/>
  <c r="AI51" i="1"/>
  <c r="AI45" i="1"/>
  <c r="AI48" i="1"/>
  <c r="AI65" i="1"/>
  <c r="AI15" i="1"/>
  <c r="AI615" i="1"/>
  <c r="AH587" i="1"/>
  <c r="AH608" i="1"/>
  <c r="AH632" i="1"/>
  <c r="AH580" i="1"/>
  <c r="AH592" i="1"/>
  <c r="AH605" i="1"/>
  <c r="AH577" i="1"/>
  <c r="AH622" i="1"/>
  <c r="AH603" i="1"/>
  <c r="AH606" i="1"/>
  <c r="AH590" i="1"/>
  <c r="AH619" i="1"/>
  <c r="AH613" i="1"/>
  <c r="AH602" i="1"/>
  <c r="AH579" i="1"/>
  <c r="AH633" i="1"/>
  <c r="AH623" i="1"/>
  <c r="AH612" i="1"/>
  <c r="AH573" i="1"/>
  <c r="AH585" i="1"/>
  <c r="AH598" i="1"/>
  <c r="AH584" i="1"/>
  <c r="AH634" i="1"/>
  <c r="AH574" i="1"/>
  <c r="AH635" i="1"/>
  <c r="AH639" i="1"/>
  <c r="AH597" i="1"/>
  <c r="AH601" i="1"/>
  <c r="AH636" i="1"/>
  <c r="AH594" i="1"/>
  <c r="AH578" i="1"/>
  <c r="AH624" i="1"/>
  <c r="AH599" i="1"/>
  <c r="AH625" i="1"/>
  <c r="AH575" i="1"/>
  <c r="AH571" i="1"/>
  <c r="AH572" i="1"/>
  <c r="AH586" i="1"/>
  <c r="AH626" i="1"/>
  <c r="AH637" i="1"/>
  <c r="AH593" i="1"/>
  <c r="AH589" i="1"/>
  <c r="AH638" i="1"/>
  <c r="AH627" i="1"/>
  <c r="AH588" i="1"/>
  <c r="AH581" i="1"/>
  <c r="AH600" i="1"/>
  <c r="AH582" i="1"/>
  <c r="AH609" i="1"/>
  <c r="AH640" i="1"/>
  <c r="AH604" i="1"/>
  <c r="AH628" i="1"/>
  <c r="AH616" i="1"/>
  <c r="AH570" i="1"/>
  <c r="AH610" i="1"/>
  <c r="AH629" i="1"/>
  <c r="AH630" i="1"/>
  <c r="AH920" i="1"/>
  <c r="AH885" i="1"/>
  <c r="AH949" i="1"/>
  <c r="AH950" i="1"/>
  <c r="AH894" i="1"/>
  <c r="AH918" i="1"/>
  <c r="AH909" i="1"/>
  <c r="AH908" i="1"/>
  <c r="AH924" i="1"/>
  <c r="AH939" i="1"/>
  <c r="AH905" i="1"/>
  <c r="AH931" i="1"/>
  <c r="AH897" i="1"/>
  <c r="AH928" i="1"/>
  <c r="AH934" i="1"/>
  <c r="AH890" i="1"/>
  <c r="AH901" i="1"/>
  <c r="AH925" i="1"/>
  <c r="AH954" i="1"/>
  <c r="AH904" i="1"/>
  <c r="AH913" i="1"/>
  <c r="AH935" i="1"/>
  <c r="AH929" i="1"/>
  <c r="AH907" i="1"/>
  <c r="AH955" i="1"/>
  <c r="AH940" i="1"/>
  <c r="AH916" i="1"/>
  <c r="AH941" i="1"/>
  <c r="AH910" i="1"/>
  <c r="AH919" i="1"/>
  <c r="AH886" i="1"/>
  <c r="AH942" i="1"/>
  <c r="AH930" i="1"/>
  <c r="AH903" i="1"/>
  <c r="AH911" i="1"/>
  <c r="AH902" i="1"/>
  <c r="AH943" i="1"/>
  <c r="AH884" i="1"/>
  <c r="AH917" i="1"/>
  <c r="AH895" i="1"/>
  <c r="AH915" i="1"/>
  <c r="AH956" i="1"/>
  <c r="AH951" i="1"/>
  <c r="AH914" i="1"/>
  <c r="AH936" i="1"/>
  <c r="AH889" i="1"/>
  <c r="AH893" i="1"/>
  <c r="AH944" i="1"/>
  <c r="AH937" i="1"/>
  <c r="AH922" i="1"/>
  <c r="AH945" i="1"/>
  <c r="AH896" i="1"/>
  <c r="AH892" i="1"/>
  <c r="AH887" i="1"/>
  <c r="AH906" i="1"/>
  <c r="AH900" i="1"/>
  <c r="AH921" i="1"/>
  <c r="AH946" i="1"/>
  <c r="AH952" i="1"/>
  <c r="AH898" i="1"/>
  <c r="AH953" i="1"/>
  <c r="AH888" i="1"/>
  <c r="AH912" i="1"/>
  <c r="AH947" i="1"/>
  <c r="AH899" i="1"/>
  <c r="AH938" i="1"/>
  <c r="AH926" i="1"/>
  <c r="AH948" i="1"/>
  <c r="AH927" i="1"/>
  <c r="AH932" i="1"/>
  <c r="AH923" i="1"/>
  <c r="AH891" i="1"/>
  <c r="AH933" i="1"/>
  <c r="AH113" i="1"/>
  <c r="AH128" i="1"/>
  <c r="AH123" i="1"/>
  <c r="AH124" i="1"/>
  <c r="AH86" i="1"/>
  <c r="AH116" i="1"/>
  <c r="AH99" i="1"/>
  <c r="AH97" i="1"/>
  <c r="AH110" i="1"/>
  <c r="AH75" i="1"/>
  <c r="AH114" i="1"/>
  <c r="AH129" i="1"/>
  <c r="AH130" i="1"/>
  <c r="AH115" i="1"/>
  <c r="AH91" i="1"/>
  <c r="AH92" i="1"/>
  <c r="AH109" i="1"/>
  <c r="AH125" i="1"/>
  <c r="AH131" i="1"/>
  <c r="AH87" i="1"/>
  <c r="AH95" i="1"/>
  <c r="AH111" i="1"/>
  <c r="AH79" i="1"/>
  <c r="AH84" i="1"/>
  <c r="AH146" i="1"/>
  <c r="AH105" i="1"/>
  <c r="AH100" i="1"/>
  <c r="AH120" i="1"/>
  <c r="AH83" i="1"/>
  <c r="AH137" i="1"/>
  <c r="AH85" i="1"/>
  <c r="AH126" i="1"/>
  <c r="AH127" i="1"/>
  <c r="AH88" i="1"/>
  <c r="AH93" i="1"/>
  <c r="AH101" i="1"/>
  <c r="AH118" i="1"/>
  <c r="AH80" i="1"/>
  <c r="AH138" i="1"/>
  <c r="AH81" i="1"/>
  <c r="AH122" i="1"/>
  <c r="AH112" i="1"/>
  <c r="AH103" i="1"/>
  <c r="AH141" i="1"/>
  <c r="AH96" i="1"/>
  <c r="AH132" i="1"/>
  <c r="AH102" i="1"/>
  <c r="AH139" i="1"/>
  <c r="AH82" i="1"/>
  <c r="AH77" i="1"/>
  <c r="AH89" i="1"/>
  <c r="AH142" i="1"/>
  <c r="AH145" i="1"/>
  <c r="AH98" i="1"/>
  <c r="AH133" i="1"/>
  <c r="AH143" i="1"/>
  <c r="AH76" i="1"/>
  <c r="AH94" i="1"/>
  <c r="AH78" i="1"/>
  <c r="AH144" i="1"/>
  <c r="AH119" i="1"/>
  <c r="AH134" i="1"/>
  <c r="AH104" i="1"/>
  <c r="AH135" i="1"/>
  <c r="AH140" i="1"/>
  <c r="AH121" i="1"/>
  <c r="AH90" i="1"/>
  <c r="AH106" i="1"/>
  <c r="AH117" i="1"/>
  <c r="AH107" i="1"/>
  <c r="AH108" i="1"/>
  <c r="AH136" i="1"/>
  <c r="AH322" i="1"/>
  <c r="AH338" i="1"/>
  <c r="AH339" i="1"/>
  <c r="AH348" i="1"/>
  <c r="AH296" i="1"/>
  <c r="AH318" i="1"/>
  <c r="AH311" i="1"/>
  <c r="AH310" i="1"/>
  <c r="AH349" i="1"/>
  <c r="AH336" i="1"/>
  <c r="AH315" i="1"/>
  <c r="AH292" i="1"/>
  <c r="AH299" i="1"/>
  <c r="AH287" i="1"/>
  <c r="AH340" i="1"/>
  <c r="AH320" i="1"/>
  <c r="AH302" i="1"/>
  <c r="AH305" i="1"/>
  <c r="AH328" i="1"/>
  <c r="AH350" i="1"/>
  <c r="AH306" i="1"/>
  <c r="AH325" i="1"/>
  <c r="AH307" i="1"/>
  <c r="AH294" i="1"/>
  <c r="AH297" i="1"/>
  <c r="AH309" i="1"/>
  <c r="AH290" i="1"/>
  <c r="AH351" i="1"/>
  <c r="AH357" i="1"/>
  <c r="AH317" i="1"/>
  <c r="AH341" i="1"/>
  <c r="AH288" i="1"/>
  <c r="AH352" i="1"/>
  <c r="AH334" i="1"/>
  <c r="AH319" i="1"/>
  <c r="AH353" i="1"/>
  <c r="AH303" i="1"/>
  <c r="AH313" i="1"/>
  <c r="AH354" i="1"/>
  <c r="AH342" i="1"/>
  <c r="AH321" i="1"/>
  <c r="AH324" i="1"/>
  <c r="AH343" i="1"/>
  <c r="AH344" i="1"/>
  <c r="AH314" i="1"/>
  <c r="AH293" i="1"/>
  <c r="AH289" i="1"/>
  <c r="AH304" i="1"/>
  <c r="AH298" i="1"/>
  <c r="AH295" i="1"/>
  <c r="AH345" i="1"/>
  <c r="AH346" i="1"/>
  <c r="AH308" i="1"/>
  <c r="AH355" i="1"/>
  <c r="AH332" i="1"/>
  <c r="AH347" i="1"/>
  <c r="AH330" i="1"/>
  <c r="AH291" i="1"/>
  <c r="AH316" i="1"/>
  <c r="AH356" i="1"/>
  <c r="AH335" i="1"/>
  <c r="AH300" i="1"/>
  <c r="AH301" i="1"/>
  <c r="AH323" i="1"/>
  <c r="AH312" i="1"/>
  <c r="AH326" i="1"/>
  <c r="AH333" i="1"/>
  <c r="AH327" i="1"/>
  <c r="AH331" i="1"/>
  <c r="AH329" i="1"/>
  <c r="AH337" i="1"/>
  <c r="AH358" i="1"/>
  <c r="AH460" i="1"/>
  <c r="AH466" i="1"/>
  <c r="AH429" i="1"/>
  <c r="AH443" i="1"/>
  <c r="AH439" i="1"/>
  <c r="AH449" i="1"/>
  <c r="AH448" i="1"/>
  <c r="AH446" i="1"/>
  <c r="AH484" i="1"/>
  <c r="AH457" i="1"/>
  <c r="AH472" i="1"/>
  <c r="AH473" i="1"/>
  <c r="AH485" i="1"/>
  <c r="AH450" i="1"/>
  <c r="AH435" i="1"/>
  <c r="AH476" i="1"/>
  <c r="AH486" i="1"/>
  <c r="AH465" i="1"/>
  <c r="AH456" i="1"/>
  <c r="AH497" i="1"/>
  <c r="AH438" i="1"/>
  <c r="AH444" i="1"/>
  <c r="AH464" i="1"/>
  <c r="AH434" i="1"/>
  <c r="AH487" i="1"/>
  <c r="AH459" i="1"/>
  <c r="AH445" i="1"/>
  <c r="AH467" i="1"/>
  <c r="AH493" i="1"/>
  <c r="AH437" i="1"/>
  <c r="AH474" i="1"/>
  <c r="AH436" i="1"/>
  <c r="AH454" i="1"/>
  <c r="AH453" i="1"/>
  <c r="AH488" i="1"/>
  <c r="AH451" i="1"/>
  <c r="AH458" i="1"/>
  <c r="AH489" i="1"/>
  <c r="AH494" i="1"/>
  <c r="AH455" i="1"/>
  <c r="AH477" i="1"/>
  <c r="AH431" i="1"/>
  <c r="AH430" i="1"/>
  <c r="AH478" i="1"/>
  <c r="AH479" i="1"/>
  <c r="AH432" i="1"/>
  <c r="AH498" i="1"/>
  <c r="AH490" i="1"/>
  <c r="AH499" i="1"/>
  <c r="AH495" i="1"/>
  <c r="AH480" i="1"/>
  <c r="AH469" i="1"/>
  <c r="AH481" i="1"/>
  <c r="AH491" i="1"/>
  <c r="AH470" i="1"/>
  <c r="AH452" i="1"/>
  <c r="AH475" i="1"/>
  <c r="AH471" i="1"/>
  <c r="AH482" i="1"/>
  <c r="AH440" i="1"/>
  <c r="AH441" i="1"/>
  <c r="AH442" i="1"/>
  <c r="AH468" i="1"/>
  <c r="AH496" i="1"/>
  <c r="AH463" i="1"/>
  <c r="AH447" i="1"/>
  <c r="AH492" i="1"/>
  <c r="AH462" i="1"/>
  <c r="AH461" i="1"/>
  <c r="AH433" i="1"/>
  <c r="AH483" i="1"/>
  <c r="AH830" i="1"/>
  <c r="AH807" i="1"/>
  <c r="AH809" i="1"/>
  <c r="AH811" i="1"/>
  <c r="AH808" i="1"/>
  <c r="AH824" i="1"/>
  <c r="AH805" i="1"/>
  <c r="AH831" i="1"/>
  <c r="AH826" i="1"/>
  <c r="AH822" i="1"/>
  <c r="AH827" i="1"/>
  <c r="AH818" i="1"/>
  <c r="AH810" i="1"/>
  <c r="AH817" i="1"/>
  <c r="AH812" i="1"/>
  <c r="AH820" i="1"/>
  <c r="AH813" i="1"/>
  <c r="AH828" i="1"/>
  <c r="AH815" i="1"/>
  <c r="AH829" i="1"/>
  <c r="AH814" i="1"/>
  <c r="AH806" i="1"/>
  <c r="AH832" i="1"/>
  <c r="AH816" i="1"/>
  <c r="AH819" i="1"/>
  <c r="AH825" i="1"/>
  <c r="AH821" i="1"/>
  <c r="AH823" i="1"/>
  <c r="AH788" i="1"/>
  <c r="AH870" i="1"/>
  <c r="AH837" i="1"/>
  <c r="AH842" i="1"/>
  <c r="AH878" i="1"/>
  <c r="AH862" i="1"/>
  <c r="AH795" i="1"/>
  <c r="AH857" i="1"/>
  <c r="AH852" i="1"/>
  <c r="AH858" i="1"/>
  <c r="AH783" i="1"/>
  <c r="AH861" i="1"/>
  <c r="AH845" i="1"/>
  <c r="AH802" i="1"/>
  <c r="AH853" i="1"/>
  <c r="AH835" i="1"/>
  <c r="AH833" i="1"/>
  <c r="AH791" i="1"/>
  <c r="AH871" i="1"/>
  <c r="AH838" i="1"/>
  <c r="AH859" i="1"/>
  <c r="AH872" i="1"/>
  <c r="AH839" i="1"/>
  <c r="AH847" i="1"/>
  <c r="AH863" i="1"/>
  <c r="AH798" i="1"/>
  <c r="AH879" i="1"/>
  <c r="AH848" i="1"/>
  <c r="AH794" i="1"/>
  <c r="AH799" i="1"/>
  <c r="AH793" i="1"/>
  <c r="AH803" i="1"/>
  <c r="AH882" i="1"/>
  <c r="AH873" i="1"/>
  <c r="AH854" i="1"/>
  <c r="AH864" i="1"/>
  <c r="AH850" i="1"/>
  <c r="AH796" i="1"/>
  <c r="AH851" i="1"/>
  <c r="AH855" i="1"/>
  <c r="AH789" i="1"/>
  <c r="AH834" i="1"/>
  <c r="AH849" i="1"/>
  <c r="AH860" i="1"/>
  <c r="AH785" i="1"/>
  <c r="AH874" i="1"/>
  <c r="AH880" i="1"/>
  <c r="AH804" i="1"/>
  <c r="AH875" i="1"/>
  <c r="AH865" i="1"/>
  <c r="AH790" i="1"/>
  <c r="AH784" i="1"/>
  <c r="AH836" i="1"/>
  <c r="AH787" i="1"/>
  <c r="AH846" i="1"/>
  <c r="AH876" i="1"/>
  <c r="AH866" i="1"/>
  <c r="AH841" i="1"/>
  <c r="AH840" i="1"/>
  <c r="AH786" i="1"/>
  <c r="AH867" i="1"/>
  <c r="AH877" i="1"/>
  <c r="AH881" i="1"/>
  <c r="AH800" i="1"/>
  <c r="AH801" i="1"/>
  <c r="AH868" i="1"/>
  <c r="AH792" i="1"/>
  <c r="AH843" i="1"/>
  <c r="AH797" i="1"/>
  <c r="AH883" i="1"/>
  <c r="AH856" i="1"/>
  <c r="AH869" i="1"/>
  <c r="AH844" i="1"/>
  <c r="AH182" i="1"/>
  <c r="AH205" i="1"/>
  <c r="AH164" i="1"/>
  <c r="AH147" i="1"/>
  <c r="AH168" i="1"/>
  <c r="AH167" i="1"/>
  <c r="AH165" i="1"/>
  <c r="AH160" i="1"/>
  <c r="AH166" i="1"/>
  <c r="AH155" i="1"/>
  <c r="AH206" i="1"/>
  <c r="AH194" i="1"/>
  <c r="AH181" i="1"/>
  <c r="AH207" i="1"/>
  <c r="AH151" i="1"/>
  <c r="AH215" i="1"/>
  <c r="AH185" i="1"/>
  <c r="AH170" i="1"/>
  <c r="AH154" i="1"/>
  <c r="AH195" i="1"/>
  <c r="AH161" i="1"/>
  <c r="AH152" i="1"/>
  <c r="AH157" i="1"/>
  <c r="AH196" i="1"/>
  <c r="AH176" i="1"/>
  <c r="AH208" i="1"/>
  <c r="AH186" i="1"/>
  <c r="AH159" i="1"/>
  <c r="AH158" i="1"/>
  <c r="AH197" i="1"/>
  <c r="AH169" i="1"/>
  <c r="AH188" i="1"/>
  <c r="AH189" i="1"/>
  <c r="AH187" i="1"/>
  <c r="AH174" i="1"/>
  <c r="AH209" i="1"/>
  <c r="AH163" i="1"/>
  <c r="AH173" i="1"/>
  <c r="AH172" i="1"/>
  <c r="AH198" i="1"/>
  <c r="AH156" i="1"/>
  <c r="AH190" i="1"/>
  <c r="AH184" i="1"/>
  <c r="AH199" i="1"/>
  <c r="AH149" i="1"/>
  <c r="AH200" i="1"/>
  <c r="AH191" i="1"/>
  <c r="AH201" i="1"/>
  <c r="AH148" i="1"/>
  <c r="AH162" i="1"/>
  <c r="AH150" i="1"/>
  <c r="AH179" i="1"/>
  <c r="AH210" i="1"/>
  <c r="AH192" i="1"/>
  <c r="AH202" i="1"/>
  <c r="AH175" i="1"/>
  <c r="AH193" i="1"/>
  <c r="AH211" i="1"/>
  <c r="AH203" i="1"/>
  <c r="AH212" i="1"/>
  <c r="AH180" i="1"/>
  <c r="AH177" i="1"/>
  <c r="AH171" i="1"/>
  <c r="AH178" i="1"/>
  <c r="AH153" i="1"/>
  <c r="AH213" i="1"/>
  <c r="AH183" i="1"/>
  <c r="AH214" i="1"/>
  <c r="AH204" i="1"/>
  <c r="AH253" i="1"/>
  <c r="AH258" i="1"/>
  <c r="AH216" i="1"/>
  <c r="AH231" i="1"/>
  <c r="AH233" i="1"/>
  <c r="AH232" i="1"/>
  <c r="AH243" i="1"/>
  <c r="AH242" i="1"/>
  <c r="AH240" i="1"/>
  <c r="AH228" i="1"/>
  <c r="AH221" i="1"/>
  <c r="AH266" i="1"/>
  <c r="AH276" i="1"/>
  <c r="AH241" i="1"/>
  <c r="AH271" i="1"/>
  <c r="AH218" i="1"/>
  <c r="AH267" i="1"/>
  <c r="AH250" i="1"/>
  <c r="AH235" i="1"/>
  <c r="AH259" i="1"/>
  <c r="AH284" i="1"/>
  <c r="AH226" i="1"/>
  <c r="AH227" i="1"/>
  <c r="AH237" i="1"/>
  <c r="AH260" i="1"/>
  <c r="AH236" i="1"/>
  <c r="AH223" i="1"/>
  <c r="AH277" i="1"/>
  <c r="AH255" i="1"/>
  <c r="AH263" i="1"/>
  <c r="AH278" i="1"/>
  <c r="AH225" i="1"/>
  <c r="AH219" i="1"/>
  <c r="AH234" i="1"/>
  <c r="AH244" i="1"/>
  <c r="AH279" i="1"/>
  <c r="AH272" i="1"/>
  <c r="AH280" i="1"/>
  <c r="AH256" i="1"/>
  <c r="AH247" i="1"/>
  <c r="AH248" i="1"/>
  <c r="AH239" i="1"/>
  <c r="AH281" i="1"/>
  <c r="AH245" i="1"/>
  <c r="AH222" i="1"/>
  <c r="AH286" i="1"/>
  <c r="AH251" i="1"/>
  <c r="AH273" i="1"/>
  <c r="AH252" i="1"/>
  <c r="AH274" i="1"/>
  <c r="AH285" i="1"/>
  <c r="AH217" i="1"/>
  <c r="AH238" i="1"/>
  <c r="AH224" i="1"/>
  <c r="AH264" i="1"/>
  <c r="AH262" i="1"/>
  <c r="AH220" i="1"/>
  <c r="AH246" i="1"/>
  <c r="AH282" i="1"/>
  <c r="AH265" i="1"/>
  <c r="AH268" i="1"/>
  <c r="AH229" i="1"/>
  <c r="AH275" i="1"/>
  <c r="AH257" i="1"/>
  <c r="AH261" i="1"/>
  <c r="AH269" i="1"/>
  <c r="AH230" i="1"/>
  <c r="AH283" i="1"/>
  <c r="AH254" i="1"/>
  <c r="AH249" i="1"/>
  <c r="AH270" i="1"/>
  <c r="AH391" i="1"/>
  <c r="AH392" i="1"/>
  <c r="AH403" i="1"/>
  <c r="AH359" i="1"/>
  <c r="AH394" i="1"/>
  <c r="AH378" i="1"/>
  <c r="AH376" i="1"/>
  <c r="AH365" i="1"/>
  <c r="AH373" i="1"/>
  <c r="AH389" i="1"/>
  <c r="AH372" i="1"/>
  <c r="AH427" i="1"/>
  <c r="AH393" i="1"/>
  <c r="AH369" i="1"/>
  <c r="AH422" i="1"/>
  <c r="AH362" i="1"/>
  <c r="AH387" i="1"/>
  <c r="AH388" i="1"/>
  <c r="AH384" i="1"/>
  <c r="AH407" i="1"/>
  <c r="AH370" i="1"/>
  <c r="AH375" i="1"/>
  <c r="AH408" i="1"/>
  <c r="AH409" i="1"/>
  <c r="AH410" i="1"/>
  <c r="AH395" i="1"/>
  <c r="AH411" i="1"/>
  <c r="AH379" i="1"/>
  <c r="AH412" i="1"/>
  <c r="AH400" i="1"/>
  <c r="AH413" i="1"/>
  <c r="AH382" i="1"/>
  <c r="AH417" i="1"/>
  <c r="AH380" i="1"/>
  <c r="AH423" i="1"/>
  <c r="AH414" i="1"/>
  <c r="AH396" i="1"/>
  <c r="AH360" i="1"/>
  <c r="AH385" i="1"/>
  <c r="AH415" i="1"/>
  <c r="AH418" i="1"/>
  <c r="AH383" i="1"/>
  <c r="AH368" i="1"/>
  <c r="AH366" i="1"/>
  <c r="AH428" i="1"/>
  <c r="AH361" i="1"/>
  <c r="AH424" i="1"/>
  <c r="AH363" i="1"/>
  <c r="AH364" i="1"/>
  <c r="AH416" i="1"/>
  <c r="AH404" i="1"/>
  <c r="AH425" i="1"/>
  <c r="AH367" i="1"/>
  <c r="AH390" i="1"/>
  <c r="AH374" i="1"/>
  <c r="AH371" i="1"/>
  <c r="AH426" i="1"/>
  <c r="AH405" i="1"/>
  <c r="AH419" i="1"/>
  <c r="AH402" i="1"/>
  <c r="AH381" i="1"/>
  <c r="AH420" i="1"/>
  <c r="AH406" i="1"/>
  <c r="AH397" i="1"/>
  <c r="AH399" i="1"/>
  <c r="AH398" i="1"/>
  <c r="AH377" i="1"/>
  <c r="AH401" i="1"/>
  <c r="AH421" i="1"/>
  <c r="AH386" i="1"/>
  <c r="AH520" i="1"/>
  <c r="AH516" i="1"/>
  <c r="AH550" i="1"/>
  <c r="AH536" i="1"/>
  <c r="AH551" i="1"/>
  <c r="AH521" i="1"/>
  <c r="AH530" i="1"/>
  <c r="AH548" i="1"/>
  <c r="AH500" i="1"/>
  <c r="AH545" i="1"/>
  <c r="AH547" i="1"/>
  <c r="AH559" i="1"/>
  <c r="AH543" i="1"/>
  <c r="AH522" i="1"/>
  <c r="AH528" i="1"/>
  <c r="AH508" i="1"/>
  <c r="AH512" i="1"/>
  <c r="AH510" i="1"/>
  <c r="AH544" i="1"/>
  <c r="AH525" i="1"/>
  <c r="AH540" i="1"/>
  <c r="AH509" i="1"/>
  <c r="AH560" i="1"/>
  <c r="AH533" i="1"/>
  <c r="AH529" i="1"/>
  <c r="AH526" i="1"/>
  <c r="AH527" i="1"/>
  <c r="AH513" i="1"/>
  <c r="AH504" i="1"/>
  <c r="AH531" i="1"/>
  <c r="AH518" i="1"/>
  <c r="AH561" i="1"/>
  <c r="AH552" i="1"/>
  <c r="AH537" i="1"/>
  <c r="AH506" i="1"/>
  <c r="AH532" i="1"/>
  <c r="AH507" i="1"/>
  <c r="AH517" i="1"/>
  <c r="AH562" i="1"/>
  <c r="AH534" i="1"/>
  <c r="AH563" i="1"/>
  <c r="AH541" i="1"/>
  <c r="AH566" i="1"/>
  <c r="AH538" i="1"/>
  <c r="AH519" i="1"/>
  <c r="AH553" i="1"/>
  <c r="AH549" i="1"/>
  <c r="AH554" i="1"/>
  <c r="AH555" i="1"/>
  <c r="AH539" i="1"/>
  <c r="AH501" i="1"/>
  <c r="AH523" i="1"/>
  <c r="AH564" i="1"/>
  <c r="AH565" i="1"/>
  <c r="AH511" i="1"/>
  <c r="AH546" i="1"/>
  <c r="AH568" i="1"/>
  <c r="AH503" i="1"/>
  <c r="AH502" i="1"/>
  <c r="AH556" i="1"/>
  <c r="AH567" i="1"/>
  <c r="AH514" i="1"/>
  <c r="AH515" i="1"/>
  <c r="AH557" i="1"/>
  <c r="AH535" i="1"/>
  <c r="AH524" i="1"/>
  <c r="AH505" i="1"/>
  <c r="AH542" i="1"/>
  <c r="AH558" i="1"/>
  <c r="AH662" i="1"/>
  <c r="AH643" i="1"/>
  <c r="AH697" i="1"/>
  <c r="AH641" i="1"/>
  <c r="AH698" i="1"/>
  <c r="AH664" i="1"/>
  <c r="AH642" i="1"/>
  <c r="AH654" i="1"/>
  <c r="AH689" i="1"/>
  <c r="AH676" i="1"/>
  <c r="AH678" i="1"/>
  <c r="AH671" i="1"/>
  <c r="AH656" i="1"/>
  <c r="AH659" i="1"/>
  <c r="AH663" i="1"/>
  <c r="AH660" i="1"/>
  <c r="AH692" i="1"/>
  <c r="AH650" i="1"/>
  <c r="AH653" i="1"/>
  <c r="AH685" i="1"/>
  <c r="AH667" i="1"/>
  <c r="AH672" i="1"/>
  <c r="AH674" i="1"/>
  <c r="AH690" i="1"/>
  <c r="AH699" i="1"/>
  <c r="AH668" i="1"/>
  <c r="AH684" i="1"/>
  <c r="AH669" i="1"/>
  <c r="AH675" i="1"/>
  <c r="AH700" i="1"/>
  <c r="AH658" i="1"/>
  <c r="AH682" i="1"/>
  <c r="AH680" i="1"/>
  <c r="AH648" i="1"/>
  <c r="AH679" i="1"/>
  <c r="AH651" i="1"/>
  <c r="AH701" i="1"/>
  <c r="AH707" i="1"/>
  <c r="AH677" i="1"/>
  <c r="AH673" i="1"/>
  <c r="AH657" i="1"/>
  <c r="AH693" i="1"/>
  <c r="AH647" i="1"/>
  <c r="AH681" i="1"/>
  <c r="AH649" i="1"/>
  <c r="AH694" i="1"/>
  <c r="AH686" i="1"/>
  <c r="AH683" i="1"/>
  <c r="AH666" i="1"/>
  <c r="AH702" i="1"/>
  <c r="AH706" i="1"/>
  <c r="AH687" i="1"/>
  <c r="AH703" i="1"/>
  <c r="AH704" i="1"/>
  <c r="AH665" i="1"/>
  <c r="AH644" i="1"/>
  <c r="AH691" i="1"/>
  <c r="AH645" i="1"/>
  <c r="AH688" i="1"/>
  <c r="AH655" i="1"/>
  <c r="AH695" i="1"/>
  <c r="AH696" i="1"/>
  <c r="AH670" i="1"/>
  <c r="AH652" i="1"/>
  <c r="AH705" i="1"/>
  <c r="AH661" i="1"/>
  <c r="AH646" i="1"/>
  <c r="AH710" i="1"/>
  <c r="AH767" i="1"/>
  <c r="AH763" i="1"/>
  <c r="AH709" i="1"/>
  <c r="AH753" i="1"/>
  <c r="AH748" i="1"/>
  <c r="AH711" i="1"/>
  <c r="AH754" i="1"/>
  <c r="AH737" i="1"/>
  <c r="AH738" i="1"/>
  <c r="AH755" i="1"/>
  <c r="AH759" i="1"/>
  <c r="AH751" i="1"/>
  <c r="AH761" i="1"/>
  <c r="AH708" i="1"/>
  <c r="AH774" i="1"/>
  <c r="AH749" i="1"/>
  <c r="AH750" i="1"/>
  <c r="AH727" i="1"/>
  <c r="AH720" i="1"/>
  <c r="AH716" i="1"/>
  <c r="AH721" i="1"/>
  <c r="AH741" i="1"/>
  <c r="AH722" i="1"/>
  <c r="AH714" i="1"/>
  <c r="AH742" i="1"/>
  <c r="AH782" i="1"/>
  <c r="AH718" i="1"/>
  <c r="AH775" i="1"/>
  <c r="AH732" i="1"/>
  <c r="AH744" i="1"/>
  <c r="AH768" i="1"/>
  <c r="AH769" i="1"/>
  <c r="AH728" i="1"/>
  <c r="AH745" i="1"/>
  <c r="AH730" i="1"/>
  <c r="AH752" i="1"/>
  <c r="AH735" i="1"/>
  <c r="AH719" i="1"/>
  <c r="AH717" i="1"/>
  <c r="AH736" i="1"/>
  <c r="AH770" i="1"/>
  <c r="AH726" i="1"/>
  <c r="AH776" i="1"/>
  <c r="AH756" i="1"/>
  <c r="AH764" i="1"/>
  <c r="AH743" i="1"/>
  <c r="AH771" i="1"/>
  <c r="AH712" i="1"/>
  <c r="AH725" i="1"/>
  <c r="AH777" i="1"/>
  <c r="AH778" i="1"/>
  <c r="AH765" i="1"/>
  <c r="AH762" i="1"/>
  <c r="AH772" i="1"/>
  <c r="AH780" i="1"/>
  <c r="AH779" i="1"/>
  <c r="AH733" i="1"/>
  <c r="AH713" i="1"/>
  <c r="AH734" i="1"/>
  <c r="AH766" i="1"/>
  <c r="AH740" i="1"/>
  <c r="AH757" i="1"/>
  <c r="AH760" i="1"/>
  <c r="AH729" i="1"/>
  <c r="AH723" i="1"/>
  <c r="AH739" i="1"/>
  <c r="AH746" i="1"/>
  <c r="AH724" i="1"/>
  <c r="AH773" i="1"/>
  <c r="AH715" i="1"/>
  <c r="AH758" i="1"/>
  <c r="AH731" i="1"/>
  <c r="AH781" i="1"/>
  <c r="AH747" i="1"/>
  <c r="AH43" i="1"/>
  <c r="AH38" i="1"/>
  <c r="AH54" i="1"/>
  <c r="AH27" i="1"/>
  <c r="AH44" i="1"/>
  <c r="AH28" i="1"/>
  <c r="AH26" i="1"/>
  <c r="AH58" i="1"/>
  <c r="AH22" i="1"/>
  <c r="AH55" i="1"/>
  <c r="AH52" i="1"/>
  <c r="AH66" i="1"/>
  <c r="AH2" i="1"/>
  <c r="AH72" i="1"/>
  <c r="AH36" i="1"/>
  <c r="AH53" i="1"/>
  <c r="AH59" i="1"/>
  <c r="AH4" i="1"/>
  <c r="AH16" i="1"/>
  <c r="AH56" i="1"/>
  <c r="AH46" i="1"/>
  <c r="AH9" i="1"/>
  <c r="AH47" i="1"/>
  <c r="AH23" i="1"/>
  <c r="AH25" i="1"/>
  <c r="AH67" i="1"/>
  <c r="AH68" i="1"/>
  <c r="AH37" i="1"/>
  <c r="AH73" i="1"/>
  <c r="AH20" i="1"/>
  <c r="AH29" i="1"/>
  <c r="AH39" i="1"/>
  <c r="AH69" i="1"/>
  <c r="AH70" i="1"/>
  <c r="AH49" i="1"/>
  <c r="AH40" i="1"/>
  <c r="AH11" i="1"/>
  <c r="AH18" i="1"/>
  <c r="AH31" i="1"/>
  <c r="AH8" i="1"/>
  <c r="AH60" i="1"/>
  <c r="AH30" i="1"/>
  <c r="AH10" i="1"/>
  <c r="AH34" i="1"/>
  <c r="AH61" i="1"/>
  <c r="AH7" i="1"/>
  <c r="AH33" i="1"/>
  <c r="AH6" i="1"/>
  <c r="AH21" i="1"/>
  <c r="AH71" i="1"/>
  <c r="AH41" i="1"/>
  <c r="AH14" i="1"/>
  <c r="AH35" i="1"/>
  <c r="AH3" i="1"/>
  <c r="AH24" i="1"/>
  <c r="AH19" i="1"/>
  <c r="AH62" i="1"/>
  <c r="AH17" i="1"/>
  <c r="AH12" i="1"/>
  <c r="AH74" i="1"/>
  <c r="AH5" i="1"/>
  <c r="AH32" i="1"/>
  <c r="AH63" i="1"/>
  <c r="AH64" i="1"/>
  <c r="AH13" i="1"/>
  <c r="AH50" i="1"/>
  <c r="AH57" i="1"/>
  <c r="AH51" i="1"/>
  <c r="AH45" i="1"/>
  <c r="AH48" i="1"/>
  <c r="AH42" i="1"/>
  <c r="AH65" i="1"/>
  <c r="AH15" i="1"/>
  <c r="AH618" i="1"/>
  <c r="AH620" i="1"/>
  <c r="AH576" i="1"/>
  <c r="AH621" i="1"/>
  <c r="AH569" i="1"/>
  <c r="AH595" i="1"/>
  <c r="AH596" i="1"/>
  <c r="AH617" i="1"/>
  <c r="AH591" i="1"/>
  <c r="AH631" i="1"/>
  <c r="AH611" i="1"/>
  <c r="AH614" i="1"/>
  <c r="AH583" i="1"/>
  <c r="AH607" i="1"/>
  <c r="AH615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1" i="2"/>
  <c r="J1" i="4"/>
  <c r="K1" i="4"/>
  <c r="L1" i="4"/>
  <c r="M1" i="4"/>
  <c r="N1" i="4"/>
  <c r="O1" i="4"/>
  <c r="P1" i="4"/>
  <c r="Q1" i="4"/>
  <c r="R1" i="4"/>
  <c r="S1" i="4"/>
  <c r="T1" i="4"/>
  <c r="I1" i="4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</calcChain>
</file>

<file path=xl/sharedStrings.xml><?xml version="1.0" encoding="utf-8"?>
<sst xmlns="http://schemas.openxmlformats.org/spreadsheetml/2006/main" count="32771" uniqueCount="4503">
  <si>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</si>
  <si>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</si>
  <si>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</si>
  <si>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</si>
  <si>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</si>
  <si>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</si>
  <si>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</si>
  <si>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</si>
  <si>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</si>
  <si>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</si>
  <si>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</si>
  <si>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</si>
  <si>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</si>
  <si>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</si>
  <si>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</si>
  <si>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</si>
  <si>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</si>
  <si>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</si>
  <si>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</si>
  <si>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</si>
  <si>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</si>
  <si>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</si>
  <si>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</si>
  <si>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</si>
  <si>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</si>
  <si>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</si>
  <si>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</si>
  <si>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</si>
  <si>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</si>
  <si>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</si>
  <si>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</si>
  <si>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</si>
  <si>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</si>
  <si>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</si>
  <si>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</si>
  <si>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</si>
  <si>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</si>
  <si>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</si>
  <si>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</si>
  <si>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</si>
  <si>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</si>
  <si>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</si>
  <si>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</si>
  <si>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</si>
  <si>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</si>
  <si>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</si>
  <si>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</si>
  <si>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</si>
  <si>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</si>
  <si>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</si>
  <si>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</si>
  <si>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</si>
  <si>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</si>
  <si>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</si>
  <si>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</si>
  <si>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</si>
  <si>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</si>
  <si>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</si>
  <si>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</si>
  <si>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</si>
  <si>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</si>
  <si>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</si>
  <si>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</si>
  <si>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</si>
  <si>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</si>
  <si>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</si>
  <si>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</si>
  <si>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</si>
  <si>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</si>
  <si>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</si>
  <si>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</si>
  <si>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</si>
  <si>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</si>
  <si>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</si>
  <si>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</si>
  <si>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</si>
  <si>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</si>
  <si>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</si>
  <si>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</si>
  <si>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</si>
  <si>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</si>
  <si>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</si>
  <si>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</si>
  <si>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</si>
  <si>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</si>
  <si>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</si>
  <si>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</si>
  <si>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</si>
  <si>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</si>
  <si>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</si>
  <si>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</si>
  <si>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</si>
  <si>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</si>
  <si>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</si>
  <si>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</si>
  <si>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</si>
  <si>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</si>
  <si>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</si>
  <si>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</si>
  <si>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</si>
  <si>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</si>
  <si>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</si>
  <si>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</si>
  <si>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</si>
  <si>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</si>
  <si>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</si>
  <si>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</si>
  <si>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</si>
  <si>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</si>
  <si>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</si>
  <si>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</si>
  <si>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</si>
  <si>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</si>
  <si>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</si>
  <si>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</si>
  <si>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</si>
  <si>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</si>
  <si>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</si>
  <si>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</si>
  <si>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</si>
  <si>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</si>
  <si>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</si>
  <si>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</si>
  <si>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</si>
  <si>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</si>
  <si>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</si>
  <si>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</si>
  <si>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</si>
  <si>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</si>
  <si>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</si>
  <si>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</si>
  <si>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</si>
  <si>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</si>
  <si>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</si>
  <si>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</si>
  <si>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</si>
  <si>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</si>
  <si>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</si>
  <si>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</si>
  <si>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</si>
  <si>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</si>
  <si>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</si>
  <si>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</si>
  <si>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</si>
  <si>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</si>
  <si>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</si>
  <si>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</si>
  <si>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</si>
  <si>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</si>
  <si>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</si>
  <si>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</si>
  <si>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</si>
  <si>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</si>
  <si>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</si>
  <si>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</si>
  <si>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</si>
  <si>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</si>
  <si>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</si>
  <si>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</si>
  <si>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</si>
  <si>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</si>
  <si>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</si>
  <si>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</si>
  <si>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</si>
  <si>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</si>
  <si>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</si>
  <si>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</si>
  <si>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</si>
  <si>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</si>
  <si>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</si>
  <si>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</si>
  <si>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</si>
  <si>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</si>
  <si>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</si>
  <si>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</si>
  <si>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</si>
  <si>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</si>
  <si>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</si>
  <si>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</si>
  <si>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</si>
  <si>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</si>
  <si>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</si>
  <si>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</si>
  <si>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</si>
  <si>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</si>
  <si>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</si>
  <si>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</si>
  <si>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</si>
  <si>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</si>
  <si>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</si>
  <si>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</si>
  <si>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</si>
  <si>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</si>
  <si>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</si>
  <si>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</si>
  <si>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</si>
  <si>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</si>
  <si>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</si>
  <si>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</si>
  <si>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</si>
  <si>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</si>
  <si>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</si>
  <si>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</si>
  <si>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</si>
  <si>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</si>
  <si>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</si>
  <si>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</si>
  <si>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</si>
  <si>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</si>
  <si>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</si>
  <si>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</si>
  <si>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</si>
  <si>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</si>
  <si>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</si>
  <si>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</si>
  <si>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</si>
  <si>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</si>
  <si>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</si>
  <si>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</si>
  <si>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</si>
  <si>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</si>
  <si>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</si>
  <si>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</si>
  <si>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</si>
  <si>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</si>
  <si>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</si>
  <si>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</si>
  <si>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</si>
  <si>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</si>
  <si>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</si>
  <si>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</si>
  <si>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</si>
  <si>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</si>
  <si>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</si>
  <si>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</si>
  <si>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</si>
  <si>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</si>
  <si>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</si>
  <si>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</si>
  <si>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</si>
  <si>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</si>
  <si>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</si>
  <si>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</si>
  <si>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</si>
  <si>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</si>
  <si>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</si>
  <si>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</si>
  <si>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</si>
  <si>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</si>
  <si>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</si>
  <si>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</si>
  <si>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</si>
  <si>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</si>
  <si>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</si>
  <si>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</si>
  <si>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</si>
  <si>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</si>
  <si>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</si>
  <si>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</si>
  <si>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</si>
  <si>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</si>
  <si>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</si>
  <si>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</si>
  <si>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</si>
  <si>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</si>
  <si>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</si>
  <si>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</si>
  <si>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</si>
  <si>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</si>
  <si>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</si>
  <si>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</si>
  <si>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</si>
  <si>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</si>
  <si>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</si>
  <si>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</si>
  <si>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</si>
  <si>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</si>
  <si>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</si>
  <si>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</si>
  <si>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</si>
  <si>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</si>
  <si>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</si>
  <si>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</si>
  <si>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</si>
  <si>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</si>
  <si>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</si>
  <si>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</si>
  <si>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</si>
  <si>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</si>
  <si>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</si>
  <si>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</si>
  <si>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</si>
  <si>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</si>
  <si>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</si>
  <si>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</si>
  <si>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</si>
  <si>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</si>
  <si>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</si>
  <si>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</si>
  <si>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</si>
  <si>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</si>
  <si>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</si>
  <si>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</si>
  <si>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</si>
  <si>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</si>
  <si>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</si>
  <si>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</si>
  <si>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</si>
  <si>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</si>
  <si>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</si>
  <si>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</si>
  <si>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</si>
  <si>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</si>
  <si>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</si>
  <si>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</si>
  <si>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</si>
  <si>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</si>
  <si>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</si>
  <si>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</si>
  <si>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</si>
  <si>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</si>
  <si>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</si>
  <si>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</si>
  <si>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</si>
  <si>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</si>
  <si>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</si>
  <si>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</si>
  <si>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</si>
  <si>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</si>
  <si>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</si>
  <si>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</si>
  <si>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</si>
  <si>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</si>
  <si>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</si>
  <si>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</si>
  <si>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</si>
  <si>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</si>
  <si>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</si>
  <si>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</si>
  <si>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</si>
  <si>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</si>
  <si>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</si>
  <si>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</si>
  <si>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</si>
  <si>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</si>
  <si>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</si>
  <si>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</si>
  <si>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</si>
  <si>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</si>
  <si>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</si>
  <si>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</si>
  <si>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</si>
  <si>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</si>
  <si>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</si>
  <si>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</si>
  <si>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</si>
  <si>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</si>
  <si>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</si>
  <si>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</si>
  <si>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</si>
  <si>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</si>
  <si>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</si>
  <si>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</si>
  <si>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</si>
  <si>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</si>
  <si>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A3TCR0VP1L5SZ8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</si>
  <si>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</si>
  <si>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</si>
  <si>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</si>
  <si>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</si>
  <si>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</si>
  <si>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</si>
  <si>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</si>
  <si>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</si>
  <si>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</si>
  <si>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</si>
  <si>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</si>
  <si>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</si>
  <si>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</si>
  <si>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</si>
  <si>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</si>
  <si>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</si>
  <si>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</si>
  <si>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</si>
  <si>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2KBVOK5UFJ51P1EJ6Q6YYS1CS9I69T</t>
  </si>
  <si>
    <t>A3SCD72BIILH4L</t>
  </si>
  <si>
    <t>a nice gold dower</t>
  </si>
  <si>
    <t>ej nice cold hout</t>
  </si>
  <si>
    <t>a nine scold hour</t>
  </si>
  <si>
    <t>a nine spole dower</t>
  </si>
  <si>
    <t>he nice on the hour</t>
  </si>
  <si>
    <t>A1DODIMEF1X974</t>
  </si>
  <si>
    <t>a nice gold dour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</si>
  <si>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</si>
  <si>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</si>
  <si>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</si>
  <si>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</si>
  <si>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</si>
  <si>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</si>
  <si>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</si>
  <si>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</si>
  <si>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</si>
  <si>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in nice code over</t>
  </si>
  <si>
    <t>and i scold hour</t>
  </si>
  <si>
    <t>A2XFB8S81S465G</t>
  </si>
  <si>
    <t>2Q2QW618N46UO90IMWOCMTNDS3OPNG</t>
  </si>
  <si>
    <t>a nice called hour</t>
  </si>
  <si>
    <t>A2NTEZRS2XCAYF</t>
  </si>
  <si>
    <t>A3IRA0EX26WF5K</t>
  </si>
  <si>
    <t>a nigh scold hour</t>
  </si>
  <si>
    <t>A1WJC8AD5KDIRR</t>
  </si>
  <si>
    <t>hey nine scold hour</t>
  </si>
  <si>
    <t>a nice cold dollar</t>
  </si>
  <si>
    <t>A3TUQB3Y5A3RB9</t>
  </si>
  <si>
    <t>2A4OFXRDS4ICS8MI5OAFU11A2YQUX1</t>
  </si>
  <si>
    <t>a nice code hour</t>
  </si>
  <si>
    <t>a nice fold hour</t>
  </si>
  <si>
    <t>hey nice hold hour</t>
  </si>
  <si>
    <t>ej nice cold ohur</t>
  </si>
  <si>
    <t>2DGB49F9SSSHOVPO6EJTDH5F8Z0SWR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</si>
  <si>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</si>
  <si>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</si>
  <si>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</si>
  <si>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</si>
  <si>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</si>
  <si>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</si>
  <si>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</si>
  <si>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</si>
  <si>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</si>
  <si>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</si>
  <si>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</si>
  <si>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</si>
  <si>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</si>
  <si>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</si>
  <si>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</si>
  <si>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</si>
  <si>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</si>
  <si>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</si>
  <si>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</si>
  <si>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</si>
  <si>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</si>
  <si>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</si>
  <si>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</si>
  <si>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</si>
  <si>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</si>
  <si>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</si>
  <si>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2OOO33FDEY5CFQOQYIQ3GCRFLS2R00</t>
  </si>
  <si>
    <t>A1RQQFUQ2GU9IZ</t>
  </si>
  <si>
    <t>in ice gold hour</t>
  </si>
  <si>
    <t>AYGRWWAMJN5T7</t>
  </si>
  <si>
    <t>an ice cold shower</t>
  </si>
  <si>
    <t>an ice cole dower</t>
  </si>
  <si>
    <t>A5UV6KCSLA573</t>
  </si>
  <si>
    <t>2Y9RLFQ0ONNVIBPPZF0EORB763RJSN</t>
  </si>
  <si>
    <t>A3BLAC3S0O6ZWW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</si>
  <si>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</si>
  <si>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</si>
  <si>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</si>
  <si>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</si>
  <si>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</si>
  <si>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</si>
  <si>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</si>
  <si>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</si>
  <si>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</si>
  <si>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A1GN6J06CQ9NFE</t>
  </si>
  <si>
    <t>England</t>
  </si>
  <si>
    <t>sum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</si>
  <si>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</si>
  <si>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</si>
  <si>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</si>
  <si>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</si>
  <si>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</si>
  <si>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</si>
  <si>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</si>
  <si>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</si>
  <si>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</si>
  <si>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</si>
  <si>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</si>
  <si>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</si>
  <si>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</si>
  <si>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</si>
  <si>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</si>
  <si>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</si>
  <si>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</si>
  <si>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</si>
  <si>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</si>
  <si>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</si>
  <si>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</si>
  <si>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</si>
  <si>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</si>
  <si>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</si>
  <si>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</si>
  <si>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</si>
  <si>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</si>
  <si>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</si>
  <si>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</si>
  <si>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</si>
  <si>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</si>
  <si>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</si>
  <si>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</si>
  <si>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</si>
  <si>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</si>
  <si>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</si>
  <si>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</si>
  <si>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</si>
  <si>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</si>
  <si>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</si>
  <si>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</si>
  <si>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</si>
  <si>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</si>
  <si>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</si>
  <si>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</si>
  <si>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</si>
  <si>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</si>
  <si>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</si>
  <si>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</si>
  <si>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</si>
  <si>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</si>
  <si>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</si>
  <si>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</si>
  <si>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</si>
  <si>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</si>
  <si>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</si>
  <si>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</si>
  <si>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</si>
  <si>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</si>
  <si>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</si>
  <si>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</si>
  <si>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</si>
  <si>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</si>
  <si>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</si>
  <si>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</si>
  <si>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</si>
  <si>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</si>
  <si>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</si>
  <si>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</si>
  <si>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</si>
  <si>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</si>
  <si>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</si>
  <si>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</si>
  <si>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</si>
  <si>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</si>
  <si>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</si>
  <si>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</si>
  <si>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</si>
  <si>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</si>
  <si>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</si>
  <si>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</si>
  <si>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</si>
  <si>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</si>
  <si>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</si>
  <si>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</si>
  <si>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</si>
  <si>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</si>
  <si>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</si>
  <si>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</si>
  <si>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</si>
  <si>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</si>
  <si>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</si>
  <si>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</si>
  <si>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</si>
  <si>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</si>
  <si>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</si>
  <si>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</si>
  <si>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</si>
  <si>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</si>
  <si>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</si>
  <si>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</si>
  <si>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</si>
  <si>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</si>
  <si>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</si>
  <si>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</si>
  <si>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</si>
  <si>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</si>
  <si>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</si>
  <si>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</si>
  <si>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</si>
  <si>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</si>
  <si>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</si>
  <si>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</si>
  <si>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</si>
  <si>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</si>
  <si>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</si>
  <si>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</si>
  <si>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</si>
  <si>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</si>
  <si>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</si>
  <si>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</si>
  <si>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</si>
  <si>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</si>
  <si>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</si>
  <si>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</si>
  <si>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</si>
  <si>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</si>
  <si>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</si>
  <si>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</si>
  <si>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</si>
  <si>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</si>
  <si>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</si>
  <si>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</si>
  <si>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</si>
  <si>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</si>
  <si>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</si>
  <si>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</si>
  <si>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</si>
  <si>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</si>
  <si>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</si>
  <si>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</si>
  <si>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</si>
  <si>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</si>
  <si>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</si>
  <si>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</si>
  <si>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</si>
  <si>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</si>
  <si>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</si>
  <si>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</si>
  <si>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</si>
  <si>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</si>
  <si>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</si>
  <si>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</si>
  <si>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</si>
  <si>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</si>
  <si>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</si>
  <si>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</si>
  <si>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</si>
  <si>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</si>
  <si>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</si>
  <si>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</si>
  <si>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</si>
  <si>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</si>
  <si>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</si>
  <si>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</si>
  <si>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</si>
  <si>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</si>
  <si>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</si>
  <si>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</si>
  <si>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</si>
  <si>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</si>
  <si>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</si>
  <si>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</si>
  <si>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</si>
  <si>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</si>
  <si>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</si>
  <si>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</si>
  <si>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</si>
  <si>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</si>
  <si>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</si>
  <si>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</si>
  <si>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</si>
  <si>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</si>
  <si>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</si>
  <si>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</si>
  <si>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</si>
  <si>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</si>
  <si>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</si>
  <si>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</si>
  <si>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</si>
  <si>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</si>
  <si>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</si>
  <si>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</si>
  <si>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</si>
  <si>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</si>
  <si>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</si>
  <si>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</si>
  <si>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</si>
  <si>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</si>
  <si>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</si>
  <si>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</si>
  <si>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</si>
  <si>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</si>
  <si>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</si>
  <si>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</si>
  <si>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</si>
  <si>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</si>
  <si>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</si>
  <si>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</si>
  <si>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</si>
  <si>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</si>
  <si>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</si>
  <si>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</si>
  <si>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</si>
  <si>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</si>
  <si>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</si>
  <si>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</si>
  <si>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</si>
  <si>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</si>
  <si>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</si>
  <si>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</si>
  <si>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</si>
  <si>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</si>
  <si>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</si>
  <si>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</si>
  <si>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</si>
  <si>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</si>
  <si>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</si>
  <si>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</si>
  <si>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</si>
  <si>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</si>
  <si>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</si>
  <si>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</si>
  <si>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</si>
  <si>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</si>
  <si>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</si>
  <si>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</si>
  <si>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</si>
  <si>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</si>
  <si>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</si>
  <si>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</si>
  <si>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</si>
  <si>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</si>
  <si>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</si>
  <si>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</si>
  <si>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</si>
  <si>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</si>
  <si>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</si>
  <si>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</si>
  <si>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</si>
  <si>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</si>
  <si>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</si>
  <si>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</si>
  <si>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</si>
  <si>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</si>
  <si>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</si>
  <si>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</si>
  <si>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</si>
  <si>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</si>
  <si>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</si>
  <si>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</si>
  <si>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</si>
  <si>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</si>
  <si>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</si>
  <si>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</si>
  <si>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</si>
  <si>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</si>
  <si>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</si>
  <si>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</si>
  <si>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</si>
  <si>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</si>
  <si>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</si>
  <si>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</si>
  <si>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</si>
  <si>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</si>
  <si>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</si>
  <si>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</si>
  <si>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</si>
  <si>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</si>
  <si>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</si>
  <si>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</si>
  <si>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</si>
  <si>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</si>
  <si>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</si>
  <si>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</si>
  <si>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</si>
  <si>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</si>
  <si>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</si>
  <si>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</si>
  <si>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</si>
  <si>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</si>
  <si>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</si>
  <si>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</si>
  <si>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</si>
  <si>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</si>
  <si>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</si>
  <si>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</si>
  <si>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</si>
  <si>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</si>
  <si>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</si>
  <si>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</si>
  <si>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</si>
  <si>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</si>
  <si>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</si>
  <si>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</si>
  <si>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</si>
  <si>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</si>
  <si>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</si>
  <si>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</si>
  <si>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</si>
  <si>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</si>
  <si>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</si>
  <si>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</si>
  <si>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</si>
  <si>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</si>
  <si>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</si>
  <si>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</si>
  <si>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</si>
  <si>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</si>
  <si>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</si>
  <si>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</si>
  <si>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</si>
  <si>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</si>
  <si>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</si>
  <si>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</si>
  <si>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</si>
  <si>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</si>
  <si>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</si>
  <si>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</si>
  <si>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</si>
  <si>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</si>
  <si>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</si>
  <si>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</si>
  <si>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</si>
  <si>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</si>
  <si>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</si>
  <si>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</si>
  <si>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</si>
  <si>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</si>
  <si>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</si>
  <si>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</si>
  <si>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</si>
  <si>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</si>
  <si>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</si>
  <si>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</si>
  <si>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</si>
  <si>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</si>
  <si>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</si>
  <si>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</si>
  <si>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</si>
  <si>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</si>
  <si>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</si>
  <si>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</si>
  <si>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</si>
  <si>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</si>
  <si>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</si>
  <si>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</si>
  <si>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</si>
  <si>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</si>
  <si>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</si>
  <si>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</si>
  <si>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</si>
  <si>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</si>
  <si>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</si>
  <si>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</si>
  <si>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</si>
  <si>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</si>
  <si>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</si>
  <si>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</si>
  <si>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</si>
  <si>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</si>
  <si>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</si>
  <si>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</si>
  <si>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</si>
  <si>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</si>
  <si>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</si>
  <si>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</si>
  <si>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</si>
  <si>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</si>
  <si>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</si>
  <si>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</si>
  <si>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</si>
  <si>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</si>
  <si>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</si>
  <si>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</si>
  <si>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</si>
  <si>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</si>
  <si>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</si>
  <si>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</si>
  <si>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</si>
  <si>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</si>
  <si>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</si>
  <si>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</si>
  <si>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</si>
  <si>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</si>
  <si>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</si>
  <si>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</si>
  <si>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</si>
  <si>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</si>
  <si>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</si>
  <si>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</si>
  <si>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</si>
  <si>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</si>
  <si>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</si>
  <si>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</si>
  <si>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</si>
  <si>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</si>
  <si>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</si>
  <si>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</si>
  <si>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</si>
  <si>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</si>
  <si>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</si>
  <si>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</si>
  <si>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</si>
  <si>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</si>
  <si>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</si>
  <si>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</si>
  <si>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</si>
  <si>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</si>
  <si>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</si>
  <si>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</si>
  <si>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</si>
  <si>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</si>
  <si>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</si>
  <si>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</si>
  <si>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</si>
  <si>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</si>
  <si>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</si>
  <si>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</si>
  <si>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</si>
  <si>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</si>
  <si>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</si>
  <si>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</si>
  <si>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</si>
  <si>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</si>
  <si>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</si>
  <si>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</si>
  <si>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</si>
  <si>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</si>
  <si>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</si>
  <si>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</si>
  <si>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</si>
  <si>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</si>
  <si>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</si>
  <si>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</si>
  <si>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</si>
  <si>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</si>
  <si>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</si>
  <si>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</si>
  <si>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</si>
  <si>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</si>
  <si>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</si>
  <si>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</si>
  <si>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</si>
  <si>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</si>
  <si>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</si>
  <si>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</si>
  <si>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</si>
  <si>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</si>
  <si>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</si>
  <si>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</si>
  <si>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</si>
  <si>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</si>
  <si>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</si>
  <si>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</si>
  <si>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</si>
  <si>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</si>
  <si>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</si>
  <si>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</si>
  <si>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</si>
  <si>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</si>
  <si>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</si>
  <si>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</si>
  <si>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</si>
  <si>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</si>
  <si>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</si>
  <si>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</si>
  <si>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</si>
  <si>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</si>
  <si>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</si>
  <si>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</si>
  <si>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</si>
  <si>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</si>
  <si>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</si>
  <si>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</si>
  <si>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</si>
  <si>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</si>
  <si>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</si>
  <si>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</si>
  <si>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</si>
  <si>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</si>
  <si>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</si>
  <si>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</si>
  <si>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</si>
  <si>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</si>
  <si>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</si>
  <si>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</si>
  <si>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</si>
  <si>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</si>
  <si>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</si>
  <si>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</si>
  <si>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</si>
  <si>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</si>
  <si>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</si>
  <si>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</si>
  <si>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</si>
  <si>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</si>
  <si>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</si>
  <si>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</si>
  <si>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</si>
  <si>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</si>
  <si>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</si>
  <si>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</si>
  <si>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</si>
  <si>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</si>
  <si>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</si>
  <si>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</si>
  <si>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</si>
  <si>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</si>
  <si>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</si>
  <si>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</si>
  <si>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</si>
  <si>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</si>
  <si>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</si>
  <si>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</si>
  <si>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</si>
  <si>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</si>
  <si>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</si>
  <si>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</si>
  <si>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</si>
  <si>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</si>
  <si>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</si>
  <si>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</si>
  <si>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</si>
  <si>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</si>
  <si>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</si>
  <si>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</si>
  <si>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</si>
  <si>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</si>
  <si>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</si>
  <si>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</si>
  <si>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</si>
  <si>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</si>
  <si>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</si>
  <si>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</si>
  <si>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</si>
  <si>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</si>
  <si>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</si>
  <si>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</si>
  <si>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</si>
  <si>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</si>
  <si>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</si>
  <si>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</si>
  <si>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</si>
  <si>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</si>
  <si>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</si>
  <si>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</si>
  <si>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</si>
  <si>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</si>
  <si>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</si>
  <si>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</si>
  <si>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</si>
  <si>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</si>
  <si>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</si>
  <si>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</si>
  <si>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</si>
  <si>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</si>
  <si>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</si>
  <si>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</si>
  <si>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</si>
  <si>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</si>
  <si>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</si>
  <si>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</si>
  <si>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</si>
  <si>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</si>
  <si>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</si>
  <si>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</si>
  <si>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</si>
  <si>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</si>
  <si>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</si>
  <si>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</si>
  <si>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</si>
  <si>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</si>
  <si>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</si>
  <si>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</si>
  <si>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</si>
  <si>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</si>
  <si>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</si>
  <si>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</si>
  <si>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</si>
  <si>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</si>
  <si>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</si>
  <si>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</si>
  <si>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</si>
  <si>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</si>
  <si>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</si>
  <si>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</si>
  <si>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</si>
  <si>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</si>
  <si>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</si>
  <si>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</si>
  <si>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</si>
  <si>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</si>
  <si>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</si>
  <si>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</si>
  <si>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</si>
  <si>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</si>
  <si>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</si>
  <si>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</si>
  <si>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</si>
  <si>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</si>
  <si>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</si>
  <si>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</si>
  <si>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</si>
  <si>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</si>
  <si>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</si>
  <si>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</si>
  <si>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</si>
  <si>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</si>
  <si>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</si>
  <si>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</si>
  <si>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</si>
  <si>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</si>
  <si>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</si>
  <si>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</si>
  <si>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</si>
  <si>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</si>
  <si>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</si>
  <si>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</si>
  <si>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</si>
  <si>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</si>
  <si>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</si>
  <si>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</si>
  <si>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</si>
  <si>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</si>
  <si>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</si>
  <si>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</si>
  <si>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</si>
  <si>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</si>
  <si>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</si>
  <si>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</si>
  <si>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</si>
  <si>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</si>
  <si>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</si>
  <si>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</si>
  <si>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</si>
  <si>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</si>
  <si>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</si>
  <si>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</si>
  <si>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</si>
  <si>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</si>
  <si>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</si>
  <si>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</si>
  <si>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</si>
  <si>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</si>
  <si>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</si>
  <si>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</si>
  <si>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</si>
  <si>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</si>
  <si>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</si>
  <si>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</si>
  <si>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</si>
  <si>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</si>
  <si>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</si>
  <si>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</si>
  <si>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</si>
  <si>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</si>
  <si>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</si>
  <si>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</si>
  <si>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</si>
  <si>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</si>
  <si>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</si>
  <si>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</si>
  <si>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</si>
  <si>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</si>
  <si>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</si>
  <si>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</si>
  <si>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</si>
  <si>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</si>
  <si>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</si>
  <si>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</si>
  <si>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</si>
  <si>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</si>
  <si>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</si>
  <si>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</si>
  <si>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</si>
  <si>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</si>
  <si>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</si>
  <si>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</si>
  <si>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</si>
  <si>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</si>
  <si>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</si>
  <si>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</si>
  <si>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</si>
  <si>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</si>
  <si>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</si>
  <si>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</si>
  <si>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</si>
  <si>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</si>
  <si>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</si>
  <si>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</si>
  <si>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</si>
  <si>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</si>
  <si>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</si>
  <si>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</si>
  <si>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</si>
  <si>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</si>
  <si>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</si>
  <si>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</si>
  <si>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</si>
  <si>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</si>
  <si>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</si>
  <si>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</si>
  <si>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</si>
  <si>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</si>
  <si>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</si>
  <si>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</si>
  <si>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</si>
  <si>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</si>
  <si>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</si>
  <si>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</si>
  <si>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</si>
  <si>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</si>
  <si>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</si>
  <si>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</si>
  <si>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</si>
  <si>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</si>
  <si>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</si>
  <si>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</si>
  <si>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</si>
  <si>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</si>
  <si>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</si>
  <si>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</si>
  <si>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</si>
  <si>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</si>
  <si>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</si>
  <si>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</si>
  <si>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</si>
  <si>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</si>
  <si>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</si>
  <si>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</si>
  <si>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</si>
  <si>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</si>
  <si>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</si>
  <si>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</si>
  <si>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</si>
  <si>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</si>
  <si>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</si>
  <si>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</si>
  <si>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</si>
  <si>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</si>
  <si>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</si>
  <si>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</si>
  <si>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</si>
  <si>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</si>
  <si>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</si>
  <si>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</si>
  <si>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</si>
  <si>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</si>
  <si>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</si>
  <si>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</si>
  <si>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</si>
  <si>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</si>
  <si>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</si>
  <si>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</si>
  <si>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</si>
  <si>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</si>
  <si>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</si>
  <si>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</si>
  <si>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</si>
  <si>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</si>
  <si>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</si>
  <si>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</si>
  <si>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</si>
  <si>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</si>
  <si>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</si>
  <si>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</si>
  <si>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</si>
  <si>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</si>
  <si>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</si>
  <si>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</si>
  <si>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</si>
  <si>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</si>
  <si>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</si>
  <si>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</si>
  <si>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</si>
  <si>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</si>
  <si>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</si>
  <si>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</si>
  <si>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</si>
  <si>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</si>
  <si>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</si>
  <si>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</si>
  <si>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</si>
  <si>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</si>
  <si>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</si>
  <si>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</si>
  <si>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</si>
  <si>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</si>
  <si>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</si>
  <si>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</si>
  <si>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</si>
  <si>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</si>
  <si>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</si>
  <si>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</si>
  <si>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</si>
  <si>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</si>
  <si>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</si>
  <si>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</si>
  <si>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</si>
  <si>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</si>
  <si>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</si>
  <si>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</si>
  <si>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</si>
  <si>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</si>
  <si>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</si>
  <si>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</si>
  <si>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</si>
  <si>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</si>
  <si>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</si>
  <si>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</si>
  <si>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</si>
  <si>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</si>
  <si>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</si>
  <si>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</si>
  <si>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</si>
  <si>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</si>
  <si>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</si>
  <si>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</si>
  <si>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</si>
  <si>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</si>
  <si>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</si>
  <si>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</si>
  <si>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</si>
  <si>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</si>
  <si>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</si>
  <si>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</si>
  <si>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</si>
  <si>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</si>
  <si>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</si>
  <si>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</si>
  <si>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</si>
  <si>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</si>
  <si>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</si>
  <si>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</si>
  <si>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</si>
  <si>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</si>
  <si>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</si>
  <si>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</si>
  <si>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</si>
  <si>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</si>
  <si>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</si>
  <si>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</si>
  <si>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</si>
  <si>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</si>
  <si>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</si>
  <si>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</si>
  <si>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</si>
  <si>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</si>
  <si>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</si>
  <si>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</si>
  <si>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</si>
  <si>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</si>
  <si>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</si>
  <si>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</si>
  <si>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</si>
  <si>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</si>
  <si>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</si>
  <si>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</si>
  <si>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</si>
  <si>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</si>
  <si>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</si>
  <si>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</si>
  <si>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</si>
  <si>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</si>
  <si>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</si>
  <si>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</si>
  <si>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</si>
  <si>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</si>
  <si>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</si>
  <si>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</si>
  <si>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</si>
  <si>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</si>
  <si>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</si>
  <si>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</si>
  <si>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</si>
  <si>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</si>
  <si>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</si>
  <si>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</si>
  <si>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</si>
  <si>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</si>
  <si>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</si>
  <si>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</si>
  <si>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</si>
  <si>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</si>
  <si>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</si>
  <si>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</si>
  <si>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</si>
  <si>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</si>
  <si>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</si>
  <si>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</si>
  <si>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</si>
  <si>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</si>
  <si>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</si>
  <si>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</si>
  <si>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</si>
  <si>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</si>
  <si>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</si>
  <si>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</si>
  <si>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</si>
  <si>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</si>
  <si>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</si>
  <si>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</si>
  <si>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</si>
  <si>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</si>
  <si>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</si>
  <si>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</si>
  <si>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</si>
  <si>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</si>
  <si>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</si>
  <si>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</si>
  <si>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</si>
  <si>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</si>
  <si>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</si>
  <si>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</si>
  <si>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</si>
  <si>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</si>
  <si>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</si>
  <si>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</si>
  <si>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</si>
  <si>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</si>
  <si>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</si>
  <si>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</si>
  <si>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</si>
  <si>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</si>
  <si>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</si>
  <si>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</si>
  <si>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</si>
  <si>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</si>
  <si>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</si>
  <si>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</si>
  <si>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</si>
  <si>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</si>
  <si>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</si>
  <si>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</si>
  <si>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</si>
  <si>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</si>
  <si>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</si>
  <si>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</si>
  <si>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</si>
  <si>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</si>
  <si>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</si>
  <si>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</si>
  <si>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</si>
  <si>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</si>
  <si>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</si>
  <si>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</si>
  <si>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</si>
  <si>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</si>
  <si>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</si>
  <si>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</si>
  <si>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</si>
  <si>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</si>
  <si>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</si>
  <si>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</si>
  <si>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</si>
  <si>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</si>
  <si>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</si>
  <si>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</si>
  <si>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</si>
  <si>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</si>
  <si>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</si>
  <si>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</si>
  <si>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</si>
  <si>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</si>
  <si>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</si>
  <si>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</si>
  <si>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</si>
  <si>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</si>
  <si>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</si>
  <si>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</si>
  <si>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</si>
  <si>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</si>
  <si>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</si>
  <si>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</si>
  <si>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</si>
  <si>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</si>
  <si>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</si>
  <si>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</si>
  <si>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</si>
  <si>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</si>
  <si>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</si>
  <si>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</si>
  <si>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</si>
  <si>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</si>
  <si>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</si>
  <si>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</si>
  <si>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</si>
  <si>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</si>
  <si>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</si>
  <si>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</si>
  <si>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</si>
  <si>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</si>
  <si>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</si>
  <si>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</si>
  <si>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</si>
  <si>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</si>
  <si>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</si>
  <si>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</si>
  <si>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</si>
  <si>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</si>
  <si>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</si>
  <si>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</si>
  <si>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</si>
  <si>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</si>
  <si>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</si>
  <si>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</si>
  <si>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</si>
  <si>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</si>
  <si>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</si>
  <si>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</si>
  <si>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</si>
  <si>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</si>
  <si>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</si>
  <si>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</si>
  <si>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</si>
  <si>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</si>
  <si>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</si>
  <si>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</si>
  <si>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</si>
  <si>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</si>
  <si>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</si>
  <si>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</si>
  <si>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</si>
  <si>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</si>
  <si>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</si>
  <si>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</si>
  <si>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</si>
  <si>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</si>
  <si>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</si>
  <si>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</si>
  <si>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</si>
  <si>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</si>
  <si>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</si>
  <si>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</si>
  <si>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</si>
  <si>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</si>
  <si>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</si>
  <si>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</si>
  <si>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</si>
  <si>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</si>
  <si>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</si>
  <si>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</si>
  <si>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</si>
  <si>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</si>
  <si>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</si>
  <si>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</si>
  <si>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</si>
  <si>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</si>
  <si>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</si>
  <si>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</si>
  <si>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</si>
  <si>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</si>
  <si>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</si>
  <si>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</si>
  <si>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</si>
  <si>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</si>
  <si>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</si>
  <si>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</si>
  <si>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</si>
  <si>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</si>
  <si>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</si>
  <si>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</si>
  <si>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</si>
  <si>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</si>
  <si>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</si>
  <si>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</si>
  <si>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</si>
  <si>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</si>
  <si>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</si>
  <si>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</si>
  <si>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</si>
  <si>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</si>
  <si>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</si>
  <si>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</si>
  <si>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</si>
  <si>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</si>
  <si>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</si>
  <si>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</si>
  <si>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</si>
  <si>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</si>
  <si>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</si>
  <si>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</si>
  <si>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</si>
  <si>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</si>
  <si>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</si>
  <si>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</si>
  <si>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</si>
  <si>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</si>
  <si>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</si>
  <si>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</si>
  <si>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</si>
  <si>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</si>
  <si>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</si>
  <si>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</si>
  <si>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</si>
  <si>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</si>
  <si>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</si>
  <si>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</si>
  <si>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</si>
  <si>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</si>
  <si>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</si>
  <si>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</si>
  <si>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</si>
  <si>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</si>
  <si>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</si>
  <si>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</si>
  <si>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</si>
  <si>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</si>
  <si>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</si>
  <si>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</si>
  <si>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</si>
  <si>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</si>
  <si>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</si>
  <si>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</si>
  <si>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</si>
  <si>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</si>
  <si>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</si>
  <si>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</si>
  <si>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</si>
  <si>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</si>
  <si>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</si>
  <si>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</si>
  <si>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</si>
  <si>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</si>
  <si>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</si>
  <si>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</si>
  <si>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</si>
  <si>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</si>
  <si>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</si>
  <si>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</si>
  <si>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</si>
  <si>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</si>
  <si>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</si>
  <si>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</si>
  <si>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</si>
  <si>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</si>
  <si>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</si>
  <si>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</si>
  <si>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</si>
  <si>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</si>
  <si>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</si>
  <si>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</si>
  <si>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</si>
  <si>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</si>
  <si>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</si>
  <si>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</si>
  <si>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</si>
  <si>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</si>
  <si>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</si>
  <si>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</si>
  <si>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</si>
  <si>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</si>
  <si>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</si>
  <si>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</si>
  <si>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</si>
  <si>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</si>
  <si>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</si>
  <si>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</si>
  <si>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</si>
  <si>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</si>
  <si>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</si>
  <si>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</si>
  <si>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</si>
  <si>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</si>
  <si>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</si>
  <si>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</si>
  <si>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</si>
  <si>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</si>
  <si>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</si>
  <si>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</si>
  <si>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</si>
  <si>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</si>
  <si>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</si>
  <si>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</si>
  <si>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</si>
  <si>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</si>
  <si>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</si>
  <si>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</si>
  <si>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</si>
  <si>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</si>
  <si>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</si>
  <si>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</si>
  <si>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</si>
  <si>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</si>
  <si>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</si>
  <si>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</si>
  <si>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</si>
  <si>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</si>
  <si>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</si>
  <si>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</si>
  <si>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</si>
  <si>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</si>
  <si>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</si>
  <si>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</si>
  <si>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</si>
  <si>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</si>
  <si>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</si>
  <si>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</si>
  <si>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</si>
  <si>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</si>
  <si>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</si>
  <si>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</si>
  <si>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</si>
  <si>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</si>
  <si>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</si>
  <si>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</si>
  <si>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</si>
  <si>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</si>
  <si>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</si>
  <si>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</si>
  <si>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</si>
  <si>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</si>
  <si>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</si>
  <si>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</si>
  <si>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</si>
  <si>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</si>
  <si>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</si>
  <si>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</si>
  <si>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</si>
  <si>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</si>
  <si>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</si>
  <si>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</si>
  <si>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</si>
  <si>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</si>
  <si>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</si>
  <si>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</si>
  <si>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</si>
  <si>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</si>
  <si>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</si>
  <si>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</si>
  <si>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</si>
  <si>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</si>
  <si>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</si>
  <si>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</si>
  <si>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</si>
  <si>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</si>
  <si>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</si>
  <si>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</si>
  <si>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</si>
  <si>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</si>
  <si>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</si>
  <si>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</si>
  <si>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</si>
  <si>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</si>
  <si>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</si>
  <si>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</si>
  <si>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</si>
  <si>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</si>
  <si>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</si>
  <si>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</si>
  <si>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</si>
  <si>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</si>
  <si>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</si>
  <si>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</si>
  <si>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</si>
  <si>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</si>
  <si>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</si>
  <si>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</si>
  <si>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</si>
  <si>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</si>
  <si>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</si>
  <si>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</si>
  <si>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</si>
  <si>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</si>
  <si>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</si>
  <si>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</si>
  <si>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</si>
  <si>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</si>
  <si>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</si>
  <si>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</si>
  <si>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</si>
  <si>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</si>
  <si>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</si>
  <si>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</si>
  <si>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</si>
  <si>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</si>
  <si>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</si>
  <si>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</si>
  <si>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</si>
  <si>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</si>
  <si>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</si>
  <si>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</si>
  <si>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</si>
  <si>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</si>
  <si>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</si>
  <si>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</si>
  <si>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</si>
  <si>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</si>
  <si>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</si>
  <si>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</si>
  <si>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</si>
  <si>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</si>
  <si>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</si>
  <si>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</si>
  <si>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</si>
  <si>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</si>
  <si>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</si>
  <si>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</si>
  <si>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</si>
  <si>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</si>
  <si>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</si>
  <si>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</si>
  <si>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</si>
  <si>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</si>
  <si>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</si>
  <si>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</si>
  <si>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</si>
  <si>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</si>
  <si>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</si>
  <si>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</si>
  <si>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</si>
  <si>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</si>
  <si>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</si>
  <si>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</si>
  <si>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</si>
  <si>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</si>
  <si>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</si>
  <si>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</si>
  <si>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</si>
  <si>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</si>
  <si>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</si>
  <si>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</si>
  <si>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</si>
  <si>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</si>
  <si>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</si>
  <si>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</si>
  <si>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</si>
  <si>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</si>
  <si>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</si>
  <si>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</si>
  <si>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</si>
  <si>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</si>
  <si>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</si>
  <si>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</si>
  <si>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</si>
  <si>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</si>
  <si>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</si>
  <si>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</si>
  <si>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</si>
  <si>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</si>
  <si>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</si>
  <si>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</si>
  <si>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</si>
  <si>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</si>
  <si>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</si>
  <si>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</si>
  <si>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</si>
  <si>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</si>
  <si>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</si>
  <si>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</si>
  <si>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</si>
  <si>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</si>
  <si>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</si>
  <si>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</si>
  <si>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</si>
  <si>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</si>
  <si>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</si>
  <si>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</si>
  <si>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</si>
  <si>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</si>
  <si>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</si>
  <si>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</si>
  <si>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</si>
  <si>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</si>
  <si>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</si>
  <si>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</si>
  <si>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</si>
  <si>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</si>
  <si>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</si>
  <si>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</si>
  <si>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</si>
  <si>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</si>
  <si>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</si>
  <si>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</si>
  <si>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</si>
  <si>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</si>
  <si>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</si>
  <si>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</si>
  <si>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</si>
  <si>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</si>
  <si>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</si>
  <si>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</si>
  <si>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</si>
  <si>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</si>
  <si>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</si>
  <si>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</si>
  <si>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</si>
  <si>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</si>
  <si>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</si>
  <si>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</si>
  <si>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</si>
  <si>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</si>
  <si>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</si>
  <si>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</si>
  <si>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</si>
  <si>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</si>
  <si>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</si>
  <si>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</si>
  <si>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</si>
  <si>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</si>
  <si>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</si>
  <si>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</si>
  <si>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</si>
  <si>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</si>
  <si>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</si>
  <si>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</si>
  <si>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</si>
  <si>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</si>
  <si>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</si>
  <si>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</si>
  <si>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</si>
  <si>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</si>
  <si>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</si>
  <si>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</si>
  <si>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</si>
  <si>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</si>
  <si>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</si>
  <si>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</si>
  <si>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</si>
  <si>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</si>
  <si>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</si>
  <si>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</si>
  <si>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</si>
  <si>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</si>
  <si>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</si>
  <si>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</si>
  <si>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</si>
  <si>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</si>
  <si>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</si>
  <si>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</si>
  <si>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</si>
  <si>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</si>
  <si>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</si>
  <si>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</si>
  <si>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</si>
  <si>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</si>
  <si>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</si>
  <si>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</si>
  <si>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</si>
  <si>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</si>
  <si>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</si>
  <si>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</si>
  <si>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</si>
  <si>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</si>
  <si>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</si>
  <si>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</si>
  <si>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</si>
  <si>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</si>
  <si>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</si>
  <si>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</si>
  <si>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</si>
  <si>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</si>
  <si>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</si>
  <si>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</si>
  <si>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</si>
  <si>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</si>
  <si>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</si>
  <si>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</si>
  <si>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</si>
  <si>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</si>
  <si>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</si>
  <si>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</si>
  <si>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</si>
  <si>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</si>
  <si>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</si>
  <si>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</si>
  <si>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</si>
  <si>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</si>
  <si>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</si>
  <si>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</si>
  <si>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</si>
  <si>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</si>
  <si>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</si>
  <si>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</si>
  <si>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</si>
  <si>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</si>
  <si>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</si>
  <si>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</si>
  <si>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</si>
  <si>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</si>
  <si>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</si>
  <si>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</si>
  <si>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</si>
  <si>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</si>
  <si>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</si>
  <si>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</si>
  <si>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</si>
  <si>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</si>
  <si>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</si>
  <si>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</si>
  <si>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</si>
  <si>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</si>
  <si>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</si>
  <si>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</si>
  <si>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</si>
  <si>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</si>
  <si>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</si>
  <si>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</si>
  <si>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</si>
  <si>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</si>
  <si>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</si>
  <si>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</si>
  <si>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</si>
  <si>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</si>
  <si>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</si>
  <si>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</si>
  <si>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</si>
  <si>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</si>
  <si>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</si>
  <si>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</si>
  <si>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</si>
  <si>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</si>
  <si>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</si>
  <si>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</si>
  <si>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</si>
  <si>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</si>
  <si>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</si>
  <si>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</si>
  <si>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</si>
  <si>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</si>
  <si>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</si>
  <si>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</si>
  <si>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</si>
  <si>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</si>
  <si>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</si>
  <si>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</si>
  <si>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</si>
  <si>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</si>
  <si>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</si>
  <si>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</si>
  <si>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</si>
  <si>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</si>
  <si>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</si>
  <si>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</si>
  <si>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</si>
  <si>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</si>
  <si>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</si>
  <si>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</si>
  <si>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</si>
  <si>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</si>
  <si>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</si>
  <si>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</si>
  <si>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</si>
  <si>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</si>
  <si>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</si>
  <si>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</si>
  <si>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</si>
  <si>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</si>
  <si>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</si>
  <si>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</si>
  <si>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</si>
  <si>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</si>
  <si>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</si>
  <si>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</si>
  <si>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</si>
  <si>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</si>
  <si>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</si>
  <si>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</si>
  <si>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</si>
  <si>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</si>
  <si>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</si>
  <si>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</si>
  <si>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</si>
  <si>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</si>
  <si>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</si>
  <si>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</si>
  <si>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</si>
  <si>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</si>
  <si>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</si>
  <si>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</si>
  <si>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</si>
  <si>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</si>
  <si>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</si>
  <si>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</si>
  <si>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</si>
  <si>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</si>
  <si>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</si>
  <si>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</si>
  <si>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</si>
  <si>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</si>
  <si>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</si>
  <si>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</si>
  <si>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</si>
  <si>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</si>
  <si>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</si>
  <si>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</si>
  <si>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</si>
  <si>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</si>
  <si>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</si>
  <si>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</si>
  <si>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</si>
  <si>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</si>
  <si>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</si>
  <si>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</si>
  <si>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</si>
  <si>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</si>
  <si>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</si>
  <si>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</si>
  <si>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</si>
  <si>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</si>
  <si>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</si>
  <si>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</si>
  <si>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</si>
  <si>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</si>
  <si>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</si>
  <si>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</si>
  <si>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</si>
  <si>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</si>
  <si>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</si>
  <si>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</si>
  <si>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</si>
  <si>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</si>
  <si>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</si>
  <si>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</si>
  <si>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</si>
  <si>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</si>
  <si>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</si>
  <si>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</si>
  <si>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</si>
  <si>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</si>
  <si>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</si>
  <si>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</si>
  <si>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</si>
  <si>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</si>
  <si>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</si>
  <si>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</si>
  <si>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</si>
  <si>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</si>
  <si>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</si>
  <si>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</si>
  <si>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</si>
  <si>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</si>
  <si>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</si>
  <si>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</si>
  <si>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</si>
  <si>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</si>
  <si>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</si>
  <si>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</si>
  <si>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</si>
  <si>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</si>
  <si>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</si>
  <si>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</si>
  <si>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</si>
  <si>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</si>
  <si>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</si>
  <si>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</si>
  <si>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</si>
  <si>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</si>
  <si>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</si>
  <si>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</si>
  <si>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</si>
  <si>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</si>
  <si>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</si>
  <si>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</si>
  <si>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</si>
  <si>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</si>
  <si>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</si>
  <si>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</si>
  <si>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</si>
  <si>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</si>
  <si>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</si>
  <si>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</si>
  <si>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</si>
  <si>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</si>
  <si>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</si>
  <si>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</si>
  <si>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</si>
  <si>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</si>
  <si>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</si>
  <si>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</si>
  <si>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</si>
  <si>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</si>
  <si>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</si>
  <si>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</si>
  <si>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</si>
  <si>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</si>
  <si>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</si>
  <si>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</si>
  <si>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</si>
  <si>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</si>
  <si>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</si>
  <si>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</si>
  <si>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</si>
  <si>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</si>
  <si>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</si>
  <si>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</si>
  <si>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</si>
  <si>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</si>
  <si>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</si>
  <si>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</si>
  <si>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</si>
  <si>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</si>
  <si>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</si>
  <si>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</si>
  <si>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</si>
  <si>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</si>
  <si>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</si>
  <si>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</si>
  <si>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</si>
  <si>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</si>
  <si>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</si>
  <si>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</si>
  <si>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</si>
  <si>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</si>
  <si>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</si>
  <si>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</si>
  <si>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</si>
  <si>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</si>
  <si>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</si>
  <si>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</si>
  <si>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</si>
  <si>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</si>
  <si>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</si>
  <si>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</si>
  <si>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</si>
  <si>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</si>
  <si>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</si>
  <si>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</si>
  <si>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</si>
  <si>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</si>
  <si>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</si>
  <si>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</si>
  <si>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</si>
  <si>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</si>
  <si>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</si>
  <si>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</si>
  <si>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</si>
  <si>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</si>
  <si>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</si>
  <si>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</si>
  <si>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</si>
  <si>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</si>
  <si>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</si>
  <si>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</si>
  <si>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</si>
  <si>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</si>
  <si>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</si>
  <si>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</si>
  <si>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</si>
  <si>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</si>
  <si>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</si>
  <si>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</si>
  <si>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</si>
  <si>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</si>
  <si>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</si>
  <si>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</si>
  <si>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</si>
  <si>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</si>
  <si>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</si>
  <si>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</si>
  <si>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</si>
  <si>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</si>
  <si>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</si>
  <si>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</si>
  <si>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</si>
  <si>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</si>
  <si>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</si>
  <si>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</si>
  <si>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</si>
  <si>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</si>
  <si>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</si>
  <si>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</si>
  <si>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</si>
  <si>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</si>
  <si>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</si>
  <si>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</si>
  <si>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</si>
  <si>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</si>
  <si>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</si>
  <si>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</si>
  <si>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</si>
  <si>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</si>
  <si>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</si>
  <si>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</si>
  <si>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</si>
  <si>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</si>
  <si>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</si>
  <si>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</si>
  <si>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</si>
  <si>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</si>
  <si>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</si>
  <si>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</si>
  <si>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</si>
  <si>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</si>
  <si>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</si>
  <si>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</si>
  <si>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</si>
  <si>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</si>
  <si>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</si>
  <si>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</si>
  <si>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</si>
  <si>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</si>
  <si>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</si>
  <si>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</si>
  <si>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</si>
  <si>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</si>
  <si>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</si>
  <si>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</si>
  <si>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</si>
  <si>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</si>
  <si>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</si>
  <si>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</si>
  <si>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</si>
  <si>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</si>
  <si>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</si>
  <si>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</si>
  <si>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</si>
  <si>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</si>
  <si>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</si>
  <si>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</si>
  <si>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</si>
  <si>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</si>
  <si>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</si>
  <si>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</si>
  <si>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</si>
  <si>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</si>
  <si>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</si>
  <si>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</si>
  <si>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</si>
  <si>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</si>
  <si>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</si>
  <si>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</si>
  <si>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</si>
  <si>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</si>
  <si>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</si>
  <si>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</si>
  <si>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</si>
  <si>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</si>
  <si>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</si>
  <si>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</si>
  <si>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</si>
  <si>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</si>
  <si>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</si>
  <si>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</si>
  <si>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</si>
  <si>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</si>
  <si>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</si>
  <si>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</si>
  <si>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</si>
  <si>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</si>
  <si>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</si>
  <si>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</si>
  <si>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</si>
  <si>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</si>
  <si>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</si>
  <si>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</si>
  <si>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</si>
  <si>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</si>
  <si>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</si>
  <si>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</si>
  <si>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</si>
  <si>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</si>
  <si>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</si>
  <si>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</si>
  <si>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</si>
  <si>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</si>
  <si>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</si>
  <si>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</si>
  <si>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</si>
  <si>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</si>
  <si>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</si>
  <si>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</si>
  <si>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</si>
  <si>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</si>
  <si>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</si>
  <si>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</si>
  <si>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</si>
  <si>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</si>
  <si>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</si>
  <si>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</si>
  <si>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</si>
  <si>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</si>
  <si>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</si>
  <si>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</si>
  <si>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</si>
  <si>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</si>
  <si>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</si>
  <si>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</si>
  <si>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</si>
  <si>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</si>
  <si>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</si>
  <si>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</si>
  <si>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</si>
  <si>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</si>
  <si>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</si>
  <si>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</si>
  <si>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</si>
  <si>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</si>
  <si>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</si>
  <si>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</si>
  <si>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</si>
  <si>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</si>
  <si>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</si>
  <si>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</si>
  <si>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</si>
  <si>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</si>
  <si>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</si>
  <si>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</si>
  <si>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</si>
  <si>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</si>
  <si>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</si>
  <si>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</si>
  <si>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</si>
  <si>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</si>
  <si>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</si>
  <si>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</si>
  <si>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</si>
  <si>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</si>
  <si>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</si>
  <si>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</si>
  <si>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</si>
  <si>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</si>
  <si>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</si>
  <si>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</si>
  <si>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</si>
  <si>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</si>
  <si>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</si>
  <si>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</si>
  <si>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</si>
  <si>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</si>
  <si>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</si>
  <si>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</si>
  <si>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</si>
  <si>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</si>
  <si>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</si>
  <si>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</si>
  <si>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</si>
  <si>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</si>
  <si>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</si>
  <si>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</si>
  <si>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</si>
  <si>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</si>
  <si>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</si>
  <si>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</si>
  <si>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</si>
  <si>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</si>
  <si>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</si>
  <si>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</si>
  <si>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</si>
  <si>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</si>
  <si>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</si>
  <si>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</si>
  <si>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</si>
  <si>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</si>
  <si>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</si>
  <si>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</si>
  <si>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</si>
  <si>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</si>
  <si>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</si>
  <si>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</si>
  <si>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</si>
  <si>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</si>
  <si>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</si>
  <si>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</si>
  <si>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</si>
  <si>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</si>
  <si>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</si>
  <si>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</si>
  <si>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</si>
  <si>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</si>
  <si>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</si>
  <si>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</si>
  <si>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</si>
  <si>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</si>
  <si>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</si>
  <si>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</si>
  <si>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</si>
  <si>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</si>
  <si>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</si>
  <si>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</si>
  <si>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</si>
  <si>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</si>
  <si>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</si>
  <si>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</si>
  <si>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</si>
  <si>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</si>
  <si>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</si>
  <si>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</si>
  <si>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</si>
  <si>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</si>
  <si>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</si>
  <si>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</si>
  <si>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</si>
  <si>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</si>
  <si>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</si>
  <si>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</si>
  <si>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</si>
  <si>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</si>
  <si>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</si>
  <si>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</si>
  <si>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</si>
  <si>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</si>
  <si>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</si>
  <si>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</si>
  <si>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</si>
  <si>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</si>
  <si>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</si>
  <si>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</si>
  <si>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</si>
  <si>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</si>
  <si>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</si>
  <si>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</si>
  <si>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</si>
  <si>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</si>
  <si>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</si>
  <si>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</si>
  <si>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</si>
  <si>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</si>
  <si>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</si>
  <si>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</si>
  <si>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</si>
  <si>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</si>
  <si>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</si>
  <si>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</si>
  <si>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</si>
  <si>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</si>
  <si>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</si>
  <si>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</si>
  <si>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</si>
  <si>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</si>
  <si>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</si>
  <si>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</si>
  <si>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</si>
  <si>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</si>
  <si>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</si>
  <si>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</si>
  <si>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</si>
  <si>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</si>
  <si>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</si>
  <si>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</si>
  <si>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</si>
  <si>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</si>
  <si>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</si>
  <si>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</si>
  <si>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</si>
  <si>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</si>
  <si>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</si>
  <si>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</si>
  <si>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</si>
  <si>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</si>
  <si>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</si>
  <si>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</si>
  <si>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</si>
  <si>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</si>
  <si>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</si>
  <si>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</si>
  <si>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</si>
  <si>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</si>
  <si>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</si>
  <si>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</si>
  <si>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</si>
  <si>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</si>
  <si>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</si>
  <si>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</si>
  <si>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</si>
  <si>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</si>
  <si>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</si>
  <si>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</si>
  <si>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</si>
  <si>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</si>
  <si>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</si>
  <si>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</si>
  <si>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</si>
  <si>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</si>
  <si>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</si>
  <si>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</si>
  <si>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</si>
  <si>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</si>
  <si>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</si>
  <si>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</si>
  <si>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</si>
  <si>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</si>
  <si>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</si>
  <si>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</si>
  <si>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</si>
  <si>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</si>
  <si>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</si>
  <si>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</si>
  <si>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</si>
  <si>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</si>
  <si>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</si>
  <si>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</si>
  <si>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</si>
  <si>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</si>
  <si>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</si>
  <si>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</si>
  <si>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</si>
  <si>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</si>
  <si>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</si>
  <si>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</si>
  <si>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</si>
  <si>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</si>
  <si>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</si>
  <si>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</si>
  <si>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</si>
  <si>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</si>
  <si>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</si>
  <si>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</si>
  <si>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</si>
  <si>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</si>
  <si>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</si>
  <si>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</si>
  <si>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</si>
  <si>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</si>
  <si>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</si>
  <si>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</si>
  <si>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</si>
  <si>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</si>
  <si>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</si>
  <si>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</si>
  <si>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</si>
  <si>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</si>
  <si>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</si>
  <si>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</si>
  <si>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</si>
  <si>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</si>
  <si>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</si>
  <si>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</si>
  <si>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</si>
  <si>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</si>
  <si>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</si>
  <si>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</si>
  <si>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</si>
  <si>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</si>
  <si>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</si>
  <si>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</si>
  <si>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</si>
  <si>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</si>
  <si>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</si>
  <si>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</si>
  <si>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</si>
  <si>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</si>
  <si>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</si>
  <si>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</si>
  <si>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</si>
  <si>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</si>
  <si>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</si>
  <si>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</si>
  <si>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</si>
  <si>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</si>
  <si>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</si>
  <si>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</si>
  <si>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</si>
  <si>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</si>
  <si>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</si>
  <si>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</si>
  <si>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</si>
  <si>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</si>
  <si>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</si>
  <si>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</si>
  <si>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</si>
  <si>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</si>
  <si>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</si>
  <si>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</si>
  <si>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</si>
  <si>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</si>
  <si>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</si>
  <si>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</si>
  <si>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</si>
  <si>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</si>
  <si>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</si>
  <si>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</si>
  <si>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</si>
  <si>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</si>
  <si>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</si>
  <si>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</si>
  <si>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</si>
  <si>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</si>
  <si>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</si>
  <si>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</si>
  <si>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</si>
  <si>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</si>
  <si>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</si>
  <si>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</si>
  <si>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</si>
  <si>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</si>
  <si>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</si>
  <si>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</si>
  <si>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</si>
  <si>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</si>
  <si>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</si>
  <si>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</si>
  <si>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</si>
  <si>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</si>
  <si>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</si>
  <si>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</si>
  <si>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</si>
  <si>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</si>
  <si>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</si>
  <si>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</si>
  <si>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</si>
  <si>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</si>
  <si>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</si>
  <si>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</si>
  <si>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</si>
  <si>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</si>
  <si>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</si>
  <si>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</si>
  <si>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</si>
  <si>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</si>
  <si>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</si>
  <si>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</si>
  <si>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</si>
  <si>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</si>
  <si>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</si>
  <si>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</si>
  <si>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</si>
  <si>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</si>
  <si>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</si>
  <si>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</si>
  <si>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</si>
  <si>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</si>
  <si>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</si>
  <si>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</si>
  <si>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</si>
  <si>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</si>
  <si>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</si>
  <si>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</si>
  <si>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</si>
  <si>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</si>
  <si>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</si>
  <si>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</si>
  <si>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</si>
  <si>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</si>
  <si>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</si>
  <si>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</si>
  <si>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</si>
  <si>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</si>
  <si>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</si>
  <si>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</si>
  <si>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</si>
  <si>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</si>
  <si>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</si>
  <si>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</si>
  <si>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</si>
  <si>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</si>
  <si>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</si>
  <si>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</si>
  <si>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</si>
  <si>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</si>
  <si>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</si>
  <si>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</si>
  <si>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</si>
  <si>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</si>
  <si>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</si>
  <si>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</si>
  <si>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</si>
  <si>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</si>
  <si>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</si>
  <si>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</si>
  <si>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</si>
  <si>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</si>
  <si>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</si>
  <si>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</si>
  <si>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</si>
  <si>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</si>
  <si>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</si>
  <si>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</si>
  <si>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</si>
  <si>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</si>
  <si>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</si>
  <si>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</si>
  <si>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</si>
  <si>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</si>
  <si>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</si>
  <si>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</si>
  <si>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</si>
  <si>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</si>
  <si>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</si>
  <si>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</si>
  <si>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</si>
  <si>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</si>
  <si>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</si>
  <si>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</si>
  <si>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</si>
  <si>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</si>
  <si>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</si>
  <si>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</si>
  <si>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</si>
  <si>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</si>
  <si>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</si>
  <si>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</si>
  <si>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</si>
  <si>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</si>
  <si>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</si>
  <si>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</si>
  <si>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</si>
  <si>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</si>
  <si>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</si>
  <si>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</si>
  <si>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</si>
  <si>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</si>
  <si>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</si>
  <si>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</si>
  <si>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</si>
  <si>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</si>
  <si>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</si>
  <si>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</si>
  <si>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</si>
  <si>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</si>
  <si>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</si>
  <si>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</si>
  <si>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</si>
  <si>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</si>
  <si>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</si>
  <si>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</si>
  <si>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</si>
  <si>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</si>
  <si>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</si>
  <si>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</si>
  <si>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</si>
  <si>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</si>
  <si>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</si>
  <si>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</si>
  <si>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</si>
  <si>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</si>
  <si>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</si>
  <si>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</si>
  <si>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</si>
  <si>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</si>
  <si>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</si>
  <si>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</si>
  <si>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</si>
  <si>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</si>
  <si>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</si>
  <si>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</si>
  <si>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</si>
  <si>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</si>
  <si>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</si>
  <si>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</si>
  <si>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</si>
  <si>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</si>
  <si>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</si>
  <si>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</si>
  <si>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</si>
  <si>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</si>
  <si>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</si>
  <si>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</si>
  <si>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</si>
  <si>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</si>
  <si>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</si>
  <si>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</si>
  <si>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</si>
  <si>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</si>
  <si>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</si>
  <si>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</si>
  <si>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</si>
  <si>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</si>
  <si>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</si>
  <si>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</si>
  <si>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</si>
  <si>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</si>
  <si>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</si>
  <si>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</si>
  <si>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</si>
  <si>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</si>
  <si>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</si>
  <si>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</si>
  <si>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</si>
  <si>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</si>
  <si>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</si>
  <si>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</si>
  <si>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</si>
  <si>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</si>
  <si>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</si>
  <si>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</si>
  <si>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</si>
  <si>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</si>
  <si>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</si>
  <si>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</si>
  <si>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</si>
  <si>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</si>
  <si>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</si>
  <si>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</si>
  <si>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</si>
  <si>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</si>
  <si>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</si>
  <si>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</si>
  <si>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</si>
  <si>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</si>
  <si>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</si>
  <si>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</si>
  <si>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</si>
  <si>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</si>
  <si>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</si>
  <si>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</si>
  <si>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</si>
  <si>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</si>
  <si>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</si>
  <si>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</si>
  <si>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</si>
  <si>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</si>
  <si>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</si>
  <si>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</si>
  <si>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</si>
  <si>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</si>
  <si>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</si>
  <si>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</si>
  <si>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</si>
  <si>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</si>
  <si>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</si>
  <si>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</si>
  <si>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</si>
  <si>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</si>
  <si>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</si>
  <si>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</si>
  <si>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</si>
  <si>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</si>
  <si>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</si>
  <si>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</si>
  <si>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</si>
  <si>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</si>
  <si>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</si>
  <si>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</si>
  <si>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</si>
  <si>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</si>
  <si>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</si>
  <si>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</si>
  <si>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</si>
  <si>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</si>
  <si>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</si>
  <si>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</si>
  <si>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</si>
  <si>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</si>
  <si>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</si>
  <si>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</si>
  <si>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</si>
  <si>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</si>
  <si>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</si>
  <si>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</si>
  <si>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</si>
  <si>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</si>
  <si>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</si>
  <si>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</si>
  <si>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</si>
  <si>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</si>
  <si>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</si>
  <si>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</si>
  <si>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</si>
  <si>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</si>
  <si>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</si>
  <si>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</si>
  <si>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</si>
  <si>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</si>
  <si>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</si>
  <si>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</si>
  <si>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</si>
  <si>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</si>
  <si>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</si>
  <si>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</si>
  <si>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</si>
  <si>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</si>
  <si>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</si>
  <si>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</si>
  <si>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</si>
  <si>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</si>
  <si>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</si>
  <si>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</si>
  <si>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</si>
  <si>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</si>
  <si>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</si>
  <si>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</si>
  <si>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</si>
  <si>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</si>
  <si>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</si>
  <si>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</si>
  <si>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</si>
  <si>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</si>
  <si>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</si>
  <si>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</si>
  <si>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</si>
  <si>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</si>
  <si>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</si>
  <si>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</si>
  <si>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</si>
  <si>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</si>
  <si>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</si>
  <si>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</si>
  <si>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</si>
  <si>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</si>
  <si>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</si>
  <si>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</si>
  <si>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</si>
  <si>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</si>
  <si>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</si>
  <si>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</si>
  <si>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</si>
  <si>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</si>
  <si>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</si>
  <si>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</si>
  <si>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</si>
  <si>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</si>
  <si>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</si>
  <si>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</si>
  <si>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</si>
  <si>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</si>
  <si>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</si>
  <si>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</si>
  <si>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</si>
  <si>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</si>
  <si>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</si>
  <si>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</si>
  <si>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</si>
  <si>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</si>
  <si>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</si>
  <si>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</si>
  <si>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</si>
  <si>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</si>
  <si>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</si>
  <si>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</si>
  <si>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</si>
  <si>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</si>
  <si>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</si>
  <si>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</si>
  <si>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</si>
  <si>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</si>
  <si>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</si>
  <si>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</si>
  <si>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</si>
  <si>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</si>
  <si>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</si>
  <si>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</si>
  <si>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</si>
  <si>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</si>
  <si>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</si>
  <si>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</si>
  <si>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</si>
  <si>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</si>
  <si>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</si>
  <si>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</si>
  <si>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</si>
  <si>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</si>
  <si>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</si>
  <si>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</si>
  <si>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</si>
  <si>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</si>
  <si>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</si>
  <si>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</si>
  <si>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</si>
  <si>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</si>
  <si>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</si>
  <si>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</si>
  <si>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</si>
  <si>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</si>
  <si>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</si>
  <si>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</si>
  <si>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</si>
  <si>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</si>
  <si>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</si>
  <si>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</si>
  <si>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</si>
  <si>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</si>
  <si>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</si>
  <si>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</si>
  <si>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</si>
  <si>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</si>
  <si>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</si>
  <si>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</si>
  <si>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</si>
  <si>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</si>
  <si>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</si>
  <si>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</si>
  <si>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</si>
  <si>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</si>
  <si>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</si>
  <si>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</si>
  <si>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</si>
  <si>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</si>
  <si>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</si>
  <si>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</si>
  <si>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</si>
  <si>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</si>
  <si>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</si>
  <si>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</si>
  <si>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</si>
  <si>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</si>
  <si>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</si>
  <si>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</si>
  <si>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</si>
  <si>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</si>
  <si>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</si>
  <si>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</si>
  <si>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</si>
  <si>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</si>
  <si>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</si>
  <si>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</si>
  <si>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</si>
  <si>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</si>
  <si>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</si>
  <si>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</si>
  <si>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</si>
  <si>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</si>
  <si>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</si>
  <si>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</si>
  <si>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</si>
  <si>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</si>
  <si>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</si>
  <si>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</si>
  <si>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</si>
  <si>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</si>
  <si>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</si>
  <si>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</si>
  <si>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</si>
  <si>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</si>
  <si>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</si>
  <si>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</si>
  <si>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</si>
  <si>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</si>
  <si>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</si>
  <si>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</si>
  <si>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</si>
  <si>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</si>
  <si>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</si>
  <si>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</si>
  <si>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</si>
  <si>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</si>
  <si>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</si>
  <si>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</si>
  <si>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</si>
  <si>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</si>
  <si>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</si>
  <si>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</si>
  <si>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</si>
  <si>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</si>
  <si>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</si>
  <si>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</si>
  <si>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</si>
  <si>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</si>
  <si>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</si>
  <si>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</si>
  <si>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</si>
  <si>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</si>
  <si>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</si>
  <si>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</si>
  <si>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</si>
  <si>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</si>
  <si>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</si>
  <si>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</si>
  <si>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</si>
  <si>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</si>
  <si>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</si>
  <si>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</si>
  <si>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</si>
  <si>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</si>
  <si>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</si>
  <si>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</si>
  <si>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</si>
  <si>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</si>
  <si>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</si>
  <si>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</si>
  <si>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</si>
  <si>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</si>
  <si>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</si>
  <si>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</si>
  <si>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</si>
  <si>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</si>
  <si>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</si>
  <si>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</si>
  <si>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</si>
  <si>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</si>
  <si>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</si>
  <si>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</si>
  <si>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</si>
  <si>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</si>
  <si>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</si>
  <si>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</si>
  <si>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</si>
  <si>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</si>
  <si>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</si>
  <si>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</si>
  <si>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</si>
  <si>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</si>
  <si>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</si>
  <si>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</si>
  <si>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</si>
  <si>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</si>
  <si>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</si>
  <si>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</si>
  <si>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</si>
  <si>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</si>
  <si>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</si>
  <si>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</si>
  <si>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</si>
  <si>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</si>
  <si>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</si>
  <si>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</si>
  <si>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</si>
  <si>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</si>
  <si>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</si>
  <si>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</si>
  <si>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</si>
  <si>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</si>
  <si>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</si>
  <si>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</si>
  <si>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</si>
  <si>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</si>
  <si>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</si>
  <si>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</si>
  <si>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</si>
  <si>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</si>
  <si>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</si>
  <si>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</si>
  <si>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</si>
  <si>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</si>
  <si>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</si>
  <si>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</si>
  <si>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</si>
  <si>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</si>
  <si>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</si>
  <si>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</si>
  <si>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</si>
  <si>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</si>
  <si>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</si>
  <si>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</si>
  <si>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</si>
  <si>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</si>
  <si>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</si>
  <si>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</si>
  <si>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</si>
  <si>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</si>
  <si>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</si>
  <si>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</si>
  <si>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</si>
  <si>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</si>
  <si>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</si>
  <si>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</si>
  <si>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</si>
  <si>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</si>
  <si>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</si>
  <si>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</si>
  <si>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</si>
  <si>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</si>
  <si>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</si>
  <si>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</si>
  <si>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</si>
  <si>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</si>
  <si>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</si>
  <si>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</si>
  <si>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</si>
  <si>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</si>
  <si>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</si>
  <si>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</si>
  <si>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</si>
  <si>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</si>
  <si>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</si>
  <si>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</si>
  <si>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</si>
  <si>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</si>
  <si>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</si>
  <si>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</si>
  <si>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</si>
  <si>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</si>
  <si>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</si>
  <si>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</si>
  <si>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</si>
  <si>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</si>
  <si>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</si>
  <si>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</si>
  <si>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</si>
  <si>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</si>
  <si>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</si>
  <si>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</si>
  <si>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</si>
  <si>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</si>
  <si>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</si>
  <si>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</si>
  <si>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</si>
  <si>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</si>
  <si>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</si>
  <si>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</si>
  <si>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</si>
  <si>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</si>
  <si>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</si>
  <si>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</si>
  <si>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</si>
  <si>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</si>
  <si>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</si>
  <si>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</si>
  <si>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</si>
  <si>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</si>
  <si>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</si>
  <si>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</si>
  <si>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</si>
  <si>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</si>
  <si>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</si>
  <si>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</si>
  <si>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</si>
  <si>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</si>
  <si>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</si>
  <si>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</si>
  <si>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</si>
  <si>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</si>
  <si>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</si>
  <si>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</si>
  <si>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</si>
  <si>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</si>
  <si>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</si>
  <si>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</si>
  <si>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</si>
  <si>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</si>
  <si>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</si>
  <si>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</si>
  <si>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</si>
  <si>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</si>
  <si>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</si>
  <si>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</si>
  <si>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</si>
  <si>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</si>
  <si>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</si>
  <si>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</si>
  <si>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</si>
  <si>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</si>
  <si>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</si>
  <si>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</si>
  <si>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</si>
  <si>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</si>
  <si>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</si>
  <si>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</si>
  <si>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</si>
  <si>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</si>
  <si>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</si>
  <si>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</si>
  <si>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</si>
  <si>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</si>
  <si>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</si>
  <si>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</si>
  <si>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</si>
  <si>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</si>
  <si>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</si>
  <si>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</si>
  <si>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</si>
  <si>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</si>
  <si>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</si>
  <si>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</si>
  <si>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</si>
  <si>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</si>
  <si>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</si>
  <si>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</si>
  <si>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</si>
  <si>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</si>
  <si>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</si>
  <si>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</si>
  <si>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</si>
  <si>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</si>
  <si>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</si>
  <si>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</si>
  <si>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</si>
  <si>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</si>
  <si>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</si>
  <si>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</si>
  <si>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</si>
  <si>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</si>
  <si>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</si>
  <si>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</si>
  <si>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</si>
  <si>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</si>
  <si>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</si>
  <si>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</si>
  <si>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</si>
  <si>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</si>
  <si>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</si>
  <si>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</si>
  <si>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</si>
  <si>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</si>
  <si>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</si>
  <si>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</si>
  <si>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</si>
  <si>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</si>
  <si>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</si>
  <si>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</si>
  <si>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</si>
  <si>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</si>
  <si>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</si>
  <si>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</si>
  <si>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</si>
  <si>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</si>
  <si>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</si>
  <si>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</si>
  <si>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</si>
  <si>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</si>
  <si>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</si>
  <si>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</si>
  <si>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</si>
  <si>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</si>
  <si>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</si>
  <si>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</si>
  <si>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</si>
  <si>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</si>
  <si>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</si>
  <si>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</si>
  <si>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</si>
  <si>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</si>
  <si>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</si>
  <si>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</si>
  <si>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</si>
  <si>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</si>
  <si>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</si>
  <si>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</si>
  <si>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</si>
  <si>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</si>
  <si>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</si>
  <si>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</si>
  <si>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</si>
  <si>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</si>
  <si>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</si>
  <si>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</si>
  <si>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</si>
  <si>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</si>
  <si>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</si>
  <si>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</si>
  <si>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</si>
  <si>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</si>
  <si>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</si>
  <si>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</si>
  <si>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</si>
  <si>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</si>
  <si>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</si>
  <si>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</si>
  <si>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</si>
  <si>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</si>
  <si>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</si>
  <si>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</si>
  <si>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</si>
  <si>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</si>
  <si>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</si>
  <si>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</si>
  <si>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</si>
  <si>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</si>
  <si>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</si>
  <si>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</si>
  <si>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</si>
  <si>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</si>
  <si>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</si>
  <si>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</si>
  <si>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</si>
  <si>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</si>
  <si>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</si>
  <si>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</si>
  <si>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</si>
  <si>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</si>
  <si>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</si>
  <si>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</si>
  <si>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</si>
  <si>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</si>
  <si>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</si>
  <si>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</si>
  <si>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</si>
  <si>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</si>
  <si>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</si>
  <si>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</si>
  <si>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</si>
  <si>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</si>
  <si>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</si>
  <si>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</si>
  <si>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</si>
  <si>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</si>
  <si>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</si>
  <si>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</si>
  <si>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</si>
  <si>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</si>
  <si>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</si>
  <si>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</si>
  <si>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</si>
  <si>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</si>
  <si>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</si>
  <si>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</si>
  <si>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</si>
  <si>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</si>
  <si>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</si>
  <si>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</si>
  <si>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</si>
  <si>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</si>
  <si>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</si>
  <si>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</si>
  <si>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</si>
  <si>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</si>
  <si>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</si>
  <si>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</si>
  <si>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</si>
  <si>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</si>
  <si>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</si>
  <si>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</si>
  <si>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</si>
  <si>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</si>
  <si>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</si>
  <si>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</si>
  <si>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</si>
  <si>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</si>
  <si>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</si>
  <si>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</si>
  <si>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</si>
  <si>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</si>
  <si>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</si>
  <si>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</si>
  <si>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</si>
  <si>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</si>
  <si>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</si>
  <si>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</si>
  <si>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</si>
  <si>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</si>
  <si>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</si>
  <si>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</si>
  <si>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</si>
  <si>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</si>
  <si>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</si>
  <si>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</si>
  <si>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</si>
  <si>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</si>
  <si>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</si>
  <si>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</si>
  <si>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</si>
  <si>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</si>
  <si>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</si>
  <si>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</si>
  <si>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</si>
  <si>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</si>
  <si>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</si>
  <si>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</si>
  <si>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</si>
  <si>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</si>
  <si>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</si>
  <si>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</si>
  <si>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</si>
  <si>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</si>
  <si>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</si>
  <si>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</si>
  <si>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</si>
  <si>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</si>
  <si>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</si>
  <si>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</si>
  <si>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</si>
  <si>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</si>
  <si>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</si>
  <si>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</si>
  <si>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</si>
  <si>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</si>
  <si>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</si>
  <si>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</si>
  <si>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</si>
  <si>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</si>
  <si>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</si>
  <si>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</si>
  <si>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</si>
  <si>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</si>
  <si>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</si>
  <si>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</si>
  <si>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</si>
  <si>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</si>
  <si>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</si>
  <si>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</si>
  <si>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</si>
  <si>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</si>
  <si>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</si>
  <si>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</si>
  <si>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</si>
  <si>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</si>
  <si>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</si>
  <si>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</si>
  <si>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</si>
  <si>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</si>
  <si>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</si>
  <si>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</si>
  <si>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</si>
  <si>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</si>
  <si>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</si>
  <si>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</si>
  <si>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</si>
  <si>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</si>
  <si>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</si>
  <si>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</si>
  <si>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</si>
  <si>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</si>
  <si>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</si>
  <si>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</si>
  <si>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</si>
  <si>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</si>
  <si>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</si>
  <si>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</si>
  <si>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</si>
  <si>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</si>
  <si>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</si>
  <si>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</si>
  <si>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</si>
  <si>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</si>
  <si>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</si>
  <si>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</si>
  <si>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</si>
  <si>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</si>
  <si>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</si>
  <si>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</si>
  <si>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</si>
  <si>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</si>
  <si>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</si>
  <si>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</si>
  <si>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</si>
  <si>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</si>
  <si>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</si>
  <si>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</si>
  <si>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</si>
  <si>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</si>
  <si>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</si>
  <si>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</si>
  <si>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</si>
  <si>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</si>
  <si>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</si>
  <si>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</si>
  <si>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</si>
  <si>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</si>
  <si>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</si>
  <si>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</si>
  <si>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</si>
  <si>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</si>
  <si>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</si>
  <si>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</si>
  <si>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</si>
  <si>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</si>
  <si>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</si>
  <si>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</si>
  <si>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</si>
  <si>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</si>
  <si>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</si>
  <si>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</si>
  <si>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</si>
  <si>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</si>
  <si>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</si>
  <si>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</si>
  <si>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</si>
  <si>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</si>
  <si>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</si>
  <si>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</si>
  <si>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</si>
  <si>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</si>
  <si>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</si>
  <si>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</si>
  <si>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</si>
  <si>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</si>
  <si>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</si>
  <si>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</si>
  <si>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</si>
  <si>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</si>
  <si>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</si>
  <si>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</si>
  <si>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</si>
  <si>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</si>
  <si>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</si>
  <si>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</si>
  <si>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</si>
  <si>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</si>
  <si>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</si>
  <si>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</si>
  <si>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</si>
  <si>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</si>
  <si>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</si>
  <si>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</si>
  <si>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</si>
  <si>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</si>
  <si>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</si>
  <si>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</si>
  <si>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</si>
  <si>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</si>
  <si>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</si>
  <si>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</si>
  <si>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</si>
  <si>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</si>
  <si>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</si>
  <si>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</si>
  <si>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</si>
  <si>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</si>
  <si>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</si>
  <si>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</si>
  <si>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</si>
  <si>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</si>
  <si>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</si>
  <si>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</si>
  <si>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</si>
  <si>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</si>
  <si>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</si>
  <si>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</si>
  <si>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</si>
  <si>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</si>
  <si>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</si>
  <si>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</si>
  <si>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</si>
  <si>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</si>
  <si>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</si>
  <si>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</si>
  <si>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</si>
  <si>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</si>
  <si>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</si>
  <si>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</si>
  <si>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</si>
  <si>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</si>
  <si>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</si>
  <si>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</si>
  <si>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</si>
  <si>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</si>
  <si>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</si>
  <si>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</si>
  <si>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</si>
  <si>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</si>
  <si>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</si>
  <si>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</si>
  <si>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</si>
  <si>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</si>
  <si>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</si>
  <si>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</si>
  <si>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</si>
  <si>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</si>
  <si>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</si>
  <si>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</si>
  <si>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</si>
  <si>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</si>
  <si>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</si>
  <si>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</si>
  <si>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</si>
  <si>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</si>
  <si>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</si>
  <si>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</si>
  <si>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</si>
  <si>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</si>
  <si>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</si>
  <si>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</si>
  <si>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</si>
  <si>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</si>
  <si>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</si>
  <si>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</si>
  <si>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</si>
  <si>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</si>
  <si>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</si>
  <si>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</si>
  <si>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</si>
  <si>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</si>
  <si>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</si>
  <si>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</si>
  <si>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</si>
  <si>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</si>
  <si>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</si>
  <si>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</si>
  <si>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</si>
  <si>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</si>
  <si>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</si>
  <si>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</si>
  <si>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</si>
  <si>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</si>
  <si>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</si>
  <si>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</si>
  <si>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</si>
  <si>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</si>
  <si>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</si>
  <si>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</si>
  <si>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</si>
  <si>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</si>
  <si>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</si>
  <si>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</si>
  <si>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</si>
  <si>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</si>
  <si>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</si>
  <si>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</si>
  <si>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</si>
  <si>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</si>
  <si>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</si>
  <si>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</si>
  <si>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</si>
  <si>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</si>
  <si>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</si>
  <si>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</si>
  <si>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</si>
  <si>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</si>
  <si>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</si>
  <si>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</si>
  <si>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</si>
  <si>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</si>
  <si>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</si>
  <si>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</si>
  <si>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</si>
  <si>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</si>
  <si>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</si>
  <si>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</si>
  <si>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</si>
  <si>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</si>
  <si>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</si>
  <si>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</si>
  <si>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</si>
  <si>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</si>
  <si>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</si>
  <si>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</si>
  <si>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</si>
  <si>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</si>
  <si>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</si>
  <si>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</si>
  <si>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</si>
  <si>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</si>
  <si>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</si>
  <si>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</si>
  <si>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</si>
  <si>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</si>
  <si>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</si>
  <si>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</si>
  <si>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</si>
  <si>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</si>
  <si>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</si>
  <si>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</si>
  <si>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</si>
  <si>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</si>
  <si>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</si>
  <si>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</si>
  <si>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</si>
  <si>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</si>
  <si>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</si>
  <si>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</si>
  <si>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</si>
  <si>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</si>
  <si>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</si>
  <si>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</si>
  <si>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</si>
  <si>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</si>
  <si>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</si>
  <si>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</si>
  <si>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</si>
  <si>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</si>
  <si>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</si>
  <si>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</si>
  <si>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</si>
  <si>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</si>
  <si>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</si>
  <si>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</si>
  <si>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</si>
  <si>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</si>
  <si>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</si>
  <si>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</si>
  <si>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</si>
  <si>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</si>
  <si>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</si>
  <si>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</si>
  <si>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</si>
  <si>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</si>
  <si>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</si>
  <si>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</si>
  <si>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</si>
  <si>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</si>
  <si>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</si>
  <si>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</si>
  <si>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</si>
  <si>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</si>
  <si>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</si>
  <si>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</si>
  <si>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</si>
  <si>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</si>
  <si>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</si>
  <si>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</si>
  <si>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</si>
  <si>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</si>
  <si>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</si>
  <si>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</si>
  <si>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</si>
  <si>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</si>
  <si>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</si>
  <si>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</si>
  <si>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</si>
  <si>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</si>
  <si>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</si>
  <si>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</si>
  <si>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</si>
  <si>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</si>
  <si>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</si>
  <si>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</si>
  <si>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</si>
  <si>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</si>
  <si>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</si>
  <si>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</si>
  <si>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</si>
  <si>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</si>
  <si>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</si>
  <si>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</si>
  <si>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</si>
  <si>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</si>
  <si>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</si>
  <si>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</si>
  <si>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</si>
  <si>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</si>
  <si>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</si>
  <si>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</si>
  <si>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</si>
  <si>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</si>
  <si>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</si>
  <si>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</si>
  <si>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</si>
  <si>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</si>
  <si>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</si>
  <si>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</si>
  <si>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</si>
  <si>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</si>
  <si>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</si>
  <si>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</si>
  <si>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</si>
  <si>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</si>
  <si>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</si>
  <si>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</si>
  <si>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</si>
  <si>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</si>
  <si>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</si>
  <si>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</si>
  <si>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</si>
  <si>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</si>
  <si>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</si>
  <si>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</si>
  <si>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</si>
  <si>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</si>
  <si>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</si>
  <si>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</si>
  <si>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</si>
  <si>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</si>
  <si>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</si>
  <si>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</si>
  <si>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</si>
  <si>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</si>
  <si>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</si>
  <si>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</si>
  <si>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</si>
  <si>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</si>
  <si>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</si>
  <si>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</si>
  <si>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</si>
  <si>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</si>
  <si>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</si>
  <si>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</si>
  <si>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</si>
  <si>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</si>
  <si>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</si>
  <si>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</si>
  <si>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</si>
  <si>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</si>
  <si>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</si>
  <si>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</si>
  <si>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</si>
  <si>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</si>
  <si>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</si>
  <si>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</si>
  <si>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</si>
  <si>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</si>
  <si>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</si>
  <si>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</si>
  <si>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</si>
  <si>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</si>
  <si>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</si>
  <si>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</si>
  <si>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</si>
  <si>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</si>
  <si>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</si>
  <si>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</si>
  <si>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</si>
  <si>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</si>
  <si>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</si>
  <si>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</si>
  <si>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</si>
  <si>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</si>
  <si>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</si>
  <si>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</si>
  <si>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</si>
  <si>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</si>
  <si>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</si>
  <si>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</si>
  <si>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</si>
  <si>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</si>
  <si>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</si>
  <si>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</si>
  <si>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</si>
  <si>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</si>
  <si>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</si>
  <si>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</si>
  <si>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</si>
  <si>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</si>
  <si>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</si>
  <si>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</si>
  <si>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</si>
  <si>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</si>
  <si>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</si>
  <si>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</si>
  <si>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</si>
  <si>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</si>
  <si>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</si>
  <si>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</si>
  <si>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</si>
  <si>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</si>
  <si>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</si>
  <si>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</si>
  <si>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</si>
  <si>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</si>
  <si>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</si>
  <si>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</si>
  <si>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</si>
  <si>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</si>
  <si>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</si>
  <si>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</si>
  <si>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</si>
  <si>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</si>
  <si>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</si>
  <si>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</si>
  <si>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</si>
  <si>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</si>
  <si>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</si>
  <si>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</si>
  <si>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</si>
  <si>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</si>
  <si>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</si>
  <si>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</si>
  <si>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</si>
  <si>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</si>
  <si>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</si>
  <si>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</si>
  <si>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</si>
  <si>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</si>
  <si>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</si>
  <si>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</si>
  <si>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</si>
  <si>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</si>
  <si>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</si>
  <si>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</si>
  <si>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</si>
  <si>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</si>
  <si>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</si>
  <si>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</si>
  <si>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</si>
  <si>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</si>
  <si>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</si>
  <si>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</si>
  <si>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</si>
  <si>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</si>
  <si>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</si>
  <si>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</si>
  <si>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</si>
  <si>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</si>
  <si>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</si>
  <si>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</si>
  <si>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</si>
  <si>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</si>
  <si>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</si>
  <si>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</si>
  <si>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</si>
  <si>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</si>
  <si>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</si>
  <si>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</si>
  <si>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</si>
  <si>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</si>
  <si>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</si>
  <si>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</si>
  <si>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</si>
  <si>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</si>
  <si>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</si>
  <si>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</si>
  <si>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</si>
  <si>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</si>
  <si>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</si>
  <si>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</si>
  <si>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</si>
  <si>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</si>
  <si>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</si>
  <si>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</si>
  <si>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</si>
  <si>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</si>
  <si>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</si>
  <si>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</si>
  <si>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</si>
  <si>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</si>
  <si>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</si>
  <si>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</si>
  <si>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</si>
  <si>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</si>
  <si>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</si>
  <si>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</si>
  <si>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</si>
  <si>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</si>
  <si>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</si>
  <si>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</si>
  <si>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</si>
  <si>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</si>
  <si>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</si>
  <si>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</si>
  <si>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</si>
  <si>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</si>
  <si>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</si>
  <si>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</si>
  <si>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</si>
  <si>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</si>
  <si>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</si>
  <si>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</si>
  <si>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</si>
  <si>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</si>
  <si>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</si>
  <si>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</si>
  <si>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</si>
  <si>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</si>
  <si>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</si>
  <si>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</si>
  <si>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</si>
  <si>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</si>
  <si>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</si>
  <si>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</si>
  <si>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</si>
  <si>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</si>
  <si>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</si>
  <si>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</si>
  <si>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</si>
  <si>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</si>
  <si>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</si>
  <si>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</si>
  <si>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</si>
  <si>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</si>
  <si>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</si>
  <si>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</si>
  <si>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</si>
  <si>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</si>
  <si>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</si>
  <si>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</si>
  <si>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</si>
  <si>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</si>
  <si>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</si>
  <si>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</si>
  <si>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</si>
  <si>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</si>
  <si>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</si>
  <si>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</si>
  <si>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</si>
  <si>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</si>
  <si>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</si>
  <si>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</si>
  <si>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</si>
  <si>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</si>
  <si>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</si>
  <si>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</si>
  <si>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</si>
  <si>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</si>
  <si>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</si>
  <si>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</si>
  <si>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</si>
  <si>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</si>
  <si>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</si>
  <si>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</si>
  <si>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</si>
  <si>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</si>
  <si>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</si>
  <si>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</si>
  <si>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</si>
  <si>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</si>
  <si>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</si>
  <si>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</si>
  <si>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</si>
  <si>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</si>
  <si>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</si>
  <si>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</si>
  <si>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</si>
  <si>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</si>
  <si>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</si>
  <si>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</si>
  <si>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</si>
  <si>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</si>
  <si>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</si>
  <si>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</si>
  <si>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</si>
  <si>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</si>
  <si>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</si>
  <si>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</si>
  <si>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</si>
  <si>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</si>
  <si>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</si>
  <si>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</si>
  <si>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</si>
  <si>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</si>
  <si>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</si>
  <si>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</si>
  <si>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</si>
  <si>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</si>
  <si>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</si>
  <si>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</si>
  <si>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</si>
  <si>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</si>
  <si>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</si>
  <si>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</si>
  <si>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</si>
  <si>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</si>
  <si>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</si>
  <si>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</si>
  <si>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</si>
  <si>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</si>
  <si>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</si>
  <si>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</si>
  <si>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</si>
  <si>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</si>
  <si>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</si>
  <si>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</si>
  <si>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</si>
  <si>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</si>
  <si>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</si>
  <si>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</si>
  <si>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</si>
  <si>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</si>
  <si>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</si>
  <si>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</si>
  <si>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</si>
  <si>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</si>
  <si>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</si>
  <si>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</si>
  <si>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</si>
  <si>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</si>
  <si>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</si>
  <si>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</si>
  <si>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</si>
  <si>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</si>
  <si>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</si>
  <si>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</si>
  <si>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</si>
  <si>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</si>
  <si>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</si>
  <si>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</si>
  <si>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</si>
  <si>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</si>
  <si>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</si>
  <si>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</si>
  <si>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</si>
  <si>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</si>
  <si>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</si>
  <si>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</si>
  <si>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</si>
  <si>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</si>
  <si>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</si>
  <si>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</si>
  <si>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</si>
  <si>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</si>
  <si>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</si>
  <si>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</si>
  <si>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</si>
  <si>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</si>
  <si>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</si>
  <si>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</si>
  <si>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</si>
  <si>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</si>
  <si>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</si>
  <si>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</si>
  <si>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</si>
  <si>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</si>
  <si>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</si>
  <si>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</si>
  <si>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</si>
  <si>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</si>
  <si>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</si>
  <si>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</si>
  <si>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</si>
  <si>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</si>
  <si>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</si>
  <si>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</si>
  <si>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</si>
  <si>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</si>
  <si>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</si>
  <si>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</si>
  <si>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</si>
  <si>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</si>
  <si>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</si>
  <si>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</si>
  <si>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</si>
  <si>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</si>
  <si>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</si>
  <si>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</si>
  <si>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</si>
  <si>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</si>
  <si>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</si>
  <si>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</si>
  <si>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</si>
  <si>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</si>
  <si>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</si>
  <si>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</si>
  <si>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</si>
  <si>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</si>
  <si>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</si>
  <si>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</si>
  <si>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</si>
  <si>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</si>
  <si>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</si>
  <si>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</si>
  <si>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</si>
  <si>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</si>
  <si>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</si>
  <si>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</si>
  <si>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</si>
  <si>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</si>
  <si>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</si>
  <si>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</si>
  <si>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</si>
  <si>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</si>
  <si>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</si>
  <si>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</si>
  <si>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</si>
  <si>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</si>
  <si>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</si>
  <si>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</si>
  <si>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</si>
  <si>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</si>
  <si>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</si>
  <si>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</si>
  <si>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</si>
  <si>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</si>
  <si>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</si>
  <si>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</si>
  <si>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</si>
  <si>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</si>
  <si>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</si>
  <si>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</si>
  <si>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</si>
  <si>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</si>
  <si>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</si>
  <si>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</si>
  <si>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</si>
  <si>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</si>
  <si>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</si>
  <si>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</si>
  <si>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</si>
  <si>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</si>
  <si>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</si>
  <si>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</si>
  <si>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</si>
  <si>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</si>
  <si>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</si>
  <si>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</si>
  <si>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</si>
  <si>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</si>
  <si>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</si>
  <si>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</si>
  <si>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</si>
  <si>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</si>
  <si>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</si>
  <si>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</si>
  <si>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</si>
  <si>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</si>
  <si>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</si>
  <si>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</si>
  <si>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</si>
  <si>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</si>
  <si>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</si>
  <si>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</si>
  <si>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</si>
  <si>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</si>
  <si>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</si>
  <si>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</si>
  <si>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</si>
  <si>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</si>
  <si>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</si>
  <si>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</si>
  <si>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</si>
  <si>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</si>
  <si>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</si>
  <si>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</si>
  <si>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</si>
  <si>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</si>
  <si>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</si>
  <si>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</si>
  <si>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</si>
  <si>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</si>
  <si>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</si>
  <si>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</si>
  <si>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</si>
  <si>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</si>
  <si>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</si>
  <si>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</si>
  <si>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</si>
  <si>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</si>
  <si>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</si>
  <si>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</si>
  <si>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</si>
  <si>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</si>
  <si>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</si>
  <si>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</si>
  <si>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</si>
  <si>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</si>
  <si>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</si>
  <si>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</si>
  <si>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</si>
  <si>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</si>
  <si>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</si>
  <si>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</si>
  <si>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</si>
  <si>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</si>
  <si>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</si>
  <si>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</si>
  <si>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</si>
  <si>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</si>
  <si>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</si>
  <si>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</si>
  <si>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</si>
  <si>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</si>
  <si>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</si>
  <si>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</si>
  <si>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</si>
  <si>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</si>
  <si>
    <t>total #HITS with same transcribed phrase</t>
  </si>
  <si>
    <t>Approved</t>
  </si>
  <si>
    <t/>
  </si>
  <si>
    <t>AXG1X18438IYP</t>
  </si>
  <si>
    <t>ANLJPCF4IMK36</t>
  </si>
  <si>
    <t>ASG1JM6Y10EXS</t>
  </si>
  <si>
    <t>A2QIWT510OZT3B</t>
  </si>
  <si>
    <t>AAAU5K9JYOOJ7</t>
  </si>
  <si>
    <t>A3ARY7NH2U76G2</t>
  </si>
  <si>
    <t>A3VUET3XI2I18A</t>
  </si>
  <si>
    <t>A1BALMSLK75OOU</t>
  </si>
  <si>
    <t>A36N8WJKIGNKT0</t>
  </si>
  <si>
    <t>A3IUYO8IOMSCOL</t>
  </si>
  <si>
    <t>A184S585AFB1FY</t>
  </si>
  <si>
    <t>A1TKM7BXZILW12</t>
  </si>
  <si>
    <t>A2YZUGM3Y960LE</t>
  </si>
  <si>
    <t>A1MUDF2Z8RXF6T</t>
  </si>
  <si>
    <t>A7NK4DGUNQU8S</t>
  </si>
  <si>
    <t>AI6VJYDFQ90ME</t>
  </si>
  <si>
    <t>AQKYAZRC1RNOC</t>
  </si>
  <si>
    <t>A2FQYXUQ7F8IKK</t>
  </si>
  <si>
    <t>A2VGZGM9U502K7</t>
  </si>
  <si>
    <t>A3CI7G0EMRNCLH</t>
  </si>
  <si>
    <t>A239HQH7K7Z1A0</t>
  </si>
  <si>
    <t>A2JJ16QNIWIQ6A</t>
  </si>
  <si>
    <t>AUBS8USQTPYVU</t>
  </si>
  <si>
    <t>AACXQDC1H9MDN</t>
  </si>
  <si>
    <t>A2ZQL7WDOQ77NF</t>
  </si>
  <si>
    <t>A1XSROWLPHR6GR</t>
  </si>
  <si>
    <t>A38PI8IUY7OQYB</t>
  </si>
  <si>
    <t>A1V6ISW75IUD94</t>
  </si>
  <si>
    <t>A109CH3492UU42</t>
  </si>
  <si>
    <t>A3KZQNW0QA24OQ</t>
  </si>
  <si>
    <t>A3FU4I1SPZIOFH</t>
  </si>
  <si>
    <t>A2P37651146LL5</t>
  </si>
  <si>
    <t>ASTVV4I4O4S5X</t>
  </si>
  <si>
    <t>AG9OVDED75POC</t>
  </si>
  <si>
    <t>A1Z42NQ8VU9YS1</t>
  </si>
  <si>
    <t>A1XO3YWF8KNJZK</t>
  </si>
  <si>
    <t>A2GBIWJMB1LZ2P</t>
  </si>
  <si>
    <t>AXOH4V7IJDRML</t>
  </si>
  <si>
    <t>ASL95Z7GHQU96</t>
  </si>
  <si>
    <t>A2HORZYCUG9VQT</t>
  </si>
  <si>
    <t>A1YQFEGZ17UHJ6</t>
  </si>
  <si>
    <t>A2LAFXLBY3C2UO</t>
  </si>
  <si>
    <t>A2H5YK4RMOE7UI</t>
  </si>
  <si>
    <t>AFM2Q5M048BCG</t>
  </si>
  <si>
    <t>A33M2Z4BNCW5R9</t>
  </si>
  <si>
    <t>A3YE8BRHWOR2J</t>
  </si>
  <si>
    <t>A1HXFHTNO7YMTX</t>
  </si>
  <si>
    <t>A3RI4WDTK28CZH</t>
  </si>
  <si>
    <t>AP71NGJN8UP77</t>
  </si>
  <si>
    <t>A1CIANG9KIJB7Z</t>
  </si>
  <si>
    <t>A79CHO3NW2IPO</t>
  </si>
  <si>
    <t>AJQK9BYJ8Q0BD</t>
  </si>
  <si>
    <t>A3CFH9ZB5VGI37</t>
  </si>
  <si>
    <t>A91I7Y4GNUPDZ</t>
  </si>
  <si>
    <t>A1EAB40FTL8NRE</t>
  </si>
  <si>
    <t>A1SUDSCOW65GLL</t>
  </si>
  <si>
    <t>A1WCZGT7TRJK1I</t>
  </si>
  <si>
    <t>AWFB0ESR2WI56</t>
  </si>
  <si>
    <t>A2DCY0ANVT2BAW</t>
  </si>
  <si>
    <t>A3SQSFK8LNGUCC</t>
  </si>
  <si>
    <t>A30HNSMQRR925K</t>
  </si>
  <si>
    <t>A1VE5N8PM1CJ4U</t>
  </si>
  <si>
    <t>AXP9BH7DOEAQN</t>
  </si>
  <si>
    <t>A1XAQ2XKXS4FR9</t>
  </si>
  <si>
    <t>AHKM1AQTNOO6R</t>
  </si>
  <si>
    <t>A2OQXTVWR28X0G</t>
  </si>
  <si>
    <t>AUTOGDHOATSCY</t>
  </si>
  <si>
    <t>A1QEU95HL73709</t>
  </si>
  <si>
    <t>ALAO0YU49USSB</t>
  </si>
  <si>
    <t>A10KBA9U569U1T</t>
  </si>
  <si>
    <t>A1JEXXV0NXFDKT</t>
  </si>
  <si>
    <t>A1ZAMDHMX2MCVF</t>
  </si>
  <si>
    <t>AES66SMYQ6GJH</t>
  </si>
  <si>
    <t>A1TA4DUTNEDVMH</t>
  </si>
  <si>
    <t>AGIFA6SS2ZZGC</t>
  </si>
  <si>
    <t>ATZIWT52AH6O4</t>
  </si>
  <si>
    <t>A3RJ8NZQ8BRTZM</t>
  </si>
  <si>
    <t>AT5ZDFDGKW3C3</t>
  </si>
  <si>
    <t>AJO9ZRRHSFZX</t>
  </si>
  <si>
    <t>A3O3RUNQ53UA2J</t>
  </si>
  <si>
    <t>A3ABJN1IL7UCZ8</t>
  </si>
  <si>
    <t>AL255F4SK2CWD</t>
  </si>
  <si>
    <t>AD597CFFU07LN</t>
  </si>
  <si>
    <t>A3HBWVAVKRASDF</t>
  </si>
  <si>
    <t>A3EFW9FUN9ARDR</t>
  </si>
  <si>
    <t>A9O6J55BGNKM0</t>
  </si>
  <si>
    <t>A3P2AUF6K83V0G</t>
  </si>
  <si>
    <t>A2SUKUO5806VFJ</t>
  </si>
  <si>
    <t>A3VF9F4RGXTOV1</t>
  </si>
  <si>
    <t>A35G3MA79VHPA5</t>
  </si>
  <si>
    <t>A2U90ACONUUQLJ</t>
  </si>
  <si>
    <t>A3PW8KJEL1ZHK6</t>
  </si>
  <si>
    <t>AB2UZ8AXGQR91</t>
  </si>
  <si>
    <t>A2PWREC0O3EQ48</t>
  </si>
  <si>
    <t>A1G0D1NTKRDHJH</t>
  </si>
  <si>
    <t>A360T9OMZFUHH1</t>
  </si>
  <si>
    <t>A2ZOCMV5QF8B3I</t>
  </si>
  <si>
    <t>A1PJTP5YF87W3X</t>
  </si>
  <si>
    <t>A3VT41HEMFHVFT</t>
  </si>
  <si>
    <t>AJ91Y71JCKQ8O</t>
  </si>
  <si>
    <t>A1N76898T4JCQX</t>
  </si>
  <si>
    <t>A1CJM9AFRIZVR0</t>
  </si>
  <si>
    <t>A2ETW53031NKTX</t>
  </si>
  <si>
    <t>A3NZPK05IEWRU</t>
  </si>
  <si>
    <t>A2YA6UMM78WO33</t>
  </si>
  <si>
    <t>A377OBJBEJKAHP</t>
  </si>
  <si>
    <t>a nice cold hour proportion</t>
  </si>
  <si>
    <t>an ice cold hour proportion</t>
  </si>
  <si>
    <t>Unique Transcribed Phrase</t>
  </si>
  <si>
    <t>ID</t>
  </si>
  <si>
    <t>A.19.49</t>
  </si>
  <si>
    <t>A.17.51</t>
  </si>
  <si>
    <t>A.18.65</t>
  </si>
  <si>
    <t>A.18.68</t>
  </si>
  <si>
    <t>A.19.116</t>
  </si>
  <si>
    <t>A.17.68</t>
  </si>
  <si>
    <t>A.18.125</t>
  </si>
  <si>
    <t>A.19.133</t>
  </si>
  <si>
    <t>A.17.135</t>
  </si>
  <si>
    <t>A.19.137</t>
  </si>
  <si>
    <t>A.19.139</t>
  </si>
  <si>
    <t>A.18.140</t>
  </si>
  <si>
    <t>A.17.141</t>
  </si>
  <si>
    <t>A.20.163</t>
  </si>
  <si>
    <t>A.19.283</t>
  </si>
  <si>
    <t>A.18.284</t>
  </si>
  <si>
    <t>Transcriptions per recording</t>
  </si>
  <si>
    <t>Worldwide Count</t>
  </si>
  <si>
    <t>English-dominant countries</t>
  </si>
  <si>
    <t>Non-Native English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</si>
</sst>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16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charts'!$A$3:$A$32</c:f>
              <c:strCache>
                <c:ptCount val="30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  <c:pt idx="18">
                  <c:v>Vietnam</c:v>
                </c:pt>
                <c:pt idx="19">
                  <c:v>english</c:v>
                </c:pt>
                <c:pt idx="20">
                  <c:v>Ireland</c:v>
                </c:pt>
                <c:pt idx="21">
                  <c:v>Belgium</c:v>
                </c:pt>
                <c:pt idx="22">
                  <c:v>West Indies</c:v>
                </c:pt>
                <c:pt idx="23">
                  <c:v>Brazil</c:v>
                </c:pt>
                <c:pt idx="24">
                  <c:v>Uruguay</c:v>
                </c:pt>
                <c:pt idx="25">
                  <c:v>Turkey</c:v>
                </c:pt>
                <c:pt idx="26">
                  <c:v>Bangladesh</c:v>
                </c:pt>
                <c:pt idx="27">
                  <c:v>Trinidad and Tobago</c:v>
                </c:pt>
                <c:pt idx="28">
                  <c:v>China</c:v>
                </c:pt>
                <c:pt idx="29">
                  <c:v>Portugal</c:v>
                </c:pt>
              </c:strCache>
            </c:strRef>
          </c:cat>
          <c:val>
            <c:numRef>
              <c:f>'All Response Summary charts'!$C$3:$C$32</c:f>
              <c:numCache>
                <c:formatCode>General</c:formatCode>
                <c:ptCount val="30"/>
                <c:pt idx="0">
                  <c:v>277.0</c:v>
                </c:pt>
                <c:pt idx="1">
                  <c:v>28.0</c:v>
                </c:pt>
                <c:pt idx="2">
                  <c:v>506.0</c:v>
                </c:pt>
                <c:pt idx="3">
                  <c:v>33.0</c:v>
                </c:pt>
                <c:pt idx="4">
                  <c:v>11.0</c:v>
                </c:pt>
                <c:pt idx="5">
                  <c:v>24.0</c:v>
                </c:pt>
                <c:pt idx="6">
                  <c:v>3.0</c:v>
                </c:pt>
                <c:pt idx="7">
                  <c:v>4.0</c:v>
                </c:pt>
                <c:pt idx="8">
                  <c:v>13.0</c:v>
                </c:pt>
                <c:pt idx="9">
                  <c:v>7.0</c:v>
                </c:pt>
                <c:pt idx="10">
                  <c:v>13.0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4.0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freq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actualSTATIC'!$B$3:$B$9</c:f>
              <c:strCache>
                <c:ptCount val="7"/>
                <c:pt idx="0">
                  <c:v>can i score the hour  </c:v>
                </c:pt>
                <c:pt idx="1">
                  <c:v>in the ice cold hour</c:v>
                </c:pt>
                <c:pt idx="2">
                  <c:v>in the ice cold hour </c:v>
                </c:pt>
                <c:pt idx="3">
                  <c:v>in the eyeschool tower</c:v>
                </c:pt>
                <c:pt idx="4">
                  <c:v>and i scold our</c:v>
                </c:pt>
                <c:pt idx="5">
                  <c:v>on the ice cold hour</c:v>
                </c:pt>
                <c:pt idx="6">
                  <c:v>on the ice cold dour</c:v>
                </c:pt>
              </c:strCache>
            </c:strRef>
          </c:cat>
          <c:val>
            <c:numRef>
              <c:f>'usa Tally vs actualSTATIC'!$C$3:$C$9</c:f>
              <c:numCache>
                <c:formatCode>General</c:formatCode>
                <c:ptCount val="7"/>
                <c:pt idx="0">
                  <c:v>2.7231154E7</c:v>
                </c:pt>
                <c:pt idx="1">
                  <c:v>2.1509808E7</c:v>
                </c:pt>
                <c:pt idx="2">
                  <c:v>2.1509808E7</c:v>
                </c:pt>
                <c:pt idx="3">
                  <c:v>2.1379638E7</c:v>
                </c:pt>
                <c:pt idx="4">
                  <c:v>2.0242118E7</c:v>
                </c:pt>
                <c:pt idx="5">
                  <c:v>1.8917752E7</c:v>
                </c:pt>
                <c:pt idx="6">
                  <c:v>1.8846058E7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charts'!$A$3:$A$20</c:f>
              <c:strCache>
                <c:ptCount val="18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</c:strCache>
            </c:strRef>
          </c:cat>
          <c:val>
            <c:numRef>
              <c:f>'All Response Summary charts'!$C$3:$C$20</c:f>
              <c:numCache>
                <c:formatCode>General</c:formatCode>
                <c:ptCount val="18"/>
                <c:pt idx="0">
                  <c:v>277.0</c:v>
                </c:pt>
                <c:pt idx="1">
                  <c:v>28.0</c:v>
                </c:pt>
                <c:pt idx="2">
                  <c:v>506.0</c:v>
                </c:pt>
                <c:pt idx="3">
                  <c:v>33.0</c:v>
                </c:pt>
                <c:pt idx="4">
                  <c:v>11.0</c:v>
                </c:pt>
                <c:pt idx="5">
                  <c:v>24.0</c:v>
                </c:pt>
                <c:pt idx="6">
                  <c:v>3.0</c:v>
                </c:pt>
                <c:pt idx="7">
                  <c:v>4.0</c:v>
                </c:pt>
                <c:pt idx="8">
                  <c:v>13.0</c:v>
                </c:pt>
                <c:pt idx="9">
                  <c:v>7.0</c:v>
                </c:pt>
                <c:pt idx="10">
                  <c:v>13.0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04203672"/>
        <c:axId val="-2104200712"/>
      </c:bubbleChart>
      <c:valAx>
        <c:axId val="-210420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200712"/>
        <c:crosses val="autoZero"/>
        <c:crossBetween val="midCat"/>
      </c:valAx>
      <c:valAx>
        <c:axId val="-210420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203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04175272"/>
        <c:axId val="-2104172072"/>
      </c:bubbleChart>
      <c:valAx>
        <c:axId val="-210417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172072"/>
        <c:crosses val="autoZero"/>
        <c:crossBetween val="midCat"/>
      </c:valAx>
      <c:valAx>
        <c:axId val="-210417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175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26568"/>
        <c:axId val="-2104124616"/>
      </c:scatterChart>
      <c:valAx>
        <c:axId val="-210412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124616"/>
        <c:crosses val="autoZero"/>
        <c:crossBetween val="midCat"/>
      </c:valAx>
      <c:valAx>
        <c:axId val="-210412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2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04093288"/>
        <c:axId val="-2104090328"/>
      </c:bubbleChart>
      <c:valAx>
        <c:axId val="-210409328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090328"/>
        <c:crosses val="autoZero"/>
        <c:crossBetween val="midCat"/>
      </c:valAx>
      <c:valAx>
        <c:axId val="-2104090328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093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</xdr:row>
      <xdr:rowOff>50800</xdr:rowOff>
    </xdr:from>
    <xdr:to>
      <xdr:col>14</xdr:col>
      <xdr:colOff>596900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3</xdr:row>
      <xdr:rowOff>0</xdr:rowOff>
    </xdr:from>
    <xdr:to>
      <xdr:col>26</xdr:col>
      <xdr:colOff>520700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2"/>
  <sheetViews>
    <sheetView showRuler="0" topLeftCell="W900" workbookViewId="0">
      <selection activeCell="AE926" sqref="AE926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41" ht="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477</v>
      </c>
      <c r="AE1" s="3" t="s">
        <v>29</v>
      </c>
      <c r="AF1" s="3" t="s">
        <v>30</v>
      </c>
      <c r="AG1" s="3" t="s">
        <v>4363</v>
      </c>
      <c r="AH1" s="3" t="s">
        <v>4366</v>
      </c>
      <c r="AI1" s="3" t="s">
        <v>4364</v>
      </c>
      <c r="AJ1" s="3" t="s">
        <v>4369</v>
      </c>
      <c r="AK1" s="9" t="s">
        <v>4370</v>
      </c>
      <c r="AL1" t="s">
        <v>4365</v>
      </c>
      <c r="AM1" t="s">
        <v>270</v>
      </c>
      <c r="AN1" s="3" t="s">
        <v>4367</v>
      </c>
      <c r="AO1" s="3" t="s">
        <v>4368</v>
      </c>
    </row>
    <row r="2" spans="1:41">
      <c r="A2" s="3" t="s">
        <v>434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52</v>
      </c>
      <c r="I2" s="3" t="s">
        <v>483</v>
      </c>
      <c r="J2" s="3">
        <v>180</v>
      </c>
      <c r="K2" s="3">
        <v>604800</v>
      </c>
      <c r="L2" s="3" t="s">
        <v>780</v>
      </c>
      <c r="M2" s="3" t="s">
        <v>483</v>
      </c>
      <c r="N2" s="3" t="s">
        <v>483</v>
      </c>
      <c r="O2" s="3" t="s">
        <v>820</v>
      </c>
      <c r="P2" s="3" t="s">
        <v>4374</v>
      </c>
      <c r="Q2" s="3" t="s">
        <v>4371</v>
      </c>
      <c r="R2" s="3" t="s">
        <v>821</v>
      </c>
      <c r="S2" s="3">
        <v>1338898373</v>
      </c>
      <c r="T2" s="3" t="s">
        <v>822</v>
      </c>
      <c r="U2" s="3" t="s">
        <v>823</v>
      </c>
      <c r="V2" s="3" t="s">
        <v>483</v>
      </c>
      <c r="W2" s="3" t="s">
        <v>483</v>
      </c>
      <c r="X2" s="3">
        <v>96</v>
      </c>
      <c r="Y2" s="3" t="s">
        <v>503</v>
      </c>
      <c r="Z2" s="3" t="s">
        <v>490</v>
      </c>
      <c r="AA2" s="3" t="s">
        <v>490</v>
      </c>
      <c r="AB2" s="3" t="s">
        <v>173</v>
      </c>
      <c r="AC2" s="3" t="s">
        <v>43</v>
      </c>
      <c r="AD2" s="3" t="s">
        <v>34</v>
      </c>
      <c r="AE2" s="3" t="s">
        <v>483</v>
      </c>
      <c r="AF2" s="3" t="s">
        <v>483</v>
      </c>
      <c r="AG2" t="s">
        <v>176</v>
      </c>
      <c r="AH2">
        <f>LOOKUP(AC2,$AL:$AL,$AM:$AM )</f>
        <v>7851662</v>
      </c>
      <c r="AI2">
        <f>LOOKUP(AG2,$AN:$AN,$AO:$AO)</f>
        <v>7747545</v>
      </c>
      <c r="AJ2">
        <f>COUNTIFS(Answer,AC2,Country,"USA")</f>
        <v>107</v>
      </c>
      <c r="AK2">
        <f>COUNTIF(Answer,AC2)</f>
        <v>217</v>
      </c>
      <c r="AL2" t="s">
        <v>257</v>
      </c>
      <c r="AM2">
        <v>7725398</v>
      </c>
      <c r="AN2" s="3" t="s">
        <v>176</v>
      </c>
      <c r="AO2" s="3">
        <v>7747545</v>
      </c>
    </row>
    <row r="3" spans="1:41">
      <c r="A3" s="3" t="s">
        <v>434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52</v>
      </c>
      <c r="I3" s="3" t="s">
        <v>483</v>
      </c>
      <c r="J3" s="3">
        <v>180</v>
      </c>
      <c r="K3" s="3">
        <v>604800</v>
      </c>
      <c r="L3" s="3" t="s">
        <v>780</v>
      </c>
      <c r="M3" s="3" t="s">
        <v>483</v>
      </c>
      <c r="N3" s="3" t="s">
        <v>483</v>
      </c>
      <c r="O3" s="3" t="s">
        <v>980</v>
      </c>
      <c r="P3" s="3" t="s">
        <v>4377</v>
      </c>
      <c r="Q3" s="3" t="s">
        <v>4371</v>
      </c>
      <c r="R3" s="3" t="s">
        <v>981</v>
      </c>
      <c r="S3" s="3">
        <v>1338903076</v>
      </c>
      <c r="T3" s="3" t="s">
        <v>982</v>
      </c>
      <c r="U3" s="3" t="s">
        <v>983</v>
      </c>
      <c r="V3" s="3" t="s">
        <v>483</v>
      </c>
      <c r="W3" s="3" t="s">
        <v>483</v>
      </c>
      <c r="X3" s="3">
        <v>45</v>
      </c>
      <c r="Y3" s="3" t="s">
        <v>503</v>
      </c>
      <c r="Z3" s="3" t="s">
        <v>490</v>
      </c>
      <c r="AA3" s="3" t="s">
        <v>490</v>
      </c>
      <c r="AB3" s="3" t="s">
        <v>173</v>
      </c>
      <c r="AC3" s="3" t="s">
        <v>35</v>
      </c>
      <c r="AD3" s="3" t="s">
        <v>244</v>
      </c>
      <c r="AE3" s="3" t="s">
        <v>483</v>
      </c>
      <c r="AF3" s="3" t="s">
        <v>483</v>
      </c>
      <c r="AG3" t="s">
        <v>176</v>
      </c>
      <c r="AH3">
        <f>LOOKUP(AC3,$AL:$AL,$AM:$AM )</f>
        <v>931028</v>
      </c>
      <c r="AI3">
        <f>LOOKUP(AG3,$AN:$AN,$AO:$AO)</f>
        <v>7747545</v>
      </c>
      <c r="AJ3">
        <f>COUNTIFS(Answer,AC3,Country,"USA")</f>
        <v>184</v>
      </c>
      <c r="AK3">
        <f>COUNTIF(Answer,AC3)</f>
        <v>352</v>
      </c>
      <c r="AL3" t="s">
        <v>144</v>
      </c>
      <c r="AM3">
        <v>7803230</v>
      </c>
      <c r="AN3" s="3" t="s">
        <v>90</v>
      </c>
      <c r="AO3" s="3">
        <v>8253272</v>
      </c>
    </row>
    <row r="4" spans="1:41">
      <c r="A4" s="3" t="s">
        <v>434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838</v>
      </c>
      <c r="P4" s="3" t="s">
        <v>839</v>
      </c>
      <c r="Q4" s="3" t="s">
        <v>4371</v>
      </c>
      <c r="R4" s="3" t="s">
        <v>840</v>
      </c>
      <c r="S4" s="3">
        <v>1338904570</v>
      </c>
      <c r="T4" s="3" t="s">
        <v>841</v>
      </c>
      <c r="U4" s="3" t="s">
        <v>842</v>
      </c>
      <c r="V4" s="3" t="s">
        <v>483</v>
      </c>
      <c r="W4" s="3" t="s">
        <v>483</v>
      </c>
      <c r="X4" s="3">
        <v>24</v>
      </c>
      <c r="Y4" s="3" t="s">
        <v>561</v>
      </c>
      <c r="Z4" s="3" t="s">
        <v>490</v>
      </c>
      <c r="AA4" s="3" t="s">
        <v>490</v>
      </c>
      <c r="AB4" s="3" t="s">
        <v>173</v>
      </c>
      <c r="AC4" s="3" t="s">
        <v>43</v>
      </c>
      <c r="AD4" s="3" t="s">
        <v>38</v>
      </c>
      <c r="AE4" s="3" t="s">
        <v>483</v>
      </c>
      <c r="AF4" s="3" t="s">
        <v>483</v>
      </c>
      <c r="AG4" t="s">
        <v>176</v>
      </c>
      <c r="AH4">
        <f>LOOKUP(AC4,$AL:$AL,$AM:$AM )</f>
        <v>7851662</v>
      </c>
      <c r="AI4">
        <f>LOOKUP(AG4,$AN:$AN,$AO:$AO)</f>
        <v>7747545</v>
      </c>
      <c r="AJ4">
        <f>COUNTIFS(Answer,AC4,Country,"USA")</f>
        <v>107</v>
      </c>
      <c r="AK4">
        <f>COUNTIF(Answer,AC4)</f>
        <v>217</v>
      </c>
      <c r="AL4" t="s">
        <v>406</v>
      </c>
      <c r="AM4">
        <v>7923095</v>
      </c>
      <c r="AN4" s="3" t="s">
        <v>189</v>
      </c>
      <c r="AO4" s="3">
        <v>8011331</v>
      </c>
    </row>
    <row r="5" spans="1:41">
      <c r="A5" s="3" t="s">
        <v>434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779</v>
      </c>
      <c r="H5" s="3">
        <v>52</v>
      </c>
      <c r="I5" s="3" t="s">
        <v>483</v>
      </c>
      <c r="J5" s="3">
        <v>180</v>
      </c>
      <c r="K5" s="3">
        <v>604800</v>
      </c>
      <c r="L5" s="3" t="s">
        <v>780</v>
      </c>
      <c r="M5" s="3" t="s">
        <v>483</v>
      </c>
      <c r="N5" s="3" t="s">
        <v>483</v>
      </c>
      <c r="O5" s="3" t="s">
        <v>1007</v>
      </c>
      <c r="P5" s="3" t="s">
        <v>717</v>
      </c>
      <c r="Q5" s="3" t="s">
        <v>4371</v>
      </c>
      <c r="R5" s="3" t="s">
        <v>1008</v>
      </c>
      <c r="S5" s="3">
        <v>1338913855</v>
      </c>
      <c r="T5" s="3" t="s">
        <v>1009</v>
      </c>
      <c r="U5" s="3" t="s">
        <v>578</v>
      </c>
      <c r="V5" s="3" t="s">
        <v>483</v>
      </c>
      <c r="W5" s="3" t="s">
        <v>483</v>
      </c>
      <c r="X5" s="3">
        <v>47</v>
      </c>
      <c r="Y5" s="3" t="s">
        <v>721</v>
      </c>
      <c r="Z5" s="3" t="s">
        <v>490</v>
      </c>
      <c r="AA5" s="3" t="s">
        <v>490</v>
      </c>
      <c r="AB5" s="3" t="s">
        <v>173</v>
      </c>
      <c r="AC5" s="3" t="s">
        <v>1010</v>
      </c>
      <c r="AD5" s="3" t="s">
        <v>38</v>
      </c>
      <c r="AE5" s="3" t="s">
        <v>483</v>
      </c>
      <c r="AF5" s="3" t="s">
        <v>483</v>
      </c>
      <c r="AG5" t="s">
        <v>176</v>
      </c>
      <c r="AH5">
        <f>LOOKUP(AC5,$AL:$AL,$AM:$AM )</f>
        <v>17686309</v>
      </c>
      <c r="AI5">
        <f>LOOKUP(AG5,$AN:$AN,$AO:$AO)</f>
        <v>7747545</v>
      </c>
      <c r="AJ5">
        <f>COUNTIFS(Answer,AC5,Country,"USA")</f>
        <v>2</v>
      </c>
      <c r="AK5">
        <f>COUNTIF(Answer,AC5)</f>
        <v>2</v>
      </c>
      <c r="AL5" t="s">
        <v>174</v>
      </c>
      <c r="AM5">
        <v>7747572</v>
      </c>
      <c r="AN5" s="3" t="s">
        <v>4350</v>
      </c>
      <c r="AO5" s="3">
        <v>7608364</v>
      </c>
    </row>
    <row r="6" spans="1:41">
      <c r="A6" s="3" t="s">
        <v>434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779</v>
      </c>
      <c r="H6" s="3">
        <v>52</v>
      </c>
      <c r="I6" s="3" t="s">
        <v>483</v>
      </c>
      <c r="J6" s="3">
        <v>180</v>
      </c>
      <c r="K6" s="3">
        <v>604800</v>
      </c>
      <c r="L6" s="3" t="s">
        <v>780</v>
      </c>
      <c r="M6" s="3" t="s">
        <v>483</v>
      </c>
      <c r="N6" s="3" t="s">
        <v>483</v>
      </c>
      <c r="O6" s="3" t="s">
        <v>955</v>
      </c>
      <c r="P6" s="3" t="s">
        <v>956</v>
      </c>
      <c r="Q6" s="3" t="s">
        <v>4371</v>
      </c>
      <c r="R6" s="3" t="s">
        <v>957</v>
      </c>
      <c r="S6" s="3">
        <v>1338929564</v>
      </c>
      <c r="T6" s="3" t="s">
        <v>958</v>
      </c>
      <c r="U6" s="3" t="s">
        <v>959</v>
      </c>
      <c r="V6" s="3" t="s">
        <v>483</v>
      </c>
      <c r="W6" s="3" t="s">
        <v>483</v>
      </c>
      <c r="X6" s="3">
        <v>15</v>
      </c>
      <c r="Y6" s="3" t="s">
        <v>860</v>
      </c>
      <c r="Z6" s="3" t="s">
        <v>490</v>
      </c>
      <c r="AA6" s="3" t="s">
        <v>490</v>
      </c>
      <c r="AB6" s="3" t="s">
        <v>173</v>
      </c>
      <c r="AC6" s="3" t="s">
        <v>43</v>
      </c>
      <c r="AD6" s="3" t="s">
        <v>38</v>
      </c>
      <c r="AE6" s="3" t="s">
        <v>483</v>
      </c>
      <c r="AF6" s="3" t="s">
        <v>483</v>
      </c>
      <c r="AG6" t="s">
        <v>176</v>
      </c>
      <c r="AH6">
        <f>LOOKUP(AC6,$AL:$AL,$AM:$AM )</f>
        <v>7851662</v>
      </c>
      <c r="AI6">
        <f>LOOKUP(AG6,$AN:$AN,$AO:$AO)</f>
        <v>7747545</v>
      </c>
      <c r="AJ6">
        <f>COUNTIFS(Answer,AC6,Country,"USA")</f>
        <v>107</v>
      </c>
      <c r="AK6">
        <f>COUNTIF(Answer,AC6)</f>
        <v>217</v>
      </c>
      <c r="AL6" t="s">
        <v>176</v>
      </c>
      <c r="AM6">
        <v>7747545</v>
      </c>
      <c r="AN6" s="3" t="s">
        <v>4349</v>
      </c>
      <c r="AO6" s="3">
        <v>8009974</v>
      </c>
    </row>
    <row r="7" spans="1:41">
      <c r="A7" s="3" t="s">
        <v>434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779</v>
      </c>
      <c r="H7" s="3">
        <v>52</v>
      </c>
      <c r="I7" s="3" t="s">
        <v>483</v>
      </c>
      <c r="J7" s="3">
        <v>180</v>
      </c>
      <c r="K7" s="3">
        <v>604800</v>
      </c>
      <c r="L7" s="3" t="s">
        <v>780</v>
      </c>
      <c r="M7" s="3" t="s">
        <v>483</v>
      </c>
      <c r="N7" s="3" t="s">
        <v>483</v>
      </c>
      <c r="O7" s="3" t="s">
        <v>946</v>
      </c>
      <c r="P7" s="3" t="s">
        <v>947</v>
      </c>
      <c r="Q7" s="3" t="s">
        <v>4371</v>
      </c>
      <c r="R7" s="3" t="s">
        <v>948</v>
      </c>
      <c r="S7" s="3">
        <v>1338935124</v>
      </c>
      <c r="T7" s="3" t="s">
        <v>949</v>
      </c>
      <c r="U7" s="3" t="s">
        <v>950</v>
      </c>
      <c r="V7" s="3" t="s">
        <v>483</v>
      </c>
      <c r="W7" s="3" t="s">
        <v>483</v>
      </c>
      <c r="X7" s="3">
        <v>36</v>
      </c>
      <c r="Y7" s="3" t="s">
        <v>523</v>
      </c>
      <c r="Z7" s="3" t="s">
        <v>490</v>
      </c>
      <c r="AA7" s="3" t="s">
        <v>490</v>
      </c>
      <c r="AB7" s="3" t="s">
        <v>173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176</v>
      </c>
      <c r="AH7">
        <f>LOOKUP(AC7,$AL:$AL,$AM:$AM )</f>
        <v>7851662</v>
      </c>
      <c r="AI7">
        <f>LOOKUP(AG7,$AN:$AN,$AO:$AO)</f>
        <v>7747545</v>
      </c>
      <c r="AJ7">
        <f>COUNTIFS(Answer,AC7,Country,"USA")</f>
        <v>107</v>
      </c>
      <c r="AK7">
        <f>COUNTIF(Answer,AC7)</f>
        <v>217</v>
      </c>
      <c r="AL7" t="s">
        <v>4354</v>
      </c>
      <c r="AM7">
        <v>7727806</v>
      </c>
      <c r="AN7" s="3" t="s">
        <v>191</v>
      </c>
      <c r="AO7" s="3">
        <v>996702</v>
      </c>
    </row>
    <row r="8" spans="1:41">
      <c r="A8" s="3" t="s">
        <v>434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779</v>
      </c>
      <c r="H8" s="3">
        <v>52</v>
      </c>
      <c r="I8" s="3" t="s">
        <v>483</v>
      </c>
      <c r="J8" s="3">
        <v>180</v>
      </c>
      <c r="K8" s="3">
        <v>604800</v>
      </c>
      <c r="L8" s="3" t="s">
        <v>780</v>
      </c>
      <c r="M8" s="3" t="s">
        <v>483</v>
      </c>
      <c r="N8" s="3" t="s">
        <v>483</v>
      </c>
      <c r="O8" s="3" t="s">
        <v>923</v>
      </c>
      <c r="P8" s="3" t="s">
        <v>924</v>
      </c>
      <c r="Q8" s="3" t="s">
        <v>4371</v>
      </c>
      <c r="R8" s="3" t="s">
        <v>925</v>
      </c>
      <c r="S8" s="3">
        <v>1338951234</v>
      </c>
      <c r="T8" s="3" t="s">
        <v>926</v>
      </c>
      <c r="U8" s="3" t="s">
        <v>927</v>
      </c>
      <c r="V8" s="3" t="s">
        <v>483</v>
      </c>
      <c r="W8" s="3" t="s">
        <v>483</v>
      </c>
      <c r="X8" s="3">
        <v>30</v>
      </c>
      <c r="Y8" s="3" t="s">
        <v>555</v>
      </c>
      <c r="Z8" s="3" t="s">
        <v>490</v>
      </c>
      <c r="AA8" s="3" t="s">
        <v>490</v>
      </c>
      <c r="AB8" s="3" t="s">
        <v>173</v>
      </c>
      <c r="AC8" s="3" t="s">
        <v>43</v>
      </c>
      <c r="AD8" s="3" t="s">
        <v>38</v>
      </c>
      <c r="AE8" s="3" t="s">
        <v>483</v>
      </c>
      <c r="AF8" s="3" t="s">
        <v>483</v>
      </c>
      <c r="AG8" t="s">
        <v>176</v>
      </c>
      <c r="AH8">
        <f>LOOKUP(AC8,$AL:$AL,$AM:$AM )</f>
        <v>7851662</v>
      </c>
      <c r="AI8">
        <f>LOOKUP(AG8,$AN:$AN,$AO:$AO)</f>
        <v>7747545</v>
      </c>
      <c r="AJ8">
        <f>COUNTIFS(Answer,AC8,Country,"USA")</f>
        <v>107</v>
      </c>
      <c r="AK8">
        <f>COUNTIF(Answer,AC8)</f>
        <v>217</v>
      </c>
      <c r="AL8" t="s">
        <v>4355</v>
      </c>
      <c r="AM8">
        <v>8200906</v>
      </c>
      <c r="AN8" s="3" t="s">
        <v>186</v>
      </c>
      <c r="AO8" s="3">
        <v>1294559</v>
      </c>
    </row>
    <row r="9" spans="1:41">
      <c r="A9" s="3" t="s">
        <v>434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779</v>
      </c>
      <c r="H9" s="3">
        <v>52</v>
      </c>
      <c r="I9" s="3" t="s">
        <v>483</v>
      </c>
      <c r="J9" s="3">
        <v>180</v>
      </c>
      <c r="K9" s="3">
        <v>604800</v>
      </c>
      <c r="L9" s="3" t="s">
        <v>780</v>
      </c>
      <c r="M9" s="3" t="s">
        <v>483</v>
      </c>
      <c r="N9" s="3" t="s">
        <v>483</v>
      </c>
      <c r="O9" s="3" t="s">
        <v>855</v>
      </c>
      <c r="P9" s="3" t="s">
        <v>856</v>
      </c>
      <c r="Q9" s="3" t="s">
        <v>4371</v>
      </c>
      <c r="R9" s="3" t="s">
        <v>857</v>
      </c>
      <c r="S9" s="3">
        <v>1338955020</v>
      </c>
      <c r="T9" s="3" t="s">
        <v>858</v>
      </c>
      <c r="U9" s="3" t="s">
        <v>859</v>
      </c>
      <c r="V9" s="3" t="s">
        <v>483</v>
      </c>
      <c r="W9" s="3" t="s">
        <v>483</v>
      </c>
      <c r="X9" s="3">
        <v>27</v>
      </c>
      <c r="Y9" s="3" t="s">
        <v>860</v>
      </c>
      <c r="Z9" s="3" t="s">
        <v>490</v>
      </c>
      <c r="AA9" s="3" t="s">
        <v>490</v>
      </c>
      <c r="AB9" s="3" t="s">
        <v>173</v>
      </c>
      <c r="AC9" s="3" t="s">
        <v>43</v>
      </c>
      <c r="AD9" s="3" t="s">
        <v>38</v>
      </c>
      <c r="AE9" s="3" t="s">
        <v>483</v>
      </c>
      <c r="AF9" s="3" t="s">
        <v>483</v>
      </c>
      <c r="AG9" t="s">
        <v>176</v>
      </c>
      <c r="AH9">
        <f>LOOKUP(AC9,$AL:$AL,$AM:$AM )</f>
        <v>7851662</v>
      </c>
      <c r="AI9">
        <f>LOOKUP(AG9,$AN:$AN,$AO:$AO)</f>
        <v>7747545</v>
      </c>
      <c r="AJ9">
        <f>COUNTIFS(Answer,AC9,Country,"USA")</f>
        <v>107</v>
      </c>
      <c r="AK9">
        <f>COUNTIF(Answer,AC9)</f>
        <v>217</v>
      </c>
      <c r="AL9" t="s">
        <v>4359</v>
      </c>
      <c r="AM9">
        <v>7727005</v>
      </c>
      <c r="AN9" s="3" t="s">
        <v>113</v>
      </c>
      <c r="AO9" s="3">
        <v>826911</v>
      </c>
    </row>
    <row r="10" spans="1:41">
      <c r="A10" s="3" t="s">
        <v>434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779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780</v>
      </c>
      <c r="M10" s="3" t="s">
        <v>483</v>
      </c>
      <c r="N10" s="3" t="s">
        <v>483</v>
      </c>
      <c r="O10" s="3" t="s">
        <v>935</v>
      </c>
      <c r="P10" s="3" t="s">
        <v>4173</v>
      </c>
      <c r="Q10" s="3" t="s">
        <v>4371</v>
      </c>
      <c r="R10" s="3" t="s">
        <v>936</v>
      </c>
      <c r="S10" s="3">
        <v>1338958703</v>
      </c>
      <c r="T10" s="3" t="s">
        <v>937</v>
      </c>
      <c r="U10" s="3" t="s">
        <v>938</v>
      </c>
      <c r="V10" s="3" t="s">
        <v>483</v>
      </c>
      <c r="W10" s="3" t="s">
        <v>483</v>
      </c>
      <c r="X10" s="3">
        <v>22</v>
      </c>
      <c r="Y10" s="3" t="s">
        <v>508</v>
      </c>
      <c r="Z10" s="3" t="s">
        <v>490</v>
      </c>
      <c r="AA10" s="3" t="s">
        <v>490</v>
      </c>
      <c r="AB10" s="3" t="s">
        <v>173</v>
      </c>
      <c r="AC10" s="3" t="s">
        <v>569</v>
      </c>
      <c r="AD10" s="3" t="s">
        <v>34</v>
      </c>
      <c r="AE10" s="3" t="s">
        <v>483</v>
      </c>
      <c r="AF10" s="3" t="s">
        <v>483</v>
      </c>
      <c r="AG10" t="s">
        <v>176</v>
      </c>
      <c r="AH10">
        <f>LOOKUP(AC10,$AL:$AL,$AM:$AM )</f>
        <v>11233904</v>
      </c>
      <c r="AI10">
        <f>LOOKUP(AG10,$AN:$AN,$AO:$AO)</f>
        <v>7747545</v>
      </c>
      <c r="AJ10">
        <f>COUNTIFS(Answer,AC10,Country,"USA")</f>
        <v>1</v>
      </c>
      <c r="AK10">
        <f>COUNTIF(Answer,AC10)</f>
        <v>10</v>
      </c>
      <c r="AL10" t="s">
        <v>415</v>
      </c>
      <c r="AM10">
        <v>7806704</v>
      </c>
      <c r="AN10" s="3" t="s">
        <v>157</v>
      </c>
      <c r="AO10" s="3">
        <v>1332638</v>
      </c>
    </row>
    <row r="11" spans="1:41">
      <c r="A11" s="3" t="s">
        <v>434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779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780</v>
      </c>
      <c r="M11" s="3" t="s">
        <v>483</v>
      </c>
      <c r="N11" s="3" t="s">
        <v>483</v>
      </c>
      <c r="O11" s="3" t="s">
        <v>910</v>
      </c>
      <c r="P11" s="3" t="s">
        <v>4387</v>
      </c>
      <c r="Q11" s="3" t="s">
        <v>4371</v>
      </c>
      <c r="R11" s="3" t="s">
        <v>911</v>
      </c>
      <c r="S11" s="3">
        <v>1338966962</v>
      </c>
      <c r="T11" s="3" t="s">
        <v>912</v>
      </c>
      <c r="U11" s="3" t="s">
        <v>913</v>
      </c>
      <c r="V11" s="3" t="s">
        <v>483</v>
      </c>
      <c r="W11" s="3" t="s">
        <v>483</v>
      </c>
      <c r="X11" s="3">
        <v>21</v>
      </c>
      <c r="Y11" s="3" t="s">
        <v>508</v>
      </c>
      <c r="Z11" s="3" t="s">
        <v>490</v>
      </c>
      <c r="AA11" s="3" t="s">
        <v>490</v>
      </c>
      <c r="AB11" s="3" t="s">
        <v>173</v>
      </c>
      <c r="AC11" s="3" t="s">
        <v>359</v>
      </c>
      <c r="AD11" s="3" t="s">
        <v>34</v>
      </c>
      <c r="AE11" s="3" t="s">
        <v>483</v>
      </c>
      <c r="AF11" s="3" t="s">
        <v>483</v>
      </c>
      <c r="AG11" t="s">
        <v>176</v>
      </c>
      <c r="AH11">
        <f>LOOKUP(AC11,$AL:$AL,$AM:$AM )</f>
        <v>866299</v>
      </c>
      <c r="AI11">
        <f>LOOKUP(AG11,$AN:$AN,$AO:$AO)</f>
        <v>7747545</v>
      </c>
      <c r="AJ11">
        <f>COUNTIFS(Answer,AC11,Country,"USA")</f>
        <v>0</v>
      </c>
      <c r="AK11">
        <f>COUNTIF(Answer,AC11)</f>
        <v>12</v>
      </c>
      <c r="AL11" t="s">
        <v>4356</v>
      </c>
      <c r="AM11">
        <v>7787243</v>
      </c>
      <c r="AN11" s="3" t="s">
        <v>451</v>
      </c>
      <c r="AO11" s="3">
        <v>808536</v>
      </c>
    </row>
    <row r="12" spans="1:41">
      <c r="A12" s="3" t="s">
        <v>434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779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780</v>
      </c>
      <c r="M12" s="3" t="s">
        <v>483</v>
      </c>
      <c r="N12" s="3" t="s">
        <v>483</v>
      </c>
      <c r="O12" s="3" t="s">
        <v>1000</v>
      </c>
      <c r="P12" s="3" t="s">
        <v>712</v>
      </c>
      <c r="Q12" s="3" t="s">
        <v>4371</v>
      </c>
      <c r="R12" s="3" t="s">
        <v>1001</v>
      </c>
      <c r="S12" s="3">
        <v>1338969783</v>
      </c>
      <c r="T12" s="3" t="s">
        <v>1002</v>
      </c>
      <c r="U12" s="3" t="s">
        <v>1003</v>
      </c>
      <c r="V12" s="3" t="s">
        <v>483</v>
      </c>
      <c r="W12" s="3" t="s">
        <v>483</v>
      </c>
      <c r="X12" s="3">
        <v>94</v>
      </c>
      <c r="Y12" s="3" t="s">
        <v>594</v>
      </c>
      <c r="Z12" s="3" t="s">
        <v>490</v>
      </c>
      <c r="AA12" s="3" t="s">
        <v>490</v>
      </c>
      <c r="AB12" s="3" t="s">
        <v>173</v>
      </c>
      <c r="AC12" s="3" t="s">
        <v>43</v>
      </c>
      <c r="AD12" s="3" t="s">
        <v>38</v>
      </c>
      <c r="AE12" s="3" t="s">
        <v>483</v>
      </c>
      <c r="AF12" s="3" t="s">
        <v>483</v>
      </c>
      <c r="AG12" t="s">
        <v>176</v>
      </c>
      <c r="AH12">
        <f>LOOKUP(AC12,$AL:$AL,$AM:$AM )</f>
        <v>7851662</v>
      </c>
      <c r="AI12">
        <f>LOOKUP(AG12,$AN:$AN,$AO:$AO)</f>
        <v>7747545</v>
      </c>
      <c r="AJ12">
        <f>COUNTIFS(Answer,AC12,Country,"USA")</f>
        <v>107</v>
      </c>
      <c r="AK12">
        <f>COUNTIF(Answer,AC12)</f>
        <v>217</v>
      </c>
      <c r="AL12" t="s">
        <v>412</v>
      </c>
      <c r="AM12">
        <v>7784186</v>
      </c>
      <c r="AN12" s="3" t="s">
        <v>4351</v>
      </c>
      <c r="AO12" s="3">
        <v>807375</v>
      </c>
    </row>
    <row r="13" spans="1:41">
      <c r="A13" s="3" t="s">
        <v>434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779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780</v>
      </c>
      <c r="M13" s="3" t="s">
        <v>483</v>
      </c>
      <c r="N13" s="3" t="s">
        <v>483</v>
      </c>
      <c r="O13" s="3" t="s">
        <v>1020</v>
      </c>
      <c r="P13" s="3" t="s">
        <v>4390</v>
      </c>
      <c r="Q13" s="3" t="s">
        <v>4371</v>
      </c>
      <c r="R13" s="3" t="s">
        <v>1021</v>
      </c>
      <c r="S13" s="3">
        <v>1338977727</v>
      </c>
      <c r="T13" s="3" t="s">
        <v>1022</v>
      </c>
      <c r="U13" s="3" t="s">
        <v>1023</v>
      </c>
      <c r="V13" s="3" t="s">
        <v>483</v>
      </c>
      <c r="W13" s="3" t="s">
        <v>483</v>
      </c>
      <c r="X13" s="3">
        <v>27</v>
      </c>
      <c r="Y13" s="3" t="s">
        <v>546</v>
      </c>
      <c r="Z13" s="3" t="s">
        <v>490</v>
      </c>
      <c r="AA13" s="3" t="s">
        <v>490</v>
      </c>
      <c r="AB13" s="3" t="s">
        <v>173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176</v>
      </c>
      <c r="AH13">
        <f>LOOKUP(AC13,$AL:$AL,$AM:$AM )</f>
        <v>7851662</v>
      </c>
      <c r="AI13">
        <f>LOOKUP(AG13,$AN:$AN,$AO:$AO)</f>
        <v>7747545</v>
      </c>
      <c r="AJ13">
        <f>COUNTIFS(Answer,AC13,Country,"USA")</f>
        <v>107</v>
      </c>
      <c r="AK13">
        <f>COUNTIF(Answer,AC13)</f>
        <v>217</v>
      </c>
      <c r="AL13" t="s">
        <v>177</v>
      </c>
      <c r="AM13">
        <v>7779968</v>
      </c>
      <c r="AN13" s="3" t="s">
        <v>187</v>
      </c>
      <c r="AO13" s="3">
        <v>866031</v>
      </c>
    </row>
    <row r="14" spans="1:41">
      <c r="A14" s="3" t="s">
        <v>434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779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780</v>
      </c>
      <c r="M14" s="3" t="s">
        <v>483</v>
      </c>
      <c r="N14" s="3" t="s">
        <v>483</v>
      </c>
      <c r="O14" s="3" t="s">
        <v>973</v>
      </c>
      <c r="P14" s="3" t="s">
        <v>4391</v>
      </c>
      <c r="Q14" s="3" t="s">
        <v>4371</v>
      </c>
      <c r="R14" s="3" t="s">
        <v>974</v>
      </c>
      <c r="S14" s="3">
        <v>1338986535</v>
      </c>
      <c r="T14" s="3" t="s">
        <v>975</v>
      </c>
      <c r="U14" s="3" t="s">
        <v>623</v>
      </c>
      <c r="V14" s="3" t="s">
        <v>483</v>
      </c>
      <c r="W14" s="3" t="s">
        <v>483</v>
      </c>
      <c r="X14" s="3">
        <v>48</v>
      </c>
      <c r="Y14" s="3" t="s">
        <v>546</v>
      </c>
      <c r="Z14" s="3" t="s">
        <v>490</v>
      </c>
      <c r="AA14" s="3" t="s">
        <v>490</v>
      </c>
      <c r="AB14" s="3" t="s">
        <v>173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176</v>
      </c>
      <c r="AH14">
        <f>LOOKUP(AC14,$AL:$AL,$AM:$AM )</f>
        <v>7728107</v>
      </c>
      <c r="AI14">
        <f>LOOKUP(AG14,$AN:$AN,$AO:$AO)</f>
        <v>7747545</v>
      </c>
      <c r="AJ14">
        <f>COUNTIFS(Answer,AC14,Country,"USA")</f>
        <v>0</v>
      </c>
      <c r="AK14">
        <f>COUNTIF(Answer,AC14)</f>
        <v>2</v>
      </c>
      <c r="AL14" t="s">
        <v>437</v>
      </c>
      <c r="AM14">
        <v>7779941</v>
      </c>
      <c r="AN14" s="3" t="s">
        <v>187</v>
      </c>
      <c r="AO14" s="3">
        <v>866031</v>
      </c>
    </row>
    <row r="15" spans="1:41">
      <c r="A15" s="3" t="s">
        <v>434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779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780</v>
      </c>
      <c r="M15" s="3" t="s">
        <v>483</v>
      </c>
      <c r="N15" s="3" t="s">
        <v>483</v>
      </c>
      <c r="O15" s="3" t="s">
        <v>1046</v>
      </c>
      <c r="P15" s="3" t="s">
        <v>1047</v>
      </c>
      <c r="Q15" s="3" t="s">
        <v>4371</v>
      </c>
      <c r="R15" s="3" t="s">
        <v>1048</v>
      </c>
      <c r="S15" s="3">
        <v>1338994407</v>
      </c>
      <c r="T15" s="3" t="s">
        <v>1049</v>
      </c>
      <c r="U15" s="3" t="s">
        <v>1050</v>
      </c>
      <c r="V15" s="3" t="s">
        <v>483</v>
      </c>
      <c r="W15" s="3" t="s">
        <v>483</v>
      </c>
      <c r="X15" s="3">
        <v>27</v>
      </c>
      <c r="Y15" s="3" t="s">
        <v>561</v>
      </c>
      <c r="Z15" s="3" t="s">
        <v>490</v>
      </c>
      <c r="AA15" s="3" t="s">
        <v>490</v>
      </c>
      <c r="AB15" s="3" t="s">
        <v>173</v>
      </c>
      <c r="AC15" s="3" t="s">
        <v>43</v>
      </c>
      <c r="AD15" s="3" t="s">
        <v>38</v>
      </c>
      <c r="AE15" s="3" t="s">
        <v>483</v>
      </c>
      <c r="AF15" s="3" t="s">
        <v>483</v>
      </c>
      <c r="AG15" t="s">
        <v>176</v>
      </c>
      <c r="AH15">
        <f>LOOKUP(AC15,$AL:$AL,$AM:$AM )</f>
        <v>7851662</v>
      </c>
      <c r="AI15">
        <f>LOOKUP(AG15,$AN:$AN,$AO:$AO)</f>
        <v>7747545</v>
      </c>
      <c r="AJ15">
        <f>COUNTIFS(Answer,AC15,Country,"USA")</f>
        <v>107</v>
      </c>
      <c r="AK15">
        <f>COUNTIF(Answer,AC15)</f>
        <v>217</v>
      </c>
      <c r="AL15" t="s">
        <v>43</v>
      </c>
      <c r="AM15">
        <v>7851662</v>
      </c>
      <c r="AN15" s="3" t="s">
        <v>4348</v>
      </c>
      <c r="AO15" s="3">
        <v>1267641</v>
      </c>
    </row>
    <row r="16" spans="1:41">
      <c r="A16" s="3" t="s">
        <v>434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779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780</v>
      </c>
      <c r="M16" s="3" t="s">
        <v>483</v>
      </c>
      <c r="N16" s="3" t="s">
        <v>483</v>
      </c>
      <c r="O16" s="3" t="s">
        <v>843</v>
      </c>
      <c r="P16" s="3" t="s">
        <v>844</v>
      </c>
      <c r="Q16" s="3" t="s">
        <v>4371</v>
      </c>
      <c r="R16" s="3" t="s">
        <v>845</v>
      </c>
      <c r="S16" s="3">
        <v>1338995178</v>
      </c>
      <c r="T16" s="3" t="s">
        <v>846</v>
      </c>
      <c r="U16" s="3" t="s">
        <v>847</v>
      </c>
      <c r="V16" s="3" t="s">
        <v>483</v>
      </c>
      <c r="W16" s="3" t="s">
        <v>483</v>
      </c>
      <c r="X16" s="3">
        <v>48</v>
      </c>
      <c r="Y16" s="3" t="s">
        <v>555</v>
      </c>
      <c r="Z16" s="3" t="s">
        <v>490</v>
      </c>
      <c r="AA16" s="3" t="s">
        <v>490</v>
      </c>
      <c r="AB16" s="3" t="s">
        <v>173</v>
      </c>
      <c r="AC16" s="3" t="s">
        <v>43</v>
      </c>
      <c r="AD16" s="3" t="s">
        <v>38</v>
      </c>
      <c r="AE16" s="3" t="s">
        <v>483</v>
      </c>
      <c r="AF16" s="3" t="s">
        <v>483</v>
      </c>
      <c r="AG16" t="s">
        <v>176</v>
      </c>
      <c r="AH16">
        <f>LOOKUP(AC16,$AL:$AL,$AM:$AM )</f>
        <v>7851662</v>
      </c>
      <c r="AI16">
        <f>LOOKUP(AG16,$AN:$AN,$AO:$AO)</f>
        <v>7747545</v>
      </c>
      <c r="AJ16">
        <f>COUNTIFS(Answer,AC16,Country,"USA")</f>
        <v>107</v>
      </c>
      <c r="AK16">
        <f>COUNTIF(Answer,AC16)</f>
        <v>217</v>
      </c>
      <c r="AL16" t="s">
        <v>43</v>
      </c>
      <c r="AM16">
        <v>7851662</v>
      </c>
      <c r="AN16" s="3" t="s">
        <v>4352</v>
      </c>
      <c r="AO16" s="3">
        <v>259836</v>
      </c>
    </row>
    <row r="17" spans="1:41">
      <c r="A17" s="3" t="s">
        <v>434</v>
      </c>
      <c r="B17" s="3" t="s">
        <v>491</v>
      </c>
      <c r="C17" s="3" t="s">
        <v>479</v>
      </c>
      <c r="D17" s="3" t="s">
        <v>480</v>
      </c>
      <c r="E17" s="3" t="s">
        <v>481</v>
      </c>
      <c r="F17" s="4">
        <v>0.02</v>
      </c>
      <c r="G17" s="3" t="s">
        <v>779</v>
      </c>
      <c r="H17" s="3">
        <v>52</v>
      </c>
      <c r="I17" s="3" t="s">
        <v>483</v>
      </c>
      <c r="J17" s="3">
        <v>180</v>
      </c>
      <c r="K17" s="3">
        <v>604800</v>
      </c>
      <c r="L17" s="3" t="s">
        <v>780</v>
      </c>
      <c r="M17" s="3" t="s">
        <v>483</v>
      </c>
      <c r="N17" s="3" t="s">
        <v>483</v>
      </c>
      <c r="O17" s="3" t="s">
        <v>995</v>
      </c>
      <c r="P17" s="3" t="s">
        <v>996</v>
      </c>
      <c r="Q17" s="3" t="s">
        <v>4371</v>
      </c>
      <c r="R17" s="3" t="s">
        <v>997</v>
      </c>
      <c r="S17" s="3">
        <v>1339000045</v>
      </c>
      <c r="T17" s="3" t="s">
        <v>998</v>
      </c>
      <c r="U17" s="3" t="s">
        <v>999</v>
      </c>
      <c r="V17" s="3" t="s">
        <v>483</v>
      </c>
      <c r="W17" s="3" t="s">
        <v>483</v>
      </c>
      <c r="X17" s="3">
        <v>31</v>
      </c>
      <c r="Y17" s="3" t="s">
        <v>561</v>
      </c>
      <c r="Z17" s="3" t="s">
        <v>490</v>
      </c>
      <c r="AA17" s="3" t="s">
        <v>490</v>
      </c>
      <c r="AB17" s="3" t="s">
        <v>173</v>
      </c>
      <c r="AC17" s="3" t="s">
        <v>43</v>
      </c>
      <c r="AD17" s="3" t="s">
        <v>38</v>
      </c>
      <c r="AE17" s="3" t="s">
        <v>483</v>
      </c>
      <c r="AF17" s="3" t="s">
        <v>483</v>
      </c>
      <c r="AG17" t="s">
        <v>176</v>
      </c>
      <c r="AH17">
        <f>LOOKUP(AC17,$AL:$AL,$AM:$AM )</f>
        <v>7851662</v>
      </c>
      <c r="AI17">
        <f>LOOKUP(AG17,$AN:$AN,$AO:$AO)</f>
        <v>7747545</v>
      </c>
      <c r="AJ17">
        <f>COUNTIFS(Answer,AC17,Country,"USA")</f>
        <v>107</v>
      </c>
      <c r="AK17">
        <f>COUNTIF(Answer,AC17)</f>
        <v>217</v>
      </c>
      <c r="AL17" t="s">
        <v>532</v>
      </c>
      <c r="AM17">
        <v>7779849</v>
      </c>
      <c r="AN17" s="3" t="s">
        <v>192</v>
      </c>
      <c r="AO17" s="3">
        <v>2806985</v>
      </c>
    </row>
    <row r="18" spans="1:41">
      <c r="A18" s="3" t="s">
        <v>434</v>
      </c>
      <c r="B18" s="3" t="s">
        <v>491</v>
      </c>
      <c r="C18" s="3" t="s">
        <v>479</v>
      </c>
      <c r="D18" s="3" t="s">
        <v>480</v>
      </c>
      <c r="E18" s="3" t="s">
        <v>481</v>
      </c>
      <c r="F18" s="4">
        <v>0.02</v>
      </c>
      <c r="G18" s="3" t="s">
        <v>779</v>
      </c>
      <c r="H18" s="3">
        <v>52</v>
      </c>
      <c r="I18" s="3" t="s">
        <v>483</v>
      </c>
      <c r="J18" s="3">
        <v>180</v>
      </c>
      <c r="K18" s="3">
        <v>604800</v>
      </c>
      <c r="L18" s="3" t="s">
        <v>780</v>
      </c>
      <c r="M18" s="3" t="s">
        <v>483</v>
      </c>
      <c r="N18" s="3" t="s">
        <v>483</v>
      </c>
      <c r="O18" s="3" t="s">
        <v>914</v>
      </c>
      <c r="P18" s="3" t="s">
        <v>915</v>
      </c>
      <c r="Q18" s="3" t="s">
        <v>4371</v>
      </c>
      <c r="R18" s="3" t="s">
        <v>916</v>
      </c>
      <c r="S18" s="3">
        <v>1339005369</v>
      </c>
      <c r="T18" s="3" t="s">
        <v>917</v>
      </c>
      <c r="U18" s="3" t="s">
        <v>918</v>
      </c>
      <c r="V18" s="3" t="s">
        <v>483</v>
      </c>
      <c r="W18" s="3" t="s">
        <v>483</v>
      </c>
      <c r="X18" s="3">
        <v>43</v>
      </c>
      <c r="Y18" s="3" t="s">
        <v>523</v>
      </c>
      <c r="Z18" s="3" t="s">
        <v>490</v>
      </c>
      <c r="AA18" s="3" t="s">
        <v>490</v>
      </c>
      <c r="AB18" s="3" t="s">
        <v>173</v>
      </c>
      <c r="AC18" s="3" t="s">
        <v>43</v>
      </c>
      <c r="AD18" s="3" t="s">
        <v>38</v>
      </c>
      <c r="AE18" s="3" t="s">
        <v>483</v>
      </c>
      <c r="AF18" s="3" t="s">
        <v>483</v>
      </c>
      <c r="AG18" t="s">
        <v>176</v>
      </c>
      <c r="AH18">
        <f>LOOKUP(AC18,$AL:$AL,$AM:$AM )</f>
        <v>7851662</v>
      </c>
      <c r="AI18">
        <f>LOOKUP(AG18,$AN:$AN,$AO:$AO)</f>
        <v>7747545</v>
      </c>
      <c r="AJ18">
        <f>COUNTIFS(Answer,AC18,Country,"USA")</f>
        <v>107</v>
      </c>
      <c r="AK18">
        <f>COUNTIF(Answer,AC18)</f>
        <v>217</v>
      </c>
      <c r="AL18" t="s">
        <v>90</v>
      </c>
      <c r="AM18">
        <v>8253272</v>
      </c>
      <c r="AN18" s="3" t="s">
        <v>125</v>
      </c>
      <c r="AO18" s="3">
        <v>2911102</v>
      </c>
    </row>
    <row r="19" spans="1:41">
      <c r="A19" s="3" t="s">
        <v>434</v>
      </c>
      <c r="B19" s="3" t="s">
        <v>491</v>
      </c>
      <c r="C19" s="3" t="s">
        <v>479</v>
      </c>
      <c r="D19" s="3" t="s">
        <v>480</v>
      </c>
      <c r="E19" s="3" t="s">
        <v>481</v>
      </c>
      <c r="F19" s="4">
        <v>0.02</v>
      </c>
      <c r="G19" s="3" t="s">
        <v>779</v>
      </c>
      <c r="H19" s="3">
        <v>52</v>
      </c>
      <c r="I19" s="3" t="s">
        <v>483</v>
      </c>
      <c r="J19" s="3">
        <v>180</v>
      </c>
      <c r="K19" s="3">
        <v>604800</v>
      </c>
      <c r="L19" s="3" t="s">
        <v>780</v>
      </c>
      <c r="M19" s="3" t="s">
        <v>483</v>
      </c>
      <c r="N19" s="3" t="s">
        <v>483</v>
      </c>
      <c r="O19" s="3" t="s">
        <v>988</v>
      </c>
      <c r="P19" s="3" t="s">
        <v>4396</v>
      </c>
      <c r="Q19" s="3" t="s">
        <v>4371</v>
      </c>
      <c r="R19" s="3" t="s">
        <v>989</v>
      </c>
      <c r="S19" s="3">
        <v>1339009978</v>
      </c>
      <c r="T19" s="3" t="s">
        <v>990</v>
      </c>
      <c r="U19" s="3" t="s">
        <v>991</v>
      </c>
      <c r="V19" s="3" t="s">
        <v>483</v>
      </c>
      <c r="W19" s="3" t="s">
        <v>483</v>
      </c>
      <c r="X19" s="3">
        <v>51</v>
      </c>
      <c r="Y19" s="3" t="s">
        <v>561</v>
      </c>
      <c r="Z19" s="3" t="s">
        <v>490</v>
      </c>
      <c r="AA19" s="3" t="s">
        <v>490</v>
      </c>
      <c r="AB19" s="3" t="s">
        <v>173</v>
      </c>
      <c r="AC19" s="3" t="s">
        <v>42</v>
      </c>
      <c r="AD19" s="3" t="s">
        <v>244</v>
      </c>
      <c r="AE19" s="3" t="s">
        <v>483</v>
      </c>
      <c r="AF19" s="3" t="s">
        <v>483</v>
      </c>
      <c r="AG19" t="s">
        <v>176</v>
      </c>
      <c r="AH19">
        <f>LOOKUP(AC19,$AL:$AL,$AM:$AM )</f>
        <v>5503158</v>
      </c>
      <c r="AI19">
        <f>LOOKUP(AG19,$AN:$AN,$AO:$AO)</f>
        <v>7747545</v>
      </c>
      <c r="AJ19">
        <f>COUNTIFS(Answer,AC19,Country,"USA")</f>
        <v>9</v>
      </c>
      <c r="AK19">
        <f>COUNTIF(Answer,AC19)</f>
        <v>38</v>
      </c>
      <c r="AL19" t="s">
        <v>441</v>
      </c>
      <c r="AM19">
        <v>7787502</v>
      </c>
    </row>
    <row r="20" spans="1:41">
      <c r="A20" s="3" t="s">
        <v>434</v>
      </c>
      <c r="B20" s="3" t="s">
        <v>491</v>
      </c>
      <c r="C20" s="3" t="s">
        <v>479</v>
      </c>
      <c r="D20" s="3" t="s">
        <v>480</v>
      </c>
      <c r="E20" s="3" t="s">
        <v>481</v>
      </c>
      <c r="F20" s="4">
        <v>0.02</v>
      </c>
      <c r="G20" s="3" t="s">
        <v>779</v>
      </c>
      <c r="H20" s="3">
        <v>52</v>
      </c>
      <c r="I20" s="3" t="s">
        <v>483</v>
      </c>
      <c r="J20" s="3">
        <v>180</v>
      </c>
      <c r="K20" s="3">
        <v>604800</v>
      </c>
      <c r="L20" s="3" t="s">
        <v>780</v>
      </c>
      <c r="M20" s="3" t="s">
        <v>483</v>
      </c>
      <c r="N20" s="3" t="s">
        <v>483</v>
      </c>
      <c r="O20" s="3" t="s">
        <v>885</v>
      </c>
      <c r="P20" s="3" t="s">
        <v>886</v>
      </c>
      <c r="Q20" s="3" t="s">
        <v>4371</v>
      </c>
      <c r="R20" s="3" t="s">
        <v>887</v>
      </c>
      <c r="S20" s="3">
        <v>1339011565</v>
      </c>
      <c r="T20" s="3" t="s">
        <v>888</v>
      </c>
      <c r="U20" s="3" t="s">
        <v>889</v>
      </c>
      <c r="V20" s="3" t="s">
        <v>483</v>
      </c>
      <c r="W20" s="3" t="s">
        <v>483</v>
      </c>
      <c r="X20" s="3">
        <v>58</v>
      </c>
      <c r="Y20" s="3" t="s">
        <v>561</v>
      </c>
      <c r="Z20" s="3" t="s">
        <v>490</v>
      </c>
      <c r="AA20" s="3" t="s">
        <v>490</v>
      </c>
      <c r="AB20" s="3" t="s">
        <v>173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176</v>
      </c>
      <c r="AH20">
        <f>LOOKUP(AC20,$AL:$AL,$AM:$AM )</f>
        <v>7851662</v>
      </c>
      <c r="AI20">
        <f>LOOKUP(AG20,$AN:$AN,$AO:$AO)</f>
        <v>7747545</v>
      </c>
      <c r="AJ20">
        <f>COUNTIFS(Answer,AC20,Country,"USA")</f>
        <v>107</v>
      </c>
      <c r="AK20">
        <f>COUNTIF(Answer,AC20)</f>
        <v>217</v>
      </c>
      <c r="AL20" t="s">
        <v>175</v>
      </c>
      <c r="AM20">
        <v>9515028</v>
      </c>
    </row>
    <row r="21" spans="1:41">
      <c r="A21" s="3" t="s">
        <v>434</v>
      </c>
      <c r="B21" s="3" t="s">
        <v>491</v>
      </c>
      <c r="C21" s="3" t="s">
        <v>479</v>
      </c>
      <c r="D21" s="3" t="s">
        <v>480</v>
      </c>
      <c r="E21" s="3" t="s">
        <v>481</v>
      </c>
      <c r="F21" s="4">
        <v>0.02</v>
      </c>
      <c r="G21" s="3" t="s">
        <v>779</v>
      </c>
      <c r="H21" s="3">
        <v>52</v>
      </c>
      <c r="I21" s="3" t="s">
        <v>483</v>
      </c>
      <c r="J21" s="3">
        <v>180</v>
      </c>
      <c r="K21" s="3">
        <v>604800</v>
      </c>
      <c r="L21" s="3" t="s">
        <v>780</v>
      </c>
      <c r="M21" s="3" t="s">
        <v>483</v>
      </c>
      <c r="N21" s="3" t="s">
        <v>483</v>
      </c>
      <c r="O21" s="3" t="s">
        <v>960</v>
      </c>
      <c r="P21" s="3" t="s">
        <v>961</v>
      </c>
      <c r="Q21" s="3" t="s">
        <v>4371</v>
      </c>
      <c r="R21" s="3" t="s">
        <v>962</v>
      </c>
      <c r="S21" s="3">
        <v>1339019778</v>
      </c>
      <c r="T21" s="3" t="s">
        <v>963</v>
      </c>
      <c r="U21" s="3" t="s">
        <v>964</v>
      </c>
      <c r="V21" s="3" t="s">
        <v>483</v>
      </c>
      <c r="W21" s="3" t="s">
        <v>483</v>
      </c>
      <c r="X21" s="3">
        <v>24</v>
      </c>
      <c r="Y21" s="3" t="s">
        <v>489</v>
      </c>
      <c r="Z21" s="3" t="s">
        <v>490</v>
      </c>
      <c r="AA21" s="3" t="s">
        <v>490</v>
      </c>
      <c r="AB21" s="3" t="s">
        <v>173</v>
      </c>
      <c r="AC21" s="3" t="s">
        <v>965</v>
      </c>
      <c r="AD21" s="3" t="s">
        <v>38</v>
      </c>
      <c r="AE21" s="3" t="s">
        <v>483</v>
      </c>
      <c r="AF21" s="3" t="s">
        <v>483</v>
      </c>
      <c r="AG21" t="s">
        <v>176</v>
      </c>
      <c r="AH21">
        <f>LOOKUP(AC21,$AL:$AL,$AM:$AM )</f>
        <v>7735131</v>
      </c>
      <c r="AI21">
        <f>LOOKUP(AG21,$AN:$AN,$AO:$AO)</f>
        <v>7747545</v>
      </c>
      <c r="AJ21">
        <f>COUNTIFS(Answer,AC21,Country,"USA")</f>
        <v>1</v>
      </c>
      <c r="AK21">
        <f>COUNTIF(Answer,AC21)</f>
        <v>1</v>
      </c>
      <c r="AL21" t="s">
        <v>259</v>
      </c>
      <c r="AM21">
        <v>7742433</v>
      </c>
    </row>
    <row r="22" spans="1:41">
      <c r="A22" s="3" t="s">
        <v>434</v>
      </c>
      <c r="B22" s="3" t="s">
        <v>491</v>
      </c>
      <c r="C22" s="3" t="s">
        <v>479</v>
      </c>
      <c r="D22" s="3" t="s">
        <v>480</v>
      </c>
      <c r="E22" s="3" t="s">
        <v>481</v>
      </c>
      <c r="F22" s="4">
        <v>0.02</v>
      </c>
      <c r="G22" s="3" t="s">
        <v>779</v>
      </c>
      <c r="H22" s="3">
        <v>52</v>
      </c>
      <c r="I22" s="3" t="s">
        <v>483</v>
      </c>
      <c r="J22" s="3">
        <v>180</v>
      </c>
      <c r="K22" s="3">
        <v>604800</v>
      </c>
      <c r="L22" s="3" t="s">
        <v>780</v>
      </c>
      <c r="M22" s="3" t="s">
        <v>483</v>
      </c>
      <c r="N22" s="3" t="s">
        <v>483</v>
      </c>
      <c r="O22" s="3" t="s">
        <v>804</v>
      </c>
      <c r="P22" s="3" t="s">
        <v>805</v>
      </c>
      <c r="Q22" s="3" t="s">
        <v>4371</v>
      </c>
      <c r="R22" s="3" t="s">
        <v>806</v>
      </c>
      <c r="S22" s="3">
        <v>1339020507</v>
      </c>
      <c r="T22" s="3" t="s">
        <v>807</v>
      </c>
      <c r="U22" s="3" t="s">
        <v>808</v>
      </c>
      <c r="V22" s="3" t="s">
        <v>483</v>
      </c>
      <c r="W22" s="3" t="s">
        <v>483</v>
      </c>
      <c r="X22" s="3">
        <v>46</v>
      </c>
      <c r="Y22" s="3" t="s">
        <v>489</v>
      </c>
      <c r="Z22" s="3" t="s">
        <v>490</v>
      </c>
      <c r="AA22" s="3" t="s">
        <v>490</v>
      </c>
      <c r="AB22" s="3" t="s">
        <v>173</v>
      </c>
      <c r="AC22" s="3" t="s">
        <v>181</v>
      </c>
      <c r="AD22" s="3" t="s">
        <v>38</v>
      </c>
      <c r="AE22" s="3" t="s">
        <v>483</v>
      </c>
      <c r="AF22" s="3" t="s">
        <v>483</v>
      </c>
      <c r="AG22" t="s">
        <v>176</v>
      </c>
      <c r="AH22">
        <f>LOOKUP(AC22,$AL:$AL,$AM:$AM )</f>
        <v>7672039</v>
      </c>
      <c r="AI22">
        <f>LOOKUP(AG22,$AN:$AN,$AO:$AO)</f>
        <v>7747545</v>
      </c>
      <c r="AJ22">
        <f>COUNTIFS(Answer,AC22,Country,"USA")</f>
        <v>2</v>
      </c>
      <c r="AK22">
        <f>COUNTIF(Answer,AC22)</f>
        <v>3</v>
      </c>
      <c r="AL22" t="s">
        <v>65</v>
      </c>
      <c r="AM22">
        <v>7739376</v>
      </c>
    </row>
    <row r="23" spans="1:41">
      <c r="A23" s="3" t="s">
        <v>434</v>
      </c>
      <c r="B23" s="3" t="s">
        <v>491</v>
      </c>
      <c r="C23" s="3" t="s">
        <v>479</v>
      </c>
      <c r="D23" s="3" t="s">
        <v>480</v>
      </c>
      <c r="E23" s="3" t="s">
        <v>481</v>
      </c>
      <c r="F23" s="4">
        <v>0.02</v>
      </c>
      <c r="G23" s="3" t="s">
        <v>779</v>
      </c>
      <c r="H23" s="3">
        <v>52</v>
      </c>
      <c r="I23" s="3" t="s">
        <v>483</v>
      </c>
      <c r="J23" s="3">
        <v>180</v>
      </c>
      <c r="K23" s="3">
        <v>604800</v>
      </c>
      <c r="L23" s="3" t="s">
        <v>780</v>
      </c>
      <c r="M23" s="3" t="s">
        <v>483</v>
      </c>
      <c r="N23" s="3" t="s">
        <v>483</v>
      </c>
      <c r="O23" s="3" t="s">
        <v>864</v>
      </c>
      <c r="P23" s="3" t="s">
        <v>865</v>
      </c>
      <c r="Q23" s="3" t="s">
        <v>4371</v>
      </c>
      <c r="R23" s="3" t="s">
        <v>866</v>
      </c>
      <c r="S23" s="3">
        <v>1339059475</v>
      </c>
      <c r="T23" s="3" t="s">
        <v>867</v>
      </c>
      <c r="U23" s="3" t="s">
        <v>868</v>
      </c>
      <c r="V23" s="3" t="s">
        <v>483</v>
      </c>
      <c r="W23" s="3" t="s">
        <v>483</v>
      </c>
      <c r="X23" s="3">
        <v>16</v>
      </c>
      <c r="Y23" s="3" t="s">
        <v>518</v>
      </c>
      <c r="Z23" s="3" t="s">
        <v>490</v>
      </c>
      <c r="AA23" s="3" t="s">
        <v>490</v>
      </c>
      <c r="AB23" s="3" t="s">
        <v>173</v>
      </c>
      <c r="AC23" s="3" t="s">
        <v>43</v>
      </c>
      <c r="AD23" s="3" t="s">
        <v>38</v>
      </c>
      <c r="AE23" s="3" t="s">
        <v>483</v>
      </c>
      <c r="AF23" s="3" t="s">
        <v>483</v>
      </c>
      <c r="AG23" t="s">
        <v>176</v>
      </c>
      <c r="AH23">
        <f>LOOKUP(AC23,$AL:$AL,$AM:$AM )</f>
        <v>7851662</v>
      </c>
      <c r="AI23">
        <f>LOOKUP(AG23,$AN:$AN,$AO:$AO)</f>
        <v>7747545</v>
      </c>
      <c r="AJ23">
        <f>COUNTIFS(Answer,AC23,Country,"USA")</f>
        <v>107</v>
      </c>
      <c r="AK23">
        <f>COUNTIF(Answer,AC23)</f>
        <v>217</v>
      </c>
      <c r="AL23" t="s">
        <v>965</v>
      </c>
      <c r="AM23">
        <v>7735131</v>
      </c>
    </row>
    <row r="24" spans="1:41">
      <c r="A24" s="3" t="s">
        <v>172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769</v>
      </c>
      <c r="H24" s="3">
        <v>30</v>
      </c>
      <c r="I24" s="3" t="s">
        <v>483</v>
      </c>
      <c r="J24" s="3">
        <v>180</v>
      </c>
      <c r="K24" s="3">
        <v>604800</v>
      </c>
      <c r="L24" s="3" t="s">
        <v>770</v>
      </c>
      <c r="M24" s="3" t="s">
        <v>483</v>
      </c>
      <c r="N24" s="3" t="s">
        <v>483</v>
      </c>
      <c r="O24" s="3" t="s">
        <v>984</v>
      </c>
      <c r="P24" s="3" t="s">
        <v>4379</v>
      </c>
      <c r="Q24" s="3" t="s">
        <v>4371</v>
      </c>
      <c r="R24" s="3" t="s">
        <v>985</v>
      </c>
      <c r="S24" s="3">
        <v>1338553370</v>
      </c>
      <c r="T24" s="3" t="s">
        <v>986</v>
      </c>
      <c r="U24" s="3" t="s">
        <v>987</v>
      </c>
      <c r="V24" s="3" t="s">
        <v>483</v>
      </c>
      <c r="W24" s="3" t="s">
        <v>483</v>
      </c>
      <c r="X24" s="3">
        <v>28</v>
      </c>
      <c r="Y24" s="3" t="s">
        <v>687</v>
      </c>
      <c r="Z24" s="3" t="s">
        <v>490</v>
      </c>
      <c r="AA24" s="3" t="s">
        <v>490</v>
      </c>
      <c r="AB24" s="3" t="s">
        <v>173</v>
      </c>
      <c r="AC24" s="3" t="s">
        <v>43</v>
      </c>
      <c r="AD24" s="3" t="s">
        <v>34</v>
      </c>
      <c r="AE24" s="3" t="s">
        <v>483</v>
      </c>
      <c r="AF24" s="3" t="s">
        <v>483</v>
      </c>
      <c r="AG24" t="s">
        <v>176</v>
      </c>
      <c r="AH24">
        <f>LOOKUP(AC24,$AL:$AL,$AM:$AM )</f>
        <v>7851662</v>
      </c>
      <c r="AI24">
        <f>LOOKUP(AG24,$AN:$AN,$AO:$AO)</f>
        <v>7747545</v>
      </c>
      <c r="AJ24">
        <f>COUNTIFS(Answer,AC24,Country,"USA")</f>
        <v>107</v>
      </c>
      <c r="AK24">
        <f>COUNTIF(Answer,AC24)</f>
        <v>217</v>
      </c>
      <c r="AL24" t="s">
        <v>33</v>
      </c>
      <c r="AM24">
        <v>7806852</v>
      </c>
    </row>
    <row r="25" spans="1:41">
      <c r="A25" s="3" t="s">
        <v>172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769</v>
      </c>
      <c r="H25" s="3">
        <v>30</v>
      </c>
      <c r="I25" s="3" t="s">
        <v>483</v>
      </c>
      <c r="J25" s="3">
        <v>180</v>
      </c>
      <c r="K25" s="3">
        <v>604800</v>
      </c>
      <c r="L25" s="3" t="s">
        <v>770</v>
      </c>
      <c r="M25" s="3" t="s">
        <v>483</v>
      </c>
      <c r="N25" s="3" t="s">
        <v>483</v>
      </c>
      <c r="O25" s="3" t="s">
        <v>869</v>
      </c>
      <c r="P25" s="3" t="s">
        <v>4400</v>
      </c>
      <c r="Q25" s="3" t="s">
        <v>4371</v>
      </c>
      <c r="R25" s="3" t="s">
        <v>870</v>
      </c>
      <c r="S25" s="3">
        <v>1338555521</v>
      </c>
      <c r="T25" s="3" t="s">
        <v>871</v>
      </c>
      <c r="U25" s="3" t="s">
        <v>872</v>
      </c>
      <c r="V25" s="3" t="s">
        <v>483</v>
      </c>
      <c r="W25" s="3" t="s">
        <v>483</v>
      </c>
      <c r="X25" s="3">
        <v>42</v>
      </c>
      <c r="Y25" s="3" t="s">
        <v>573</v>
      </c>
      <c r="Z25" s="3" t="s">
        <v>490</v>
      </c>
      <c r="AA25" s="3" t="s">
        <v>490</v>
      </c>
      <c r="AB25" s="3" t="s">
        <v>173</v>
      </c>
      <c r="AC25" s="3" t="s">
        <v>43</v>
      </c>
      <c r="AD25" s="3" t="s">
        <v>34</v>
      </c>
      <c r="AE25" s="3" t="s">
        <v>483</v>
      </c>
      <c r="AF25" s="3" t="s">
        <v>483</v>
      </c>
      <c r="AG25" t="s">
        <v>176</v>
      </c>
      <c r="AH25">
        <f>LOOKUP(AC25,$AL:$AL,$AM:$AM )</f>
        <v>7851662</v>
      </c>
      <c r="AI25">
        <f>LOOKUP(AG25,$AN:$AN,$AO:$AO)</f>
        <v>7747545</v>
      </c>
      <c r="AJ25">
        <f>COUNTIFS(Answer,AC25,Country,"USA")</f>
        <v>107</v>
      </c>
      <c r="AK25">
        <f>COUNTIF(Answer,AC25)</f>
        <v>217</v>
      </c>
      <c r="AL25" t="s">
        <v>440</v>
      </c>
      <c r="AM25">
        <v>8501683</v>
      </c>
    </row>
    <row r="26" spans="1:41">
      <c r="A26" s="3" t="s">
        <v>172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769</v>
      </c>
      <c r="H26" s="3">
        <v>30</v>
      </c>
      <c r="I26" s="3" t="s">
        <v>483</v>
      </c>
      <c r="J26" s="3">
        <v>180</v>
      </c>
      <c r="K26" s="3">
        <v>604800</v>
      </c>
      <c r="L26" s="3" t="s">
        <v>770</v>
      </c>
      <c r="M26" s="3" t="s">
        <v>483</v>
      </c>
      <c r="N26" s="3" t="s">
        <v>483</v>
      </c>
      <c r="O26" s="3" t="s">
        <v>796</v>
      </c>
      <c r="P26" s="3" t="s">
        <v>4401</v>
      </c>
      <c r="Q26" s="3" t="s">
        <v>4371</v>
      </c>
      <c r="R26" s="3" t="s">
        <v>797</v>
      </c>
      <c r="S26" s="3">
        <v>1338557148</v>
      </c>
      <c r="T26" s="3" t="s">
        <v>798</v>
      </c>
      <c r="U26" s="3" t="s">
        <v>799</v>
      </c>
      <c r="V26" s="3" t="s">
        <v>483</v>
      </c>
      <c r="W26" s="3" t="s">
        <v>483</v>
      </c>
      <c r="X26" s="3">
        <v>17</v>
      </c>
      <c r="Y26" s="3" t="s">
        <v>513</v>
      </c>
      <c r="Z26" s="3" t="s">
        <v>490</v>
      </c>
      <c r="AA26" s="3" t="s">
        <v>490</v>
      </c>
      <c r="AB26" s="3" t="s">
        <v>173</v>
      </c>
      <c r="AC26" s="3" t="s">
        <v>43</v>
      </c>
      <c r="AD26" s="3" t="s">
        <v>36</v>
      </c>
      <c r="AE26" s="3" t="s">
        <v>483</v>
      </c>
      <c r="AF26" s="3" t="s">
        <v>483</v>
      </c>
      <c r="AG26" t="s">
        <v>176</v>
      </c>
      <c r="AH26">
        <f>LOOKUP(AC26,$AL:$AL,$AM:$AM )</f>
        <v>7851662</v>
      </c>
      <c r="AI26">
        <f>LOOKUP(AG26,$AN:$AN,$AO:$AO)</f>
        <v>7747545</v>
      </c>
      <c r="AJ26">
        <f>COUNTIFS(Answer,AC26,Country,"USA")</f>
        <v>107</v>
      </c>
      <c r="AK26">
        <f>COUNTIF(Answer,AC26)</f>
        <v>217</v>
      </c>
      <c r="AL26" t="s">
        <v>436</v>
      </c>
      <c r="AM26">
        <v>13819007</v>
      </c>
    </row>
    <row r="27" spans="1:41">
      <c r="A27" s="3" t="s">
        <v>172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769</v>
      </c>
      <c r="H27" s="3">
        <v>30</v>
      </c>
      <c r="I27" s="3" t="s">
        <v>483</v>
      </c>
      <c r="J27" s="3">
        <v>180</v>
      </c>
      <c r="K27" s="3">
        <v>604800</v>
      </c>
      <c r="L27" s="3" t="s">
        <v>770</v>
      </c>
      <c r="M27" s="3" t="s">
        <v>483</v>
      </c>
      <c r="N27" s="3" t="s">
        <v>483</v>
      </c>
      <c r="O27" s="3" t="s">
        <v>785</v>
      </c>
      <c r="P27" s="3" t="s">
        <v>4403</v>
      </c>
      <c r="Q27" s="3" t="s">
        <v>4371</v>
      </c>
      <c r="R27" s="3" t="s">
        <v>786</v>
      </c>
      <c r="S27" s="3">
        <v>1338558857</v>
      </c>
      <c r="T27" s="3" t="s">
        <v>787</v>
      </c>
      <c r="U27" s="3" t="s">
        <v>788</v>
      </c>
      <c r="V27" s="3" t="s">
        <v>483</v>
      </c>
      <c r="W27" s="3" t="s">
        <v>483</v>
      </c>
      <c r="X27" s="3">
        <v>25</v>
      </c>
      <c r="Y27" s="3" t="s">
        <v>518</v>
      </c>
      <c r="Z27" s="3" t="s">
        <v>490</v>
      </c>
      <c r="AA27" s="3" t="s">
        <v>490</v>
      </c>
      <c r="AB27" s="3" t="s">
        <v>173</v>
      </c>
      <c r="AC27" s="3" t="s">
        <v>43</v>
      </c>
      <c r="AD27" s="3" t="s">
        <v>115</v>
      </c>
      <c r="AE27" s="3" t="s">
        <v>483</v>
      </c>
      <c r="AF27" s="3" t="s">
        <v>483</v>
      </c>
      <c r="AG27" t="s">
        <v>176</v>
      </c>
      <c r="AH27">
        <f>LOOKUP(AC27,$AL:$AL,$AM:$AM )</f>
        <v>7851662</v>
      </c>
      <c r="AI27">
        <f>LOOKUP(AG27,$AN:$AN,$AO:$AO)</f>
        <v>7747545</v>
      </c>
      <c r="AJ27">
        <f>COUNTIFS(Answer,AC27,Country,"USA")</f>
        <v>107</v>
      </c>
      <c r="AK27">
        <f>COUNTIF(Answer,AC27)</f>
        <v>217</v>
      </c>
      <c r="AL27" t="s">
        <v>416</v>
      </c>
      <c r="AM27">
        <v>7802397</v>
      </c>
    </row>
    <row r="28" spans="1:41">
      <c r="A28" s="3" t="s">
        <v>172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769</v>
      </c>
      <c r="H28" s="3">
        <v>30</v>
      </c>
      <c r="I28" s="3" t="s">
        <v>483</v>
      </c>
      <c r="J28" s="3">
        <v>180</v>
      </c>
      <c r="K28" s="3">
        <v>604800</v>
      </c>
      <c r="L28" s="3" t="s">
        <v>770</v>
      </c>
      <c r="M28" s="3" t="s">
        <v>483</v>
      </c>
      <c r="N28" s="3" t="s">
        <v>483</v>
      </c>
      <c r="O28" s="3" t="s">
        <v>792</v>
      </c>
      <c r="P28" s="3" t="s">
        <v>48</v>
      </c>
      <c r="Q28" s="3" t="s">
        <v>4371</v>
      </c>
      <c r="R28" s="3" t="s">
        <v>793</v>
      </c>
      <c r="S28" s="3">
        <v>1338562547</v>
      </c>
      <c r="T28" s="3" t="s">
        <v>794</v>
      </c>
      <c r="U28" s="3" t="s">
        <v>795</v>
      </c>
      <c r="V28" s="3" t="s">
        <v>483</v>
      </c>
      <c r="W28" s="3" t="s">
        <v>483</v>
      </c>
      <c r="X28" s="3">
        <v>39</v>
      </c>
      <c r="Y28" s="3" t="s">
        <v>753</v>
      </c>
      <c r="Z28" s="3" t="s">
        <v>490</v>
      </c>
      <c r="AA28" s="3" t="s">
        <v>490</v>
      </c>
      <c r="AB28" s="3" t="s">
        <v>173</v>
      </c>
      <c r="AC28" s="3" t="s">
        <v>35</v>
      </c>
      <c r="AD28" s="3" t="s">
        <v>38</v>
      </c>
      <c r="AE28" s="3" t="s">
        <v>483</v>
      </c>
      <c r="AF28" s="3" t="s">
        <v>483</v>
      </c>
      <c r="AG28" t="s">
        <v>176</v>
      </c>
      <c r="AH28">
        <f>LOOKUP(AC28,$AL:$AL,$AM:$AM )</f>
        <v>931028</v>
      </c>
      <c r="AI28">
        <f>LOOKUP(AG28,$AN:$AN,$AO:$AO)</f>
        <v>7747545</v>
      </c>
      <c r="AJ28">
        <f>COUNTIFS(Answer,AC28,Country,"USA")</f>
        <v>184</v>
      </c>
      <c r="AK28">
        <f>COUNTIF(Answer,AC28)</f>
        <v>352</v>
      </c>
      <c r="AL28" t="s">
        <v>2379</v>
      </c>
      <c r="AM28">
        <v>26335284</v>
      </c>
    </row>
    <row r="29" spans="1:41">
      <c r="A29" s="3" t="s">
        <v>172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769</v>
      </c>
      <c r="H29" s="3">
        <v>30</v>
      </c>
      <c r="I29" s="3" t="s">
        <v>483</v>
      </c>
      <c r="J29" s="3">
        <v>180</v>
      </c>
      <c r="K29" s="3">
        <v>604800</v>
      </c>
      <c r="L29" s="3" t="s">
        <v>770</v>
      </c>
      <c r="M29" s="3" t="s">
        <v>483</v>
      </c>
      <c r="N29" s="3" t="s">
        <v>483</v>
      </c>
      <c r="O29" s="3" t="s">
        <v>890</v>
      </c>
      <c r="P29" s="3" t="s">
        <v>49</v>
      </c>
      <c r="Q29" s="3" t="s">
        <v>4371</v>
      </c>
      <c r="R29" s="3" t="s">
        <v>891</v>
      </c>
      <c r="S29" s="3">
        <v>1338564235</v>
      </c>
      <c r="T29" s="3" t="s">
        <v>892</v>
      </c>
      <c r="U29" s="3" t="s">
        <v>795</v>
      </c>
      <c r="V29" s="3" t="s">
        <v>483</v>
      </c>
      <c r="W29" s="3" t="s">
        <v>483</v>
      </c>
      <c r="X29" s="3">
        <v>42</v>
      </c>
      <c r="Y29" s="3" t="s">
        <v>753</v>
      </c>
      <c r="Z29" s="3" t="s">
        <v>490</v>
      </c>
      <c r="AA29" s="3" t="s">
        <v>490</v>
      </c>
      <c r="AB29" s="3" t="s">
        <v>173</v>
      </c>
      <c r="AC29" s="3" t="s">
        <v>43</v>
      </c>
      <c r="AD29" s="3" t="s">
        <v>38</v>
      </c>
      <c r="AE29" s="3" t="s">
        <v>483</v>
      </c>
      <c r="AF29" s="3" t="s">
        <v>483</v>
      </c>
      <c r="AG29" t="s">
        <v>176</v>
      </c>
      <c r="AH29">
        <f>LOOKUP(AC29,$AL:$AL,$AM:$AM )</f>
        <v>7851662</v>
      </c>
      <c r="AI29">
        <f>LOOKUP(AG29,$AN:$AN,$AO:$AO)</f>
        <v>7747545</v>
      </c>
      <c r="AJ29">
        <f>COUNTIFS(Answer,AC29,Country,"USA")</f>
        <v>107</v>
      </c>
      <c r="AK29">
        <f>COUNTIF(Answer,AC29)</f>
        <v>217</v>
      </c>
      <c r="AL29" t="s">
        <v>722</v>
      </c>
      <c r="AM29">
        <v>25199357</v>
      </c>
    </row>
    <row r="30" spans="1:41">
      <c r="A30" s="3" t="s">
        <v>172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769</v>
      </c>
      <c r="H30" s="3">
        <v>30</v>
      </c>
      <c r="I30" s="3" t="s">
        <v>483</v>
      </c>
      <c r="J30" s="3">
        <v>180</v>
      </c>
      <c r="K30" s="3">
        <v>604800</v>
      </c>
      <c r="L30" s="3" t="s">
        <v>770</v>
      </c>
      <c r="M30" s="3" t="s">
        <v>483</v>
      </c>
      <c r="N30" s="3" t="s">
        <v>483</v>
      </c>
      <c r="O30" s="3" t="s">
        <v>931</v>
      </c>
      <c r="P30" s="3" t="s">
        <v>46</v>
      </c>
      <c r="Q30" s="3" t="s">
        <v>4371</v>
      </c>
      <c r="R30" s="3" t="s">
        <v>932</v>
      </c>
      <c r="S30" s="3">
        <v>1338560154</v>
      </c>
      <c r="T30" s="3" t="s">
        <v>933</v>
      </c>
      <c r="U30" s="3" t="s">
        <v>934</v>
      </c>
      <c r="V30" s="3" t="s">
        <v>483</v>
      </c>
      <c r="W30" s="3" t="s">
        <v>483</v>
      </c>
      <c r="X30" s="3">
        <v>29</v>
      </c>
      <c r="Y30" s="3" t="s">
        <v>518</v>
      </c>
      <c r="Z30" s="3" t="s">
        <v>490</v>
      </c>
      <c r="AA30" s="3" t="s">
        <v>490</v>
      </c>
      <c r="AB30" s="3" t="s">
        <v>173</v>
      </c>
      <c r="AC30" s="3" t="s">
        <v>43</v>
      </c>
      <c r="AD30" s="3" t="s">
        <v>38</v>
      </c>
      <c r="AE30" s="3" t="s">
        <v>483</v>
      </c>
      <c r="AF30" s="3" t="s">
        <v>483</v>
      </c>
      <c r="AG30" t="s">
        <v>176</v>
      </c>
      <c r="AH30">
        <f>LOOKUP(AC30,$AL:$AL,$AM:$AM )</f>
        <v>7851662</v>
      </c>
      <c r="AI30">
        <f>LOOKUP(AG30,$AN:$AN,$AO:$AO)</f>
        <v>7747545</v>
      </c>
      <c r="AJ30">
        <f>COUNTIFS(Answer,AC30,Country,"USA")</f>
        <v>107</v>
      </c>
      <c r="AK30">
        <f>COUNTIF(Answer,AC30)</f>
        <v>217</v>
      </c>
      <c r="AL30" t="s">
        <v>88</v>
      </c>
      <c r="AM30">
        <v>7727322</v>
      </c>
    </row>
    <row r="31" spans="1:41">
      <c r="A31" s="3" t="s">
        <v>172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769</v>
      </c>
      <c r="H31" s="3">
        <v>30</v>
      </c>
      <c r="I31" s="3" t="s">
        <v>483</v>
      </c>
      <c r="J31" s="3">
        <v>180</v>
      </c>
      <c r="K31" s="3">
        <v>604800</v>
      </c>
      <c r="L31" s="3" t="s">
        <v>770</v>
      </c>
      <c r="M31" s="3" t="s">
        <v>483</v>
      </c>
      <c r="N31" s="3" t="s">
        <v>483</v>
      </c>
      <c r="O31" s="3" t="s">
        <v>919</v>
      </c>
      <c r="P31" s="3" t="s">
        <v>4406</v>
      </c>
      <c r="Q31" s="3" t="s">
        <v>4371</v>
      </c>
      <c r="R31" s="3" t="s">
        <v>920</v>
      </c>
      <c r="S31" s="3">
        <v>1338567396</v>
      </c>
      <c r="T31" s="3" t="s">
        <v>921</v>
      </c>
      <c r="U31" s="3" t="s">
        <v>922</v>
      </c>
      <c r="V31" s="3" t="s">
        <v>483</v>
      </c>
      <c r="W31" s="3" t="s">
        <v>483</v>
      </c>
      <c r="X31" s="3">
        <v>21</v>
      </c>
      <c r="Y31" s="3" t="s">
        <v>753</v>
      </c>
      <c r="Z31" s="3" t="s">
        <v>490</v>
      </c>
      <c r="AA31" s="3" t="s">
        <v>490</v>
      </c>
      <c r="AB31" s="3" t="s">
        <v>173</v>
      </c>
      <c r="AC31" s="3" t="s">
        <v>43</v>
      </c>
      <c r="AD31" s="3" t="s">
        <v>34</v>
      </c>
      <c r="AE31" s="3" t="s">
        <v>483</v>
      </c>
      <c r="AF31" s="3" t="s">
        <v>483</v>
      </c>
      <c r="AG31" t="s">
        <v>176</v>
      </c>
      <c r="AH31">
        <f>LOOKUP(AC31,$AL:$AL,$AM:$AM )</f>
        <v>7851662</v>
      </c>
      <c r="AI31">
        <f>LOOKUP(AG31,$AN:$AN,$AO:$AO)</f>
        <v>7747545</v>
      </c>
      <c r="AJ31">
        <f>COUNTIFS(Answer,AC31,Country,"USA")</f>
        <v>107</v>
      </c>
      <c r="AK31">
        <f>COUNTIF(Answer,AC31)</f>
        <v>217</v>
      </c>
      <c r="AL31" t="s">
        <v>87</v>
      </c>
      <c r="AM31">
        <v>7752528</v>
      </c>
    </row>
    <row r="32" spans="1:41">
      <c r="A32" s="3" t="s">
        <v>172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769</v>
      </c>
      <c r="H32" s="3">
        <v>30</v>
      </c>
      <c r="I32" s="3" t="s">
        <v>483</v>
      </c>
      <c r="J32" s="3">
        <v>180</v>
      </c>
      <c r="K32" s="3">
        <v>604800</v>
      </c>
      <c r="L32" s="3" t="s">
        <v>770</v>
      </c>
      <c r="M32" s="3" t="s">
        <v>483</v>
      </c>
      <c r="N32" s="3" t="s">
        <v>483</v>
      </c>
      <c r="O32" s="3" t="s">
        <v>1011</v>
      </c>
      <c r="P32" s="3" t="s">
        <v>52</v>
      </c>
      <c r="Q32" s="3" t="s">
        <v>4371</v>
      </c>
      <c r="R32" s="3" t="s">
        <v>1012</v>
      </c>
      <c r="S32" s="3">
        <v>1338567379</v>
      </c>
      <c r="T32" s="3" t="s">
        <v>1013</v>
      </c>
      <c r="U32" s="3" t="s">
        <v>922</v>
      </c>
      <c r="V32" s="3" t="s">
        <v>483</v>
      </c>
      <c r="W32" s="3" t="s">
        <v>483</v>
      </c>
      <c r="X32" s="3">
        <v>34</v>
      </c>
      <c r="Y32" s="3" t="s">
        <v>753</v>
      </c>
      <c r="Z32" s="3" t="s">
        <v>490</v>
      </c>
      <c r="AA32" s="3" t="s">
        <v>490</v>
      </c>
      <c r="AB32" s="3" t="s">
        <v>173</v>
      </c>
      <c r="AC32" s="3" t="s">
        <v>43</v>
      </c>
      <c r="AD32" s="3" t="s">
        <v>38</v>
      </c>
      <c r="AE32" s="3" t="s">
        <v>483</v>
      </c>
      <c r="AF32" s="3" t="s">
        <v>483</v>
      </c>
      <c r="AG32" t="s">
        <v>176</v>
      </c>
      <c r="AH32">
        <f>LOOKUP(AC32,$AL:$AL,$AM:$AM )</f>
        <v>7851662</v>
      </c>
      <c r="AI32">
        <f>LOOKUP(AG32,$AN:$AN,$AO:$AO)</f>
        <v>7747545</v>
      </c>
      <c r="AJ32">
        <f>COUNTIFS(Answer,AC32,Country,"USA")</f>
        <v>107</v>
      </c>
      <c r="AK32">
        <f>COUNTIF(Answer,AC32)</f>
        <v>217</v>
      </c>
      <c r="AL32" t="s">
        <v>392</v>
      </c>
      <c r="AM32">
        <v>7748310</v>
      </c>
    </row>
    <row r="33" spans="1:39">
      <c r="A33" s="3" t="s">
        <v>172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769</v>
      </c>
      <c r="H33" s="3">
        <v>30</v>
      </c>
      <c r="I33" s="3" t="s">
        <v>483</v>
      </c>
      <c r="J33" s="3">
        <v>180</v>
      </c>
      <c r="K33" s="3">
        <v>604800</v>
      </c>
      <c r="L33" s="3" t="s">
        <v>770</v>
      </c>
      <c r="M33" s="3" t="s">
        <v>483</v>
      </c>
      <c r="N33" s="3" t="s">
        <v>483</v>
      </c>
      <c r="O33" s="3" t="s">
        <v>951</v>
      </c>
      <c r="P33" s="3" t="s">
        <v>4407</v>
      </c>
      <c r="Q33" s="3" t="s">
        <v>4371</v>
      </c>
      <c r="R33" s="3" t="s">
        <v>952</v>
      </c>
      <c r="S33" s="3">
        <v>1338568536</v>
      </c>
      <c r="T33" s="3" t="s">
        <v>953</v>
      </c>
      <c r="U33" s="3" t="s">
        <v>954</v>
      </c>
      <c r="V33" s="3" t="s">
        <v>483</v>
      </c>
      <c r="W33" s="3" t="s">
        <v>483</v>
      </c>
      <c r="X33" s="3">
        <v>17</v>
      </c>
      <c r="Y33" s="3" t="s">
        <v>753</v>
      </c>
      <c r="Z33" s="3" t="s">
        <v>490</v>
      </c>
      <c r="AA33" s="3" t="s">
        <v>490</v>
      </c>
      <c r="AB33" s="3" t="s">
        <v>173</v>
      </c>
      <c r="AC33" s="3" t="s">
        <v>43</v>
      </c>
      <c r="AD33" s="3" t="s">
        <v>465</v>
      </c>
      <c r="AE33" s="3" t="s">
        <v>483</v>
      </c>
      <c r="AF33" s="3" t="s">
        <v>483</v>
      </c>
      <c r="AG33" t="s">
        <v>176</v>
      </c>
      <c r="AH33">
        <f>LOOKUP(AC33,$AL:$AL,$AM:$AM )</f>
        <v>7851662</v>
      </c>
      <c r="AI33">
        <f>LOOKUP(AG33,$AN:$AN,$AO:$AO)</f>
        <v>7747545</v>
      </c>
      <c r="AJ33">
        <f>COUNTIFS(Answer,AC33,Country,"USA")</f>
        <v>107</v>
      </c>
      <c r="AK33">
        <f>COUNTIF(Answer,AC33)</f>
        <v>217</v>
      </c>
      <c r="AL33" t="s">
        <v>386</v>
      </c>
      <c r="AM33">
        <v>7748283</v>
      </c>
    </row>
    <row r="34" spans="1:39">
      <c r="A34" s="3" t="s">
        <v>172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769</v>
      </c>
      <c r="H34" s="3">
        <v>30</v>
      </c>
      <c r="I34" s="3" t="s">
        <v>483</v>
      </c>
      <c r="J34" s="3">
        <v>180</v>
      </c>
      <c r="K34" s="3">
        <v>604800</v>
      </c>
      <c r="L34" s="3" t="s">
        <v>770</v>
      </c>
      <c r="M34" s="3" t="s">
        <v>483</v>
      </c>
      <c r="N34" s="3" t="s">
        <v>483</v>
      </c>
      <c r="O34" s="3" t="s">
        <v>939</v>
      </c>
      <c r="P34" s="3" t="s">
        <v>45</v>
      </c>
      <c r="Q34" s="3" t="s">
        <v>4371</v>
      </c>
      <c r="R34" s="3" t="s">
        <v>940</v>
      </c>
      <c r="S34" s="3">
        <v>1338569942</v>
      </c>
      <c r="T34" s="3" t="s">
        <v>941</v>
      </c>
      <c r="U34" s="3" t="s">
        <v>942</v>
      </c>
      <c r="V34" s="3" t="s">
        <v>483</v>
      </c>
      <c r="W34" s="3" t="s">
        <v>483</v>
      </c>
      <c r="X34" s="3">
        <v>14</v>
      </c>
      <c r="Y34" s="3" t="s">
        <v>607</v>
      </c>
      <c r="Z34" s="3" t="s">
        <v>490</v>
      </c>
      <c r="AA34" s="3" t="s">
        <v>490</v>
      </c>
      <c r="AB34" s="3" t="s">
        <v>173</v>
      </c>
      <c r="AC34" s="3" t="s">
        <v>43</v>
      </c>
      <c r="AD34" s="3" t="s">
        <v>38</v>
      </c>
      <c r="AE34" s="3" t="s">
        <v>483</v>
      </c>
      <c r="AF34" s="3" t="s">
        <v>483</v>
      </c>
      <c r="AG34" t="s">
        <v>176</v>
      </c>
      <c r="AH34">
        <f>LOOKUP(AC34,$AL:$AL,$AM:$AM )</f>
        <v>7851662</v>
      </c>
      <c r="AI34">
        <f>LOOKUP(AG34,$AN:$AN,$AO:$AO)</f>
        <v>7747545</v>
      </c>
      <c r="AJ34">
        <f>COUNTIFS(Answer,AC34,Country,"USA")</f>
        <v>107</v>
      </c>
      <c r="AK34">
        <f>COUNTIF(Answer,AC34)</f>
        <v>217</v>
      </c>
      <c r="AL34" t="s">
        <v>85</v>
      </c>
      <c r="AM34">
        <v>7820004</v>
      </c>
    </row>
    <row r="35" spans="1:39">
      <c r="A35" s="3" t="s">
        <v>172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769</v>
      </c>
      <c r="H35" s="3">
        <v>30</v>
      </c>
      <c r="I35" s="3" t="s">
        <v>483</v>
      </c>
      <c r="J35" s="3">
        <v>180</v>
      </c>
      <c r="K35" s="3">
        <v>604800</v>
      </c>
      <c r="L35" s="3" t="s">
        <v>770</v>
      </c>
      <c r="M35" s="3" t="s">
        <v>483</v>
      </c>
      <c r="N35" s="3" t="s">
        <v>483</v>
      </c>
      <c r="O35" s="3" t="s">
        <v>976</v>
      </c>
      <c r="P35" s="3" t="s">
        <v>168</v>
      </c>
      <c r="Q35" s="3" t="s">
        <v>4371</v>
      </c>
      <c r="R35" s="3" t="s">
        <v>977</v>
      </c>
      <c r="S35" s="3">
        <v>1338572337</v>
      </c>
      <c r="T35" s="3" t="s">
        <v>978</v>
      </c>
      <c r="U35" s="3" t="s">
        <v>979</v>
      </c>
      <c r="V35" s="3" t="s">
        <v>483</v>
      </c>
      <c r="W35" s="3" t="s">
        <v>483</v>
      </c>
      <c r="X35" s="3">
        <v>27</v>
      </c>
      <c r="Y35" s="3" t="s">
        <v>523</v>
      </c>
      <c r="Z35" s="3" t="s">
        <v>490</v>
      </c>
      <c r="AA35" s="3" t="s">
        <v>490</v>
      </c>
      <c r="AB35" s="3" t="s">
        <v>173</v>
      </c>
      <c r="AC35" s="3" t="s">
        <v>177</v>
      </c>
      <c r="AD35" s="3" t="s">
        <v>38</v>
      </c>
      <c r="AE35" s="3" t="s">
        <v>483</v>
      </c>
      <c r="AF35" s="3" t="s">
        <v>483</v>
      </c>
      <c r="AG35" t="s">
        <v>176</v>
      </c>
      <c r="AH35">
        <f>LOOKUP(AC35,$AL:$AL,$AM:$AM )</f>
        <v>7779968</v>
      </c>
      <c r="AI35">
        <f>LOOKUP(AG35,$AN:$AN,$AO:$AO)</f>
        <v>7747545</v>
      </c>
      <c r="AJ35">
        <f>COUNTIFS(Answer,AC35,Country,"USA")</f>
        <v>1</v>
      </c>
      <c r="AK35">
        <f>COUNTIF(Answer,AC35)</f>
        <v>1</v>
      </c>
      <c r="AL35" t="s">
        <v>146</v>
      </c>
      <c r="AM35">
        <v>7824875</v>
      </c>
    </row>
    <row r="36" spans="1:39">
      <c r="A36" s="3" t="s">
        <v>172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769</v>
      </c>
      <c r="H36" s="3">
        <v>30</v>
      </c>
      <c r="I36" s="3" t="s">
        <v>483</v>
      </c>
      <c r="J36" s="3">
        <v>180</v>
      </c>
      <c r="K36" s="3">
        <v>604800</v>
      </c>
      <c r="L36" s="3" t="s">
        <v>770</v>
      </c>
      <c r="M36" s="3" t="s">
        <v>483</v>
      </c>
      <c r="N36" s="3" t="s">
        <v>483</v>
      </c>
      <c r="O36" s="3" t="s">
        <v>828</v>
      </c>
      <c r="P36" s="3" t="s">
        <v>4405</v>
      </c>
      <c r="Q36" s="3" t="s">
        <v>4371</v>
      </c>
      <c r="R36" s="3" t="s">
        <v>829</v>
      </c>
      <c r="S36" s="3">
        <v>1338573524</v>
      </c>
      <c r="T36" s="3" t="s">
        <v>830</v>
      </c>
      <c r="U36" s="3" t="s">
        <v>831</v>
      </c>
      <c r="V36" s="3" t="s">
        <v>483</v>
      </c>
      <c r="W36" s="3" t="s">
        <v>483</v>
      </c>
      <c r="X36" s="3">
        <v>56</v>
      </c>
      <c r="Y36" s="3" t="s">
        <v>508</v>
      </c>
      <c r="Z36" s="3" t="s">
        <v>490</v>
      </c>
      <c r="AA36" s="3" t="s">
        <v>490</v>
      </c>
      <c r="AB36" s="3" t="s">
        <v>173</v>
      </c>
      <c r="AC36" s="3" t="s">
        <v>43</v>
      </c>
      <c r="AD36" s="3" t="s">
        <v>34</v>
      </c>
      <c r="AE36" s="3" t="s">
        <v>483</v>
      </c>
      <c r="AF36" s="3" t="s">
        <v>483</v>
      </c>
      <c r="AG36" t="s">
        <v>176</v>
      </c>
      <c r="AH36">
        <f>LOOKUP(AC36,$AL:$AL,$AM:$AM )</f>
        <v>7851662</v>
      </c>
      <c r="AI36">
        <f>LOOKUP(AG36,$AN:$AN,$AO:$AO)</f>
        <v>7747545</v>
      </c>
      <c r="AJ36">
        <f>COUNTIFS(Answer,AC36,Country,"USA")</f>
        <v>107</v>
      </c>
      <c r="AK36">
        <f>COUNTIF(Answer,AC36)</f>
        <v>217</v>
      </c>
      <c r="AL36" t="s">
        <v>79</v>
      </c>
      <c r="AM36">
        <v>8013781</v>
      </c>
    </row>
    <row r="37" spans="1:39">
      <c r="A37" s="3" t="s">
        <v>172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769</v>
      </c>
      <c r="H37" s="3">
        <v>30</v>
      </c>
      <c r="I37" s="3" t="s">
        <v>483</v>
      </c>
      <c r="J37" s="3">
        <v>180</v>
      </c>
      <c r="K37" s="3">
        <v>604800</v>
      </c>
      <c r="L37" s="3" t="s">
        <v>770</v>
      </c>
      <c r="M37" s="3" t="s">
        <v>483</v>
      </c>
      <c r="N37" s="3" t="s">
        <v>483</v>
      </c>
      <c r="O37" s="3" t="s">
        <v>879</v>
      </c>
      <c r="P37" s="3" t="s">
        <v>44</v>
      </c>
      <c r="Q37" s="3" t="s">
        <v>4371</v>
      </c>
      <c r="R37" s="3" t="s">
        <v>880</v>
      </c>
      <c r="S37" s="3">
        <v>1338573576</v>
      </c>
      <c r="T37" s="3" t="s">
        <v>881</v>
      </c>
      <c r="U37" s="3" t="s">
        <v>831</v>
      </c>
      <c r="V37" s="3" t="s">
        <v>483</v>
      </c>
      <c r="W37" s="3" t="s">
        <v>483</v>
      </c>
      <c r="X37" s="3">
        <v>29</v>
      </c>
      <c r="Y37" s="3" t="s">
        <v>590</v>
      </c>
      <c r="Z37" s="3" t="s">
        <v>490</v>
      </c>
      <c r="AA37" s="3" t="s">
        <v>490</v>
      </c>
      <c r="AB37" s="3" t="s">
        <v>173</v>
      </c>
      <c r="AC37" s="3" t="s">
        <v>176</v>
      </c>
      <c r="AD37" s="3" t="s">
        <v>38</v>
      </c>
      <c r="AE37" s="3" t="s">
        <v>483</v>
      </c>
      <c r="AF37" s="3" t="s">
        <v>483</v>
      </c>
      <c r="AG37" t="s">
        <v>176</v>
      </c>
      <c r="AH37">
        <f>LOOKUP(AC37,$AL:$AL,$AM:$AM )</f>
        <v>7747545</v>
      </c>
      <c r="AI37">
        <f>LOOKUP(AG37,$AN:$AN,$AO:$AO)</f>
        <v>7747545</v>
      </c>
      <c r="AJ37">
        <f>COUNTIFS(Answer,AC37,Country,"USA")</f>
        <v>2</v>
      </c>
      <c r="AK37">
        <f>COUNTIF(Answer,AC37)</f>
        <v>2</v>
      </c>
      <c r="AL37" t="s">
        <v>4353</v>
      </c>
      <c r="AM37">
        <v>8200677</v>
      </c>
    </row>
    <row r="38" spans="1:39">
      <c r="A38" s="3" t="s">
        <v>172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769</v>
      </c>
      <c r="H38" s="3">
        <v>30</v>
      </c>
      <c r="I38" s="3" t="s">
        <v>483</v>
      </c>
      <c r="J38" s="3">
        <v>180</v>
      </c>
      <c r="K38" s="3">
        <v>604800</v>
      </c>
      <c r="L38" s="3" t="s">
        <v>770</v>
      </c>
      <c r="M38" s="3" t="s">
        <v>483</v>
      </c>
      <c r="N38" s="3" t="s">
        <v>483</v>
      </c>
      <c r="O38" s="3" t="s">
        <v>775</v>
      </c>
      <c r="P38" s="3" t="s">
        <v>60</v>
      </c>
      <c r="Q38" s="3" t="s">
        <v>4371</v>
      </c>
      <c r="R38" s="3" t="s">
        <v>776</v>
      </c>
      <c r="S38" s="3">
        <v>1338595000</v>
      </c>
      <c r="T38" s="3" t="s">
        <v>777</v>
      </c>
      <c r="U38" s="3" t="s">
        <v>778</v>
      </c>
      <c r="V38" s="3" t="s">
        <v>483</v>
      </c>
      <c r="W38" s="3" t="s">
        <v>483</v>
      </c>
      <c r="X38" s="3">
        <v>40</v>
      </c>
      <c r="Y38" s="3" t="s">
        <v>753</v>
      </c>
      <c r="Z38" s="3" t="s">
        <v>490</v>
      </c>
      <c r="AA38" s="3" t="s">
        <v>490</v>
      </c>
      <c r="AB38" s="3" t="s">
        <v>173</v>
      </c>
      <c r="AC38" s="3" t="s">
        <v>43</v>
      </c>
      <c r="AD38" s="3" t="s">
        <v>38</v>
      </c>
      <c r="AE38" s="3" t="s">
        <v>483</v>
      </c>
      <c r="AF38" s="3" t="s">
        <v>483</v>
      </c>
      <c r="AG38" t="s">
        <v>176</v>
      </c>
      <c r="AH38">
        <f>LOOKUP(AC38,$AL:$AL,$AM:$AM )</f>
        <v>7851662</v>
      </c>
      <c r="AI38">
        <f>LOOKUP(AG38,$AN:$AN,$AO:$AO)</f>
        <v>7747545</v>
      </c>
      <c r="AJ38">
        <f>COUNTIFS(Answer,AC38,Country,"USA")</f>
        <v>107</v>
      </c>
      <c r="AK38">
        <f>COUNTIF(Answer,AC38)</f>
        <v>217</v>
      </c>
      <c r="AL38" t="s">
        <v>123</v>
      </c>
      <c r="AM38">
        <v>7727057</v>
      </c>
    </row>
    <row r="39" spans="1:39">
      <c r="A39" s="3" t="s">
        <v>172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769</v>
      </c>
      <c r="H39" s="3">
        <v>30</v>
      </c>
      <c r="I39" s="3" t="s">
        <v>483</v>
      </c>
      <c r="J39" s="3">
        <v>180</v>
      </c>
      <c r="K39" s="3">
        <v>604800</v>
      </c>
      <c r="L39" s="3" t="s">
        <v>770</v>
      </c>
      <c r="M39" s="3" t="s">
        <v>483</v>
      </c>
      <c r="N39" s="3" t="s">
        <v>483</v>
      </c>
      <c r="O39" s="3" t="s">
        <v>893</v>
      </c>
      <c r="P39" s="3" t="s">
        <v>63</v>
      </c>
      <c r="Q39" s="3" t="s">
        <v>4371</v>
      </c>
      <c r="R39" s="3" t="s">
        <v>894</v>
      </c>
      <c r="S39" s="3">
        <v>1338589450</v>
      </c>
      <c r="T39" s="3" t="s">
        <v>895</v>
      </c>
      <c r="U39" s="3" t="s">
        <v>778</v>
      </c>
      <c r="V39" s="3" t="s">
        <v>483</v>
      </c>
      <c r="W39" s="3" t="s">
        <v>483</v>
      </c>
      <c r="X39" s="3">
        <v>48</v>
      </c>
      <c r="Y39" s="3" t="s">
        <v>518</v>
      </c>
      <c r="Z39" s="3" t="s">
        <v>490</v>
      </c>
      <c r="AA39" s="3" t="s">
        <v>490</v>
      </c>
      <c r="AB39" s="3" t="s">
        <v>173</v>
      </c>
      <c r="AC39" s="3" t="s">
        <v>43</v>
      </c>
      <c r="AD39" s="3" t="s">
        <v>38</v>
      </c>
      <c r="AE39" s="3" t="s">
        <v>483</v>
      </c>
      <c r="AF39" s="3" t="s">
        <v>483</v>
      </c>
      <c r="AG39" t="s">
        <v>176</v>
      </c>
      <c r="AH39">
        <f>LOOKUP(AC39,$AL:$AL,$AM:$AM )</f>
        <v>7851662</v>
      </c>
      <c r="AI39">
        <f>LOOKUP(AG39,$AN:$AN,$AO:$AO)</f>
        <v>7747545</v>
      </c>
      <c r="AJ39">
        <f>COUNTIFS(Answer,AC39,Country,"USA")</f>
        <v>107</v>
      </c>
      <c r="AK39">
        <f>COUNTIF(Answer,AC39)</f>
        <v>217</v>
      </c>
      <c r="AL39" t="s">
        <v>3482</v>
      </c>
      <c r="AM39">
        <v>7871353</v>
      </c>
    </row>
    <row r="40" spans="1:39">
      <c r="A40" s="3" t="s">
        <v>172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769</v>
      </c>
      <c r="H40" s="3">
        <v>30</v>
      </c>
      <c r="I40" s="3" t="s">
        <v>483</v>
      </c>
      <c r="J40" s="3">
        <v>180</v>
      </c>
      <c r="K40" s="3">
        <v>604800</v>
      </c>
      <c r="L40" s="3" t="s">
        <v>770</v>
      </c>
      <c r="M40" s="3" t="s">
        <v>483</v>
      </c>
      <c r="N40" s="3" t="s">
        <v>483</v>
      </c>
      <c r="O40" s="3" t="s">
        <v>906</v>
      </c>
      <c r="P40" s="3" t="s">
        <v>179</v>
      </c>
      <c r="Q40" s="3" t="s">
        <v>4371</v>
      </c>
      <c r="R40" s="3" t="s">
        <v>907</v>
      </c>
      <c r="S40" s="3">
        <v>1338609861</v>
      </c>
      <c r="T40" s="3" t="s">
        <v>908</v>
      </c>
      <c r="U40" s="3" t="s">
        <v>909</v>
      </c>
      <c r="V40" s="3" t="s">
        <v>483</v>
      </c>
      <c r="W40" s="3" t="s">
        <v>483</v>
      </c>
      <c r="X40" s="3">
        <v>63</v>
      </c>
      <c r="Y40" s="3" t="s">
        <v>489</v>
      </c>
      <c r="Z40" s="3" t="s">
        <v>490</v>
      </c>
      <c r="AA40" s="3" t="s">
        <v>490</v>
      </c>
      <c r="AB40" s="3" t="s">
        <v>173</v>
      </c>
      <c r="AC40" s="3" t="s">
        <v>43</v>
      </c>
      <c r="AD40" s="3" t="s">
        <v>38</v>
      </c>
      <c r="AE40" s="3" t="s">
        <v>483</v>
      </c>
      <c r="AF40" s="3" t="s">
        <v>483</v>
      </c>
      <c r="AG40" t="s">
        <v>176</v>
      </c>
      <c r="AH40">
        <f>LOOKUP(AC40,$AL:$AL,$AM:$AM )</f>
        <v>7851662</v>
      </c>
      <c r="AI40">
        <f>LOOKUP(AG40,$AN:$AN,$AO:$AO)</f>
        <v>7747545</v>
      </c>
      <c r="AJ40">
        <f>COUNTIFS(Answer,AC40,Country,"USA")</f>
        <v>107</v>
      </c>
      <c r="AK40">
        <f>COUNTIF(Answer,AC40)</f>
        <v>217</v>
      </c>
      <c r="AL40" t="s">
        <v>2713</v>
      </c>
      <c r="AM40">
        <v>7727314</v>
      </c>
    </row>
    <row r="41" spans="1:39">
      <c r="A41" s="3" t="s">
        <v>172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769</v>
      </c>
      <c r="H41" s="3">
        <v>30</v>
      </c>
      <c r="I41" s="3" t="s">
        <v>483</v>
      </c>
      <c r="J41" s="3">
        <v>180</v>
      </c>
      <c r="K41" s="3">
        <v>604800</v>
      </c>
      <c r="L41" s="3" t="s">
        <v>770</v>
      </c>
      <c r="M41" s="3" t="s">
        <v>483</v>
      </c>
      <c r="N41" s="3" t="s">
        <v>483</v>
      </c>
      <c r="O41" s="3" t="s">
        <v>969</v>
      </c>
      <c r="P41" s="3" t="s">
        <v>4417</v>
      </c>
      <c r="Q41" s="3" t="s">
        <v>4371</v>
      </c>
      <c r="R41" s="3" t="s">
        <v>970</v>
      </c>
      <c r="S41" s="3">
        <v>1338601263</v>
      </c>
      <c r="T41" s="3" t="s">
        <v>971</v>
      </c>
      <c r="U41" s="3" t="s">
        <v>972</v>
      </c>
      <c r="V41" s="3" t="s">
        <v>483</v>
      </c>
      <c r="W41" s="3" t="s">
        <v>483</v>
      </c>
      <c r="X41" s="3">
        <v>19</v>
      </c>
      <c r="Y41" s="3" t="s">
        <v>518</v>
      </c>
      <c r="Z41" s="3" t="s">
        <v>490</v>
      </c>
      <c r="AA41" s="3" t="s">
        <v>490</v>
      </c>
      <c r="AB41" s="3" t="s">
        <v>173</v>
      </c>
      <c r="AC41" s="3" t="s">
        <v>43</v>
      </c>
      <c r="AD41" s="3" t="s">
        <v>243</v>
      </c>
      <c r="AE41" s="3" t="s">
        <v>483</v>
      </c>
      <c r="AF41" s="3" t="s">
        <v>483</v>
      </c>
      <c r="AG41" t="s">
        <v>176</v>
      </c>
      <c r="AH41">
        <f>LOOKUP(AC41,$AL:$AL,$AM:$AM )</f>
        <v>7851662</v>
      </c>
      <c r="AI41">
        <f>LOOKUP(AG41,$AN:$AN,$AO:$AO)</f>
        <v>7747545</v>
      </c>
      <c r="AJ41">
        <f>COUNTIFS(Answer,AC41,Country,"USA")</f>
        <v>107</v>
      </c>
      <c r="AK41">
        <f>COUNTIF(Answer,AC41)</f>
        <v>217</v>
      </c>
      <c r="AL41" t="s">
        <v>140</v>
      </c>
      <c r="AM41">
        <v>7799035</v>
      </c>
    </row>
    <row r="42" spans="1:39">
      <c r="A42" s="3" t="s">
        <v>172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769</v>
      </c>
      <c r="H42" s="3">
        <v>30</v>
      </c>
      <c r="I42" s="3" t="s">
        <v>483</v>
      </c>
      <c r="J42" s="3">
        <v>180</v>
      </c>
      <c r="K42" s="3">
        <v>604800</v>
      </c>
      <c r="L42" s="3" t="s">
        <v>770</v>
      </c>
      <c r="M42" s="3" t="s">
        <v>483</v>
      </c>
      <c r="N42" s="3" t="s">
        <v>483</v>
      </c>
      <c r="O42" s="3" t="s">
        <v>1039</v>
      </c>
      <c r="P42" s="3" t="s">
        <v>55</v>
      </c>
      <c r="Q42" s="3" t="s">
        <v>4371</v>
      </c>
      <c r="R42" s="3" t="s">
        <v>1040</v>
      </c>
      <c r="S42" s="3">
        <v>1338575566</v>
      </c>
      <c r="T42" s="3" t="s">
        <v>1041</v>
      </c>
      <c r="U42" s="3" t="s">
        <v>1042</v>
      </c>
      <c r="V42" s="3" t="s">
        <v>483</v>
      </c>
      <c r="W42" s="3" t="s">
        <v>483</v>
      </c>
      <c r="X42" s="3">
        <v>20</v>
      </c>
      <c r="Y42" s="3" t="s">
        <v>607</v>
      </c>
      <c r="Z42" s="3" t="s">
        <v>490</v>
      </c>
      <c r="AA42" s="3" t="s">
        <v>490</v>
      </c>
      <c r="AB42" s="3" t="s">
        <v>173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176</v>
      </c>
      <c r="AH42">
        <f>LOOKUP(AC42,$AL:$AL,$AM:$AM )</f>
        <v>7851662</v>
      </c>
      <c r="AI42">
        <f>LOOKUP(AG42,$AN:$AN,$AO:$AO)</f>
        <v>7747545</v>
      </c>
      <c r="AJ42">
        <f>COUNTIFS(Answer,AC42,Country,"USA")</f>
        <v>107</v>
      </c>
      <c r="AK42">
        <f>COUNTIF(Answer,AC42)</f>
        <v>217</v>
      </c>
      <c r="AL42" t="s">
        <v>139</v>
      </c>
      <c r="AM42">
        <v>7804018</v>
      </c>
    </row>
    <row r="43" spans="1:39">
      <c r="A43" s="3" t="s">
        <v>172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769</v>
      </c>
      <c r="H43" s="3">
        <v>30</v>
      </c>
      <c r="I43" s="3" t="s">
        <v>483</v>
      </c>
      <c r="J43" s="3">
        <v>180</v>
      </c>
      <c r="K43" s="3">
        <v>604800</v>
      </c>
      <c r="L43" s="3" t="s">
        <v>770</v>
      </c>
      <c r="M43" s="3" t="s">
        <v>483</v>
      </c>
      <c r="N43" s="3" t="s">
        <v>483</v>
      </c>
      <c r="O43" s="3" t="s">
        <v>771</v>
      </c>
      <c r="P43" s="3" t="s">
        <v>4381</v>
      </c>
      <c r="Q43" s="3" t="s">
        <v>4371</v>
      </c>
      <c r="R43" s="3" t="s">
        <v>772</v>
      </c>
      <c r="S43" s="3">
        <v>1338587798</v>
      </c>
      <c r="T43" s="3" t="s">
        <v>773</v>
      </c>
      <c r="U43" s="3" t="s">
        <v>774</v>
      </c>
      <c r="V43" s="3" t="s">
        <v>483</v>
      </c>
      <c r="W43" s="3" t="s">
        <v>483</v>
      </c>
      <c r="X43" s="3">
        <v>45</v>
      </c>
      <c r="Y43" s="3" t="s">
        <v>546</v>
      </c>
      <c r="Z43" s="3" t="s">
        <v>490</v>
      </c>
      <c r="AA43" s="3" t="s">
        <v>490</v>
      </c>
      <c r="AB43" s="3" t="s">
        <v>173</v>
      </c>
      <c r="AC43" s="3" t="s">
        <v>181</v>
      </c>
      <c r="AD43" s="3" t="s">
        <v>36</v>
      </c>
      <c r="AE43" s="3" t="s">
        <v>483</v>
      </c>
      <c r="AF43" s="3" t="s">
        <v>483</v>
      </c>
      <c r="AG43" t="s">
        <v>176</v>
      </c>
      <c r="AH43">
        <f>LOOKUP(AC43,$AL:$AL,$AM:$AM )</f>
        <v>7672039</v>
      </c>
      <c r="AI43">
        <f>LOOKUP(AG43,$AN:$AN,$AO:$AO)</f>
        <v>7747545</v>
      </c>
      <c r="AJ43">
        <f>COUNTIFS(Answer,AC43,Country,"USA")</f>
        <v>2</v>
      </c>
      <c r="AK43">
        <f>COUNTIF(Answer,AC43)</f>
        <v>3</v>
      </c>
      <c r="AL43" t="s">
        <v>3688</v>
      </c>
      <c r="AM43">
        <v>7743924</v>
      </c>
    </row>
    <row r="44" spans="1:39">
      <c r="A44" s="3" t="s">
        <v>172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769</v>
      </c>
      <c r="H44" s="3">
        <v>30</v>
      </c>
      <c r="I44" s="3" t="s">
        <v>483</v>
      </c>
      <c r="J44" s="3">
        <v>180</v>
      </c>
      <c r="K44" s="3">
        <v>604800</v>
      </c>
      <c r="L44" s="3" t="s">
        <v>770</v>
      </c>
      <c r="M44" s="3" t="s">
        <v>483</v>
      </c>
      <c r="N44" s="3" t="s">
        <v>483</v>
      </c>
      <c r="O44" s="3" t="s">
        <v>789</v>
      </c>
      <c r="P44" s="3" t="s">
        <v>56</v>
      </c>
      <c r="Q44" s="3" t="s">
        <v>4371</v>
      </c>
      <c r="R44" s="3" t="s">
        <v>790</v>
      </c>
      <c r="S44" s="3">
        <v>1338611693</v>
      </c>
      <c r="T44" s="3" t="s">
        <v>791</v>
      </c>
      <c r="U44" s="3" t="s">
        <v>774</v>
      </c>
      <c r="V44" s="3" t="s">
        <v>483</v>
      </c>
      <c r="W44" s="3" t="s">
        <v>483</v>
      </c>
      <c r="X44" s="3">
        <v>21</v>
      </c>
      <c r="Y44" s="3" t="s">
        <v>508</v>
      </c>
      <c r="Z44" s="3" t="s">
        <v>490</v>
      </c>
      <c r="AA44" s="3" t="s">
        <v>490</v>
      </c>
      <c r="AB44" s="3" t="s">
        <v>173</v>
      </c>
      <c r="AC44" s="3" t="s">
        <v>43</v>
      </c>
      <c r="AD44" s="3" t="s">
        <v>38</v>
      </c>
      <c r="AE44" s="3" t="s">
        <v>483</v>
      </c>
      <c r="AF44" s="3" t="s">
        <v>483</v>
      </c>
      <c r="AG44" t="s">
        <v>176</v>
      </c>
      <c r="AH44">
        <f>LOOKUP(AC44,$AL:$AL,$AM:$AM )</f>
        <v>7851662</v>
      </c>
      <c r="AI44">
        <f>LOOKUP(AG44,$AN:$AN,$AO:$AO)</f>
        <v>7747545</v>
      </c>
      <c r="AJ44">
        <f>COUNTIFS(Answer,AC44,Country,"USA")</f>
        <v>107</v>
      </c>
      <c r="AK44">
        <f>COUNTIF(Answer,AC44)</f>
        <v>217</v>
      </c>
      <c r="AL44" t="s">
        <v>547</v>
      </c>
      <c r="AM44">
        <v>7728107</v>
      </c>
    </row>
    <row r="45" spans="1:39">
      <c r="A45" s="3" t="s">
        <v>172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769</v>
      </c>
      <c r="H45" s="3">
        <v>30</v>
      </c>
      <c r="I45" s="3" t="s">
        <v>483</v>
      </c>
      <c r="J45" s="3">
        <v>180</v>
      </c>
      <c r="K45" s="3">
        <v>604800</v>
      </c>
      <c r="L45" s="3" t="s">
        <v>770</v>
      </c>
      <c r="M45" s="3" t="s">
        <v>483</v>
      </c>
      <c r="N45" s="3" t="s">
        <v>483</v>
      </c>
      <c r="O45" s="3" t="s">
        <v>1033</v>
      </c>
      <c r="P45" s="3" t="s">
        <v>57</v>
      </c>
      <c r="Q45" s="3" t="s">
        <v>4371</v>
      </c>
      <c r="R45" s="3" t="s">
        <v>1034</v>
      </c>
      <c r="S45" s="3">
        <v>1338584955</v>
      </c>
      <c r="T45" s="3" t="s">
        <v>1035</v>
      </c>
      <c r="U45" s="3" t="s">
        <v>774</v>
      </c>
      <c r="V45" s="3" t="s">
        <v>483</v>
      </c>
      <c r="W45" s="3" t="s">
        <v>483</v>
      </c>
      <c r="X45" s="3">
        <v>21</v>
      </c>
      <c r="Y45" s="3" t="s">
        <v>579</v>
      </c>
      <c r="Z45" s="3" t="s">
        <v>490</v>
      </c>
      <c r="AA45" s="3" t="s">
        <v>490</v>
      </c>
      <c r="AB45" s="3" t="s">
        <v>173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176</v>
      </c>
      <c r="AH45">
        <f>LOOKUP(AC45,$AL:$AL,$AM:$AM )</f>
        <v>7851662</v>
      </c>
      <c r="AI45">
        <f>LOOKUP(AG45,$AN:$AN,$AO:$AO)</f>
        <v>7747545</v>
      </c>
      <c r="AJ45">
        <f>COUNTIFS(Answer,AC45,Country,"USA")</f>
        <v>107</v>
      </c>
      <c r="AK45">
        <f>COUNTIF(Answer,AC45)</f>
        <v>217</v>
      </c>
      <c r="AL45" t="s">
        <v>143</v>
      </c>
      <c r="AM45">
        <v>7820643</v>
      </c>
    </row>
    <row r="46" spans="1:39">
      <c r="A46" s="3" t="s">
        <v>172</v>
      </c>
      <c r="B46" s="3" t="s">
        <v>478</v>
      </c>
      <c r="C46" s="3" t="s">
        <v>479</v>
      </c>
      <c r="D46" s="3" t="s">
        <v>480</v>
      </c>
      <c r="E46" s="3" t="s">
        <v>481</v>
      </c>
      <c r="F46" s="4">
        <v>0.03</v>
      </c>
      <c r="G46" s="3" t="s">
        <v>769</v>
      </c>
      <c r="H46" s="3">
        <v>30</v>
      </c>
      <c r="I46" s="3" t="s">
        <v>483</v>
      </c>
      <c r="J46" s="3">
        <v>180</v>
      </c>
      <c r="K46" s="3">
        <v>604800</v>
      </c>
      <c r="L46" s="3" t="s">
        <v>770</v>
      </c>
      <c r="M46" s="3" t="s">
        <v>483</v>
      </c>
      <c r="N46" s="3" t="s">
        <v>483</v>
      </c>
      <c r="O46" s="3" t="s">
        <v>851</v>
      </c>
      <c r="P46" s="3" t="s">
        <v>54</v>
      </c>
      <c r="Q46" s="3" t="s">
        <v>4371</v>
      </c>
      <c r="R46" s="3" t="s">
        <v>852</v>
      </c>
      <c r="S46" s="3">
        <v>1338578762</v>
      </c>
      <c r="T46" s="3" t="s">
        <v>853</v>
      </c>
      <c r="U46" s="3" t="s">
        <v>854</v>
      </c>
      <c r="V46" s="3" t="s">
        <v>483</v>
      </c>
      <c r="W46" s="3" t="s">
        <v>483</v>
      </c>
      <c r="X46" s="3">
        <v>48</v>
      </c>
      <c r="Y46" s="3" t="s">
        <v>753</v>
      </c>
      <c r="Z46" s="3" t="s">
        <v>490</v>
      </c>
      <c r="AA46" s="3" t="s">
        <v>490</v>
      </c>
      <c r="AB46" s="3" t="s">
        <v>173</v>
      </c>
      <c r="AC46" s="3" t="s">
        <v>175</v>
      </c>
      <c r="AD46" s="3" t="s">
        <v>38</v>
      </c>
      <c r="AE46" s="3" t="s">
        <v>483</v>
      </c>
      <c r="AF46" s="3" t="s">
        <v>483</v>
      </c>
      <c r="AG46" t="s">
        <v>176</v>
      </c>
      <c r="AH46">
        <f>LOOKUP(AC46,$AL:$AL,$AM:$AM )</f>
        <v>9515028</v>
      </c>
      <c r="AI46">
        <f>LOOKUP(AG46,$AN:$AN,$AO:$AO)</f>
        <v>7747545</v>
      </c>
      <c r="AJ46">
        <f>COUNTIFS(Answer,AC46,Country,"USA")</f>
        <v>1</v>
      </c>
      <c r="AK46">
        <f>COUNTIF(Answer,AC46)</f>
        <v>1</v>
      </c>
      <c r="AL46" t="s">
        <v>265</v>
      </c>
      <c r="AM46">
        <v>7536297</v>
      </c>
    </row>
    <row r="47" spans="1:39">
      <c r="A47" s="3" t="s">
        <v>172</v>
      </c>
      <c r="B47" s="3" t="s">
        <v>478</v>
      </c>
      <c r="C47" s="3" t="s">
        <v>479</v>
      </c>
      <c r="D47" s="3" t="s">
        <v>480</v>
      </c>
      <c r="E47" s="3" t="s">
        <v>481</v>
      </c>
      <c r="F47" s="4">
        <v>0.03</v>
      </c>
      <c r="G47" s="3" t="s">
        <v>769</v>
      </c>
      <c r="H47" s="3">
        <v>30</v>
      </c>
      <c r="I47" s="3" t="s">
        <v>483</v>
      </c>
      <c r="J47" s="3">
        <v>180</v>
      </c>
      <c r="K47" s="3">
        <v>604800</v>
      </c>
      <c r="L47" s="3" t="s">
        <v>770</v>
      </c>
      <c r="M47" s="3" t="s">
        <v>483</v>
      </c>
      <c r="N47" s="3" t="s">
        <v>483</v>
      </c>
      <c r="O47" s="3" t="s">
        <v>861</v>
      </c>
      <c r="P47" s="3" t="s">
        <v>178</v>
      </c>
      <c r="Q47" s="3" t="s">
        <v>4371</v>
      </c>
      <c r="R47" s="3" t="s">
        <v>862</v>
      </c>
      <c r="S47" s="3">
        <v>1338608457</v>
      </c>
      <c r="T47" s="3" t="s">
        <v>863</v>
      </c>
      <c r="U47" s="3" t="s">
        <v>854</v>
      </c>
      <c r="V47" s="3" t="s">
        <v>483</v>
      </c>
      <c r="W47" s="3" t="s">
        <v>483</v>
      </c>
      <c r="X47" s="3">
        <v>50</v>
      </c>
      <c r="Y47" s="3" t="s">
        <v>489</v>
      </c>
      <c r="Z47" s="3" t="s">
        <v>490</v>
      </c>
      <c r="AA47" s="3" t="s">
        <v>490</v>
      </c>
      <c r="AB47" s="3" t="s">
        <v>173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176</v>
      </c>
      <c r="AH47">
        <f>LOOKUP(AC47,$AL:$AL,$AM:$AM )</f>
        <v>7851662</v>
      </c>
      <c r="AI47">
        <f>LOOKUP(AG47,$AN:$AN,$AO:$AO)</f>
        <v>7747545</v>
      </c>
      <c r="AJ47">
        <f>COUNTIFS(Answer,AC47,Country,"USA")</f>
        <v>107</v>
      </c>
      <c r="AK47">
        <f>COUNTIF(Answer,AC47)</f>
        <v>217</v>
      </c>
      <c r="AL47" t="s">
        <v>409</v>
      </c>
      <c r="AM47">
        <v>7609721</v>
      </c>
    </row>
    <row r="48" spans="1:39">
      <c r="A48" s="3" t="s">
        <v>172</v>
      </c>
      <c r="B48" s="3" t="s">
        <v>478</v>
      </c>
      <c r="C48" s="3" t="s">
        <v>479</v>
      </c>
      <c r="D48" s="3" t="s">
        <v>480</v>
      </c>
      <c r="E48" s="3" t="s">
        <v>481</v>
      </c>
      <c r="F48" s="4">
        <v>0.03</v>
      </c>
      <c r="G48" s="3" t="s">
        <v>769</v>
      </c>
      <c r="H48" s="3">
        <v>30</v>
      </c>
      <c r="I48" s="3" t="s">
        <v>483</v>
      </c>
      <c r="J48" s="3">
        <v>180</v>
      </c>
      <c r="K48" s="3">
        <v>604800</v>
      </c>
      <c r="L48" s="3" t="s">
        <v>770</v>
      </c>
      <c r="M48" s="3" t="s">
        <v>483</v>
      </c>
      <c r="N48" s="3" t="s">
        <v>483</v>
      </c>
      <c r="O48" s="3" t="s">
        <v>1036</v>
      </c>
      <c r="P48" s="3" t="s">
        <v>4414</v>
      </c>
      <c r="Q48" s="3" t="s">
        <v>4371</v>
      </c>
      <c r="R48" s="3" t="s">
        <v>1037</v>
      </c>
      <c r="S48" s="3">
        <v>1338576442</v>
      </c>
      <c r="T48" s="3" t="s">
        <v>1038</v>
      </c>
      <c r="U48" s="3" t="s">
        <v>854</v>
      </c>
      <c r="V48" s="3" t="s">
        <v>483</v>
      </c>
      <c r="W48" s="3" t="s">
        <v>483</v>
      </c>
      <c r="X48" s="3">
        <v>59</v>
      </c>
      <c r="Y48" s="3" t="s">
        <v>561</v>
      </c>
      <c r="Z48" s="3" t="s">
        <v>490</v>
      </c>
      <c r="AA48" s="3" t="s">
        <v>490</v>
      </c>
      <c r="AB48" s="3" t="s">
        <v>173</v>
      </c>
      <c r="AC48" s="3" t="s">
        <v>43</v>
      </c>
      <c r="AD48" s="3" t="s">
        <v>80</v>
      </c>
      <c r="AE48" s="3" t="s">
        <v>483</v>
      </c>
      <c r="AF48" s="3" t="s">
        <v>483</v>
      </c>
      <c r="AG48" t="s">
        <v>176</v>
      </c>
      <c r="AH48">
        <f>LOOKUP(AC48,$AL:$AL,$AM:$AM )</f>
        <v>7851662</v>
      </c>
      <c r="AI48">
        <f>LOOKUP(AG48,$AN:$AN,$AO:$AO)</f>
        <v>7747545</v>
      </c>
      <c r="AJ48">
        <f>COUNTIFS(Answer,AC48,Country,"USA")</f>
        <v>107</v>
      </c>
      <c r="AK48">
        <f>COUNTIF(Answer,AC48)</f>
        <v>217</v>
      </c>
      <c r="AL48" t="s">
        <v>181</v>
      </c>
      <c r="AM48">
        <v>7672039</v>
      </c>
    </row>
    <row r="49" spans="1:39">
      <c r="A49" s="3" t="s">
        <v>172</v>
      </c>
      <c r="B49" s="3" t="s">
        <v>478</v>
      </c>
      <c r="C49" s="3" t="s">
        <v>479</v>
      </c>
      <c r="D49" s="3" t="s">
        <v>480</v>
      </c>
      <c r="E49" s="3" t="s">
        <v>481</v>
      </c>
      <c r="F49" s="4">
        <v>0.03</v>
      </c>
      <c r="G49" s="3" t="s">
        <v>769</v>
      </c>
      <c r="H49" s="3">
        <v>30</v>
      </c>
      <c r="I49" s="3" t="s">
        <v>483</v>
      </c>
      <c r="J49" s="3">
        <v>180</v>
      </c>
      <c r="K49" s="3">
        <v>604800</v>
      </c>
      <c r="L49" s="3" t="s">
        <v>770</v>
      </c>
      <c r="M49" s="3" t="s">
        <v>483</v>
      </c>
      <c r="N49" s="3" t="s">
        <v>483</v>
      </c>
      <c r="O49" s="3" t="s">
        <v>902</v>
      </c>
      <c r="P49" s="3" t="s">
        <v>182</v>
      </c>
      <c r="Q49" s="3" t="s">
        <v>4371</v>
      </c>
      <c r="R49" s="3" t="s">
        <v>903</v>
      </c>
      <c r="S49" s="3">
        <v>1338592427</v>
      </c>
      <c r="T49" s="3" t="s">
        <v>904</v>
      </c>
      <c r="U49" s="3" t="s">
        <v>905</v>
      </c>
      <c r="V49" s="3" t="s">
        <v>483</v>
      </c>
      <c r="W49" s="3" t="s">
        <v>483</v>
      </c>
      <c r="X49" s="3">
        <v>22</v>
      </c>
      <c r="Y49" s="3" t="s">
        <v>489</v>
      </c>
      <c r="Z49" s="3" t="s">
        <v>490</v>
      </c>
      <c r="AA49" s="3" t="s">
        <v>490</v>
      </c>
      <c r="AB49" s="3" t="s">
        <v>173</v>
      </c>
      <c r="AC49" s="3" t="s">
        <v>43</v>
      </c>
      <c r="AD49" s="3" t="s">
        <v>38</v>
      </c>
      <c r="AE49" s="3" t="s">
        <v>483</v>
      </c>
      <c r="AF49" s="3" t="s">
        <v>483</v>
      </c>
      <c r="AG49" t="s">
        <v>176</v>
      </c>
      <c r="AH49">
        <f>LOOKUP(AC49,$AL:$AL,$AM:$AM )</f>
        <v>7851662</v>
      </c>
      <c r="AI49">
        <f>LOOKUP(AG49,$AN:$AN,$AO:$AO)</f>
        <v>7747545</v>
      </c>
      <c r="AJ49">
        <f>COUNTIFS(Answer,AC49,Country,"USA")</f>
        <v>107</v>
      </c>
      <c r="AK49">
        <f>COUNTIF(Answer,AC49)</f>
        <v>217</v>
      </c>
      <c r="AL49" t="s">
        <v>388</v>
      </c>
      <c r="AM49">
        <v>7790415</v>
      </c>
    </row>
    <row r="50" spans="1:39">
      <c r="A50" s="3" t="s">
        <v>172</v>
      </c>
      <c r="B50" s="3" t="s">
        <v>478</v>
      </c>
      <c r="C50" s="3" t="s">
        <v>479</v>
      </c>
      <c r="D50" s="3" t="s">
        <v>480</v>
      </c>
      <c r="E50" s="3" t="s">
        <v>481</v>
      </c>
      <c r="F50" s="4">
        <v>0.03</v>
      </c>
      <c r="G50" s="3" t="s">
        <v>769</v>
      </c>
      <c r="H50" s="3">
        <v>30</v>
      </c>
      <c r="I50" s="3" t="s">
        <v>483</v>
      </c>
      <c r="J50" s="3">
        <v>180</v>
      </c>
      <c r="K50" s="3">
        <v>604800</v>
      </c>
      <c r="L50" s="3" t="s">
        <v>770</v>
      </c>
      <c r="M50" s="3" t="s">
        <v>483</v>
      </c>
      <c r="N50" s="3" t="s">
        <v>483</v>
      </c>
      <c r="O50" s="3" t="s">
        <v>1024</v>
      </c>
      <c r="P50" s="3" t="s">
        <v>4409</v>
      </c>
      <c r="Q50" s="3" t="s">
        <v>4371</v>
      </c>
      <c r="R50" s="3" t="s">
        <v>1025</v>
      </c>
      <c r="S50" s="3">
        <v>1338608055</v>
      </c>
      <c r="T50" s="3" t="s">
        <v>1026</v>
      </c>
      <c r="U50" s="3" t="s">
        <v>905</v>
      </c>
      <c r="V50" s="3" t="s">
        <v>483</v>
      </c>
      <c r="W50" s="3" t="s">
        <v>483</v>
      </c>
      <c r="X50" s="3">
        <v>16</v>
      </c>
      <c r="Y50" s="3" t="s">
        <v>607</v>
      </c>
      <c r="Z50" s="3" t="s">
        <v>490</v>
      </c>
      <c r="AA50" s="3" t="s">
        <v>490</v>
      </c>
      <c r="AB50" s="3" t="s">
        <v>173</v>
      </c>
      <c r="AC50" s="3" t="s">
        <v>43</v>
      </c>
      <c r="AD50" s="3" t="s">
        <v>34</v>
      </c>
      <c r="AE50" s="3" t="s">
        <v>483</v>
      </c>
      <c r="AF50" s="3" t="s">
        <v>483</v>
      </c>
      <c r="AG50" t="s">
        <v>176</v>
      </c>
      <c r="AH50">
        <f>LOOKUP(AC50,$AL:$AL,$AM:$AM )</f>
        <v>7851662</v>
      </c>
      <c r="AI50">
        <f>LOOKUP(AG50,$AN:$AN,$AO:$AO)</f>
        <v>7747545</v>
      </c>
      <c r="AJ50">
        <f>COUNTIFS(Answer,AC50,Country,"USA")</f>
        <v>107</v>
      </c>
      <c r="AK50">
        <f>COUNTIF(Answer,AC50)</f>
        <v>217</v>
      </c>
      <c r="AL50" t="s">
        <v>2679</v>
      </c>
      <c r="AM50">
        <v>7790198</v>
      </c>
    </row>
    <row r="51" spans="1:39">
      <c r="A51" s="3" t="s">
        <v>172</v>
      </c>
      <c r="B51" s="3" t="s">
        <v>478</v>
      </c>
      <c r="C51" s="3" t="s">
        <v>479</v>
      </c>
      <c r="D51" s="3" t="s">
        <v>480</v>
      </c>
      <c r="E51" s="3" t="s">
        <v>481</v>
      </c>
      <c r="F51" s="4">
        <v>0.03</v>
      </c>
      <c r="G51" s="3" t="s">
        <v>769</v>
      </c>
      <c r="H51" s="3">
        <v>30</v>
      </c>
      <c r="I51" s="3" t="s">
        <v>483</v>
      </c>
      <c r="J51" s="3">
        <v>180</v>
      </c>
      <c r="K51" s="3">
        <v>604800</v>
      </c>
      <c r="L51" s="3" t="s">
        <v>770</v>
      </c>
      <c r="M51" s="3" t="s">
        <v>483</v>
      </c>
      <c r="N51" s="3" t="s">
        <v>483</v>
      </c>
      <c r="O51" s="3" t="s">
        <v>1030</v>
      </c>
      <c r="P51" s="3" t="s">
        <v>53</v>
      </c>
      <c r="Q51" s="3" t="s">
        <v>4371</v>
      </c>
      <c r="R51" s="3" t="s">
        <v>1031</v>
      </c>
      <c r="S51" s="3">
        <v>1338606441</v>
      </c>
      <c r="T51" s="3" t="s">
        <v>1032</v>
      </c>
      <c r="U51" s="3" t="s">
        <v>905</v>
      </c>
      <c r="V51" s="3" t="s">
        <v>483</v>
      </c>
      <c r="W51" s="3" t="s">
        <v>483</v>
      </c>
      <c r="X51" s="3">
        <v>36</v>
      </c>
      <c r="Y51" s="3" t="s">
        <v>513</v>
      </c>
      <c r="Z51" s="3" t="s">
        <v>490</v>
      </c>
      <c r="AA51" s="3" t="s">
        <v>490</v>
      </c>
      <c r="AB51" s="3" t="s">
        <v>173</v>
      </c>
      <c r="AC51" s="3" t="s">
        <v>43</v>
      </c>
      <c r="AD51" s="3" t="s">
        <v>38</v>
      </c>
      <c r="AE51" s="3" t="s">
        <v>483</v>
      </c>
      <c r="AF51" s="3" t="s">
        <v>483</v>
      </c>
      <c r="AG51" t="s">
        <v>176</v>
      </c>
      <c r="AH51">
        <f>LOOKUP(AC51,$AL:$AL,$AM:$AM )</f>
        <v>7851662</v>
      </c>
      <c r="AI51">
        <f>LOOKUP(AG51,$AN:$AN,$AO:$AO)</f>
        <v>7747545</v>
      </c>
      <c r="AJ51">
        <f>COUNTIFS(Answer,AC51,Country,"USA")</f>
        <v>107</v>
      </c>
      <c r="AK51">
        <f>COUNTIF(Answer,AC51)</f>
        <v>217</v>
      </c>
      <c r="AL51" t="s">
        <v>389</v>
      </c>
      <c r="AM51">
        <v>7718477</v>
      </c>
    </row>
    <row r="52" spans="1:39">
      <c r="A52" s="3" t="s">
        <v>172</v>
      </c>
      <c r="B52" s="3" t="s">
        <v>478</v>
      </c>
      <c r="C52" s="3" t="s">
        <v>479</v>
      </c>
      <c r="D52" s="3" t="s">
        <v>480</v>
      </c>
      <c r="E52" s="3" t="s">
        <v>481</v>
      </c>
      <c r="F52" s="4">
        <v>0.03</v>
      </c>
      <c r="G52" s="3" t="s">
        <v>769</v>
      </c>
      <c r="H52" s="3">
        <v>30</v>
      </c>
      <c r="I52" s="3" t="s">
        <v>483</v>
      </c>
      <c r="J52" s="3">
        <v>180</v>
      </c>
      <c r="K52" s="3">
        <v>604800</v>
      </c>
      <c r="L52" s="3" t="s">
        <v>770</v>
      </c>
      <c r="M52" s="3" t="s">
        <v>483</v>
      </c>
      <c r="N52" s="3" t="s">
        <v>483</v>
      </c>
      <c r="O52" s="3" t="s">
        <v>812</v>
      </c>
      <c r="P52" s="3" t="s">
        <v>64</v>
      </c>
      <c r="Q52" s="3" t="s">
        <v>4371</v>
      </c>
      <c r="R52" s="3" t="s">
        <v>813</v>
      </c>
      <c r="S52" s="3">
        <v>1338575767</v>
      </c>
      <c r="T52" s="3" t="s">
        <v>814</v>
      </c>
      <c r="U52" s="3" t="s">
        <v>815</v>
      </c>
      <c r="V52" s="3" t="s">
        <v>483</v>
      </c>
      <c r="W52" s="3" t="s">
        <v>483</v>
      </c>
      <c r="X52" s="3">
        <v>29</v>
      </c>
      <c r="Y52" s="3" t="s">
        <v>660</v>
      </c>
      <c r="Z52" s="3" t="s">
        <v>490</v>
      </c>
      <c r="AA52" s="3" t="s">
        <v>490</v>
      </c>
      <c r="AB52" s="3" t="s">
        <v>173</v>
      </c>
      <c r="AC52" s="3" t="s">
        <v>174</v>
      </c>
      <c r="AD52" s="3" t="s">
        <v>38</v>
      </c>
      <c r="AE52" s="3" t="s">
        <v>483</v>
      </c>
      <c r="AF52" s="3" t="s">
        <v>483</v>
      </c>
      <c r="AG52" t="s">
        <v>176</v>
      </c>
      <c r="AH52">
        <f>LOOKUP(AC52,$AL:$AL,$AM:$AM )</f>
        <v>7747572</v>
      </c>
      <c r="AI52">
        <f>LOOKUP(AG52,$AN:$AN,$AO:$AO)</f>
        <v>7747545</v>
      </c>
      <c r="AJ52">
        <f>COUNTIFS(Answer,AC52,Country,"USA")</f>
        <v>1</v>
      </c>
      <c r="AK52">
        <f>COUNTIF(Answer,AC52)</f>
        <v>1</v>
      </c>
      <c r="AL52" t="s">
        <v>137</v>
      </c>
      <c r="AM52">
        <v>7536334</v>
      </c>
    </row>
    <row r="53" spans="1:39">
      <c r="A53" s="3" t="s">
        <v>172</v>
      </c>
      <c r="B53" s="3" t="s">
        <v>478</v>
      </c>
      <c r="C53" s="3" t="s">
        <v>479</v>
      </c>
      <c r="D53" s="3" t="s">
        <v>480</v>
      </c>
      <c r="E53" s="3" t="s">
        <v>481</v>
      </c>
      <c r="F53" s="4">
        <v>0.03</v>
      </c>
      <c r="G53" s="3" t="s">
        <v>769</v>
      </c>
      <c r="H53" s="3">
        <v>30</v>
      </c>
      <c r="I53" s="3" t="s">
        <v>483</v>
      </c>
      <c r="J53" s="3">
        <v>180</v>
      </c>
      <c r="K53" s="3">
        <v>604800</v>
      </c>
      <c r="L53" s="3" t="s">
        <v>770</v>
      </c>
      <c r="M53" s="3" t="s">
        <v>483</v>
      </c>
      <c r="N53" s="3" t="s">
        <v>483</v>
      </c>
      <c r="O53" s="3" t="s">
        <v>832</v>
      </c>
      <c r="P53" s="3" t="s">
        <v>180</v>
      </c>
      <c r="Q53" s="3" t="s">
        <v>4371</v>
      </c>
      <c r="R53" s="3" t="s">
        <v>833</v>
      </c>
      <c r="S53" s="3">
        <v>1338590642</v>
      </c>
      <c r="T53" s="3" t="s">
        <v>834</v>
      </c>
      <c r="U53" s="3" t="s">
        <v>815</v>
      </c>
      <c r="V53" s="3" t="s">
        <v>483</v>
      </c>
      <c r="W53" s="3" t="s">
        <v>483</v>
      </c>
      <c r="X53" s="3">
        <v>79</v>
      </c>
      <c r="Y53" s="3" t="s">
        <v>489</v>
      </c>
      <c r="Z53" s="3" t="s">
        <v>490</v>
      </c>
      <c r="AA53" s="3" t="s">
        <v>490</v>
      </c>
      <c r="AB53" s="3" t="s">
        <v>173</v>
      </c>
      <c r="AC53" s="3" t="s">
        <v>181</v>
      </c>
      <c r="AD53" s="3" t="s">
        <v>38</v>
      </c>
      <c r="AE53" s="3" t="s">
        <v>483</v>
      </c>
      <c r="AF53" s="3" t="s">
        <v>483</v>
      </c>
      <c r="AG53" t="s">
        <v>176</v>
      </c>
      <c r="AH53">
        <f>LOOKUP(AC53,$AL:$AL,$AM:$AM )</f>
        <v>7672039</v>
      </c>
      <c r="AI53">
        <f>LOOKUP(AG53,$AN:$AN,$AO:$AO)</f>
        <v>7747545</v>
      </c>
      <c r="AJ53">
        <f>COUNTIFS(Answer,AC53,Country,"USA")</f>
        <v>2</v>
      </c>
      <c r="AK53">
        <f>COUNTIF(Answer,AC53)</f>
        <v>3</v>
      </c>
      <c r="AL53" t="s">
        <v>134</v>
      </c>
      <c r="AM53">
        <v>237393</v>
      </c>
    </row>
    <row r="54" spans="1:39">
      <c r="A54" s="3" t="s">
        <v>434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779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780</v>
      </c>
      <c r="M54" s="3" t="s">
        <v>483</v>
      </c>
      <c r="N54" s="3" t="s">
        <v>483</v>
      </c>
      <c r="O54" s="3" t="s">
        <v>781</v>
      </c>
      <c r="P54" s="3" t="s">
        <v>357</v>
      </c>
      <c r="Q54" s="3" t="s">
        <v>4371</v>
      </c>
      <c r="R54" s="3" t="s">
        <v>782</v>
      </c>
      <c r="S54" s="3">
        <v>1338876614</v>
      </c>
      <c r="T54" s="3" t="s">
        <v>783</v>
      </c>
      <c r="U54" s="3" t="s">
        <v>784</v>
      </c>
      <c r="V54" s="3" t="s">
        <v>483</v>
      </c>
      <c r="W54" s="3" t="s">
        <v>483</v>
      </c>
      <c r="X54" s="3">
        <v>12</v>
      </c>
      <c r="Y54" s="3" t="s">
        <v>503</v>
      </c>
      <c r="Z54" s="3" t="s">
        <v>490</v>
      </c>
      <c r="AA54" s="3" t="s">
        <v>490</v>
      </c>
      <c r="AB54" s="3" t="s">
        <v>173</v>
      </c>
      <c r="AC54" s="3" t="s">
        <v>43</v>
      </c>
      <c r="AD54" s="3" t="s">
        <v>729</v>
      </c>
      <c r="AE54" s="3" t="s">
        <v>483</v>
      </c>
      <c r="AF54" s="3" t="s">
        <v>483</v>
      </c>
      <c r="AG54" t="s">
        <v>176</v>
      </c>
      <c r="AH54">
        <f>LOOKUP(AC54,$AL:$AL,$AM:$AM )</f>
        <v>7851662</v>
      </c>
      <c r="AI54">
        <f>LOOKUP(AG54,$AN:$AN,$AO:$AO)</f>
        <v>7747545</v>
      </c>
      <c r="AJ54">
        <f>COUNTIFS(Answer,AC54,Country,"USA")</f>
        <v>107</v>
      </c>
      <c r="AK54">
        <f>COUNTIF(Answer,AC54)</f>
        <v>217</v>
      </c>
      <c r="AL54" t="s">
        <v>127</v>
      </c>
      <c r="AM54">
        <v>1735298</v>
      </c>
    </row>
    <row r="55" spans="1:39">
      <c r="A55" s="3" t="s">
        <v>434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779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780</v>
      </c>
      <c r="M55" s="3" t="s">
        <v>483</v>
      </c>
      <c r="N55" s="3" t="s">
        <v>483</v>
      </c>
      <c r="O55" s="3" t="s">
        <v>809</v>
      </c>
      <c r="P55" s="3" t="s">
        <v>4461</v>
      </c>
      <c r="Q55" s="3" t="s">
        <v>4371</v>
      </c>
      <c r="R55" s="3" t="s">
        <v>810</v>
      </c>
      <c r="S55" s="3">
        <v>1338873249</v>
      </c>
      <c r="T55" s="3" t="s">
        <v>811</v>
      </c>
      <c r="U55" s="3" t="s">
        <v>784</v>
      </c>
      <c r="V55" s="3" t="s">
        <v>483</v>
      </c>
      <c r="W55" s="3" t="s">
        <v>483</v>
      </c>
      <c r="X55" s="3">
        <v>87</v>
      </c>
      <c r="Y55" s="3" t="s">
        <v>508</v>
      </c>
      <c r="Z55" s="3" t="s">
        <v>490</v>
      </c>
      <c r="AA55" s="3" t="s">
        <v>490</v>
      </c>
      <c r="AB55" s="3" t="s">
        <v>173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176</v>
      </c>
      <c r="AH55">
        <f>LOOKUP(AC55,$AL:$AL,$AM:$AM )</f>
        <v>7851662</v>
      </c>
      <c r="AI55">
        <f>LOOKUP(AG55,$AN:$AN,$AO:$AO)</f>
        <v>7747545</v>
      </c>
      <c r="AJ55">
        <f>COUNTIFS(Answer,AC55,Country,"USA")</f>
        <v>107</v>
      </c>
      <c r="AK55">
        <f>COUNTIF(Answer,AC55)</f>
        <v>217</v>
      </c>
      <c r="AL55" t="s">
        <v>126</v>
      </c>
      <c r="AM55">
        <v>1695148</v>
      </c>
    </row>
    <row r="56" spans="1:39">
      <c r="A56" s="3" t="s">
        <v>434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779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780</v>
      </c>
      <c r="M56" s="3" t="s">
        <v>483</v>
      </c>
      <c r="N56" s="3" t="s">
        <v>483</v>
      </c>
      <c r="O56" s="3" t="s">
        <v>848</v>
      </c>
      <c r="P56" s="3" t="s">
        <v>413</v>
      </c>
      <c r="Q56" s="3" t="s">
        <v>4371</v>
      </c>
      <c r="R56" s="3" t="s">
        <v>849</v>
      </c>
      <c r="S56" s="3">
        <v>1338832596</v>
      </c>
      <c r="T56" s="3" t="s">
        <v>850</v>
      </c>
      <c r="U56" s="3" t="s">
        <v>784</v>
      </c>
      <c r="V56" s="3" t="s">
        <v>483</v>
      </c>
      <c r="W56" s="3" t="s">
        <v>483</v>
      </c>
      <c r="X56" s="3">
        <v>28</v>
      </c>
      <c r="Y56" s="3" t="s">
        <v>561</v>
      </c>
      <c r="Z56" s="3" t="s">
        <v>490</v>
      </c>
      <c r="AA56" s="3" t="s">
        <v>490</v>
      </c>
      <c r="AB56" s="3" t="s">
        <v>173</v>
      </c>
      <c r="AC56" s="3" t="s">
        <v>43</v>
      </c>
      <c r="AD56" s="3" t="s">
        <v>38</v>
      </c>
      <c r="AE56" s="3" t="s">
        <v>483</v>
      </c>
      <c r="AF56" s="3" t="s">
        <v>483</v>
      </c>
      <c r="AG56" t="s">
        <v>176</v>
      </c>
      <c r="AH56">
        <f>LOOKUP(AC56,$AL:$AL,$AM:$AM )</f>
        <v>7851662</v>
      </c>
      <c r="AI56">
        <f>LOOKUP(AG56,$AN:$AN,$AO:$AO)</f>
        <v>7747545</v>
      </c>
      <c r="AJ56">
        <f>COUNTIFS(Answer,AC56,Country,"USA")</f>
        <v>107</v>
      </c>
      <c r="AK56">
        <f>COUNTIF(Answer,AC56)</f>
        <v>217</v>
      </c>
      <c r="AL56" t="s">
        <v>156</v>
      </c>
      <c r="AM56">
        <v>820919</v>
      </c>
    </row>
    <row r="57" spans="1:39">
      <c r="A57" s="3" t="s">
        <v>434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779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780</v>
      </c>
      <c r="M57" s="3" t="s">
        <v>483</v>
      </c>
      <c r="N57" s="3" t="s">
        <v>483</v>
      </c>
      <c r="O57" s="3" t="s">
        <v>1027</v>
      </c>
      <c r="P57" s="3" t="s">
        <v>4467</v>
      </c>
      <c r="Q57" s="3" t="s">
        <v>4371</v>
      </c>
      <c r="R57" s="3" t="s">
        <v>1028</v>
      </c>
      <c r="S57" s="3">
        <v>1338812796</v>
      </c>
      <c r="T57" s="3" t="s">
        <v>1029</v>
      </c>
      <c r="U57" s="3" t="s">
        <v>784</v>
      </c>
      <c r="V57" s="3" t="s">
        <v>483</v>
      </c>
      <c r="W57" s="3" t="s">
        <v>483</v>
      </c>
      <c r="X57" s="3">
        <v>172</v>
      </c>
      <c r="Y57" s="3" t="s">
        <v>555</v>
      </c>
      <c r="Z57" s="3" t="s">
        <v>490</v>
      </c>
      <c r="AA57" s="3" t="s">
        <v>490</v>
      </c>
      <c r="AB57" s="3" t="s">
        <v>173</v>
      </c>
      <c r="AC57" s="3" t="s">
        <v>436</v>
      </c>
      <c r="AD57" s="3" t="s">
        <v>34</v>
      </c>
      <c r="AE57" s="3" t="s">
        <v>483</v>
      </c>
      <c r="AF57" s="3" t="s">
        <v>483</v>
      </c>
      <c r="AG57" t="s">
        <v>176</v>
      </c>
      <c r="AH57">
        <f>LOOKUP(AC57,$AL:$AL,$AM:$AM )</f>
        <v>13819007</v>
      </c>
      <c r="AI57">
        <f>LOOKUP(AG57,$AN:$AN,$AO:$AO)</f>
        <v>7747545</v>
      </c>
      <c r="AJ57">
        <f>COUNTIFS(Answer,AC57,Country,"USA")</f>
        <v>0</v>
      </c>
      <c r="AK57">
        <f>COUNTIF(Answer,AC57)</f>
        <v>1</v>
      </c>
      <c r="AL57" t="s">
        <v>100</v>
      </c>
      <c r="AM57">
        <v>892949</v>
      </c>
    </row>
    <row r="58" spans="1:39">
      <c r="A58" s="3" t="s">
        <v>434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779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780</v>
      </c>
      <c r="M58" s="3" t="s">
        <v>483</v>
      </c>
      <c r="N58" s="3" t="s">
        <v>483</v>
      </c>
      <c r="O58" s="3" t="s">
        <v>800</v>
      </c>
      <c r="P58" s="3" t="s">
        <v>4440</v>
      </c>
      <c r="Q58" s="3" t="s">
        <v>4371</v>
      </c>
      <c r="R58" s="3" t="s">
        <v>801</v>
      </c>
      <c r="S58" s="3">
        <v>1338896215</v>
      </c>
      <c r="T58" s="3" t="s">
        <v>802</v>
      </c>
      <c r="U58" s="3" t="s">
        <v>803</v>
      </c>
      <c r="V58" s="3" t="s">
        <v>483</v>
      </c>
      <c r="W58" s="3" t="s">
        <v>483</v>
      </c>
      <c r="X58" s="3">
        <v>25</v>
      </c>
      <c r="Y58" s="3" t="s">
        <v>636</v>
      </c>
      <c r="Z58" s="3" t="s">
        <v>490</v>
      </c>
      <c r="AA58" s="3" t="s">
        <v>490</v>
      </c>
      <c r="AB58" s="3" t="s">
        <v>173</v>
      </c>
      <c r="AC58" s="3" t="s">
        <v>4354</v>
      </c>
      <c r="AD58" s="3" t="s">
        <v>34</v>
      </c>
      <c r="AE58" s="3" t="s">
        <v>483</v>
      </c>
      <c r="AF58" s="3" t="s">
        <v>483</v>
      </c>
      <c r="AG58" t="s">
        <v>176</v>
      </c>
      <c r="AH58">
        <f>LOOKUP(AC58,$AL:$AL,$AM:$AM )</f>
        <v>7727806</v>
      </c>
      <c r="AI58">
        <f>LOOKUP(AG58,$AN:$AN,$AO:$AO)</f>
        <v>7747545</v>
      </c>
      <c r="AJ58">
        <f>COUNTIFS(Answer,AC58,Country,"USA")</f>
        <v>0</v>
      </c>
      <c r="AK58">
        <f>COUNTIF(Answer,AC58)</f>
        <v>2</v>
      </c>
      <c r="AL58" t="s">
        <v>186</v>
      </c>
      <c r="AM58">
        <v>1294559</v>
      </c>
    </row>
    <row r="59" spans="1:39">
      <c r="A59" s="3" t="s">
        <v>434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779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780</v>
      </c>
      <c r="M59" s="3" t="s">
        <v>483</v>
      </c>
      <c r="N59" s="3" t="s">
        <v>483</v>
      </c>
      <c r="O59" s="3" t="s">
        <v>835</v>
      </c>
      <c r="P59" s="3" t="s">
        <v>4458</v>
      </c>
      <c r="Q59" s="3" t="s">
        <v>4371</v>
      </c>
      <c r="R59" s="3" t="s">
        <v>836</v>
      </c>
      <c r="S59" s="3">
        <v>1338884476</v>
      </c>
      <c r="T59" s="3" t="s">
        <v>837</v>
      </c>
      <c r="U59" s="3" t="s">
        <v>803</v>
      </c>
      <c r="V59" s="3" t="s">
        <v>483</v>
      </c>
      <c r="W59" s="3" t="s">
        <v>483</v>
      </c>
      <c r="X59" s="3">
        <v>38</v>
      </c>
      <c r="Y59" s="3" t="s">
        <v>503</v>
      </c>
      <c r="Z59" s="3" t="s">
        <v>490</v>
      </c>
      <c r="AA59" s="3" t="s">
        <v>490</v>
      </c>
      <c r="AB59" s="3" t="s">
        <v>173</v>
      </c>
      <c r="AC59" s="3" t="s">
        <v>43</v>
      </c>
      <c r="AD59" s="3" t="s">
        <v>34</v>
      </c>
      <c r="AE59" s="3" t="s">
        <v>483</v>
      </c>
      <c r="AF59" s="3" t="s">
        <v>483</v>
      </c>
      <c r="AG59" t="s">
        <v>176</v>
      </c>
      <c r="AH59">
        <f>LOOKUP(AC59,$AL:$AL,$AM:$AM )</f>
        <v>7851662</v>
      </c>
      <c r="AI59">
        <f>LOOKUP(AG59,$AN:$AN,$AO:$AO)</f>
        <v>7747545</v>
      </c>
      <c r="AJ59">
        <f>COUNTIFS(Answer,AC59,Country,"USA")</f>
        <v>107</v>
      </c>
      <c r="AK59">
        <f>COUNTIF(Answer,AC59)</f>
        <v>217</v>
      </c>
      <c r="AL59" t="s">
        <v>367</v>
      </c>
      <c r="AM59">
        <v>1317356</v>
      </c>
    </row>
    <row r="60" spans="1:39">
      <c r="A60" s="3" t="s">
        <v>434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779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780</v>
      </c>
      <c r="M60" s="3" t="s">
        <v>483</v>
      </c>
      <c r="N60" s="3" t="s">
        <v>483</v>
      </c>
      <c r="O60" s="3" t="s">
        <v>928</v>
      </c>
      <c r="P60" s="3" t="s">
        <v>4468</v>
      </c>
      <c r="Q60" s="3" t="s">
        <v>4371</v>
      </c>
      <c r="R60" s="3" t="s">
        <v>929</v>
      </c>
      <c r="S60" s="3">
        <v>1338891512</v>
      </c>
      <c r="T60" s="3" t="s">
        <v>930</v>
      </c>
      <c r="U60" s="3" t="s">
        <v>803</v>
      </c>
      <c r="V60" s="3" t="s">
        <v>483</v>
      </c>
      <c r="W60" s="3" t="s">
        <v>483</v>
      </c>
      <c r="X60" s="3">
        <v>147</v>
      </c>
      <c r="Y60" s="3" t="s">
        <v>555</v>
      </c>
      <c r="Z60" s="3" t="s">
        <v>490</v>
      </c>
      <c r="AA60" s="3" t="s">
        <v>490</v>
      </c>
      <c r="AB60" s="3" t="s">
        <v>173</v>
      </c>
      <c r="AC60" s="3" t="s">
        <v>43</v>
      </c>
      <c r="AD60" s="3" t="s">
        <v>89</v>
      </c>
      <c r="AE60" s="3" t="s">
        <v>483</v>
      </c>
      <c r="AF60" s="3" t="s">
        <v>483</v>
      </c>
      <c r="AG60" t="s">
        <v>176</v>
      </c>
      <c r="AH60">
        <f>LOOKUP(AC60,$AL:$AL,$AM:$AM )</f>
        <v>7851662</v>
      </c>
      <c r="AI60">
        <f>LOOKUP(AG60,$AN:$AN,$AO:$AO)</f>
        <v>7747545</v>
      </c>
      <c r="AJ60">
        <f>COUNTIFS(Answer,AC60,Country,"USA")</f>
        <v>107</v>
      </c>
      <c r="AK60">
        <f>COUNTIF(Answer,AC60)</f>
        <v>217</v>
      </c>
      <c r="AL60" t="s">
        <v>397</v>
      </c>
      <c r="AM60">
        <v>894044</v>
      </c>
    </row>
    <row r="61" spans="1:39">
      <c r="A61" s="3" t="s">
        <v>434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779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780</v>
      </c>
      <c r="M61" s="3" t="s">
        <v>483</v>
      </c>
      <c r="N61" s="3" t="s">
        <v>483</v>
      </c>
      <c r="O61" s="3" t="s">
        <v>943</v>
      </c>
      <c r="P61" s="3" t="s">
        <v>4438</v>
      </c>
      <c r="Q61" s="3" t="s">
        <v>4371</v>
      </c>
      <c r="R61" s="3" t="s">
        <v>944</v>
      </c>
      <c r="S61" s="3">
        <v>1338802223</v>
      </c>
      <c r="T61" s="3" t="s">
        <v>945</v>
      </c>
      <c r="U61" s="3" t="s">
        <v>803</v>
      </c>
      <c r="V61" s="3" t="s">
        <v>483</v>
      </c>
      <c r="W61" s="3" t="s">
        <v>483</v>
      </c>
      <c r="X61" s="3">
        <v>94</v>
      </c>
      <c r="Y61" s="3" t="s">
        <v>503</v>
      </c>
      <c r="Z61" s="3" t="s">
        <v>490</v>
      </c>
      <c r="AA61" s="3" t="s">
        <v>490</v>
      </c>
      <c r="AB61" s="3" t="s">
        <v>173</v>
      </c>
      <c r="AC61" s="3" t="s">
        <v>43</v>
      </c>
      <c r="AD61" s="3" t="s">
        <v>34</v>
      </c>
      <c r="AE61" s="3" t="s">
        <v>483</v>
      </c>
      <c r="AF61" s="3" t="s">
        <v>483</v>
      </c>
      <c r="AG61" t="s">
        <v>176</v>
      </c>
      <c r="AH61">
        <f>LOOKUP(AC61,$AL:$AL,$AM:$AM )</f>
        <v>7851662</v>
      </c>
      <c r="AI61">
        <f>LOOKUP(AG61,$AN:$AN,$AO:$AO)</f>
        <v>7747545</v>
      </c>
      <c r="AJ61">
        <f>COUNTIFS(Answer,AC61,Country,"USA")</f>
        <v>107</v>
      </c>
      <c r="AK61">
        <f>COUNTIF(Answer,AC61)</f>
        <v>217</v>
      </c>
      <c r="AL61" t="s">
        <v>96</v>
      </c>
      <c r="AM61">
        <v>971178</v>
      </c>
    </row>
    <row r="62" spans="1:39">
      <c r="A62" s="3" t="s">
        <v>434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779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780</v>
      </c>
      <c r="M62" s="3" t="s">
        <v>483</v>
      </c>
      <c r="N62" s="3" t="s">
        <v>483</v>
      </c>
      <c r="O62" s="3" t="s">
        <v>992</v>
      </c>
      <c r="P62" s="3" t="s">
        <v>368</v>
      </c>
      <c r="Q62" s="3" t="s">
        <v>4371</v>
      </c>
      <c r="R62" s="3" t="s">
        <v>993</v>
      </c>
      <c r="S62" s="3">
        <v>1338884470</v>
      </c>
      <c r="T62" s="3" t="s">
        <v>994</v>
      </c>
      <c r="U62" s="3" t="s">
        <v>803</v>
      </c>
      <c r="V62" s="3" t="s">
        <v>483</v>
      </c>
      <c r="W62" s="3" t="s">
        <v>483</v>
      </c>
      <c r="X62" s="3">
        <v>25</v>
      </c>
      <c r="Y62" s="3" t="s">
        <v>503</v>
      </c>
      <c r="Z62" s="3" t="s">
        <v>490</v>
      </c>
      <c r="AA62" s="3" t="s">
        <v>490</v>
      </c>
      <c r="AB62" s="3" t="s">
        <v>173</v>
      </c>
      <c r="AC62" s="3" t="s">
        <v>43</v>
      </c>
      <c r="AD62" s="3" t="s">
        <v>38</v>
      </c>
      <c r="AE62" s="3" t="s">
        <v>483</v>
      </c>
      <c r="AF62" s="3" t="s">
        <v>483</v>
      </c>
      <c r="AG62" t="s">
        <v>176</v>
      </c>
      <c r="AH62">
        <f>LOOKUP(AC62,$AL:$AL,$AM:$AM )</f>
        <v>7851662</v>
      </c>
      <c r="AI62">
        <f>LOOKUP(AG62,$AN:$AN,$AO:$AO)</f>
        <v>7747545</v>
      </c>
      <c r="AJ62">
        <f>COUNTIFS(Answer,AC62,Country,"USA")</f>
        <v>107</v>
      </c>
      <c r="AK62">
        <f>COUNTIF(Answer,AC62)</f>
        <v>217</v>
      </c>
      <c r="AL62" t="s">
        <v>1257</v>
      </c>
      <c r="AM62">
        <v>970988</v>
      </c>
    </row>
    <row r="63" spans="1:39">
      <c r="A63" s="3" t="s">
        <v>434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779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780</v>
      </c>
      <c r="M63" s="3" t="s">
        <v>483</v>
      </c>
      <c r="N63" s="3" t="s">
        <v>483</v>
      </c>
      <c r="O63" s="3" t="s">
        <v>1014</v>
      </c>
      <c r="P63" s="3" t="s">
        <v>391</v>
      </c>
      <c r="Q63" s="3" t="s">
        <v>4371</v>
      </c>
      <c r="R63" s="3" t="s">
        <v>1015</v>
      </c>
      <c r="S63" s="3">
        <v>1338802347</v>
      </c>
      <c r="T63" s="3" t="s">
        <v>1016</v>
      </c>
      <c r="U63" s="3" t="s">
        <v>803</v>
      </c>
      <c r="V63" s="3" t="s">
        <v>483</v>
      </c>
      <c r="W63" s="3" t="s">
        <v>483</v>
      </c>
      <c r="X63" s="3">
        <v>26</v>
      </c>
      <c r="Y63" s="3" t="s">
        <v>579</v>
      </c>
      <c r="Z63" s="3" t="s">
        <v>490</v>
      </c>
      <c r="AA63" s="3" t="s">
        <v>490</v>
      </c>
      <c r="AB63" s="3" t="s">
        <v>173</v>
      </c>
      <c r="AC63" s="3" t="s">
        <v>43</v>
      </c>
      <c r="AD63" s="3" t="s">
        <v>38</v>
      </c>
      <c r="AE63" s="3" t="s">
        <v>483</v>
      </c>
      <c r="AF63" s="3" t="s">
        <v>483</v>
      </c>
      <c r="AG63" t="s">
        <v>176</v>
      </c>
      <c r="AH63">
        <f>LOOKUP(AC63,$AL:$AL,$AM:$AM )</f>
        <v>7851662</v>
      </c>
      <c r="AI63">
        <f>LOOKUP(AG63,$AN:$AN,$AO:$AO)</f>
        <v>7747545</v>
      </c>
      <c r="AJ63">
        <f>COUNTIFS(Answer,AC63,Country,"USA")</f>
        <v>107</v>
      </c>
      <c r="AK63">
        <f>COUNTIF(Answer,AC63)</f>
        <v>217</v>
      </c>
      <c r="AL63" t="s">
        <v>2092</v>
      </c>
      <c r="AM63">
        <v>10732382</v>
      </c>
    </row>
    <row r="64" spans="1:39">
      <c r="A64" s="3" t="s">
        <v>434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779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780</v>
      </c>
      <c r="M64" s="3" t="s">
        <v>483</v>
      </c>
      <c r="N64" s="3" t="s">
        <v>483</v>
      </c>
      <c r="O64" s="3" t="s">
        <v>1017</v>
      </c>
      <c r="P64" s="3" t="s">
        <v>4472</v>
      </c>
      <c r="Q64" s="3" t="s">
        <v>4371</v>
      </c>
      <c r="R64" s="3" t="s">
        <v>1018</v>
      </c>
      <c r="S64" s="3">
        <v>1338817908</v>
      </c>
      <c r="T64" s="3" t="s">
        <v>1019</v>
      </c>
      <c r="U64" s="3" t="s">
        <v>803</v>
      </c>
      <c r="V64" s="3" t="s">
        <v>483</v>
      </c>
      <c r="W64" s="3" t="s">
        <v>483</v>
      </c>
      <c r="X64" s="3">
        <v>23</v>
      </c>
      <c r="Y64" s="3" t="s">
        <v>523</v>
      </c>
      <c r="Z64" s="3" t="s">
        <v>490</v>
      </c>
      <c r="AA64" s="3" t="s">
        <v>490</v>
      </c>
      <c r="AB64" s="3" t="s">
        <v>173</v>
      </c>
      <c r="AC64" s="3" t="s">
        <v>435</v>
      </c>
      <c r="AD64" s="3" t="s">
        <v>34</v>
      </c>
      <c r="AE64" s="3" t="s">
        <v>483</v>
      </c>
      <c r="AF64" s="3" t="s">
        <v>483</v>
      </c>
      <c r="AG64" t="s">
        <v>176</v>
      </c>
      <c r="AH64">
        <f>LOOKUP(AC64,$AL:$AL,$AM:$AM )</f>
        <v>0</v>
      </c>
      <c r="AI64">
        <f>LOOKUP(AG64,$AN:$AN,$AO:$AO)</f>
        <v>7747545</v>
      </c>
      <c r="AJ64">
        <f>COUNTIFS(Answer,AC64,Country,"USA")</f>
        <v>0</v>
      </c>
      <c r="AK64">
        <f>COUNTIF(Answer,AC64)</f>
        <v>1</v>
      </c>
      <c r="AL64" t="s">
        <v>1639</v>
      </c>
      <c r="AM64">
        <v>10748965</v>
      </c>
    </row>
    <row r="65" spans="1:39">
      <c r="A65" s="3" t="s">
        <v>434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779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780</v>
      </c>
      <c r="M65" s="3" t="s">
        <v>483</v>
      </c>
      <c r="N65" s="3" t="s">
        <v>483</v>
      </c>
      <c r="O65" s="3" t="s">
        <v>1043</v>
      </c>
      <c r="P65" s="3" t="s">
        <v>358</v>
      </c>
      <c r="Q65" s="3" t="s">
        <v>4371</v>
      </c>
      <c r="R65" s="3" t="s">
        <v>1044</v>
      </c>
      <c r="S65" s="3">
        <v>1338817791</v>
      </c>
      <c r="T65" s="3" t="s">
        <v>1045</v>
      </c>
      <c r="U65" s="3" t="s">
        <v>803</v>
      </c>
      <c r="V65" s="3" t="s">
        <v>483</v>
      </c>
      <c r="W65" s="3" t="s">
        <v>483</v>
      </c>
      <c r="X65" s="3">
        <v>19</v>
      </c>
      <c r="Y65" s="3" t="s">
        <v>508</v>
      </c>
      <c r="Z65" s="3" t="s">
        <v>490</v>
      </c>
      <c r="AA65" s="3" t="s">
        <v>490</v>
      </c>
      <c r="AB65" s="3" t="s">
        <v>173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176</v>
      </c>
      <c r="AH65">
        <f>LOOKUP(AC65,$AL:$AL,$AM:$AM )</f>
        <v>7851662</v>
      </c>
      <c r="AI65">
        <f>LOOKUP(AG65,$AN:$AN,$AO:$AO)</f>
        <v>7747545</v>
      </c>
      <c r="AJ65">
        <f>COUNTIFS(Answer,AC65,Country,"USA")</f>
        <v>107</v>
      </c>
      <c r="AK65">
        <f>COUNTIF(Answer,AC65)</f>
        <v>217</v>
      </c>
      <c r="AL65" t="s">
        <v>1496</v>
      </c>
      <c r="AM65">
        <v>10733148</v>
      </c>
    </row>
    <row r="66" spans="1:39">
      <c r="A66" s="3" t="s">
        <v>434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779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780</v>
      </c>
      <c r="M66" s="3" t="s">
        <v>483</v>
      </c>
      <c r="N66" s="3" t="s">
        <v>483</v>
      </c>
      <c r="O66" s="3" t="s">
        <v>816</v>
      </c>
      <c r="P66" s="3" t="s">
        <v>4462</v>
      </c>
      <c r="Q66" s="3" t="s">
        <v>4371</v>
      </c>
      <c r="R66" s="3" t="s">
        <v>817</v>
      </c>
      <c r="S66" s="3">
        <v>1338870480</v>
      </c>
      <c r="T66" s="3" t="s">
        <v>818</v>
      </c>
      <c r="U66" s="3" t="s">
        <v>819</v>
      </c>
      <c r="V66" s="3" t="s">
        <v>483</v>
      </c>
      <c r="W66" s="3" t="s">
        <v>483</v>
      </c>
      <c r="X66" s="3">
        <v>39</v>
      </c>
      <c r="Y66" s="3" t="s">
        <v>508</v>
      </c>
      <c r="Z66" s="3" t="s">
        <v>490</v>
      </c>
      <c r="AA66" s="3" t="s">
        <v>490</v>
      </c>
      <c r="AB66" s="3" t="s">
        <v>173</v>
      </c>
      <c r="AC66" s="3" t="s">
        <v>439</v>
      </c>
      <c r="AD66" s="3" t="s">
        <v>34</v>
      </c>
      <c r="AE66" s="3" t="s">
        <v>483</v>
      </c>
      <c r="AF66" s="3" t="s">
        <v>483</v>
      </c>
      <c r="AG66" t="s">
        <v>176</v>
      </c>
      <c r="AH66">
        <f>LOOKUP(AC66,$AL:$AL,$AM:$AM )</f>
        <v>315365</v>
      </c>
      <c r="AI66">
        <f>LOOKUP(AG66,$AN:$AN,$AO:$AO)</f>
        <v>7747545</v>
      </c>
      <c r="AJ66">
        <f>COUNTIFS(Answer,AC66,Country,"USA")</f>
        <v>0</v>
      </c>
      <c r="AK66">
        <f>COUNTIF(Answer,AC66)</f>
        <v>1</v>
      </c>
      <c r="AL66" t="s">
        <v>4358</v>
      </c>
      <c r="AM66">
        <v>811538</v>
      </c>
    </row>
    <row r="67" spans="1:39">
      <c r="A67" s="3" t="s">
        <v>434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779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780</v>
      </c>
      <c r="M67" s="3" t="s">
        <v>483</v>
      </c>
      <c r="N67" s="3" t="s">
        <v>483</v>
      </c>
      <c r="O67" s="3" t="s">
        <v>873</v>
      </c>
      <c r="P67" s="3" t="s">
        <v>4464</v>
      </c>
      <c r="Q67" s="3" t="s">
        <v>4371</v>
      </c>
      <c r="R67" s="3" t="s">
        <v>874</v>
      </c>
      <c r="S67" s="3">
        <v>1338803507</v>
      </c>
      <c r="T67" s="3" t="s">
        <v>875</v>
      </c>
      <c r="U67" s="3" t="s">
        <v>819</v>
      </c>
      <c r="V67" s="3" t="s">
        <v>483</v>
      </c>
      <c r="W67" s="3" t="s">
        <v>483</v>
      </c>
      <c r="X67" s="3">
        <v>38</v>
      </c>
      <c r="Y67" s="3" t="s">
        <v>503</v>
      </c>
      <c r="Z67" s="3" t="s">
        <v>490</v>
      </c>
      <c r="AA67" s="3" t="s">
        <v>490</v>
      </c>
      <c r="AB67" s="3" t="s">
        <v>173</v>
      </c>
      <c r="AC67" s="3" t="s">
        <v>43</v>
      </c>
      <c r="AD67" s="3" t="s">
        <v>366</v>
      </c>
      <c r="AE67" s="3" t="s">
        <v>483</v>
      </c>
      <c r="AF67" s="3" t="s">
        <v>483</v>
      </c>
      <c r="AG67" t="s">
        <v>176</v>
      </c>
      <c r="AH67">
        <f>LOOKUP(AC67,$AL:$AL,$AM:$AM )</f>
        <v>7851662</v>
      </c>
      <c r="AI67">
        <f>LOOKUP(AG67,$AN:$AN,$AO:$AO)</f>
        <v>7747545</v>
      </c>
      <c r="AJ67">
        <f>COUNTIFS(Answer,AC67,Country,"USA")</f>
        <v>107</v>
      </c>
      <c r="AK67">
        <f>COUNTIF(Answer,AC67)</f>
        <v>217</v>
      </c>
      <c r="AL67" t="s">
        <v>250</v>
      </c>
      <c r="AM67">
        <v>930740</v>
      </c>
    </row>
    <row r="68" spans="1:39">
      <c r="A68" s="3" t="s">
        <v>434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779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780</v>
      </c>
      <c r="M68" s="3" t="s">
        <v>483</v>
      </c>
      <c r="N68" s="3" t="s">
        <v>483</v>
      </c>
      <c r="O68" s="3" t="s">
        <v>876</v>
      </c>
      <c r="P68" s="3" t="s">
        <v>363</v>
      </c>
      <c r="Q68" s="3" t="s">
        <v>4371</v>
      </c>
      <c r="R68" s="3" t="s">
        <v>877</v>
      </c>
      <c r="S68" s="3">
        <v>1338869987</v>
      </c>
      <c r="T68" s="3" t="s">
        <v>878</v>
      </c>
      <c r="U68" s="3" t="s">
        <v>819</v>
      </c>
      <c r="V68" s="3" t="s">
        <v>483</v>
      </c>
      <c r="W68" s="3" t="s">
        <v>483</v>
      </c>
      <c r="X68" s="3">
        <v>18</v>
      </c>
      <c r="Y68" s="3" t="s">
        <v>503</v>
      </c>
      <c r="Z68" s="3" t="s">
        <v>490</v>
      </c>
      <c r="AA68" s="3" t="s">
        <v>490</v>
      </c>
      <c r="AB68" s="3" t="s">
        <v>173</v>
      </c>
      <c r="AC68" s="3" t="s">
        <v>43</v>
      </c>
      <c r="AD68" s="3" t="s">
        <v>38</v>
      </c>
      <c r="AE68" s="3" t="s">
        <v>483</v>
      </c>
      <c r="AF68" s="3" t="s">
        <v>483</v>
      </c>
      <c r="AG68" t="s">
        <v>176</v>
      </c>
      <c r="AH68">
        <f>LOOKUP(AC68,$AL:$AL,$AM:$AM )</f>
        <v>7851662</v>
      </c>
      <c r="AI68">
        <f>LOOKUP(AG68,$AN:$AN,$AO:$AO)</f>
        <v>7747545</v>
      </c>
      <c r="AJ68">
        <f>COUNTIFS(Answer,AC68,Country,"USA")</f>
        <v>107</v>
      </c>
      <c r="AK68">
        <f>COUNTIF(Answer,AC68)</f>
        <v>217</v>
      </c>
      <c r="AL68" t="s">
        <v>215</v>
      </c>
      <c r="AM68">
        <v>826938</v>
      </c>
    </row>
    <row r="69" spans="1:39">
      <c r="A69" s="3" t="s">
        <v>434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779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780</v>
      </c>
      <c r="M69" s="3" t="s">
        <v>483</v>
      </c>
      <c r="N69" s="3" t="s">
        <v>483</v>
      </c>
      <c r="O69" s="3" t="s">
        <v>896</v>
      </c>
      <c r="P69" s="3" t="s">
        <v>438</v>
      </c>
      <c r="Q69" s="3" t="s">
        <v>4371</v>
      </c>
      <c r="R69" s="3" t="s">
        <v>897</v>
      </c>
      <c r="S69" s="3">
        <v>1338894296</v>
      </c>
      <c r="T69" s="3" t="s">
        <v>898</v>
      </c>
      <c r="U69" s="3" t="s">
        <v>819</v>
      </c>
      <c r="V69" s="3" t="s">
        <v>483</v>
      </c>
      <c r="W69" s="3" t="s">
        <v>483</v>
      </c>
      <c r="X69" s="3">
        <v>13</v>
      </c>
      <c r="Y69" s="3" t="s">
        <v>523</v>
      </c>
      <c r="Z69" s="3" t="s">
        <v>490</v>
      </c>
      <c r="AA69" s="3" t="s">
        <v>490</v>
      </c>
      <c r="AB69" s="3" t="s">
        <v>173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176</v>
      </c>
      <c r="AH69">
        <f>LOOKUP(AC69,$AL:$AL,$AM:$AM )</f>
        <v>7851662</v>
      </c>
      <c r="AI69">
        <f>LOOKUP(AG69,$AN:$AN,$AO:$AO)</f>
        <v>7747545</v>
      </c>
      <c r="AJ69">
        <f>COUNTIFS(Answer,AC69,Country,"USA")</f>
        <v>107</v>
      </c>
      <c r="AK69">
        <f>COUNTIF(Answer,AC69)</f>
        <v>217</v>
      </c>
      <c r="AL69" t="s">
        <v>113</v>
      </c>
      <c r="AM69">
        <v>826911</v>
      </c>
    </row>
    <row r="70" spans="1:39">
      <c r="A70" s="3" t="s">
        <v>434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779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780</v>
      </c>
      <c r="M70" s="3" t="s">
        <v>483</v>
      </c>
      <c r="N70" s="3" t="s">
        <v>483</v>
      </c>
      <c r="O70" s="3" t="s">
        <v>899</v>
      </c>
      <c r="P70" s="3" t="s">
        <v>208</v>
      </c>
      <c r="Q70" s="3" t="s">
        <v>4371</v>
      </c>
      <c r="R70" s="3" t="s">
        <v>900</v>
      </c>
      <c r="S70" s="3">
        <v>1338811724</v>
      </c>
      <c r="T70" s="3" t="s">
        <v>901</v>
      </c>
      <c r="U70" s="3" t="s">
        <v>819</v>
      </c>
      <c r="V70" s="3" t="s">
        <v>483</v>
      </c>
      <c r="W70" s="3" t="s">
        <v>483</v>
      </c>
      <c r="X70" s="3">
        <v>40</v>
      </c>
      <c r="Y70" s="3" t="s">
        <v>498</v>
      </c>
      <c r="Z70" s="3" t="s">
        <v>490</v>
      </c>
      <c r="AA70" s="3" t="s">
        <v>490</v>
      </c>
      <c r="AB70" s="3" t="s">
        <v>173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176</v>
      </c>
      <c r="AH70">
        <f>LOOKUP(AC70,$AL:$AL,$AM:$AM )</f>
        <v>7851662</v>
      </c>
      <c r="AI70">
        <f>LOOKUP(AG70,$AN:$AN,$AO:$AO)</f>
        <v>7747545</v>
      </c>
      <c r="AJ70">
        <f>COUNTIFS(Answer,AC70,Country,"USA")</f>
        <v>107</v>
      </c>
      <c r="AK70">
        <f>COUNTIF(Answer,AC70)</f>
        <v>217</v>
      </c>
      <c r="AL70" t="s">
        <v>4357</v>
      </c>
      <c r="AM70">
        <v>1280272</v>
      </c>
    </row>
    <row r="71" spans="1:39">
      <c r="A71" s="3" t="s">
        <v>434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779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780</v>
      </c>
      <c r="M71" s="3" t="s">
        <v>483</v>
      </c>
      <c r="N71" s="3" t="s">
        <v>483</v>
      </c>
      <c r="O71" s="3" t="s">
        <v>966</v>
      </c>
      <c r="P71" s="3" t="s">
        <v>4477</v>
      </c>
      <c r="Q71" s="3" t="s">
        <v>4371</v>
      </c>
      <c r="R71" s="3" t="s">
        <v>967</v>
      </c>
      <c r="S71" s="3">
        <v>1338829744</v>
      </c>
      <c r="T71" s="3" t="s">
        <v>968</v>
      </c>
      <c r="U71" s="3" t="s">
        <v>819</v>
      </c>
      <c r="V71" s="3" t="s">
        <v>483</v>
      </c>
      <c r="W71" s="3" t="s">
        <v>483</v>
      </c>
      <c r="X71" s="3">
        <v>35</v>
      </c>
      <c r="Y71" s="3" t="s">
        <v>489</v>
      </c>
      <c r="Z71" s="3" t="s">
        <v>490</v>
      </c>
      <c r="AA71" s="3" t="s">
        <v>490</v>
      </c>
      <c r="AB71" s="3" t="s">
        <v>173</v>
      </c>
      <c r="AC71" s="3" t="s">
        <v>43</v>
      </c>
      <c r="AD71" s="3" t="s">
        <v>115</v>
      </c>
      <c r="AE71" s="3" t="s">
        <v>483</v>
      </c>
      <c r="AF71" s="3" t="s">
        <v>483</v>
      </c>
      <c r="AG71" t="s">
        <v>176</v>
      </c>
      <c r="AH71">
        <f>LOOKUP(AC71,$AL:$AL,$AM:$AM )</f>
        <v>7851662</v>
      </c>
      <c r="AI71">
        <f>LOOKUP(AG71,$AN:$AN,$AO:$AO)</f>
        <v>7747545</v>
      </c>
      <c r="AJ71">
        <f>COUNTIFS(Answer,AC71,Country,"USA")</f>
        <v>107</v>
      </c>
      <c r="AK71">
        <f>COUNTIF(Answer,AC71)</f>
        <v>217</v>
      </c>
      <c r="AL71" t="s">
        <v>459</v>
      </c>
      <c r="AM71">
        <v>859281</v>
      </c>
    </row>
    <row r="72" spans="1:39">
      <c r="A72" s="3" t="s">
        <v>434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779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780</v>
      </c>
      <c r="M72" s="3" t="s">
        <v>483</v>
      </c>
      <c r="N72" s="3" t="s">
        <v>483</v>
      </c>
      <c r="O72" s="3" t="s">
        <v>824</v>
      </c>
      <c r="P72" s="3" t="s">
        <v>4456</v>
      </c>
      <c r="Q72" s="3" t="s">
        <v>4371</v>
      </c>
      <c r="R72" s="3" t="s">
        <v>825</v>
      </c>
      <c r="S72" s="3">
        <v>1338823126</v>
      </c>
      <c r="T72" s="3" t="s">
        <v>826</v>
      </c>
      <c r="U72" s="3" t="s">
        <v>827</v>
      </c>
      <c r="V72" s="3" t="s">
        <v>483</v>
      </c>
      <c r="W72" s="3" t="s">
        <v>483</v>
      </c>
      <c r="X72" s="3">
        <v>36</v>
      </c>
      <c r="Y72" s="3" t="s">
        <v>537</v>
      </c>
      <c r="Z72" s="3" t="s">
        <v>490</v>
      </c>
      <c r="AA72" s="3" t="s">
        <v>490</v>
      </c>
      <c r="AB72" s="3" t="s">
        <v>173</v>
      </c>
      <c r="AC72" s="3" t="s">
        <v>379</v>
      </c>
      <c r="AD72" s="3" t="s">
        <v>244</v>
      </c>
      <c r="AE72" s="3" t="s">
        <v>483</v>
      </c>
      <c r="AF72" s="3" t="s">
        <v>483</v>
      </c>
      <c r="AG72" t="s">
        <v>176</v>
      </c>
      <c r="AH72">
        <f>LOOKUP(AC72,$AL:$AL,$AM:$AM )</f>
        <v>315365</v>
      </c>
      <c r="AI72">
        <f>LOOKUP(AG72,$AN:$AN,$AO:$AO)</f>
        <v>7747545</v>
      </c>
      <c r="AJ72">
        <f>COUNTIFS(Answer,AC72,Country,"USA")</f>
        <v>0</v>
      </c>
      <c r="AK72">
        <f>COUNTIF(Answer,AC72)</f>
        <v>3</v>
      </c>
      <c r="AL72" t="s">
        <v>225</v>
      </c>
      <c r="AM72">
        <v>859538</v>
      </c>
    </row>
    <row r="73" spans="1:39">
      <c r="A73" s="3" t="s">
        <v>434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52</v>
      </c>
      <c r="I73" s="3" t="s">
        <v>483</v>
      </c>
      <c r="J73" s="3">
        <v>180</v>
      </c>
      <c r="K73" s="3">
        <v>604800</v>
      </c>
      <c r="L73" s="3" t="s">
        <v>780</v>
      </c>
      <c r="M73" s="3" t="s">
        <v>483</v>
      </c>
      <c r="N73" s="3" t="s">
        <v>483</v>
      </c>
      <c r="O73" s="3" t="s">
        <v>882</v>
      </c>
      <c r="P73" s="3" t="s">
        <v>370</v>
      </c>
      <c r="Q73" s="3" t="s">
        <v>4371</v>
      </c>
      <c r="R73" s="3" t="s">
        <v>883</v>
      </c>
      <c r="S73" s="3">
        <v>1338827853</v>
      </c>
      <c r="T73" s="3" t="s">
        <v>884</v>
      </c>
      <c r="U73" s="3" t="s">
        <v>827</v>
      </c>
      <c r="V73" s="3" t="s">
        <v>483</v>
      </c>
      <c r="W73" s="3" t="s">
        <v>483</v>
      </c>
      <c r="X73" s="3">
        <v>33</v>
      </c>
      <c r="Y73" s="3" t="s">
        <v>594</v>
      </c>
      <c r="Z73" s="3" t="s">
        <v>490</v>
      </c>
      <c r="AA73" s="3" t="s">
        <v>490</v>
      </c>
      <c r="AB73" s="3" t="s">
        <v>173</v>
      </c>
      <c r="AC73" s="3" t="s">
        <v>43</v>
      </c>
      <c r="AD73" s="3" t="s">
        <v>38</v>
      </c>
      <c r="AE73" s="3" t="s">
        <v>483</v>
      </c>
      <c r="AF73" s="3" t="s">
        <v>483</v>
      </c>
      <c r="AG73" t="s">
        <v>176</v>
      </c>
      <c r="AH73">
        <f>LOOKUP(AC73,$AL:$AL,$AM:$AM )</f>
        <v>7851662</v>
      </c>
      <c r="AI73">
        <f>LOOKUP(AG73,$AN:$AN,$AO:$AO)</f>
        <v>7747545</v>
      </c>
      <c r="AJ73">
        <f>COUNTIFS(Answer,AC73,Country,"USA")</f>
        <v>107</v>
      </c>
      <c r="AK73">
        <f>COUNTIF(Answer,AC73)</f>
        <v>217</v>
      </c>
      <c r="AL73" t="s">
        <v>217</v>
      </c>
      <c r="AM73">
        <v>866609</v>
      </c>
    </row>
    <row r="74" spans="1:39">
      <c r="A74" s="3" t="s">
        <v>434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52</v>
      </c>
      <c r="I74" s="3" t="s">
        <v>483</v>
      </c>
      <c r="J74" s="3">
        <v>180</v>
      </c>
      <c r="K74" s="3">
        <v>604800</v>
      </c>
      <c r="L74" s="3" t="s">
        <v>780</v>
      </c>
      <c r="M74" s="3" t="s">
        <v>483</v>
      </c>
      <c r="N74" s="3" t="s">
        <v>483</v>
      </c>
      <c r="O74" s="3" t="s">
        <v>1004</v>
      </c>
      <c r="P74" s="3" t="s">
        <v>407</v>
      </c>
      <c r="Q74" s="3" t="s">
        <v>4371</v>
      </c>
      <c r="R74" s="3" t="s">
        <v>1005</v>
      </c>
      <c r="S74" s="3">
        <v>1338867776</v>
      </c>
      <c r="T74" s="3" t="s">
        <v>1006</v>
      </c>
      <c r="U74" s="3" t="s">
        <v>827</v>
      </c>
      <c r="V74" s="3" t="s">
        <v>483</v>
      </c>
      <c r="W74" s="3" t="s">
        <v>483</v>
      </c>
      <c r="X74" s="3">
        <v>18</v>
      </c>
      <c r="Y74" s="3" t="s">
        <v>555</v>
      </c>
      <c r="Z74" s="3" t="s">
        <v>490</v>
      </c>
      <c r="AA74" s="3" t="s">
        <v>490</v>
      </c>
      <c r="AB74" s="3" t="s">
        <v>173</v>
      </c>
      <c r="AC74" s="3" t="s">
        <v>440</v>
      </c>
      <c r="AD74" s="3" t="s">
        <v>38</v>
      </c>
      <c r="AE74" s="3" t="s">
        <v>483</v>
      </c>
      <c r="AF74" s="3" t="s">
        <v>483</v>
      </c>
      <c r="AG74" t="s">
        <v>176</v>
      </c>
      <c r="AH74">
        <f>LOOKUP(AC74,$AL:$AL,$AM:$AM )</f>
        <v>8501683</v>
      </c>
      <c r="AI74">
        <f>LOOKUP(AG74,$AN:$AN,$AO:$AO)</f>
        <v>7747545</v>
      </c>
      <c r="AJ74">
        <f>COUNTIFS(Answer,AC74,Country,"USA")</f>
        <v>1</v>
      </c>
      <c r="AK74">
        <f>COUNTIF(Answer,AC74)</f>
        <v>1</v>
      </c>
      <c r="AL74" t="s">
        <v>229</v>
      </c>
      <c r="AM74">
        <v>863552</v>
      </c>
    </row>
    <row r="75" spans="1:39">
      <c r="A75" s="3" t="s">
        <v>376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3644</v>
      </c>
      <c r="M75" s="3" t="s">
        <v>483</v>
      </c>
      <c r="N75" s="3" t="s">
        <v>483</v>
      </c>
      <c r="O75" s="3" t="s">
        <v>3670</v>
      </c>
      <c r="P75" s="3" t="s">
        <v>4374</v>
      </c>
      <c r="Q75" s="3" t="s">
        <v>4371</v>
      </c>
      <c r="R75" s="3" t="s">
        <v>3671</v>
      </c>
      <c r="S75" s="3">
        <v>1338899515</v>
      </c>
      <c r="T75" s="3" t="s">
        <v>3672</v>
      </c>
      <c r="U75" s="3" t="s">
        <v>1593</v>
      </c>
      <c r="V75" s="3" t="s">
        <v>483</v>
      </c>
      <c r="W75" s="3" t="s">
        <v>483</v>
      </c>
      <c r="X75" s="3">
        <v>40</v>
      </c>
      <c r="Y75" s="3" t="s">
        <v>503</v>
      </c>
      <c r="Z75" s="3" t="s">
        <v>490</v>
      </c>
      <c r="AA75" s="3" t="s">
        <v>490</v>
      </c>
      <c r="AB75" s="3" t="s">
        <v>76</v>
      </c>
      <c r="AC75" s="3" t="s">
        <v>43</v>
      </c>
      <c r="AD75" s="3" t="s">
        <v>34</v>
      </c>
      <c r="AE75" s="3" t="s">
        <v>483</v>
      </c>
      <c r="AF75" s="3" t="s">
        <v>483</v>
      </c>
      <c r="AG75" t="s">
        <v>90</v>
      </c>
      <c r="AH75">
        <f>LOOKUP(AC75,$AL:$AL,$AM:$AM )</f>
        <v>7851662</v>
      </c>
      <c r="AI75">
        <f>LOOKUP(AG75,$AN:$AN,$AO:$AO)</f>
        <v>8253272</v>
      </c>
      <c r="AJ75">
        <f>COUNTIFS(Answer,AC75,Country,"USA")</f>
        <v>107</v>
      </c>
      <c r="AK75">
        <f>COUNTIF(Answer,AC75)</f>
        <v>217</v>
      </c>
      <c r="AL75" t="s">
        <v>231</v>
      </c>
      <c r="AM75">
        <v>859334</v>
      </c>
    </row>
    <row r="76" spans="1:39">
      <c r="A76" s="3" t="s">
        <v>376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3644</v>
      </c>
      <c r="M76" s="3" t="s">
        <v>483</v>
      </c>
      <c r="N76" s="3" t="s">
        <v>483</v>
      </c>
      <c r="O76" s="3" t="s">
        <v>3826</v>
      </c>
      <c r="P76" s="3" t="s">
        <v>4377</v>
      </c>
      <c r="Q76" s="3" t="s">
        <v>4371</v>
      </c>
      <c r="R76" s="3" t="s">
        <v>3827</v>
      </c>
      <c r="S76" s="3">
        <v>1338902946</v>
      </c>
      <c r="T76" s="3" t="s">
        <v>3828</v>
      </c>
      <c r="U76" s="3" t="s">
        <v>682</v>
      </c>
      <c r="V76" s="3" t="s">
        <v>483</v>
      </c>
      <c r="W76" s="3" t="s">
        <v>483</v>
      </c>
      <c r="X76" s="3">
        <v>23</v>
      </c>
      <c r="Y76" s="3" t="s">
        <v>503</v>
      </c>
      <c r="Z76" s="3" t="s">
        <v>490</v>
      </c>
      <c r="AA76" s="3" t="s">
        <v>490</v>
      </c>
      <c r="AB76" s="3" t="s">
        <v>76</v>
      </c>
      <c r="AC76" s="3" t="s">
        <v>35</v>
      </c>
      <c r="AD76" s="3" t="s">
        <v>244</v>
      </c>
      <c r="AE76" s="3" t="s">
        <v>483</v>
      </c>
      <c r="AF76" s="3" t="s">
        <v>483</v>
      </c>
      <c r="AG76" t="s">
        <v>90</v>
      </c>
      <c r="AH76">
        <f>LOOKUP(AC76,$AL:$AL,$AM:$AM )</f>
        <v>931028</v>
      </c>
      <c r="AI76">
        <f>LOOKUP(AG76,$AN:$AN,$AO:$AO)</f>
        <v>8253272</v>
      </c>
      <c r="AJ76">
        <f>COUNTIFS(Answer,AC76,Country,"USA")</f>
        <v>184</v>
      </c>
      <c r="AK76">
        <f>COUNTIF(Answer,AC76)</f>
        <v>352</v>
      </c>
      <c r="AL76" t="s">
        <v>221</v>
      </c>
      <c r="AM76">
        <v>859307</v>
      </c>
    </row>
    <row r="77" spans="1:39">
      <c r="A77" s="3" t="s">
        <v>376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3644</v>
      </c>
      <c r="M77" s="3" t="s">
        <v>483</v>
      </c>
      <c r="N77" s="3" t="s">
        <v>483</v>
      </c>
      <c r="O77" s="3" t="s">
        <v>3803</v>
      </c>
      <c r="P77" s="3" t="s">
        <v>425</v>
      </c>
      <c r="Q77" s="3" t="s">
        <v>4371</v>
      </c>
      <c r="R77" s="3" t="s">
        <v>3804</v>
      </c>
      <c r="S77" s="3">
        <v>1338903574</v>
      </c>
      <c r="T77" s="3" t="s">
        <v>3805</v>
      </c>
      <c r="U77" s="3" t="s">
        <v>3315</v>
      </c>
      <c r="V77" s="3" t="s">
        <v>483</v>
      </c>
      <c r="W77" s="3" t="s">
        <v>483</v>
      </c>
      <c r="X77" s="3">
        <v>30</v>
      </c>
      <c r="Y77" s="3" t="s">
        <v>660</v>
      </c>
      <c r="Z77" s="3" t="s">
        <v>490</v>
      </c>
      <c r="AA77" s="3" t="s">
        <v>490</v>
      </c>
      <c r="AB77" s="3" t="s">
        <v>76</v>
      </c>
      <c r="AC77" s="3" t="s">
        <v>35</v>
      </c>
      <c r="AD77" s="3" t="s">
        <v>38</v>
      </c>
      <c r="AE77" s="3" t="s">
        <v>483</v>
      </c>
      <c r="AF77" s="3" t="s">
        <v>483</v>
      </c>
      <c r="AG77" t="s">
        <v>90</v>
      </c>
      <c r="AH77">
        <f>LOOKUP(AC77,$AL:$AL,$AM:$AM )</f>
        <v>931028</v>
      </c>
      <c r="AI77">
        <f>LOOKUP(AG77,$AN:$AN,$AO:$AO)</f>
        <v>8253272</v>
      </c>
      <c r="AJ77">
        <f>COUNTIFS(Answer,AC77,Country,"USA")</f>
        <v>184</v>
      </c>
      <c r="AK77">
        <f>COUNTIF(Answer,AC77)</f>
        <v>352</v>
      </c>
      <c r="AL77" t="s">
        <v>359</v>
      </c>
      <c r="AM77">
        <v>866299</v>
      </c>
    </row>
    <row r="78" spans="1:39">
      <c r="A78" s="3" t="s">
        <v>376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3644</v>
      </c>
      <c r="M78" s="3" t="s">
        <v>483</v>
      </c>
      <c r="N78" s="3" t="s">
        <v>483</v>
      </c>
      <c r="O78" s="3" t="s">
        <v>3832</v>
      </c>
      <c r="P78" s="3" t="s">
        <v>2709</v>
      </c>
      <c r="Q78" s="3" t="s">
        <v>4371</v>
      </c>
      <c r="R78" s="3" t="s">
        <v>3833</v>
      </c>
      <c r="S78" s="3">
        <v>1338912355</v>
      </c>
      <c r="T78" s="3" t="s">
        <v>3834</v>
      </c>
      <c r="U78" s="3" t="s">
        <v>3835</v>
      </c>
      <c r="V78" s="3" t="s">
        <v>483</v>
      </c>
      <c r="W78" s="3" t="s">
        <v>483</v>
      </c>
      <c r="X78" s="3">
        <v>53</v>
      </c>
      <c r="Y78" s="3" t="s">
        <v>518</v>
      </c>
      <c r="Z78" s="3" t="s">
        <v>490</v>
      </c>
      <c r="AA78" s="3" t="s">
        <v>490</v>
      </c>
      <c r="AB78" s="3" t="s">
        <v>76</v>
      </c>
      <c r="AC78" s="3" t="s">
        <v>43</v>
      </c>
      <c r="AD78" s="3" t="s">
        <v>38</v>
      </c>
      <c r="AE78" s="3" t="s">
        <v>483</v>
      </c>
      <c r="AF78" s="3" t="s">
        <v>483</v>
      </c>
      <c r="AG78" t="s">
        <v>90</v>
      </c>
      <c r="AH78">
        <f>LOOKUP(AC78,$AL:$AL,$AM:$AM )</f>
        <v>7851662</v>
      </c>
      <c r="AI78">
        <f>LOOKUP(AG78,$AN:$AN,$AO:$AO)</f>
        <v>8253272</v>
      </c>
      <c r="AJ78">
        <f>COUNTIFS(Answer,AC78,Country,"USA")</f>
        <v>107</v>
      </c>
      <c r="AK78">
        <f>COUNTIF(Answer,AC78)</f>
        <v>217</v>
      </c>
      <c r="AL78" t="s">
        <v>35</v>
      </c>
      <c r="AM78">
        <v>931028</v>
      </c>
    </row>
    <row r="79" spans="1:39">
      <c r="A79" s="3" t="s">
        <v>376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3644</v>
      </c>
      <c r="M79" s="3" t="s">
        <v>483</v>
      </c>
      <c r="N79" s="3" t="s">
        <v>483</v>
      </c>
      <c r="O79" s="3" t="s">
        <v>3715</v>
      </c>
      <c r="P79" s="3" t="s">
        <v>575</v>
      </c>
      <c r="Q79" s="3" t="s">
        <v>4371</v>
      </c>
      <c r="R79" s="3" t="s">
        <v>3716</v>
      </c>
      <c r="S79" s="3">
        <v>1338913576</v>
      </c>
      <c r="T79" s="3" t="s">
        <v>3717</v>
      </c>
      <c r="U79" s="3" t="s">
        <v>578</v>
      </c>
      <c r="V79" s="3" t="s">
        <v>483</v>
      </c>
      <c r="W79" s="3" t="s">
        <v>483</v>
      </c>
      <c r="X79" s="3">
        <v>26</v>
      </c>
      <c r="Y79" s="3" t="s">
        <v>579</v>
      </c>
      <c r="Z79" s="3" t="s">
        <v>490</v>
      </c>
      <c r="AA79" s="3" t="s">
        <v>490</v>
      </c>
      <c r="AB79" s="3" t="s">
        <v>76</v>
      </c>
      <c r="AC79" s="3" t="s">
        <v>43</v>
      </c>
      <c r="AD79" s="3" t="s">
        <v>38</v>
      </c>
      <c r="AE79" s="3" t="s">
        <v>483</v>
      </c>
      <c r="AF79" s="3" t="s">
        <v>483</v>
      </c>
      <c r="AG79" t="s">
        <v>90</v>
      </c>
      <c r="AH79">
        <f>LOOKUP(AC79,$AL:$AL,$AM:$AM )</f>
        <v>7851662</v>
      </c>
      <c r="AI79">
        <f>LOOKUP(AG79,$AN:$AN,$AO:$AO)</f>
        <v>8253272</v>
      </c>
      <c r="AJ79">
        <f>COUNTIFS(Answer,AC79,Country,"USA")</f>
        <v>107</v>
      </c>
      <c r="AK79">
        <f>COUNTIF(Answer,AC79)</f>
        <v>217</v>
      </c>
      <c r="AL79" t="s">
        <v>157</v>
      </c>
      <c r="AM79">
        <v>1332638</v>
      </c>
    </row>
    <row r="80" spans="1:39">
      <c r="A80" s="3" t="s">
        <v>376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3644</v>
      </c>
      <c r="M80" s="3" t="s">
        <v>483</v>
      </c>
      <c r="N80" s="3" t="s">
        <v>483</v>
      </c>
      <c r="O80" s="3" t="s">
        <v>3765</v>
      </c>
      <c r="P80" s="3" t="s">
        <v>1187</v>
      </c>
      <c r="Q80" s="3" t="s">
        <v>4371</v>
      </c>
      <c r="R80" s="3" t="s">
        <v>3766</v>
      </c>
      <c r="S80" s="3">
        <v>1338922299</v>
      </c>
      <c r="T80" s="3" t="s">
        <v>3767</v>
      </c>
      <c r="U80" s="3" t="s">
        <v>1943</v>
      </c>
      <c r="V80" s="3" t="s">
        <v>483</v>
      </c>
      <c r="W80" s="3" t="s">
        <v>483</v>
      </c>
      <c r="X80" s="3">
        <v>22</v>
      </c>
      <c r="Y80" s="3" t="s">
        <v>555</v>
      </c>
      <c r="Z80" s="3" t="s">
        <v>490</v>
      </c>
      <c r="AA80" s="3" t="s">
        <v>490</v>
      </c>
      <c r="AB80" s="3" t="s">
        <v>76</v>
      </c>
      <c r="AC80" s="3" t="s">
        <v>43</v>
      </c>
      <c r="AD80" s="3" t="s">
        <v>38</v>
      </c>
      <c r="AE80" s="3" t="s">
        <v>483</v>
      </c>
      <c r="AF80" s="3" t="s">
        <v>483</v>
      </c>
      <c r="AG80" t="s">
        <v>90</v>
      </c>
      <c r="AH80">
        <f>LOOKUP(AC80,$AL:$AL,$AM:$AM )</f>
        <v>7851662</v>
      </c>
      <c r="AI80">
        <f>LOOKUP(AG80,$AN:$AN,$AO:$AO)</f>
        <v>8253272</v>
      </c>
      <c r="AJ80">
        <f>COUNTIFS(Answer,AC80,Country,"USA")</f>
        <v>107</v>
      </c>
      <c r="AK80">
        <f>COUNTIF(Answer,AC80)</f>
        <v>217</v>
      </c>
      <c r="AL80" t="s">
        <v>395</v>
      </c>
      <c r="AM80">
        <v>859215</v>
      </c>
    </row>
    <row r="81" spans="1:39">
      <c r="A81" s="3" t="s">
        <v>376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3644</v>
      </c>
      <c r="M81" s="3" t="s">
        <v>483</v>
      </c>
      <c r="N81" s="3" t="s">
        <v>483</v>
      </c>
      <c r="O81" s="3" t="s">
        <v>3771</v>
      </c>
      <c r="P81" s="3" t="s">
        <v>1458</v>
      </c>
      <c r="Q81" s="3" t="s">
        <v>4371</v>
      </c>
      <c r="R81" s="3" t="s">
        <v>3772</v>
      </c>
      <c r="S81" s="3">
        <v>1338926372</v>
      </c>
      <c r="T81" s="3" t="s">
        <v>3773</v>
      </c>
      <c r="U81" s="3" t="s">
        <v>3774</v>
      </c>
      <c r="V81" s="3" t="s">
        <v>483</v>
      </c>
      <c r="W81" s="3" t="s">
        <v>483</v>
      </c>
      <c r="X81" s="3">
        <v>24</v>
      </c>
      <c r="Y81" s="3" t="s">
        <v>518</v>
      </c>
      <c r="Z81" s="3" t="s">
        <v>490</v>
      </c>
      <c r="AA81" s="3" t="s">
        <v>490</v>
      </c>
      <c r="AB81" s="3" t="s">
        <v>76</v>
      </c>
      <c r="AC81" s="3" t="s">
        <v>43</v>
      </c>
      <c r="AD81" s="3" t="s">
        <v>38</v>
      </c>
      <c r="AE81" s="3" t="s">
        <v>483</v>
      </c>
      <c r="AF81" s="3" t="s">
        <v>483</v>
      </c>
      <c r="AG81" t="s">
        <v>90</v>
      </c>
      <c r="AH81">
        <f>LOOKUP(AC81,$AL:$AL,$AM:$AM )</f>
        <v>7851662</v>
      </c>
      <c r="AI81">
        <f>LOOKUP(AG81,$AN:$AN,$AO:$AO)</f>
        <v>8253272</v>
      </c>
      <c r="AJ81">
        <f>COUNTIFS(Answer,AC81,Country,"USA")</f>
        <v>107</v>
      </c>
      <c r="AK81">
        <f>COUNTIF(Answer,AC81)</f>
        <v>217</v>
      </c>
      <c r="AL81" t="s">
        <v>450</v>
      </c>
      <c r="AM81">
        <v>866868</v>
      </c>
    </row>
    <row r="82" spans="1:39">
      <c r="A82" s="3" t="s">
        <v>376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3644</v>
      </c>
      <c r="M82" s="3" t="s">
        <v>483</v>
      </c>
      <c r="N82" s="3" t="s">
        <v>483</v>
      </c>
      <c r="O82" s="3" t="s">
        <v>3800</v>
      </c>
      <c r="P82" s="3" t="s">
        <v>956</v>
      </c>
      <c r="Q82" s="3" t="s">
        <v>4371</v>
      </c>
      <c r="R82" s="3" t="s">
        <v>3801</v>
      </c>
      <c r="S82" s="3">
        <v>1338929461</v>
      </c>
      <c r="T82" s="3" t="s">
        <v>3802</v>
      </c>
      <c r="U82" s="3" t="s">
        <v>2678</v>
      </c>
      <c r="V82" s="3" t="s">
        <v>483</v>
      </c>
      <c r="W82" s="3" t="s">
        <v>483</v>
      </c>
      <c r="X82" s="3">
        <v>26</v>
      </c>
      <c r="Y82" s="3" t="s">
        <v>860</v>
      </c>
      <c r="Z82" s="3" t="s">
        <v>490</v>
      </c>
      <c r="AA82" s="3" t="s">
        <v>490</v>
      </c>
      <c r="AB82" s="3" t="s">
        <v>76</v>
      </c>
      <c r="AC82" s="3" t="s">
        <v>43</v>
      </c>
      <c r="AD82" s="3" t="s">
        <v>38</v>
      </c>
      <c r="AE82" s="3" t="s">
        <v>483</v>
      </c>
      <c r="AF82" s="3" t="s">
        <v>483</v>
      </c>
      <c r="AG82" t="s">
        <v>90</v>
      </c>
      <c r="AH82">
        <f>LOOKUP(AC82,$AL:$AL,$AM:$AM )</f>
        <v>7851662</v>
      </c>
      <c r="AI82">
        <f>LOOKUP(AG82,$AN:$AN,$AO:$AO)</f>
        <v>8253272</v>
      </c>
      <c r="AJ82">
        <f>COUNTIFS(Answer,AC82,Country,"USA")</f>
        <v>107</v>
      </c>
      <c r="AK82">
        <f>COUNTIF(Answer,AC82)</f>
        <v>217</v>
      </c>
      <c r="AL82" t="s">
        <v>67</v>
      </c>
      <c r="AM82">
        <v>2594394</v>
      </c>
    </row>
    <row r="83" spans="1:39">
      <c r="A83" s="3" t="s">
        <v>376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3644</v>
      </c>
      <c r="M83" s="3" t="s">
        <v>483</v>
      </c>
      <c r="N83" s="3" t="s">
        <v>483</v>
      </c>
      <c r="O83" s="3" t="s">
        <v>3733</v>
      </c>
      <c r="P83" s="3" t="s">
        <v>3734</v>
      </c>
      <c r="Q83" s="3" t="s">
        <v>4371</v>
      </c>
      <c r="R83" s="3" t="s">
        <v>3735</v>
      </c>
      <c r="S83" s="3">
        <v>1338937877</v>
      </c>
      <c r="T83" s="3" t="s">
        <v>3736</v>
      </c>
      <c r="U83" s="3" t="s">
        <v>3737</v>
      </c>
      <c r="V83" s="3" t="s">
        <v>483</v>
      </c>
      <c r="W83" s="3" t="s">
        <v>483</v>
      </c>
      <c r="X83" s="3">
        <v>70</v>
      </c>
      <c r="Y83" s="3" t="s">
        <v>489</v>
      </c>
      <c r="Z83" s="3" t="s">
        <v>490</v>
      </c>
      <c r="AA83" s="3" t="s">
        <v>490</v>
      </c>
      <c r="AB83" s="3" t="s">
        <v>76</v>
      </c>
      <c r="AC83" s="3" t="s">
        <v>2355</v>
      </c>
      <c r="AD83" s="3" t="s">
        <v>38</v>
      </c>
      <c r="AE83" s="3" t="s">
        <v>483</v>
      </c>
      <c r="AF83" s="3" t="s">
        <v>483</v>
      </c>
      <c r="AG83" t="s">
        <v>90</v>
      </c>
      <c r="AH83">
        <f>LOOKUP(AC83,$AL:$AL,$AM:$AM )</f>
        <v>16322015</v>
      </c>
      <c r="AI83">
        <f>LOOKUP(AG83,$AN:$AN,$AO:$AO)</f>
        <v>8253272</v>
      </c>
      <c r="AJ83">
        <f>COUNTIFS(Answer,AC83,Country,"USA")</f>
        <v>1</v>
      </c>
      <c r="AK83">
        <f>COUNTIF(Answer,AC83)</f>
        <v>2</v>
      </c>
      <c r="AL83" t="s">
        <v>451</v>
      </c>
      <c r="AM83">
        <v>808536</v>
      </c>
    </row>
    <row r="84" spans="1:39">
      <c r="A84" s="3" t="s">
        <v>376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3644</v>
      </c>
      <c r="M84" s="3" t="s">
        <v>483</v>
      </c>
      <c r="N84" s="3" t="s">
        <v>483</v>
      </c>
      <c r="O84" s="3" t="s">
        <v>3718</v>
      </c>
      <c r="P84" s="3" t="s">
        <v>1144</v>
      </c>
      <c r="Q84" s="3" t="s">
        <v>4371</v>
      </c>
      <c r="R84" s="3" t="s">
        <v>3719</v>
      </c>
      <c r="S84" s="3">
        <v>1338941539</v>
      </c>
      <c r="T84" s="3" t="s">
        <v>3720</v>
      </c>
      <c r="U84" s="3" t="s">
        <v>1147</v>
      </c>
      <c r="V84" s="3" t="s">
        <v>483</v>
      </c>
      <c r="W84" s="3" t="s">
        <v>483</v>
      </c>
      <c r="X84" s="3">
        <v>26</v>
      </c>
      <c r="Y84" s="3" t="s">
        <v>860</v>
      </c>
      <c r="Z84" s="3" t="s">
        <v>490</v>
      </c>
      <c r="AA84" s="3" t="s">
        <v>490</v>
      </c>
      <c r="AB84" s="3" t="s">
        <v>76</v>
      </c>
      <c r="AC84" s="3" t="s">
        <v>43</v>
      </c>
      <c r="AD84" s="3" t="s">
        <v>38</v>
      </c>
      <c r="AE84" s="3" t="s">
        <v>483</v>
      </c>
      <c r="AF84" s="3" t="s">
        <v>483</v>
      </c>
      <c r="AG84" t="s">
        <v>90</v>
      </c>
      <c r="AH84">
        <f>LOOKUP(AC84,$AL:$AL,$AM:$AM )</f>
        <v>7851662</v>
      </c>
      <c r="AI84">
        <f>LOOKUP(AG84,$AN:$AN,$AO:$AO)</f>
        <v>8253272</v>
      </c>
      <c r="AJ84">
        <f>COUNTIFS(Answer,AC84,Country,"USA")</f>
        <v>107</v>
      </c>
      <c r="AK84">
        <f>COUNTIF(Answer,AC84)</f>
        <v>217</v>
      </c>
      <c r="AL84" t="s">
        <v>1586</v>
      </c>
      <c r="AM84">
        <v>814728</v>
      </c>
    </row>
    <row r="85" spans="1:39">
      <c r="A85" s="3" t="s">
        <v>376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3644</v>
      </c>
      <c r="M85" s="3" t="s">
        <v>483</v>
      </c>
      <c r="N85" s="3" t="s">
        <v>483</v>
      </c>
      <c r="O85" s="3" t="s">
        <v>3741</v>
      </c>
      <c r="P85" s="3" t="s">
        <v>856</v>
      </c>
      <c r="Q85" s="3" t="s">
        <v>4371</v>
      </c>
      <c r="R85" s="3" t="s">
        <v>3742</v>
      </c>
      <c r="S85" s="3">
        <v>1338955299</v>
      </c>
      <c r="T85" s="3" t="s">
        <v>3743</v>
      </c>
      <c r="U85" s="3" t="s">
        <v>2114</v>
      </c>
      <c r="V85" s="3" t="s">
        <v>483</v>
      </c>
      <c r="W85" s="3" t="s">
        <v>483</v>
      </c>
      <c r="X85" s="3">
        <v>25</v>
      </c>
      <c r="Y85" s="3" t="s">
        <v>860</v>
      </c>
      <c r="Z85" s="3" t="s">
        <v>490</v>
      </c>
      <c r="AA85" s="3" t="s">
        <v>490</v>
      </c>
      <c r="AB85" s="3" t="s">
        <v>76</v>
      </c>
      <c r="AC85" s="3" t="s">
        <v>43</v>
      </c>
      <c r="AD85" s="3" t="s">
        <v>38</v>
      </c>
      <c r="AE85" s="3" t="s">
        <v>483</v>
      </c>
      <c r="AF85" s="3" t="s">
        <v>483</v>
      </c>
      <c r="AG85" t="s">
        <v>90</v>
      </c>
      <c r="AH85">
        <f>LOOKUP(AC85,$AL:$AL,$AM:$AM )</f>
        <v>7851662</v>
      </c>
      <c r="AI85">
        <f>LOOKUP(AG85,$AN:$AN,$AO:$AO)</f>
        <v>8253272</v>
      </c>
      <c r="AJ85">
        <f>COUNTIFS(Answer,AC85,Country,"USA")</f>
        <v>107</v>
      </c>
      <c r="AK85">
        <f>COUNTIF(Answer,AC85)</f>
        <v>217</v>
      </c>
      <c r="AL85" t="s">
        <v>201</v>
      </c>
      <c r="AM85">
        <v>810836</v>
      </c>
    </row>
    <row r="86" spans="1:39">
      <c r="A86" s="3" t="s">
        <v>376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3644</v>
      </c>
      <c r="M86" s="3" t="s">
        <v>483</v>
      </c>
      <c r="N86" s="3" t="s">
        <v>483</v>
      </c>
      <c r="O86" s="3" t="s">
        <v>3655</v>
      </c>
      <c r="P86" s="3" t="s">
        <v>4385</v>
      </c>
      <c r="Q86" s="3" t="s">
        <v>4371</v>
      </c>
      <c r="R86" s="3" t="s">
        <v>3656</v>
      </c>
      <c r="S86" s="3">
        <v>1338958101</v>
      </c>
      <c r="T86" s="3" t="s">
        <v>3657</v>
      </c>
      <c r="U86" s="3" t="s">
        <v>1816</v>
      </c>
      <c r="V86" s="3" t="s">
        <v>483</v>
      </c>
      <c r="W86" s="3" t="s">
        <v>483</v>
      </c>
      <c r="X86" s="3">
        <v>37</v>
      </c>
      <c r="Y86" s="3" t="s">
        <v>1065</v>
      </c>
      <c r="Z86" s="3" t="s">
        <v>490</v>
      </c>
      <c r="AA86" s="3" t="s">
        <v>490</v>
      </c>
      <c r="AB86" s="3" t="s">
        <v>76</v>
      </c>
      <c r="AC86" s="3" t="s">
        <v>43</v>
      </c>
      <c r="AD86" s="3" t="s">
        <v>34</v>
      </c>
      <c r="AE86" s="3" t="s">
        <v>483</v>
      </c>
      <c r="AF86" s="3" t="s">
        <v>483</v>
      </c>
      <c r="AG86" t="s">
        <v>90</v>
      </c>
      <c r="AH86">
        <f>LOOKUP(AC86,$AL:$AL,$AM:$AM )</f>
        <v>7851662</v>
      </c>
      <c r="AI86">
        <f>LOOKUP(AG86,$AN:$AN,$AO:$AO)</f>
        <v>8253272</v>
      </c>
      <c r="AJ86">
        <f>COUNTIFS(Answer,AC86,Country,"USA")</f>
        <v>107</v>
      </c>
      <c r="AK86">
        <f>COUNTIF(Answer,AC86)</f>
        <v>217</v>
      </c>
      <c r="AL86" t="s">
        <v>207</v>
      </c>
      <c r="AM86">
        <v>1581049</v>
      </c>
    </row>
    <row r="87" spans="1:39">
      <c r="A87" s="3" t="s">
        <v>376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3644</v>
      </c>
      <c r="M87" s="3" t="s">
        <v>483</v>
      </c>
      <c r="N87" s="3" t="s">
        <v>483</v>
      </c>
      <c r="O87" s="3" t="s">
        <v>3706</v>
      </c>
      <c r="P87" s="3" t="s">
        <v>4173</v>
      </c>
      <c r="Q87" s="3" t="s">
        <v>4371</v>
      </c>
      <c r="R87" s="3" t="s">
        <v>3707</v>
      </c>
      <c r="S87" s="3">
        <v>1338958070</v>
      </c>
      <c r="T87" s="3" t="s">
        <v>3708</v>
      </c>
      <c r="U87" s="3" t="s">
        <v>1816</v>
      </c>
      <c r="V87" s="3" t="s">
        <v>483</v>
      </c>
      <c r="W87" s="3" t="s">
        <v>483</v>
      </c>
      <c r="X87" s="3">
        <v>39</v>
      </c>
      <c r="Y87" s="3" t="s">
        <v>508</v>
      </c>
      <c r="Z87" s="3" t="s">
        <v>490</v>
      </c>
      <c r="AA87" s="3" t="s">
        <v>490</v>
      </c>
      <c r="AB87" s="3" t="s">
        <v>76</v>
      </c>
      <c r="AC87" s="3" t="s">
        <v>143</v>
      </c>
      <c r="AD87" s="3" t="s">
        <v>210</v>
      </c>
      <c r="AE87" s="3" t="s">
        <v>483</v>
      </c>
      <c r="AF87" s="3" t="s">
        <v>483</v>
      </c>
      <c r="AG87" t="s">
        <v>90</v>
      </c>
      <c r="AH87">
        <f>LOOKUP(AC87,$AL:$AL,$AM:$AM )</f>
        <v>7820643</v>
      </c>
      <c r="AI87">
        <f>LOOKUP(AG87,$AN:$AN,$AO:$AO)</f>
        <v>8253272</v>
      </c>
      <c r="AJ87">
        <f>COUNTIFS(Answer,AC87,Country,"USA")</f>
        <v>0</v>
      </c>
      <c r="AK87">
        <f>COUNTIF(Answer,AC87)</f>
        <v>3</v>
      </c>
      <c r="AL87" t="s">
        <v>254</v>
      </c>
      <c r="AM87">
        <v>806704</v>
      </c>
    </row>
    <row r="88" spans="1:39">
      <c r="A88" s="3" t="s">
        <v>376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3644</v>
      </c>
      <c r="M88" s="3" t="s">
        <v>483</v>
      </c>
      <c r="N88" s="3" t="s">
        <v>483</v>
      </c>
      <c r="O88" s="3" t="s">
        <v>3750</v>
      </c>
      <c r="P88" s="3" t="s">
        <v>3751</v>
      </c>
      <c r="Q88" s="3" t="s">
        <v>4371</v>
      </c>
      <c r="R88" s="3" t="s">
        <v>3752</v>
      </c>
      <c r="S88" s="3">
        <v>1338966721</v>
      </c>
      <c r="T88" s="3" t="s">
        <v>3753</v>
      </c>
      <c r="U88" s="3" t="s">
        <v>3754</v>
      </c>
      <c r="V88" s="3" t="s">
        <v>483</v>
      </c>
      <c r="W88" s="3" t="s">
        <v>483</v>
      </c>
      <c r="X88" s="3">
        <v>48</v>
      </c>
      <c r="Y88" s="3" t="s">
        <v>489</v>
      </c>
      <c r="Z88" s="3" t="s">
        <v>490</v>
      </c>
      <c r="AA88" s="3" t="s">
        <v>490</v>
      </c>
      <c r="AB88" s="3" t="s">
        <v>76</v>
      </c>
      <c r="AC88" s="3" t="s">
        <v>43</v>
      </c>
      <c r="AD88" s="3" t="s">
        <v>38</v>
      </c>
      <c r="AE88" s="3" t="s">
        <v>483</v>
      </c>
      <c r="AF88" s="3" t="s">
        <v>483</v>
      </c>
      <c r="AG88" t="s">
        <v>90</v>
      </c>
      <c r="AH88">
        <f>LOOKUP(AC88,$AL:$AL,$AM:$AM )</f>
        <v>7851662</v>
      </c>
      <c r="AI88">
        <f>LOOKUP(AG88,$AN:$AN,$AO:$AO)</f>
        <v>8253272</v>
      </c>
      <c r="AJ88">
        <f>COUNTIFS(Answer,AC88,Country,"USA")</f>
        <v>107</v>
      </c>
      <c r="AK88">
        <f>COUNTIF(Answer,AC88)</f>
        <v>217</v>
      </c>
      <c r="AL88" t="s">
        <v>4078</v>
      </c>
      <c r="AM88">
        <v>18278723</v>
      </c>
    </row>
    <row r="89" spans="1:39">
      <c r="A89" s="3" t="s">
        <v>376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3644</v>
      </c>
      <c r="M89" s="3" t="s">
        <v>483</v>
      </c>
      <c r="N89" s="3" t="s">
        <v>483</v>
      </c>
      <c r="O89" s="3" t="s">
        <v>3806</v>
      </c>
      <c r="P89" s="3" t="s">
        <v>4388</v>
      </c>
      <c r="Q89" s="3" t="s">
        <v>4371</v>
      </c>
      <c r="R89" s="3" t="s">
        <v>3807</v>
      </c>
      <c r="S89" s="3">
        <v>1338967938</v>
      </c>
      <c r="T89" s="3" t="s">
        <v>3808</v>
      </c>
      <c r="U89" s="3" t="s">
        <v>3809</v>
      </c>
      <c r="V89" s="3" t="s">
        <v>483</v>
      </c>
      <c r="W89" s="3" t="s">
        <v>483</v>
      </c>
      <c r="X89" s="3">
        <v>61</v>
      </c>
      <c r="Y89" s="3" t="s">
        <v>518</v>
      </c>
      <c r="Z89" s="3" t="s">
        <v>490</v>
      </c>
      <c r="AA89" s="3" t="s">
        <v>490</v>
      </c>
      <c r="AB89" s="3" t="s">
        <v>76</v>
      </c>
      <c r="AC89" s="3" t="s">
        <v>3810</v>
      </c>
      <c r="AD89" s="3" t="s">
        <v>34</v>
      </c>
      <c r="AE89" s="3" t="s">
        <v>483</v>
      </c>
      <c r="AF89" s="3" t="s">
        <v>483</v>
      </c>
      <c r="AG89" t="s">
        <v>90</v>
      </c>
      <c r="AH89">
        <f>LOOKUP(AC89,$AL:$AL,$AM:$AM )</f>
        <v>930838</v>
      </c>
      <c r="AI89">
        <f>LOOKUP(AG89,$AN:$AN,$AO:$AO)</f>
        <v>8253272</v>
      </c>
      <c r="AJ89">
        <f>COUNTIFS(Answer,AC89,Country,"USA")</f>
        <v>0</v>
      </c>
      <c r="AK89">
        <f>COUNTIF(Answer,AC89)</f>
        <v>1</v>
      </c>
      <c r="AL89" t="s">
        <v>420</v>
      </c>
      <c r="AM89">
        <v>827649</v>
      </c>
    </row>
    <row r="90" spans="1:39">
      <c r="A90" s="3" t="s">
        <v>376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3644</v>
      </c>
      <c r="M90" s="3" t="s">
        <v>483</v>
      </c>
      <c r="N90" s="3" t="s">
        <v>483</v>
      </c>
      <c r="O90" s="3" t="s">
        <v>3863</v>
      </c>
      <c r="P90" s="3" t="s">
        <v>4390</v>
      </c>
      <c r="Q90" s="3" t="s">
        <v>4371</v>
      </c>
      <c r="R90" s="3" t="s">
        <v>3864</v>
      </c>
      <c r="S90" s="3">
        <v>1338977244</v>
      </c>
      <c r="T90" s="3" t="s">
        <v>3865</v>
      </c>
      <c r="U90" s="3" t="s">
        <v>3866</v>
      </c>
      <c r="V90" s="3" t="s">
        <v>483</v>
      </c>
      <c r="W90" s="3" t="s">
        <v>483</v>
      </c>
      <c r="X90" s="3">
        <v>70</v>
      </c>
      <c r="Y90" s="3" t="s">
        <v>546</v>
      </c>
      <c r="Z90" s="3" t="s">
        <v>490</v>
      </c>
      <c r="AA90" s="3" t="s">
        <v>490</v>
      </c>
      <c r="AB90" s="3" t="s">
        <v>76</v>
      </c>
      <c r="AC90" s="3" t="s">
        <v>43</v>
      </c>
      <c r="AD90" s="3" t="s">
        <v>34</v>
      </c>
      <c r="AE90" s="3" t="s">
        <v>483</v>
      </c>
      <c r="AF90" s="3" t="s">
        <v>483</v>
      </c>
      <c r="AG90" t="s">
        <v>90</v>
      </c>
      <c r="AH90">
        <f>LOOKUP(AC90,$AL:$AL,$AM:$AM )</f>
        <v>7851662</v>
      </c>
      <c r="AI90">
        <f>LOOKUP(AG90,$AN:$AN,$AO:$AO)</f>
        <v>8253272</v>
      </c>
      <c r="AJ90">
        <f>COUNTIFS(Answer,AC90,Country,"USA")</f>
        <v>107</v>
      </c>
      <c r="AK90">
        <f>COUNTIF(Answer,AC90)</f>
        <v>217</v>
      </c>
      <c r="AL90" t="s">
        <v>95</v>
      </c>
      <c r="AM90">
        <v>899370</v>
      </c>
    </row>
    <row r="91" spans="1:39">
      <c r="A91" s="3" t="s">
        <v>376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3644</v>
      </c>
      <c r="M91" s="3" t="s">
        <v>483</v>
      </c>
      <c r="N91" s="3" t="s">
        <v>483</v>
      </c>
      <c r="O91" s="3" t="s">
        <v>3685</v>
      </c>
      <c r="P91" s="3" t="s">
        <v>4391</v>
      </c>
      <c r="Q91" s="3" t="s">
        <v>4371</v>
      </c>
      <c r="R91" s="3" t="s">
        <v>3686</v>
      </c>
      <c r="S91" s="3">
        <v>1338986264</v>
      </c>
      <c r="T91" s="3" t="s">
        <v>3687</v>
      </c>
      <c r="U91" s="3" t="s">
        <v>545</v>
      </c>
      <c r="V91" s="3" t="s">
        <v>483</v>
      </c>
      <c r="W91" s="3" t="s">
        <v>483</v>
      </c>
      <c r="X91" s="3">
        <v>54</v>
      </c>
      <c r="Y91" s="3" t="s">
        <v>546</v>
      </c>
      <c r="Z91" s="3" t="s">
        <v>490</v>
      </c>
      <c r="AA91" s="3" t="s">
        <v>490</v>
      </c>
      <c r="AB91" s="3" t="s">
        <v>76</v>
      </c>
      <c r="AC91" s="3" t="s">
        <v>3688</v>
      </c>
      <c r="AD91" s="3" t="s">
        <v>34</v>
      </c>
      <c r="AE91" s="3" t="s">
        <v>483</v>
      </c>
      <c r="AF91" s="3" t="s">
        <v>483</v>
      </c>
      <c r="AG91" t="s">
        <v>90</v>
      </c>
      <c r="AH91">
        <f>LOOKUP(AC91,$AL:$AL,$AM:$AM )</f>
        <v>7743924</v>
      </c>
      <c r="AI91">
        <f>LOOKUP(AG91,$AN:$AN,$AO:$AO)</f>
        <v>8253272</v>
      </c>
      <c r="AJ91">
        <f>COUNTIFS(Answer,AC91,Country,"USA")</f>
        <v>0</v>
      </c>
      <c r="AK91">
        <f>COUNTIF(Answer,AC91)</f>
        <v>1</v>
      </c>
      <c r="AL91" t="s">
        <v>396</v>
      </c>
      <c r="AM91">
        <v>935597</v>
      </c>
    </row>
    <row r="92" spans="1:39">
      <c r="A92" s="3" t="s">
        <v>376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3644</v>
      </c>
      <c r="M92" s="3" t="s">
        <v>483</v>
      </c>
      <c r="N92" s="3" t="s">
        <v>483</v>
      </c>
      <c r="O92" s="3" t="s">
        <v>3689</v>
      </c>
      <c r="P92" s="3" t="s">
        <v>4392</v>
      </c>
      <c r="Q92" s="3" t="s">
        <v>4371</v>
      </c>
      <c r="R92" s="3" t="s">
        <v>3690</v>
      </c>
      <c r="S92" s="3">
        <v>1338986627</v>
      </c>
      <c r="T92" s="3" t="s">
        <v>3691</v>
      </c>
      <c r="U92" s="3" t="s">
        <v>623</v>
      </c>
      <c r="V92" s="3" t="s">
        <v>483</v>
      </c>
      <c r="W92" s="3" t="s">
        <v>483</v>
      </c>
      <c r="X92" s="3">
        <v>29</v>
      </c>
      <c r="Y92" s="3" t="s">
        <v>555</v>
      </c>
      <c r="Z92" s="3" t="s">
        <v>490</v>
      </c>
      <c r="AA92" s="3" t="s">
        <v>490</v>
      </c>
      <c r="AB92" s="3" t="s">
        <v>76</v>
      </c>
      <c r="AC92" s="3" t="s">
        <v>42</v>
      </c>
      <c r="AD92" s="3" t="s">
        <v>34</v>
      </c>
      <c r="AE92" s="3" t="s">
        <v>483</v>
      </c>
      <c r="AF92" s="3" t="s">
        <v>483</v>
      </c>
      <c r="AG92" t="s">
        <v>90</v>
      </c>
      <c r="AH92">
        <f>LOOKUP(AC92,$AL:$AL,$AM:$AM )</f>
        <v>5503158</v>
      </c>
      <c r="AI92">
        <f>LOOKUP(AG92,$AN:$AN,$AO:$AO)</f>
        <v>8253272</v>
      </c>
      <c r="AJ92">
        <f>COUNTIFS(Answer,AC92,Country,"USA")</f>
        <v>9</v>
      </c>
      <c r="AK92">
        <f>COUNTIF(Answer,AC92)</f>
        <v>38</v>
      </c>
      <c r="AL92" t="s">
        <v>3810</v>
      </c>
      <c r="AM92">
        <v>930838</v>
      </c>
    </row>
    <row r="93" spans="1:39">
      <c r="A93" s="3" t="s">
        <v>376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3644</v>
      </c>
      <c r="M93" s="3" t="s">
        <v>483</v>
      </c>
      <c r="N93" s="3" t="s">
        <v>483</v>
      </c>
      <c r="O93" s="3" t="s">
        <v>3755</v>
      </c>
      <c r="P93" s="3" t="s">
        <v>4397</v>
      </c>
      <c r="Q93" s="3" t="s">
        <v>4371</v>
      </c>
      <c r="R93" s="3" t="s">
        <v>3756</v>
      </c>
      <c r="S93" s="3">
        <v>1339059372</v>
      </c>
      <c r="T93" s="3" t="s">
        <v>3757</v>
      </c>
      <c r="U93" s="3" t="s">
        <v>3758</v>
      </c>
      <c r="V93" s="3" t="s">
        <v>483</v>
      </c>
      <c r="W93" s="3" t="s">
        <v>483</v>
      </c>
      <c r="X93" s="3">
        <v>35</v>
      </c>
      <c r="Y93" s="3" t="s">
        <v>555</v>
      </c>
      <c r="Z93" s="3" t="s">
        <v>490</v>
      </c>
      <c r="AA93" s="3" t="s">
        <v>490</v>
      </c>
      <c r="AB93" s="3" t="s">
        <v>76</v>
      </c>
      <c r="AC93" s="3" t="s">
        <v>43</v>
      </c>
      <c r="AD93" s="3" t="s">
        <v>34</v>
      </c>
      <c r="AE93" s="3" t="s">
        <v>483</v>
      </c>
      <c r="AF93" s="3" t="s">
        <v>483</v>
      </c>
      <c r="AG93" t="s">
        <v>90</v>
      </c>
      <c r="AH93">
        <f>LOOKUP(AC93,$AL:$AL,$AM:$AM )</f>
        <v>7851662</v>
      </c>
      <c r="AI93">
        <f>LOOKUP(AG93,$AN:$AN,$AO:$AO)</f>
        <v>8253272</v>
      </c>
      <c r="AJ93">
        <f>COUNTIFS(Answer,AC93,Country,"USA")</f>
        <v>107</v>
      </c>
      <c r="AK93">
        <f>COUNTIF(Answer,AC93)</f>
        <v>217</v>
      </c>
      <c r="AL93" t="s">
        <v>152</v>
      </c>
      <c r="AM93">
        <v>1093147</v>
      </c>
    </row>
    <row r="94" spans="1:39">
      <c r="A94" s="3" t="s">
        <v>75</v>
      </c>
      <c r="B94" s="3" t="s">
        <v>478</v>
      </c>
      <c r="C94" s="3" t="s">
        <v>479</v>
      </c>
      <c r="D94" s="3" t="s">
        <v>480</v>
      </c>
      <c r="E94" s="3" t="s">
        <v>481</v>
      </c>
      <c r="F94" s="4">
        <v>0.03</v>
      </c>
      <c r="G94" s="3" t="s">
        <v>769</v>
      </c>
      <c r="H94" s="3">
        <v>30</v>
      </c>
      <c r="I94" s="3" t="s">
        <v>483</v>
      </c>
      <c r="J94" s="3">
        <v>180</v>
      </c>
      <c r="K94" s="3">
        <v>604800</v>
      </c>
      <c r="L94" s="3" t="s">
        <v>770</v>
      </c>
      <c r="M94" s="3" t="s">
        <v>483</v>
      </c>
      <c r="N94" s="3" t="s">
        <v>483</v>
      </c>
      <c r="O94" s="3" t="s">
        <v>3829</v>
      </c>
      <c r="P94" s="3" t="s">
        <v>4379</v>
      </c>
      <c r="Q94" s="3" t="s">
        <v>4371</v>
      </c>
      <c r="R94" s="3" t="s">
        <v>3830</v>
      </c>
      <c r="S94" s="3">
        <v>1338553165</v>
      </c>
      <c r="T94" s="3" t="s">
        <v>3831</v>
      </c>
      <c r="U94" s="3" t="s">
        <v>872</v>
      </c>
      <c r="V94" s="3" t="s">
        <v>483</v>
      </c>
      <c r="W94" s="3" t="s">
        <v>483</v>
      </c>
      <c r="X94" s="3">
        <v>46</v>
      </c>
      <c r="Y94" s="3" t="s">
        <v>687</v>
      </c>
      <c r="Z94" s="3" t="s">
        <v>490</v>
      </c>
      <c r="AA94" s="3" t="s">
        <v>490</v>
      </c>
      <c r="AB94" s="3" t="s">
        <v>76</v>
      </c>
      <c r="AC94" s="3" t="s">
        <v>43</v>
      </c>
      <c r="AD94" s="3" t="s">
        <v>34</v>
      </c>
      <c r="AE94" s="3" t="s">
        <v>483</v>
      </c>
      <c r="AF94" s="3" t="s">
        <v>483</v>
      </c>
      <c r="AG94" t="s">
        <v>90</v>
      </c>
      <c r="AH94">
        <f>LOOKUP(AC94,$AL:$AL,$AM:$AM )</f>
        <v>7851662</v>
      </c>
      <c r="AI94">
        <f>LOOKUP(AG94,$AN:$AN,$AO:$AO)</f>
        <v>8253272</v>
      </c>
      <c r="AJ94">
        <f>COUNTIFS(Answer,AC94,Country,"USA")</f>
        <v>107</v>
      </c>
      <c r="AK94">
        <f>COUNTIF(Answer,AC94)</f>
        <v>217</v>
      </c>
      <c r="AL94" t="s">
        <v>153</v>
      </c>
      <c r="AM94">
        <v>878401</v>
      </c>
    </row>
    <row r="95" spans="1:39">
      <c r="A95" s="3" t="s">
        <v>75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3709</v>
      </c>
      <c r="P95" s="3" t="s">
        <v>4400</v>
      </c>
      <c r="Q95" s="3" t="s">
        <v>4371</v>
      </c>
      <c r="R95" s="3" t="s">
        <v>3710</v>
      </c>
      <c r="S95" s="3">
        <v>1338555792</v>
      </c>
      <c r="T95" s="3" t="s">
        <v>3711</v>
      </c>
      <c r="U95" s="3" t="s">
        <v>2143</v>
      </c>
      <c r="V95" s="3" t="s">
        <v>483</v>
      </c>
      <c r="W95" s="3" t="s">
        <v>483</v>
      </c>
      <c r="X95" s="3">
        <v>57</v>
      </c>
      <c r="Y95" s="3" t="s">
        <v>573</v>
      </c>
      <c r="Z95" s="3" t="s">
        <v>490</v>
      </c>
      <c r="AA95" s="3" t="s">
        <v>490</v>
      </c>
      <c r="AB95" s="3" t="s">
        <v>76</v>
      </c>
      <c r="AC95" s="3" t="s">
        <v>43</v>
      </c>
      <c r="AD95" s="3" t="s">
        <v>34</v>
      </c>
      <c r="AE95" s="3" t="s">
        <v>483</v>
      </c>
      <c r="AF95" s="3" t="s">
        <v>483</v>
      </c>
      <c r="AG95" t="s">
        <v>90</v>
      </c>
      <c r="AH95">
        <f>LOOKUP(AC95,$AL:$AL,$AM:$AM )</f>
        <v>7851662</v>
      </c>
      <c r="AI95">
        <f>LOOKUP(AG95,$AN:$AN,$AO:$AO)</f>
        <v>8253272</v>
      </c>
      <c r="AJ95">
        <f>COUNTIFS(Answer,AC95,Country,"USA")</f>
        <v>107</v>
      </c>
      <c r="AK95">
        <f>COUNTIF(Answer,AC95)</f>
        <v>217</v>
      </c>
      <c r="AL95" t="s">
        <v>187</v>
      </c>
      <c r="AM95">
        <v>866031</v>
      </c>
    </row>
    <row r="96" spans="1:39">
      <c r="A96" s="3" t="s">
        <v>75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3788</v>
      </c>
      <c r="P96" s="3" t="s">
        <v>37</v>
      </c>
      <c r="Q96" s="3" t="s">
        <v>4371</v>
      </c>
      <c r="R96" s="3" t="s">
        <v>3789</v>
      </c>
      <c r="S96" s="3">
        <v>1338555944</v>
      </c>
      <c r="T96" s="3" t="s">
        <v>3790</v>
      </c>
      <c r="U96" s="3" t="s">
        <v>1213</v>
      </c>
      <c r="V96" s="3" t="s">
        <v>483</v>
      </c>
      <c r="W96" s="3" t="s">
        <v>483</v>
      </c>
      <c r="X96" s="3">
        <v>39</v>
      </c>
      <c r="Y96" s="3" t="s">
        <v>555</v>
      </c>
      <c r="Z96" s="3" t="s">
        <v>490</v>
      </c>
      <c r="AA96" s="3" t="s">
        <v>490</v>
      </c>
      <c r="AB96" s="3" t="s">
        <v>76</v>
      </c>
      <c r="AC96" s="3" t="s">
        <v>43</v>
      </c>
      <c r="AD96" s="3" t="s">
        <v>38</v>
      </c>
      <c r="AE96" s="3" t="s">
        <v>483</v>
      </c>
      <c r="AF96" s="3" t="s">
        <v>483</v>
      </c>
      <c r="AG96" t="s">
        <v>90</v>
      </c>
      <c r="AH96">
        <f>LOOKUP(AC96,$AL:$AL,$AM:$AM )</f>
        <v>7851662</v>
      </c>
      <c r="AI96">
        <f>LOOKUP(AG96,$AN:$AN,$AO:$AO)</f>
        <v>8253272</v>
      </c>
      <c r="AJ96">
        <f>COUNTIFS(Answer,AC96,Country,"USA")</f>
        <v>107</v>
      </c>
      <c r="AK96">
        <f>COUNTIF(Answer,AC96)</f>
        <v>217</v>
      </c>
      <c r="AL96" t="s">
        <v>1393</v>
      </c>
      <c r="AM96">
        <v>847507</v>
      </c>
    </row>
    <row r="97" spans="1:39">
      <c r="A97" s="3" t="s">
        <v>75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3664</v>
      </c>
      <c r="P97" s="3" t="s">
        <v>4401</v>
      </c>
      <c r="Q97" s="3" t="s">
        <v>4371</v>
      </c>
      <c r="R97" s="3" t="s">
        <v>3665</v>
      </c>
      <c r="S97" s="3">
        <v>1338557112</v>
      </c>
      <c r="T97" s="3" t="s">
        <v>3666</v>
      </c>
      <c r="U97" s="3" t="s">
        <v>788</v>
      </c>
      <c r="V97" s="3" t="s">
        <v>483</v>
      </c>
      <c r="W97" s="3" t="s">
        <v>483</v>
      </c>
      <c r="X97" s="3">
        <v>16</v>
      </c>
      <c r="Y97" s="3" t="s">
        <v>513</v>
      </c>
      <c r="Z97" s="3" t="s">
        <v>490</v>
      </c>
      <c r="AA97" s="3" t="s">
        <v>490</v>
      </c>
      <c r="AB97" s="3" t="s">
        <v>76</v>
      </c>
      <c r="AC97" s="3" t="s">
        <v>43</v>
      </c>
      <c r="AD97" s="3" t="s">
        <v>36</v>
      </c>
      <c r="AE97" s="3" t="s">
        <v>483</v>
      </c>
      <c r="AF97" s="3" t="s">
        <v>483</v>
      </c>
      <c r="AG97" t="s">
        <v>90</v>
      </c>
      <c r="AH97">
        <f>LOOKUP(AC97,$AL:$AL,$AM:$AM )</f>
        <v>7851662</v>
      </c>
      <c r="AI97">
        <f>LOOKUP(AG97,$AN:$AN,$AO:$AO)</f>
        <v>8253272</v>
      </c>
      <c r="AJ97">
        <f>COUNTIFS(Answer,AC97,Country,"USA")</f>
        <v>107</v>
      </c>
      <c r="AK97">
        <f>COUNTIF(Answer,AC97)</f>
        <v>217</v>
      </c>
      <c r="AL97" t="s">
        <v>58</v>
      </c>
      <c r="AM97">
        <v>919228</v>
      </c>
    </row>
    <row r="98" spans="1:39">
      <c r="A98" s="3" t="s">
        <v>75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3817</v>
      </c>
      <c r="P98" s="3" t="s">
        <v>49</v>
      </c>
      <c r="Q98" s="3" t="s">
        <v>4371</v>
      </c>
      <c r="R98" s="3" t="s">
        <v>3818</v>
      </c>
      <c r="S98" s="3">
        <v>1338564288</v>
      </c>
      <c r="T98" s="3" t="s">
        <v>3819</v>
      </c>
      <c r="U98" s="3" t="s">
        <v>2084</v>
      </c>
      <c r="V98" s="3" t="s">
        <v>483</v>
      </c>
      <c r="W98" s="3" t="s">
        <v>483</v>
      </c>
      <c r="X98" s="3">
        <v>29</v>
      </c>
      <c r="Y98" s="3" t="s">
        <v>753</v>
      </c>
      <c r="Z98" s="3" t="s">
        <v>490</v>
      </c>
      <c r="AA98" s="3" t="s">
        <v>490</v>
      </c>
      <c r="AB98" s="3" t="s">
        <v>76</v>
      </c>
      <c r="AC98" s="3" t="s">
        <v>43</v>
      </c>
      <c r="AD98" s="3" t="s">
        <v>38</v>
      </c>
      <c r="AE98" s="3" t="s">
        <v>483</v>
      </c>
      <c r="AF98" s="3" t="s">
        <v>483</v>
      </c>
      <c r="AG98" t="s">
        <v>90</v>
      </c>
      <c r="AH98">
        <f>LOOKUP(AC98,$AL:$AL,$AM:$AM )</f>
        <v>7851662</v>
      </c>
      <c r="AI98">
        <f>LOOKUP(AG98,$AN:$AN,$AO:$AO)</f>
        <v>8253272</v>
      </c>
      <c r="AJ98">
        <f>COUNTIFS(Answer,AC98,Country,"USA")</f>
        <v>107</v>
      </c>
      <c r="AK98">
        <f>COUNTIF(Answer,AC98)</f>
        <v>217</v>
      </c>
      <c r="AL98" t="s">
        <v>258</v>
      </c>
      <c r="AM98">
        <v>1109534</v>
      </c>
    </row>
    <row r="99" spans="1:39">
      <c r="A99" s="3" t="s">
        <v>75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3661</v>
      </c>
      <c r="P99" s="3" t="s">
        <v>48</v>
      </c>
      <c r="Q99" s="3" t="s">
        <v>4371</v>
      </c>
      <c r="R99" s="3" t="s">
        <v>3662</v>
      </c>
      <c r="S99" s="3">
        <v>1338562258</v>
      </c>
      <c r="T99" s="3" t="s">
        <v>3663</v>
      </c>
      <c r="U99" s="3" t="s">
        <v>795</v>
      </c>
      <c r="V99" s="3" t="s">
        <v>483</v>
      </c>
      <c r="W99" s="3" t="s">
        <v>483</v>
      </c>
      <c r="X99" s="3">
        <v>51</v>
      </c>
      <c r="Y99" s="3" t="s">
        <v>753</v>
      </c>
      <c r="Z99" s="3" t="s">
        <v>490</v>
      </c>
      <c r="AA99" s="3" t="s">
        <v>490</v>
      </c>
      <c r="AB99" s="3" t="s">
        <v>76</v>
      </c>
      <c r="AC99" s="3" t="s">
        <v>43</v>
      </c>
      <c r="AD99" s="3" t="s">
        <v>38</v>
      </c>
      <c r="AE99" s="3" t="s">
        <v>483</v>
      </c>
      <c r="AF99" s="3" t="s">
        <v>483</v>
      </c>
      <c r="AG99" t="s">
        <v>90</v>
      </c>
      <c r="AH99">
        <f>LOOKUP(AC99,$AL:$AL,$AM:$AM )</f>
        <v>7851662</v>
      </c>
      <c r="AI99">
        <f>LOOKUP(AG99,$AN:$AN,$AO:$AO)</f>
        <v>8253272</v>
      </c>
      <c r="AJ99">
        <f>COUNTIFS(Answer,AC99,Country,"USA")</f>
        <v>107</v>
      </c>
      <c r="AK99">
        <f>COUNTIF(Answer,AC99)</f>
        <v>217</v>
      </c>
      <c r="AL99" t="s">
        <v>371</v>
      </c>
      <c r="AM99">
        <v>1511144</v>
      </c>
    </row>
    <row r="100" spans="1:39">
      <c r="A100" s="3" t="s">
        <v>75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3727</v>
      </c>
      <c r="P100" s="3" t="s">
        <v>82</v>
      </c>
      <c r="Q100" s="3" t="s">
        <v>4371</v>
      </c>
      <c r="R100" s="3" t="s">
        <v>3728</v>
      </c>
      <c r="S100" s="3">
        <v>1338562407</v>
      </c>
      <c r="T100" s="3" t="s">
        <v>3729</v>
      </c>
      <c r="U100" s="3" t="s">
        <v>1069</v>
      </c>
      <c r="V100" s="3" t="s">
        <v>483</v>
      </c>
      <c r="W100" s="3" t="s">
        <v>483</v>
      </c>
      <c r="X100" s="3">
        <v>34</v>
      </c>
      <c r="Y100" s="3" t="s">
        <v>489</v>
      </c>
      <c r="Z100" s="3" t="s">
        <v>490</v>
      </c>
      <c r="AA100" s="3" t="s">
        <v>490</v>
      </c>
      <c r="AB100" s="3" t="s">
        <v>76</v>
      </c>
      <c r="AC100" s="3" t="s">
        <v>43</v>
      </c>
      <c r="AD100" s="3" t="s">
        <v>38</v>
      </c>
      <c r="AE100" s="3" t="s">
        <v>483</v>
      </c>
      <c r="AF100" s="3" t="s">
        <v>483</v>
      </c>
      <c r="AG100" t="s">
        <v>90</v>
      </c>
      <c r="AH100">
        <f>LOOKUP(AC100,$AL:$AL,$AM:$AM )</f>
        <v>7851662</v>
      </c>
      <c r="AI100">
        <f>LOOKUP(AG100,$AN:$AN,$AO:$AO)</f>
        <v>8253272</v>
      </c>
      <c r="AJ100">
        <f>COUNTIFS(Answer,AC100,Country,"USA")</f>
        <v>107</v>
      </c>
      <c r="AK100">
        <f>COUNTIF(Answer,AC100)</f>
        <v>217</v>
      </c>
      <c r="AL100" t="s">
        <v>107</v>
      </c>
      <c r="AM100">
        <v>888447</v>
      </c>
    </row>
    <row r="101" spans="1:39">
      <c r="A101" s="3" t="s">
        <v>75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3759</v>
      </c>
      <c r="P101" s="3" t="s">
        <v>4406</v>
      </c>
      <c r="Q101" s="3" t="s">
        <v>4371</v>
      </c>
      <c r="R101" s="3" t="s">
        <v>3760</v>
      </c>
      <c r="S101" s="3">
        <v>1338567535</v>
      </c>
      <c r="T101" s="3" t="s">
        <v>3761</v>
      </c>
      <c r="U101" s="3" t="s">
        <v>2646</v>
      </c>
      <c r="V101" s="3" t="s">
        <v>483</v>
      </c>
      <c r="W101" s="3" t="s">
        <v>483</v>
      </c>
      <c r="X101" s="3">
        <v>39</v>
      </c>
      <c r="Y101" s="3" t="s">
        <v>753</v>
      </c>
      <c r="Z101" s="3" t="s">
        <v>490</v>
      </c>
      <c r="AA101" s="3" t="s">
        <v>490</v>
      </c>
      <c r="AB101" s="3" t="s">
        <v>76</v>
      </c>
      <c r="AC101" s="3" t="s">
        <v>79</v>
      </c>
      <c r="AD101" s="3" t="s">
        <v>34</v>
      </c>
      <c r="AE101" s="3" t="s">
        <v>483</v>
      </c>
      <c r="AF101" s="3" t="s">
        <v>483</v>
      </c>
      <c r="AG101" t="s">
        <v>90</v>
      </c>
      <c r="AH101">
        <f>LOOKUP(AC101,$AL:$AL,$AM:$AM )</f>
        <v>8013781</v>
      </c>
      <c r="AI101">
        <f>LOOKUP(AG101,$AN:$AN,$AO:$AO)</f>
        <v>8253272</v>
      </c>
      <c r="AJ101">
        <f>COUNTIFS(Answer,AC101,Country,"USA")</f>
        <v>5</v>
      </c>
      <c r="AK101">
        <f>COUNTIF(Answer,AC101)</f>
        <v>10</v>
      </c>
      <c r="AL101" t="s">
        <v>403</v>
      </c>
      <c r="AM101">
        <v>19840508</v>
      </c>
    </row>
    <row r="102" spans="1:39">
      <c r="A102" s="3" t="s">
        <v>75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3794</v>
      </c>
      <c r="P102" s="3" t="s">
        <v>4407</v>
      </c>
      <c r="Q102" s="3" t="s">
        <v>4371</v>
      </c>
      <c r="R102" s="3" t="s">
        <v>3795</v>
      </c>
      <c r="S102" s="3">
        <v>1338568300</v>
      </c>
      <c r="T102" s="3" t="s">
        <v>3796</v>
      </c>
      <c r="U102" s="3" t="s">
        <v>954</v>
      </c>
      <c r="V102" s="3" t="s">
        <v>483</v>
      </c>
      <c r="W102" s="3" t="s">
        <v>483</v>
      </c>
      <c r="X102" s="3">
        <v>34</v>
      </c>
      <c r="Y102" s="3" t="s">
        <v>753</v>
      </c>
      <c r="Z102" s="3" t="s">
        <v>490</v>
      </c>
      <c r="AA102" s="3" t="s">
        <v>490</v>
      </c>
      <c r="AB102" s="3" t="s">
        <v>76</v>
      </c>
      <c r="AC102" s="3" t="s">
        <v>43</v>
      </c>
      <c r="AD102" s="3" t="s">
        <v>465</v>
      </c>
      <c r="AE102" s="3" t="s">
        <v>483</v>
      </c>
      <c r="AF102" s="3" t="s">
        <v>483</v>
      </c>
      <c r="AG102" t="s">
        <v>90</v>
      </c>
      <c r="AH102">
        <f>LOOKUP(AC102,$AL:$AL,$AM:$AM )</f>
        <v>7851662</v>
      </c>
      <c r="AI102">
        <f>LOOKUP(AG102,$AN:$AN,$AO:$AO)</f>
        <v>8253272</v>
      </c>
      <c r="AJ102">
        <f>COUNTIFS(Answer,AC102,Country,"USA")</f>
        <v>107</v>
      </c>
      <c r="AK102">
        <f>COUNTIF(Answer,AC102)</f>
        <v>217</v>
      </c>
      <c r="AL102" t="s">
        <v>98</v>
      </c>
      <c r="AM102">
        <v>20242118</v>
      </c>
    </row>
    <row r="103" spans="1:39">
      <c r="A103" s="3" t="s">
        <v>75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3782</v>
      </c>
      <c r="P103" s="3" t="s">
        <v>45</v>
      </c>
      <c r="Q103" s="3" t="s">
        <v>4371</v>
      </c>
      <c r="R103" s="3" t="s">
        <v>3783</v>
      </c>
      <c r="S103" s="3">
        <v>1338570006</v>
      </c>
      <c r="T103" s="3" t="s">
        <v>3784</v>
      </c>
      <c r="U103" s="3" t="s">
        <v>942</v>
      </c>
      <c r="V103" s="3" t="s">
        <v>483</v>
      </c>
      <c r="W103" s="3" t="s">
        <v>483</v>
      </c>
      <c r="X103" s="3">
        <v>12</v>
      </c>
      <c r="Y103" s="3" t="s">
        <v>607</v>
      </c>
      <c r="Z103" s="3" t="s">
        <v>490</v>
      </c>
      <c r="AA103" s="3" t="s">
        <v>490</v>
      </c>
      <c r="AB103" s="3" t="s">
        <v>76</v>
      </c>
      <c r="AC103" s="3" t="s">
        <v>43</v>
      </c>
      <c r="AD103" s="3" t="s">
        <v>38</v>
      </c>
      <c r="AE103" s="3" t="s">
        <v>483</v>
      </c>
      <c r="AF103" s="3" t="s">
        <v>483</v>
      </c>
      <c r="AG103" t="s">
        <v>90</v>
      </c>
      <c r="AH103">
        <f>LOOKUP(AC103,$AL:$AL,$AM:$AM )</f>
        <v>7851662</v>
      </c>
      <c r="AI103">
        <f>LOOKUP(AG103,$AN:$AN,$AO:$AO)</f>
        <v>8253272</v>
      </c>
      <c r="AJ103">
        <f>COUNTIFS(Answer,AC103,Country,"USA")</f>
        <v>107</v>
      </c>
      <c r="AK103">
        <f>COUNTIF(Answer,AC103)</f>
        <v>217</v>
      </c>
      <c r="AL103" t="s">
        <v>423</v>
      </c>
      <c r="AM103">
        <v>20194576</v>
      </c>
    </row>
    <row r="104" spans="1:39">
      <c r="A104" s="3" t="s">
        <v>75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3845</v>
      </c>
      <c r="P104" s="3" t="s">
        <v>52</v>
      </c>
      <c r="Q104" s="3" t="s">
        <v>4371</v>
      </c>
      <c r="R104" s="3" t="s">
        <v>3846</v>
      </c>
      <c r="S104" s="3">
        <v>1338569562</v>
      </c>
      <c r="T104" s="3" t="s">
        <v>3847</v>
      </c>
      <c r="U104" s="3" t="s">
        <v>2199</v>
      </c>
      <c r="V104" s="3" t="s">
        <v>483</v>
      </c>
      <c r="W104" s="3" t="s">
        <v>483</v>
      </c>
      <c r="X104" s="3">
        <v>17</v>
      </c>
      <c r="Y104" s="3" t="s">
        <v>753</v>
      </c>
      <c r="Z104" s="3" t="s">
        <v>490</v>
      </c>
      <c r="AA104" s="3" t="s">
        <v>490</v>
      </c>
      <c r="AB104" s="3" t="s">
        <v>76</v>
      </c>
      <c r="AC104" s="3" t="s">
        <v>43</v>
      </c>
      <c r="AD104" s="3" t="s">
        <v>38</v>
      </c>
      <c r="AE104" s="3" t="s">
        <v>483</v>
      </c>
      <c r="AF104" s="3" t="s">
        <v>483</v>
      </c>
      <c r="AG104" t="s">
        <v>90</v>
      </c>
      <c r="AH104">
        <f>LOOKUP(AC104,$AL:$AL,$AM:$AM )</f>
        <v>7851662</v>
      </c>
      <c r="AI104">
        <f>LOOKUP(AG104,$AN:$AN,$AO:$AO)</f>
        <v>8253272</v>
      </c>
      <c r="AJ104">
        <f>COUNTIFS(Answer,AC104,Country,"USA")</f>
        <v>107</v>
      </c>
      <c r="AK104">
        <f>COUNTIF(Answer,AC104)</f>
        <v>217</v>
      </c>
      <c r="AL104" t="s">
        <v>398</v>
      </c>
      <c r="AM104">
        <v>35852141</v>
      </c>
    </row>
    <row r="105" spans="1:39">
      <c r="A105" s="3" t="s">
        <v>75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3724</v>
      </c>
      <c r="P105" s="3" t="s">
        <v>44</v>
      </c>
      <c r="Q105" s="3" t="s">
        <v>4371</v>
      </c>
      <c r="R105" s="3" t="s">
        <v>3725</v>
      </c>
      <c r="S105" s="3">
        <v>1338573250</v>
      </c>
      <c r="T105" s="3" t="s">
        <v>3726</v>
      </c>
      <c r="U105" s="3" t="s">
        <v>831</v>
      </c>
      <c r="V105" s="3" t="s">
        <v>483</v>
      </c>
      <c r="W105" s="3" t="s">
        <v>483</v>
      </c>
      <c r="X105" s="3">
        <v>57</v>
      </c>
      <c r="Y105" s="3" t="s">
        <v>590</v>
      </c>
      <c r="Z105" s="3" t="s">
        <v>490</v>
      </c>
      <c r="AA105" s="3" t="s">
        <v>490</v>
      </c>
      <c r="AB105" s="3" t="s">
        <v>76</v>
      </c>
      <c r="AC105" s="3" t="s">
        <v>43</v>
      </c>
      <c r="AD105" s="3" t="s">
        <v>38</v>
      </c>
      <c r="AE105" s="3" t="s">
        <v>483</v>
      </c>
      <c r="AF105" s="3" t="s">
        <v>483</v>
      </c>
      <c r="AG105" t="s">
        <v>90</v>
      </c>
      <c r="AH105">
        <f>LOOKUP(AC105,$AL:$AL,$AM:$AM )</f>
        <v>7851662</v>
      </c>
      <c r="AI105">
        <f>LOOKUP(AG105,$AN:$AN,$AO:$AO)</f>
        <v>8253272</v>
      </c>
      <c r="AJ105">
        <f>COUNTIFS(Answer,AC105,Country,"USA")</f>
        <v>107</v>
      </c>
      <c r="AK105">
        <f>COUNTIF(Answer,AC105)</f>
        <v>217</v>
      </c>
      <c r="AL105" t="s">
        <v>226</v>
      </c>
      <c r="AM105">
        <v>9899984</v>
      </c>
    </row>
    <row r="106" spans="1:39">
      <c r="A106" s="3" t="s">
        <v>75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3867</v>
      </c>
      <c r="P106" s="3" t="s">
        <v>4409</v>
      </c>
      <c r="Q106" s="3" t="s">
        <v>4371</v>
      </c>
      <c r="R106" s="3" t="s">
        <v>3868</v>
      </c>
      <c r="S106" s="3">
        <v>1338607939</v>
      </c>
      <c r="T106" s="3" t="s">
        <v>3869</v>
      </c>
      <c r="U106" s="3" t="s">
        <v>2065</v>
      </c>
      <c r="V106" s="3" t="s">
        <v>483</v>
      </c>
      <c r="W106" s="3" t="s">
        <v>483</v>
      </c>
      <c r="X106" s="3">
        <v>15</v>
      </c>
      <c r="Y106" s="3" t="s">
        <v>607</v>
      </c>
      <c r="Z106" s="3" t="s">
        <v>490</v>
      </c>
      <c r="AA106" s="3" t="s">
        <v>490</v>
      </c>
      <c r="AB106" s="3" t="s">
        <v>76</v>
      </c>
      <c r="AC106" s="3" t="s">
        <v>43</v>
      </c>
      <c r="AD106" s="3" t="s">
        <v>34</v>
      </c>
      <c r="AE106" s="3" t="s">
        <v>483</v>
      </c>
      <c r="AF106" s="3" t="s">
        <v>483</v>
      </c>
      <c r="AG106" t="s">
        <v>90</v>
      </c>
      <c r="AH106">
        <f>LOOKUP(AC106,$AL:$AL,$AM:$AM )</f>
        <v>7851662</v>
      </c>
      <c r="AI106">
        <f>LOOKUP(AG106,$AN:$AN,$AO:$AO)</f>
        <v>8253272</v>
      </c>
      <c r="AJ106">
        <f>COUNTIFS(Answer,AC106,Country,"USA")</f>
        <v>107</v>
      </c>
      <c r="AK106">
        <f>COUNTIF(Answer,AC106)</f>
        <v>217</v>
      </c>
      <c r="AL106" t="s">
        <v>462</v>
      </c>
      <c r="AM106">
        <v>10145966</v>
      </c>
    </row>
    <row r="107" spans="1:39">
      <c r="A107" s="3" t="s">
        <v>75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3873</v>
      </c>
      <c r="P107" s="3" t="s">
        <v>57</v>
      </c>
      <c r="Q107" s="3" t="s">
        <v>4371</v>
      </c>
      <c r="R107" s="3" t="s">
        <v>3874</v>
      </c>
      <c r="S107" s="3">
        <v>1338585109</v>
      </c>
      <c r="T107" s="3" t="s">
        <v>3875</v>
      </c>
      <c r="U107" s="3" t="s">
        <v>2065</v>
      </c>
      <c r="V107" s="3" t="s">
        <v>483</v>
      </c>
      <c r="W107" s="3" t="s">
        <v>483</v>
      </c>
      <c r="X107" s="3">
        <v>15</v>
      </c>
      <c r="Y107" s="3" t="s">
        <v>579</v>
      </c>
      <c r="Z107" s="3" t="s">
        <v>490</v>
      </c>
      <c r="AA107" s="3" t="s">
        <v>490</v>
      </c>
      <c r="AB107" s="3" t="s">
        <v>76</v>
      </c>
      <c r="AC107" s="3" t="s">
        <v>43</v>
      </c>
      <c r="AD107" s="3" t="s">
        <v>38</v>
      </c>
      <c r="AE107" s="3" t="s">
        <v>483</v>
      </c>
      <c r="AF107" s="3" t="s">
        <v>483</v>
      </c>
      <c r="AG107" t="s">
        <v>90</v>
      </c>
      <c r="AH107">
        <f>LOOKUP(AC107,$AL:$AL,$AM:$AM )</f>
        <v>7851662</v>
      </c>
      <c r="AI107">
        <f>LOOKUP(AG107,$AN:$AN,$AO:$AO)</f>
        <v>8253272</v>
      </c>
      <c r="AJ107">
        <f>COUNTIFS(Answer,AC107,Country,"USA")</f>
        <v>107</v>
      </c>
      <c r="AK107">
        <f>COUNTIF(Answer,AC107)</f>
        <v>217</v>
      </c>
      <c r="AL107" t="s">
        <v>4151</v>
      </c>
      <c r="AM107">
        <v>27231154</v>
      </c>
    </row>
    <row r="108" spans="1:39">
      <c r="A108" s="3" t="s">
        <v>75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3876</v>
      </c>
      <c r="P108" s="3" t="s">
        <v>55</v>
      </c>
      <c r="Q108" s="3" t="s">
        <v>4371</v>
      </c>
      <c r="R108" s="3" t="s">
        <v>3877</v>
      </c>
      <c r="S108" s="3">
        <v>1338575545</v>
      </c>
      <c r="T108" s="3" t="s">
        <v>3878</v>
      </c>
      <c r="U108" s="3" t="s">
        <v>3144</v>
      </c>
      <c r="V108" s="3" t="s">
        <v>483</v>
      </c>
      <c r="W108" s="3" t="s">
        <v>483</v>
      </c>
      <c r="X108" s="3">
        <v>16</v>
      </c>
      <c r="Y108" s="3" t="s">
        <v>607</v>
      </c>
      <c r="Z108" s="3" t="s">
        <v>490</v>
      </c>
      <c r="AA108" s="3" t="s">
        <v>490</v>
      </c>
      <c r="AB108" s="3" t="s">
        <v>76</v>
      </c>
      <c r="AC108" s="3" t="s">
        <v>43</v>
      </c>
      <c r="AD108" s="3" t="s">
        <v>38</v>
      </c>
      <c r="AE108" s="3" t="s">
        <v>483</v>
      </c>
      <c r="AF108" s="3" t="s">
        <v>483</v>
      </c>
      <c r="AG108" t="s">
        <v>90</v>
      </c>
      <c r="AH108">
        <f>LOOKUP(AC108,$AL:$AL,$AM:$AM )</f>
        <v>7851662</v>
      </c>
      <c r="AI108">
        <f>LOOKUP(AG108,$AN:$AN,$AO:$AO)</f>
        <v>8253272</v>
      </c>
      <c r="AJ108">
        <f>COUNTIFS(Answer,AC108,Country,"USA")</f>
        <v>107</v>
      </c>
      <c r="AK108">
        <f>COUNTIF(Answer,AC108)</f>
        <v>217</v>
      </c>
      <c r="AL108" t="s">
        <v>569</v>
      </c>
      <c r="AM108">
        <v>11233904</v>
      </c>
    </row>
    <row r="109" spans="1:39">
      <c r="A109" s="3" t="s">
        <v>75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3697</v>
      </c>
      <c r="P109" s="3" t="s">
        <v>54</v>
      </c>
      <c r="Q109" s="3" t="s">
        <v>4371</v>
      </c>
      <c r="R109" s="3" t="s">
        <v>3698</v>
      </c>
      <c r="S109" s="3">
        <v>1338578931</v>
      </c>
      <c r="T109" s="3" t="s">
        <v>3699</v>
      </c>
      <c r="U109" s="3" t="s">
        <v>1115</v>
      </c>
      <c r="V109" s="3" t="s">
        <v>483</v>
      </c>
      <c r="W109" s="3" t="s">
        <v>483</v>
      </c>
      <c r="X109" s="3">
        <v>24</v>
      </c>
      <c r="Y109" s="3" t="s">
        <v>753</v>
      </c>
      <c r="Z109" s="3" t="s">
        <v>490</v>
      </c>
      <c r="AA109" s="3" t="s">
        <v>490</v>
      </c>
      <c r="AB109" s="3" t="s">
        <v>76</v>
      </c>
      <c r="AC109" s="3" t="s">
        <v>43</v>
      </c>
      <c r="AD109" s="3" t="s">
        <v>38</v>
      </c>
      <c r="AE109" s="3" t="s">
        <v>483</v>
      </c>
      <c r="AF109" s="3" t="s">
        <v>483</v>
      </c>
      <c r="AG109" t="s">
        <v>90</v>
      </c>
      <c r="AH109">
        <f>LOOKUP(AC109,$AL:$AL,$AM:$AM )</f>
        <v>7851662</v>
      </c>
      <c r="AI109">
        <f>LOOKUP(AG109,$AN:$AN,$AO:$AO)</f>
        <v>8253272</v>
      </c>
      <c r="AJ109">
        <f>COUNTIFS(Answer,AC109,Country,"USA")</f>
        <v>107</v>
      </c>
      <c r="AK109">
        <f>COUNTIF(Answer,AC109)</f>
        <v>217</v>
      </c>
      <c r="AL109" t="s">
        <v>379</v>
      </c>
      <c r="AM109">
        <v>315365</v>
      </c>
    </row>
    <row r="110" spans="1:39">
      <c r="A110" s="3" t="s">
        <v>75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3667</v>
      </c>
      <c r="P110" s="3" t="s">
        <v>41</v>
      </c>
      <c r="Q110" s="3" t="s">
        <v>4371</v>
      </c>
      <c r="R110" s="3" t="s">
        <v>3668</v>
      </c>
      <c r="S110" s="3">
        <v>1338603918</v>
      </c>
      <c r="T110" s="3" t="s">
        <v>3669</v>
      </c>
      <c r="U110" s="3" t="s">
        <v>1197</v>
      </c>
      <c r="V110" s="3" t="s">
        <v>483</v>
      </c>
      <c r="W110" s="3" t="s">
        <v>483</v>
      </c>
      <c r="X110" s="3">
        <v>32</v>
      </c>
      <c r="Y110" s="3" t="s">
        <v>660</v>
      </c>
      <c r="Z110" s="3" t="s">
        <v>490</v>
      </c>
      <c r="AA110" s="3" t="s">
        <v>490</v>
      </c>
      <c r="AB110" s="3" t="s">
        <v>76</v>
      </c>
      <c r="AC110" s="3" t="s">
        <v>43</v>
      </c>
      <c r="AD110" s="3" t="s">
        <v>38</v>
      </c>
      <c r="AE110" s="3" t="s">
        <v>483</v>
      </c>
      <c r="AF110" s="3" t="s">
        <v>483</v>
      </c>
      <c r="AG110" t="s">
        <v>90</v>
      </c>
      <c r="AH110">
        <f>LOOKUP(AC110,$AL:$AL,$AM:$AM )</f>
        <v>7851662</v>
      </c>
      <c r="AI110">
        <f>LOOKUP(AG110,$AN:$AN,$AO:$AO)</f>
        <v>8253272</v>
      </c>
      <c r="AJ110">
        <f>COUNTIFS(Answer,AC110,Country,"USA")</f>
        <v>107</v>
      </c>
      <c r="AK110">
        <f>COUNTIF(Answer,AC110)</f>
        <v>217</v>
      </c>
      <c r="AL110" t="s">
        <v>387</v>
      </c>
      <c r="AM110">
        <v>243552</v>
      </c>
    </row>
    <row r="111" spans="1:39">
      <c r="A111" s="3" t="s">
        <v>75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3712</v>
      </c>
      <c r="P111" s="3" t="s">
        <v>40</v>
      </c>
      <c r="Q111" s="3" t="s">
        <v>4371</v>
      </c>
      <c r="R111" s="3" t="s">
        <v>3713</v>
      </c>
      <c r="S111" s="3">
        <v>1338582581</v>
      </c>
      <c r="T111" s="3" t="s">
        <v>3714</v>
      </c>
      <c r="U111" s="3" t="s">
        <v>2280</v>
      </c>
      <c r="V111" s="3" t="s">
        <v>483</v>
      </c>
      <c r="W111" s="3" t="s">
        <v>483</v>
      </c>
      <c r="X111" s="3">
        <v>127</v>
      </c>
      <c r="Y111" s="3" t="s">
        <v>523</v>
      </c>
      <c r="Z111" s="3" t="s">
        <v>490</v>
      </c>
      <c r="AA111" s="3" t="s">
        <v>490</v>
      </c>
      <c r="AB111" s="3" t="s">
        <v>76</v>
      </c>
      <c r="AC111" s="3" t="s">
        <v>43</v>
      </c>
      <c r="AD111" s="3" t="s">
        <v>38</v>
      </c>
      <c r="AE111" s="3" t="s">
        <v>483</v>
      </c>
      <c r="AF111" s="3" t="s">
        <v>483</v>
      </c>
      <c r="AG111" t="s">
        <v>90</v>
      </c>
      <c r="AH111">
        <f>LOOKUP(AC111,$AL:$AL,$AM:$AM )</f>
        <v>7851662</v>
      </c>
      <c r="AI111">
        <f>LOOKUP(AG111,$AN:$AN,$AO:$AO)</f>
        <v>8253272</v>
      </c>
      <c r="AJ111">
        <f>COUNTIFS(Answer,AC111,Country,"USA")</f>
        <v>107</v>
      </c>
      <c r="AK111">
        <f>COUNTIF(Answer,AC111)</f>
        <v>217</v>
      </c>
      <c r="AL111" t="s">
        <v>418</v>
      </c>
      <c r="AM111">
        <v>243552</v>
      </c>
    </row>
    <row r="112" spans="1:39">
      <c r="A112" s="3" t="s">
        <v>75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3779</v>
      </c>
      <c r="P112" s="3" t="s">
        <v>60</v>
      </c>
      <c r="Q112" s="3" t="s">
        <v>4371</v>
      </c>
      <c r="R112" s="3" t="s">
        <v>3780</v>
      </c>
      <c r="S112" s="3">
        <v>1338594621</v>
      </c>
      <c r="T112" s="3" t="s">
        <v>3781</v>
      </c>
      <c r="U112" s="3" t="s">
        <v>2280</v>
      </c>
      <c r="V112" s="3" t="s">
        <v>483</v>
      </c>
      <c r="W112" s="3" t="s">
        <v>483</v>
      </c>
      <c r="X112" s="3">
        <v>15</v>
      </c>
      <c r="Y112" s="3" t="s">
        <v>753</v>
      </c>
      <c r="Z112" s="3" t="s">
        <v>490</v>
      </c>
      <c r="AA112" s="3" t="s">
        <v>490</v>
      </c>
      <c r="AB112" s="3" t="s">
        <v>76</v>
      </c>
      <c r="AC112" s="3" t="s">
        <v>43</v>
      </c>
      <c r="AD112" s="3" t="s">
        <v>38</v>
      </c>
      <c r="AE112" s="3" t="s">
        <v>483</v>
      </c>
      <c r="AF112" s="3" t="s">
        <v>483</v>
      </c>
      <c r="AG112" t="s">
        <v>90</v>
      </c>
      <c r="AH112">
        <f>LOOKUP(AC112,$AL:$AL,$AM:$AM )</f>
        <v>7851662</v>
      </c>
      <c r="AI112">
        <f>LOOKUP(AG112,$AN:$AN,$AO:$AO)</f>
        <v>8253272</v>
      </c>
      <c r="AJ112">
        <f>COUNTIFS(Answer,AC112,Country,"USA")</f>
        <v>107</v>
      </c>
      <c r="AK112">
        <f>COUNTIF(Answer,AC112)</f>
        <v>217</v>
      </c>
      <c r="AL112" t="s">
        <v>435</v>
      </c>
      <c r="AM112">
        <v>0</v>
      </c>
    </row>
    <row r="113" spans="1:39">
      <c r="A113" s="3" t="s">
        <v>75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3641</v>
      </c>
      <c r="P113" s="3" t="s">
        <v>4381</v>
      </c>
      <c r="Q113" s="3" t="s">
        <v>4371</v>
      </c>
      <c r="R113" s="3" t="s">
        <v>3642</v>
      </c>
      <c r="S113" s="3">
        <v>1338587831</v>
      </c>
      <c r="T113" s="3" t="s">
        <v>3643</v>
      </c>
      <c r="U113" s="3" t="s">
        <v>3096</v>
      </c>
      <c r="V113" s="3" t="s">
        <v>483</v>
      </c>
      <c r="W113" s="3" t="s">
        <v>483</v>
      </c>
      <c r="X113" s="3">
        <v>28</v>
      </c>
      <c r="Y113" s="3" t="s">
        <v>546</v>
      </c>
      <c r="Z113" s="3" t="s">
        <v>490</v>
      </c>
      <c r="AA113" s="3" t="s">
        <v>490</v>
      </c>
      <c r="AB113" s="3" t="s">
        <v>76</v>
      </c>
      <c r="AC113" s="3" t="s">
        <v>43</v>
      </c>
      <c r="AD113" s="3" t="s">
        <v>36</v>
      </c>
      <c r="AE113" s="3" t="s">
        <v>483</v>
      </c>
      <c r="AF113" s="3" t="s">
        <v>483</v>
      </c>
      <c r="AG113" t="s">
        <v>90</v>
      </c>
      <c r="AH113">
        <f>LOOKUP(AC113,$AL:$AL,$AM:$AM )</f>
        <v>7851662</v>
      </c>
      <c r="AI113">
        <f>LOOKUP(AG113,$AN:$AN,$AO:$AO)</f>
        <v>8253272</v>
      </c>
      <c r="AJ113">
        <f>COUNTIFS(Answer,AC113,Country,"USA")</f>
        <v>107</v>
      </c>
      <c r="AK113">
        <f>COUNTIF(Answer,AC113)</f>
        <v>217</v>
      </c>
      <c r="AL113" t="s">
        <v>390</v>
      </c>
      <c r="AM113">
        <v>21909381</v>
      </c>
    </row>
    <row r="114" spans="1:39">
      <c r="A114" s="3" t="s">
        <v>75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3673</v>
      </c>
      <c r="P114" s="3" t="s">
        <v>64</v>
      </c>
      <c r="Q114" s="3" t="s">
        <v>4371</v>
      </c>
      <c r="R114" s="3" t="s">
        <v>3674</v>
      </c>
      <c r="S114" s="3">
        <v>1338575617</v>
      </c>
      <c r="T114" s="3" t="s">
        <v>3675</v>
      </c>
      <c r="U114" s="3" t="s">
        <v>3096</v>
      </c>
      <c r="V114" s="3" t="s">
        <v>483</v>
      </c>
      <c r="W114" s="3" t="s">
        <v>483</v>
      </c>
      <c r="X114" s="3">
        <v>36</v>
      </c>
      <c r="Y114" s="3" t="s">
        <v>660</v>
      </c>
      <c r="Z114" s="3" t="s">
        <v>490</v>
      </c>
      <c r="AA114" s="3" t="s">
        <v>490</v>
      </c>
      <c r="AB114" s="3" t="s">
        <v>76</v>
      </c>
      <c r="AC114" s="3" t="s">
        <v>43</v>
      </c>
      <c r="AD114" s="3" t="s">
        <v>38</v>
      </c>
      <c r="AE114" s="3" t="s">
        <v>483</v>
      </c>
      <c r="AF114" s="3" t="s">
        <v>483</v>
      </c>
      <c r="AG114" t="s">
        <v>90</v>
      </c>
      <c r="AH114">
        <f>LOOKUP(AC114,$AL:$AL,$AM:$AM )</f>
        <v>7851662</v>
      </c>
      <c r="AI114">
        <f>LOOKUP(AG114,$AN:$AN,$AO:$AO)</f>
        <v>8253272</v>
      </c>
      <c r="AJ114">
        <f>COUNTIFS(Answer,AC114,Country,"USA")</f>
        <v>107</v>
      </c>
      <c r="AK114">
        <f>COUNTIF(Answer,AC114)</f>
        <v>217</v>
      </c>
      <c r="AL114" t="s">
        <v>460</v>
      </c>
      <c r="AM114">
        <v>1643228</v>
      </c>
    </row>
    <row r="115" spans="1:39">
      <c r="A115" s="3" t="s">
        <v>75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3682</v>
      </c>
      <c r="P115" s="3" t="s">
        <v>4414</v>
      </c>
      <c r="Q115" s="3" t="s">
        <v>4371</v>
      </c>
      <c r="R115" s="3" t="s">
        <v>3683</v>
      </c>
      <c r="S115" s="3">
        <v>1338576546</v>
      </c>
      <c r="T115" s="3" t="s">
        <v>3684</v>
      </c>
      <c r="U115" s="3" t="s">
        <v>3096</v>
      </c>
      <c r="V115" s="3" t="s">
        <v>483</v>
      </c>
      <c r="W115" s="3" t="s">
        <v>483</v>
      </c>
      <c r="X115" s="3">
        <v>42</v>
      </c>
      <c r="Y115" s="3" t="s">
        <v>561</v>
      </c>
      <c r="Z115" s="3" t="s">
        <v>490</v>
      </c>
      <c r="AA115" s="3" t="s">
        <v>490</v>
      </c>
      <c r="AB115" s="3" t="s">
        <v>76</v>
      </c>
      <c r="AC115" s="3" t="s">
        <v>43</v>
      </c>
      <c r="AD115" s="3" t="s">
        <v>80</v>
      </c>
      <c r="AE115" s="3" t="s">
        <v>483</v>
      </c>
      <c r="AF115" s="3" t="s">
        <v>483</v>
      </c>
      <c r="AG115" t="s">
        <v>90</v>
      </c>
      <c r="AH115">
        <f>LOOKUP(AC115,$AL:$AL,$AM:$AM )</f>
        <v>7851662</v>
      </c>
      <c r="AI115">
        <f>LOOKUP(AG115,$AN:$AN,$AO:$AO)</f>
        <v>8253272</v>
      </c>
      <c r="AJ115">
        <f>COUNTIFS(Answer,AC115,Country,"USA")</f>
        <v>107</v>
      </c>
      <c r="AK115">
        <f>COUNTIF(Answer,AC115)</f>
        <v>217</v>
      </c>
      <c r="AL115" t="s">
        <v>445</v>
      </c>
      <c r="AM115">
        <v>1643228</v>
      </c>
    </row>
    <row r="116" spans="1:39">
      <c r="A116" s="3" t="s">
        <v>75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3658</v>
      </c>
      <c r="P116" s="3" t="s">
        <v>56</v>
      </c>
      <c r="Q116" s="3" t="s">
        <v>4371</v>
      </c>
      <c r="R116" s="3" t="s">
        <v>3659</v>
      </c>
      <c r="S116" s="3">
        <v>1338611558</v>
      </c>
      <c r="T116" s="3" t="s">
        <v>3660</v>
      </c>
      <c r="U116" s="3" t="s">
        <v>1238</v>
      </c>
      <c r="V116" s="3" t="s">
        <v>483</v>
      </c>
      <c r="W116" s="3" t="s">
        <v>483</v>
      </c>
      <c r="X116" s="3">
        <v>25</v>
      </c>
      <c r="Y116" s="3" t="s">
        <v>508</v>
      </c>
      <c r="Z116" s="3" t="s">
        <v>490</v>
      </c>
      <c r="AA116" s="3" t="s">
        <v>490</v>
      </c>
      <c r="AB116" s="3" t="s">
        <v>76</v>
      </c>
      <c r="AC116" s="3" t="s">
        <v>43</v>
      </c>
      <c r="AD116" s="3" t="s">
        <v>38</v>
      </c>
      <c r="AE116" s="3" t="s">
        <v>483</v>
      </c>
      <c r="AF116" s="3" t="s">
        <v>483</v>
      </c>
      <c r="AG116" t="s">
        <v>90</v>
      </c>
      <c r="AH116">
        <f>LOOKUP(AC116,$AL:$AL,$AM:$AM )</f>
        <v>7851662</v>
      </c>
      <c r="AI116">
        <f>LOOKUP(AG116,$AN:$AN,$AO:$AO)</f>
        <v>8253272</v>
      </c>
      <c r="AJ116">
        <f>COUNTIFS(Answer,AC116,Country,"USA")</f>
        <v>107</v>
      </c>
      <c r="AK116">
        <f>COUNTIF(Answer,AC116)</f>
        <v>217</v>
      </c>
      <c r="AL116" t="s">
        <v>421</v>
      </c>
      <c r="AM116">
        <v>1603078</v>
      </c>
    </row>
    <row r="117" spans="1:39">
      <c r="A117" s="3" t="s">
        <v>75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3870</v>
      </c>
      <c r="P117" s="3" t="s">
        <v>53</v>
      </c>
      <c r="Q117" s="3" t="s">
        <v>4371</v>
      </c>
      <c r="R117" s="3" t="s">
        <v>3871</v>
      </c>
      <c r="S117" s="3">
        <v>1338606160</v>
      </c>
      <c r="T117" s="3" t="s">
        <v>3872</v>
      </c>
      <c r="U117" s="3" t="s">
        <v>1306</v>
      </c>
      <c r="V117" s="3" t="s">
        <v>483</v>
      </c>
      <c r="W117" s="3" t="s">
        <v>483</v>
      </c>
      <c r="X117" s="3">
        <v>79</v>
      </c>
      <c r="Y117" s="3" t="s">
        <v>513</v>
      </c>
      <c r="Z117" s="3" t="s">
        <v>490</v>
      </c>
      <c r="AA117" s="3" t="s">
        <v>490</v>
      </c>
      <c r="AB117" s="3" t="s">
        <v>76</v>
      </c>
      <c r="AC117" s="3" t="s">
        <v>43</v>
      </c>
      <c r="AD117" s="3" t="s">
        <v>38</v>
      </c>
      <c r="AE117" s="3" t="s">
        <v>483</v>
      </c>
      <c r="AF117" s="3" t="s">
        <v>483</v>
      </c>
      <c r="AG117" t="s">
        <v>90</v>
      </c>
      <c r="AH117">
        <f>LOOKUP(AC117,$AL:$AL,$AM:$AM )</f>
        <v>7851662</v>
      </c>
      <c r="AI117">
        <f>LOOKUP(AG117,$AN:$AN,$AO:$AO)</f>
        <v>8253272</v>
      </c>
      <c r="AJ117">
        <f>COUNTIFS(Answer,AC117,Country,"USA")</f>
        <v>107</v>
      </c>
      <c r="AK117">
        <f>COUNTIF(Answer,AC117)</f>
        <v>217</v>
      </c>
      <c r="AL117" t="s">
        <v>1010</v>
      </c>
      <c r="AM117">
        <v>17686309</v>
      </c>
    </row>
    <row r="118" spans="1:39">
      <c r="A118" s="3" t="s">
        <v>75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3762</v>
      </c>
      <c r="P118" s="3" t="s">
        <v>77</v>
      </c>
      <c r="Q118" s="3" t="s">
        <v>4371</v>
      </c>
      <c r="R118" s="3" t="s">
        <v>3763</v>
      </c>
      <c r="S118" s="3">
        <v>1338622207</v>
      </c>
      <c r="T118" s="3" t="s">
        <v>3764</v>
      </c>
      <c r="U118" s="3" t="s">
        <v>2491</v>
      </c>
      <c r="V118" s="3" t="s">
        <v>483</v>
      </c>
      <c r="W118" s="3" t="s">
        <v>483</v>
      </c>
      <c r="X118" s="3">
        <v>25</v>
      </c>
      <c r="Y118" s="3" t="s">
        <v>489</v>
      </c>
      <c r="Z118" s="3" t="s">
        <v>490</v>
      </c>
      <c r="AA118" s="3" t="s">
        <v>490</v>
      </c>
      <c r="AB118" s="3" t="s">
        <v>76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90</v>
      </c>
      <c r="AH118">
        <f>LOOKUP(AC118,$AL:$AL,$AM:$AM )</f>
        <v>7851662</v>
      </c>
      <c r="AI118">
        <f>LOOKUP(AG118,$AN:$AN,$AO:$AO)</f>
        <v>8253272</v>
      </c>
      <c r="AJ118">
        <f>COUNTIFS(Answer,AC118,Country,"USA")</f>
        <v>107</v>
      </c>
      <c r="AK118">
        <f>COUNTIF(Answer,AC118)</f>
        <v>217</v>
      </c>
      <c r="AL118" t="s">
        <v>2591</v>
      </c>
      <c r="AM118">
        <v>4101359</v>
      </c>
    </row>
    <row r="119" spans="1:39">
      <c r="A119" s="3" t="s">
        <v>75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3839</v>
      </c>
      <c r="P119" s="3" t="s">
        <v>4420</v>
      </c>
      <c r="Q119" s="3" t="s">
        <v>4371</v>
      </c>
      <c r="R119" s="3" t="s">
        <v>3840</v>
      </c>
      <c r="S119" s="3">
        <v>1338618268</v>
      </c>
      <c r="T119" s="3" t="s">
        <v>3841</v>
      </c>
      <c r="U119" s="3" t="s">
        <v>3355</v>
      </c>
      <c r="V119" s="3" t="s">
        <v>483</v>
      </c>
      <c r="W119" s="3" t="s">
        <v>483</v>
      </c>
      <c r="X119" s="3">
        <v>35</v>
      </c>
      <c r="Y119" s="3" t="s">
        <v>555</v>
      </c>
      <c r="Z119" s="3" t="s">
        <v>490</v>
      </c>
      <c r="AA119" s="3" t="s">
        <v>490</v>
      </c>
      <c r="AB119" s="3" t="s">
        <v>76</v>
      </c>
      <c r="AC119" s="3" t="s">
        <v>43</v>
      </c>
      <c r="AD119" s="3" t="s">
        <v>2492</v>
      </c>
      <c r="AE119" s="3" t="s">
        <v>483</v>
      </c>
      <c r="AF119" s="3" t="s">
        <v>483</v>
      </c>
      <c r="AG119" t="s">
        <v>90</v>
      </c>
      <c r="AH119">
        <f>LOOKUP(AC119,$AL:$AL,$AM:$AM )</f>
        <v>7851662</v>
      </c>
      <c r="AI119">
        <f>LOOKUP(AG119,$AN:$AN,$AO:$AO)</f>
        <v>8253272</v>
      </c>
      <c r="AJ119">
        <f>COUNTIFS(Answer,AC119,Country,"USA")</f>
        <v>107</v>
      </c>
      <c r="AK119">
        <f>COUNTIF(Answer,AC119)</f>
        <v>217</v>
      </c>
      <c r="AL119" t="s">
        <v>417</v>
      </c>
      <c r="AM119">
        <v>343183</v>
      </c>
    </row>
    <row r="120" spans="1:39">
      <c r="A120" s="3" t="s">
        <v>75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3730</v>
      </c>
      <c r="P120" s="3" t="s">
        <v>81</v>
      </c>
      <c r="Q120" s="3" t="s">
        <v>4371</v>
      </c>
      <c r="R120" s="3" t="s">
        <v>3731</v>
      </c>
      <c r="S120" s="3">
        <v>1338618338</v>
      </c>
      <c r="T120" s="3" t="s">
        <v>3732</v>
      </c>
      <c r="U120" s="3" t="s">
        <v>2487</v>
      </c>
      <c r="V120" s="3" t="s">
        <v>483</v>
      </c>
      <c r="W120" s="3" t="s">
        <v>483</v>
      </c>
      <c r="X120" s="3">
        <v>40</v>
      </c>
      <c r="Y120" s="3" t="s">
        <v>489</v>
      </c>
      <c r="Z120" s="3" t="s">
        <v>490</v>
      </c>
      <c r="AA120" s="3" t="s">
        <v>490</v>
      </c>
      <c r="AB120" s="3" t="s">
        <v>76</v>
      </c>
      <c r="AC120" s="3" t="s">
        <v>43</v>
      </c>
      <c r="AD120" s="3" t="s">
        <v>38</v>
      </c>
      <c r="AE120" s="3" t="s">
        <v>483</v>
      </c>
      <c r="AF120" s="3" t="s">
        <v>483</v>
      </c>
      <c r="AG120" t="s">
        <v>90</v>
      </c>
      <c r="AH120">
        <f>LOOKUP(AC120,$AL:$AL,$AM:$AM )</f>
        <v>7851662</v>
      </c>
      <c r="AI120">
        <f>LOOKUP(AG120,$AN:$AN,$AO:$AO)</f>
        <v>8253272</v>
      </c>
      <c r="AJ120">
        <f>COUNTIFS(Answer,AC120,Country,"USA")</f>
        <v>107</v>
      </c>
      <c r="AK120">
        <f>COUNTIF(Answer,AC120)</f>
        <v>217</v>
      </c>
      <c r="AL120" t="s">
        <v>2323</v>
      </c>
      <c r="AM120">
        <v>215059</v>
      </c>
    </row>
    <row r="121" spans="1:39">
      <c r="A121" s="3" t="s">
        <v>75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3854</v>
      </c>
      <c r="P121" s="3" t="s">
        <v>4424</v>
      </c>
      <c r="Q121" s="3" t="s">
        <v>4371</v>
      </c>
      <c r="R121" s="3" t="s">
        <v>3855</v>
      </c>
      <c r="S121" s="3">
        <v>1338620610</v>
      </c>
      <c r="T121" s="3" t="s">
        <v>3856</v>
      </c>
      <c r="U121" s="3" t="s">
        <v>2487</v>
      </c>
      <c r="V121" s="3" t="s">
        <v>483</v>
      </c>
      <c r="W121" s="3" t="s">
        <v>483</v>
      </c>
      <c r="X121" s="3">
        <v>36</v>
      </c>
      <c r="Y121" s="3" t="s">
        <v>561</v>
      </c>
      <c r="Z121" s="3" t="s">
        <v>490</v>
      </c>
      <c r="AA121" s="3" t="s">
        <v>490</v>
      </c>
      <c r="AB121" s="3" t="s">
        <v>76</v>
      </c>
      <c r="AC121" s="3" t="s">
        <v>43</v>
      </c>
      <c r="AD121" s="3" t="s">
        <v>34</v>
      </c>
      <c r="AE121" s="3" t="s">
        <v>483</v>
      </c>
      <c r="AF121" s="3" t="s">
        <v>483</v>
      </c>
      <c r="AG121" t="s">
        <v>90</v>
      </c>
      <c r="AH121">
        <f>LOOKUP(AC121,$AL:$AL,$AM:$AM )</f>
        <v>7851662</v>
      </c>
      <c r="AI121">
        <f>LOOKUP(AG121,$AN:$AN,$AO:$AO)</f>
        <v>8253272</v>
      </c>
      <c r="AJ121">
        <f>COUNTIFS(Answer,AC121,Country,"USA")</f>
        <v>107</v>
      </c>
      <c r="AK121">
        <f>COUNTIF(Answer,AC121)</f>
        <v>217</v>
      </c>
      <c r="AL121" t="s">
        <v>411</v>
      </c>
      <c r="AM121">
        <v>277367</v>
      </c>
    </row>
    <row r="122" spans="1:39">
      <c r="A122" s="3" t="s">
        <v>376</v>
      </c>
      <c r="B122" s="3" t="s">
        <v>491</v>
      </c>
      <c r="C122" s="3" t="s">
        <v>479</v>
      </c>
      <c r="D122" s="3" t="s">
        <v>480</v>
      </c>
      <c r="E122" s="3" t="s">
        <v>481</v>
      </c>
      <c r="F122" s="4">
        <v>0.02</v>
      </c>
      <c r="G122" s="3" t="s">
        <v>779</v>
      </c>
      <c r="H122" s="3">
        <v>51</v>
      </c>
      <c r="I122" s="3" t="s">
        <v>483</v>
      </c>
      <c r="J122" s="3">
        <v>180</v>
      </c>
      <c r="K122" s="3">
        <v>604800</v>
      </c>
      <c r="L122" s="3" t="s">
        <v>3644</v>
      </c>
      <c r="M122" s="3" t="s">
        <v>483</v>
      </c>
      <c r="N122" s="3" t="s">
        <v>483</v>
      </c>
      <c r="O122" s="3" t="s">
        <v>3775</v>
      </c>
      <c r="P122" s="3" t="s">
        <v>4468</v>
      </c>
      <c r="Q122" s="3" t="s">
        <v>4371</v>
      </c>
      <c r="R122" s="3" t="s">
        <v>3776</v>
      </c>
      <c r="S122" s="3">
        <v>1338891552</v>
      </c>
      <c r="T122" s="3" t="s">
        <v>3777</v>
      </c>
      <c r="U122" s="3" t="s">
        <v>3778</v>
      </c>
      <c r="V122" s="3" t="s">
        <v>483</v>
      </c>
      <c r="W122" s="3" t="s">
        <v>483</v>
      </c>
      <c r="X122" s="3">
        <v>13</v>
      </c>
      <c r="Y122" s="3" t="s">
        <v>555</v>
      </c>
      <c r="Z122" s="3" t="s">
        <v>490</v>
      </c>
      <c r="AA122" s="3" t="s">
        <v>490</v>
      </c>
      <c r="AB122" s="3" t="s">
        <v>76</v>
      </c>
      <c r="AC122" s="3" t="s">
        <v>43</v>
      </c>
      <c r="AD122" s="3" t="s">
        <v>89</v>
      </c>
      <c r="AE122" s="3" t="s">
        <v>483</v>
      </c>
      <c r="AF122" s="3" t="s">
        <v>483</v>
      </c>
      <c r="AG122" t="s">
        <v>90</v>
      </c>
      <c r="AH122">
        <f>LOOKUP(AC122,$AL:$AL,$AM:$AM )</f>
        <v>7851662</v>
      </c>
      <c r="AI122">
        <f>LOOKUP(AG122,$AN:$AN,$AO:$AO)</f>
        <v>8253272</v>
      </c>
      <c r="AJ122">
        <f>COUNTIFS(Answer,AC122,Country,"USA")</f>
        <v>107</v>
      </c>
      <c r="AK122">
        <f>COUNTIF(Answer,AC122)</f>
        <v>217</v>
      </c>
      <c r="AL122" t="s">
        <v>219</v>
      </c>
      <c r="AM122">
        <v>10039067</v>
      </c>
    </row>
    <row r="123" spans="1:39">
      <c r="A123" s="3" t="s">
        <v>376</v>
      </c>
      <c r="B123" s="3" t="s">
        <v>491</v>
      </c>
      <c r="C123" s="3" t="s">
        <v>479</v>
      </c>
      <c r="D123" s="3" t="s">
        <v>480</v>
      </c>
      <c r="E123" s="3" t="s">
        <v>481</v>
      </c>
      <c r="F123" s="4">
        <v>0.02</v>
      </c>
      <c r="G123" s="3" t="s">
        <v>779</v>
      </c>
      <c r="H123" s="3">
        <v>51</v>
      </c>
      <c r="I123" s="3" t="s">
        <v>483</v>
      </c>
      <c r="J123" s="3">
        <v>180</v>
      </c>
      <c r="K123" s="3">
        <v>604800</v>
      </c>
      <c r="L123" s="3" t="s">
        <v>3644</v>
      </c>
      <c r="M123" s="3" t="s">
        <v>483</v>
      </c>
      <c r="N123" s="3" t="s">
        <v>483</v>
      </c>
      <c r="O123" s="3" t="s">
        <v>3648</v>
      </c>
      <c r="P123" s="3" t="s">
        <v>357</v>
      </c>
      <c r="Q123" s="3" t="s">
        <v>4371</v>
      </c>
      <c r="R123" s="3" t="s">
        <v>3649</v>
      </c>
      <c r="S123" s="3">
        <v>1338876515</v>
      </c>
      <c r="T123" s="3" t="s">
        <v>3650</v>
      </c>
      <c r="U123" s="3" t="s">
        <v>3651</v>
      </c>
      <c r="V123" s="3" t="s">
        <v>483</v>
      </c>
      <c r="W123" s="3" t="s">
        <v>483</v>
      </c>
      <c r="X123" s="3">
        <v>23</v>
      </c>
      <c r="Y123" s="3" t="s">
        <v>503</v>
      </c>
      <c r="Z123" s="3" t="s">
        <v>490</v>
      </c>
      <c r="AA123" s="3" t="s">
        <v>490</v>
      </c>
      <c r="AB123" s="3" t="s">
        <v>76</v>
      </c>
      <c r="AC123" s="3" t="s">
        <v>43</v>
      </c>
      <c r="AD123" s="3" t="s">
        <v>729</v>
      </c>
      <c r="AE123" s="3" t="s">
        <v>483</v>
      </c>
      <c r="AF123" s="3" t="s">
        <v>483</v>
      </c>
      <c r="AG123" t="s">
        <v>90</v>
      </c>
      <c r="AH123">
        <f>LOOKUP(AC123,$AL:$AL,$AM:$AM )</f>
        <v>7851662</v>
      </c>
      <c r="AI123">
        <f>LOOKUP(AG123,$AN:$AN,$AO:$AO)</f>
        <v>8253272</v>
      </c>
      <c r="AJ123">
        <f>COUNTIFS(Answer,AC123,Country,"USA")</f>
        <v>107</v>
      </c>
      <c r="AK123">
        <f>COUNTIF(Answer,AC123)</f>
        <v>217</v>
      </c>
      <c r="AL123" t="s">
        <v>203</v>
      </c>
      <c r="AM123">
        <v>13039455</v>
      </c>
    </row>
    <row r="124" spans="1:39">
      <c r="A124" s="3" t="s">
        <v>376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3644</v>
      </c>
      <c r="M124" s="3" t="s">
        <v>483</v>
      </c>
      <c r="N124" s="3" t="s">
        <v>483</v>
      </c>
      <c r="O124" s="3" t="s">
        <v>3652</v>
      </c>
      <c r="P124" s="3" t="s">
        <v>4458</v>
      </c>
      <c r="Q124" s="3" t="s">
        <v>4371</v>
      </c>
      <c r="R124" s="3" t="s">
        <v>3653</v>
      </c>
      <c r="S124" s="3">
        <v>1338884575</v>
      </c>
      <c r="T124" s="3" t="s">
        <v>3654</v>
      </c>
      <c r="U124" s="3" t="s">
        <v>3651</v>
      </c>
      <c r="V124" s="3" t="s">
        <v>483</v>
      </c>
      <c r="W124" s="3" t="s">
        <v>483</v>
      </c>
      <c r="X124" s="3">
        <v>14</v>
      </c>
      <c r="Y124" s="3" t="s">
        <v>503</v>
      </c>
      <c r="Z124" s="3" t="s">
        <v>490</v>
      </c>
      <c r="AA124" s="3" t="s">
        <v>490</v>
      </c>
      <c r="AB124" s="3" t="s">
        <v>76</v>
      </c>
      <c r="AC124" s="3" t="s">
        <v>35</v>
      </c>
      <c r="AD124" s="3" t="s">
        <v>34</v>
      </c>
      <c r="AE124" s="3" t="s">
        <v>483</v>
      </c>
      <c r="AF124" s="3" t="s">
        <v>483</v>
      </c>
      <c r="AG124" t="s">
        <v>90</v>
      </c>
      <c r="AH124">
        <f>LOOKUP(AC124,$AL:$AL,$AM:$AM )</f>
        <v>931028</v>
      </c>
      <c r="AI124">
        <f>LOOKUP(AG124,$AN:$AN,$AO:$AO)</f>
        <v>8253272</v>
      </c>
      <c r="AJ124">
        <f>COUNTIFS(Answer,AC124,Country,"USA")</f>
        <v>184</v>
      </c>
      <c r="AK124">
        <f>COUNTIF(Answer,AC124)</f>
        <v>352</v>
      </c>
      <c r="AL124" t="s">
        <v>2965</v>
      </c>
      <c r="AM124">
        <v>12994645</v>
      </c>
    </row>
    <row r="125" spans="1:39">
      <c r="A125" s="3" t="s">
        <v>376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3644</v>
      </c>
      <c r="M125" s="3" t="s">
        <v>483</v>
      </c>
      <c r="N125" s="3" t="s">
        <v>483</v>
      </c>
      <c r="O125" s="3" t="s">
        <v>3700</v>
      </c>
      <c r="P125" s="3" t="s">
        <v>4466</v>
      </c>
      <c r="Q125" s="3" t="s">
        <v>4371</v>
      </c>
      <c r="R125" s="3" t="s">
        <v>3701</v>
      </c>
      <c r="S125" s="3">
        <v>1338803633</v>
      </c>
      <c r="T125" s="3" t="s">
        <v>3702</v>
      </c>
      <c r="U125" s="3" t="s">
        <v>3651</v>
      </c>
      <c r="V125" s="3" t="s">
        <v>483</v>
      </c>
      <c r="W125" s="3" t="s">
        <v>483</v>
      </c>
      <c r="X125" s="3">
        <v>60</v>
      </c>
      <c r="Y125" s="3" t="s">
        <v>518</v>
      </c>
      <c r="Z125" s="3" t="s">
        <v>490</v>
      </c>
      <c r="AA125" s="3" t="s">
        <v>490</v>
      </c>
      <c r="AB125" s="3" t="s">
        <v>76</v>
      </c>
      <c r="AC125" s="3" t="s">
        <v>43</v>
      </c>
      <c r="AD125" s="3" t="s">
        <v>34</v>
      </c>
      <c r="AE125" s="3" t="s">
        <v>483</v>
      </c>
      <c r="AF125" s="3" t="s">
        <v>483</v>
      </c>
      <c r="AG125" t="s">
        <v>90</v>
      </c>
      <c r="AH125">
        <f>LOOKUP(AC125,$AL:$AL,$AM:$AM )</f>
        <v>7851662</v>
      </c>
      <c r="AI125">
        <f>LOOKUP(AG125,$AN:$AN,$AO:$AO)</f>
        <v>8253272</v>
      </c>
      <c r="AJ125">
        <f>COUNTIFS(Answer,AC125,Country,"USA")</f>
        <v>107</v>
      </c>
      <c r="AK125">
        <f>COUNTIF(Answer,AC125)</f>
        <v>217</v>
      </c>
      <c r="AL125" t="s">
        <v>424</v>
      </c>
      <c r="AM125">
        <v>5393141</v>
      </c>
    </row>
    <row r="126" spans="1:39">
      <c r="A126" s="3" t="s">
        <v>376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3644</v>
      </c>
      <c r="M126" s="3" t="s">
        <v>483</v>
      </c>
      <c r="N126" s="3" t="s">
        <v>483</v>
      </c>
      <c r="O126" s="3" t="s">
        <v>3744</v>
      </c>
      <c r="P126" s="3" t="s">
        <v>377</v>
      </c>
      <c r="Q126" s="3" t="s">
        <v>4371</v>
      </c>
      <c r="R126" s="3" t="s">
        <v>3745</v>
      </c>
      <c r="S126" s="3">
        <v>1338837717</v>
      </c>
      <c r="T126" s="3" t="s">
        <v>3746</v>
      </c>
      <c r="U126" s="3" t="s">
        <v>3651</v>
      </c>
      <c r="V126" s="3" t="s">
        <v>483</v>
      </c>
      <c r="W126" s="3" t="s">
        <v>483</v>
      </c>
      <c r="X126" s="3">
        <v>35</v>
      </c>
      <c r="Y126" s="3" t="s">
        <v>523</v>
      </c>
      <c r="Z126" s="3" t="s">
        <v>490</v>
      </c>
      <c r="AA126" s="3" t="s">
        <v>490</v>
      </c>
      <c r="AB126" s="3" t="s">
        <v>76</v>
      </c>
      <c r="AC126" s="3" t="s">
        <v>43</v>
      </c>
      <c r="AD126" s="3" t="s">
        <v>38</v>
      </c>
      <c r="AE126" s="3" t="s">
        <v>483</v>
      </c>
      <c r="AF126" s="3" t="s">
        <v>483</v>
      </c>
      <c r="AG126" t="s">
        <v>90</v>
      </c>
      <c r="AH126">
        <f>LOOKUP(AC126,$AL:$AL,$AM:$AM )</f>
        <v>7851662</v>
      </c>
      <c r="AI126">
        <f>LOOKUP(AG126,$AN:$AN,$AO:$AO)</f>
        <v>8253272</v>
      </c>
      <c r="AJ126">
        <f>COUNTIFS(Answer,AC126,Country,"USA")</f>
        <v>107</v>
      </c>
      <c r="AK126">
        <f>COUNTIF(Answer,AC126)</f>
        <v>217</v>
      </c>
      <c r="AL126" t="s">
        <v>373</v>
      </c>
      <c r="AM126">
        <v>5892393</v>
      </c>
    </row>
    <row r="127" spans="1:39">
      <c r="A127" s="3" t="s">
        <v>376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3644</v>
      </c>
      <c r="M127" s="3" t="s">
        <v>483</v>
      </c>
      <c r="N127" s="3" t="s">
        <v>483</v>
      </c>
      <c r="O127" s="3" t="s">
        <v>3747</v>
      </c>
      <c r="P127" s="3" t="s">
        <v>378</v>
      </c>
      <c r="Q127" s="3" t="s">
        <v>4371</v>
      </c>
      <c r="R127" s="3" t="s">
        <v>3748</v>
      </c>
      <c r="S127" s="3">
        <v>1338868107</v>
      </c>
      <c r="T127" s="3" t="s">
        <v>3749</v>
      </c>
      <c r="U127" s="3" t="s">
        <v>3651</v>
      </c>
      <c r="V127" s="3" t="s">
        <v>483</v>
      </c>
      <c r="W127" s="3" t="s">
        <v>483</v>
      </c>
      <c r="X127" s="3">
        <v>19</v>
      </c>
      <c r="Y127" s="3" t="s">
        <v>489</v>
      </c>
      <c r="Z127" s="3" t="s">
        <v>490</v>
      </c>
      <c r="AA127" s="3" t="s">
        <v>490</v>
      </c>
      <c r="AB127" s="3" t="s">
        <v>76</v>
      </c>
      <c r="AC127" s="3" t="s">
        <v>43</v>
      </c>
      <c r="AD127" s="3" t="s">
        <v>38</v>
      </c>
      <c r="AE127" s="3" t="s">
        <v>483</v>
      </c>
      <c r="AF127" s="3" t="s">
        <v>483</v>
      </c>
      <c r="AG127" t="s">
        <v>90</v>
      </c>
      <c r="AH127">
        <f>LOOKUP(AC127,$AL:$AL,$AM:$AM )</f>
        <v>7851662</v>
      </c>
      <c r="AI127">
        <f>LOOKUP(AG127,$AN:$AN,$AO:$AO)</f>
        <v>8253272</v>
      </c>
      <c r="AJ127">
        <f>COUNTIFS(Answer,AC127,Country,"USA")</f>
        <v>107</v>
      </c>
      <c r="AK127">
        <f>COUNTIF(Answer,AC127)</f>
        <v>217</v>
      </c>
      <c r="AL127" t="s">
        <v>3990</v>
      </c>
      <c r="AM127">
        <v>5663312</v>
      </c>
    </row>
    <row r="128" spans="1:39">
      <c r="A128" s="3" t="s">
        <v>376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3644</v>
      </c>
      <c r="M128" s="3" t="s">
        <v>483</v>
      </c>
      <c r="N128" s="3" t="s">
        <v>483</v>
      </c>
      <c r="O128" s="3" t="s">
        <v>3645</v>
      </c>
      <c r="P128" s="3" t="s">
        <v>4470</v>
      </c>
      <c r="Q128" s="3" t="s">
        <v>4371</v>
      </c>
      <c r="R128" s="3" t="s">
        <v>3646</v>
      </c>
      <c r="S128" s="3">
        <v>1338896381</v>
      </c>
      <c r="T128" s="3" t="s">
        <v>3647</v>
      </c>
      <c r="U128" s="3" t="s">
        <v>3438</v>
      </c>
      <c r="V128" s="3" t="s">
        <v>483</v>
      </c>
      <c r="W128" s="3" t="s">
        <v>483</v>
      </c>
      <c r="X128" s="3">
        <v>28</v>
      </c>
      <c r="Y128" s="3" t="s">
        <v>561</v>
      </c>
      <c r="Z128" s="3" t="s">
        <v>490</v>
      </c>
      <c r="AA128" s="3" t="s">
        <v>490</v>
      </c>
      <c r="AB128" s="3" t="s">
        <v>76</v>
      </c>
      <c r="AC128" s="3" t="s">
        <v>43</v>
      </c>
      <c r="AD128" s="3" t="s">
        <v>465</v>
      </c>
      <c r="AE128" s="3" t="s">
        <v>483</v>
      </c>
      <c r="AF128" s="3" t="s">
        <v>483</v>
      </c>
      <c r="AG128" t="s">
        <v>90</v>
      </c>
      <c r="AH128">
        <f>LOOKUP(AC128,$AL:$AL,$AM:$AM )</f>
        <v>7851662</v>
      </c>
      <c r="AI128">
        <f>LOOKUP(AG128,$AN:$AN,$AO:$AO)</f>
        <v>8253272</v>
      </c>
      <c r="AJ128">
        <f>COUNTIFS(Answer,AC128,Country,"USA")</f>
        <v>107</v>
      </c>
      <c r="AK128">
        <f>COUNTIF(Answer,AC128)</f>
        <v>217</v>
      </c>
      <c r="AL128" t="s">
        <v>401</v>
      </c>
      <c r="AM128">
        <v>15376206</v>
      </c>
    </row>
    <row r="129" spans="1:39">
      <c r="A129" s="3" t="s">
        <v>376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3644</v>
      </c>
      <c r="M129" s="3" t="s">
        <v>483</v>
      </c>
      <c r="N129" s="3" t="s">
        <v>483</v>
      </c>
      <c r="O129" s="3" t="s">
        <v>3676</v>
      </c>
      <c r="P129" s="3" t="s">
        <v>4462</v>
      </c>
      <c r="Q129" s="3" t="s">
        <v>4371</v>
      </c>
      <c r="R129" s="3" t="s">
        <v>3677</v>
      </c>
      <c r="S129" s="3">
        <v>1338870523</v>
      </c>
      <c r="T129" s="3" t="s">
        <v>3678</v>
      </c>
      <c r="U129" s="3" t="s">
        <v>3438</v>
      </c>
      <c r="V129" s="3" t="s">
        <v>483</v>
      </c>
      <c r="W129" s="3" t="s">
        <v>483</v>
      </c>
      <c r="X129" s="3">
        <v>42</v>
      </c>
      <c r="Y129" s="3" t="s">
        <v>508</v>
      </c>
      <c r="Z129" s="3" t="s">
        <v>490</v>
      </c>
      <c r="AA129" s="3" t="s">
        <v>490</v>
      </c>
      <c r="AB129" s="3" t="s">
        <v>76</v>
      </c>
      <c r="AC129" s="3" t="s">
        <v>43</v>
      </c>
      <c r="AD129" s="3" t="s">
        <v>34</v>
      </c>
      <c r="AE129" s="3" t="s">
        <v>483</v>
      </c>
      <c r="AF129" s="3" t="s">
        <v>483</v>
      </c>
      <c r="AG129" t="s">
        <v>90</v>
      </c>
      <c r="AH129">
        <f>LOOKUP(AC129,$AL:$AL,$AM:$AM )</f>
        <v>7851662</v>
      </c>
      <c r="AI129">
        <f>LOOKUP(AG129,$AN:$AN,$AO:$AO)</f>
        <v>8253272</v>
      </c>
      <c r="AJ129">
        <f>COUNTIFS(Answer,AC129,Country,"USA")</f>
        <v>107</v>
      </c>
      <c r="AK129">
        <f>COUNTIF(Answer,AC129)</f>
        <v>217</v>
      </c>
      <c r="AL129" t="s">
        <v>112</v>
      </c>
      <c r="AM129">
        <v>5976201</v>
      </c>
    </row>
    <row r="130" spans="1:39">
      <c r="A130" s="3" t="s">
        <v>376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3644</v>
      </c>
      <c r="M130" s="3" t="s">
        <v>483</v>
      </c>
      <c r="N130" s="3" t="s">
        <v>483</v>
      </c>
      <c r="O130" s="3" t="s">
        <v>3679</v>
      </c>
      <c r="P130" s="3" t="s">
        <v>4456</v>
      </c>
      <c r="Q130" s="3" t="s">
        <v>4371</v>
      </c>
      <c r="R130" s="3" t="s">
        <v>3680</v>
      </c>
      <c r="S130" s="3">
        <v>1338823313</v>
      </c>
      <c r="T130" s="3" t="s">
        <v>3681</v>
      </c>
      <c r="U130" s="3" t="s">
        <v>3438</v>
      </c>
      <c r="V130" s="3" t="s">
        <v>483</v>
      </c>
      <c r="W130" s="3" t="s">
        <v>483</v>
      </c>
      <c r="X130" s="3">
        <v>39</v>
      </c>
      <c r="Y130" s="3" t="s">
        <v>537</v>
      </c>
      <c r="Z130" s="3" t="s">
        <v>490</v>
      </c>
      <c r="AA130" s="3" t="s">
        <v>490</v>
      </c>
      <c r="AB130" s="3" t="s">
        <v>76</v>
      </c>
      <c r="AC130" s="3" t="s">
        <v>379</v>
      </c>
      <c r="AD130" s="3" t="s">
        <v>244</v>
      </c>
      <c r="AE130" s="3" t="s">
        <v>483</v>
      </c>
      <c r="AF130" s="3" t="s">
        <v>483</v>
      </c>
      <c r="AG130" t="s">
        <v>90</v>
      </c>
      <c r="AH130">
        <f>LOOKUP(AC130,$AL:$AL,$AM:$AM )</f>
        <v>315365</v>
      </c>
      <c r="AI130">
        <f>LOOKUP(AG130,$AN:$AN,$AO:$AO)</f>
        <v>8253272</v>
      </c>
      <c r="AJ130">
        <f>COUNTIFS(Answer,AC130,Country,"USA")</f>
        <v>0</v>
      </c>
      <c r="AK130">
        <f>COUNTIF(Answer,AC130)</f>
        <v>3</v>
      </c>
      <c r="AL130" t="s">
        <v>234</v>
      </c>
      <c r="AM130">
        <v>5378501</v>
      </c>
    </row>
    <row r="131" spans="1:39">
      <c r="A131" s="3" t="s">
        <v>376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3644</v>
      </c>
      <c r="M131" s="3" t="s">
        <v>483</v>
      </c>
      <c r="N131" s="3" t="s">
        <v>483</v>
      </c>
      <c r="O131" s="3" t="s">
        <v>3703</v>
      </c>
      <c r="P131" s="3" t="s">
        <v>4387</v>
      </c>
      <c r="Q131" s="3" t="s">
        <v>4371</v>
      </c>
      <c r="R131" s="3" t="s">
        <v>3704</v>
      </c>
      <c r="S131" s="3">
        <v>1338837731</v>
      </c>
      <c r="T131" s="3" t="s">
        <v>3705</v>
      </c>
      <c r="U131" s="3" t="s">
        <v>3438</v>
      </c>
      <c r="V131" s="3" t="s">
        <v>483</v>
      </c>
      <c r="W131" s="3" t="s">
        <v>483</v>
      </c>
      <c r="X131" s="3">
        <v>17</v>
      </c>
      <c r="Y131" s="3" t="s">
        <v>508</v>
      </c>
      <c r="Z131" s="3" t="s">
        <v>490</v>
      </c>
      <c r="AA131" s="3" t="s">
        <v>490</v>
      </c>
      <c r="AB131" s="3" t="s">
        <v>76</v>
      </c>
      <c r="AC131" s="3" t="s">
        <v>359</v>
      </c>
      <c r="AD131" s="3" t="s">
        <v>34</v>
      </c>
      <c r="AE131" s="3" t="s">
        <v>483</v>
      </c>
      <c r="AF131" s="3" t="s">
        <v>483</v>
      </c>
      <c r="AG131" t="s">
        <v>90</v>
      </c>
      <c r="AH131">
        <f>LOOKUP(AC131,$AL:$AL,$AM:$AM )</f>
        <v>866299</v>
      </c>
      <c r="AI131">
        <f>LOOKUP(AG131,$AN:$AN,$AO:$AO)</f>
        <v>8253272</v>
      </c>
      <c r="AJ131">
        <f>COUNTIFS(Answer,AC131,Country,"USA")</f>
        <v>0</v>
      </c>
      <c r="AK131">
        <f>COUNTIF(Answer,AC131)</f>
        <v>12</v>
      </c>
      <c r="AL131" t="s">
        <v>118</v>
      </c>
      <c r="AM131">
        <v>5399068</v>
      </c>
    </row>
    <row r="132" spans="1:39">
      <c r="A132" s="3" t="s">
        <v>376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3644</v>
      </c>
      <c r="M132" s="3" t="s">
        <v>483</v>
      </c>
      <c r="N132" s="3" t="s">
        <v>483</v>
      </c>
      <c r="O132" s="3" t="s">
        <v>3791</v>
      </c>
      <c r="P132" s="3" t="s">
        <v>365</v>
      </c>
      <c r="Q132" s="3" t="s">
        <v>4371</v>
      </c>
      <c r="R132" s="3" t="s">
        <v>3792</v>
      </c>
      <c r="S132" s="3">
        <v>1338833851</v>
      </c>
      <c r="T132" s="3" t="s">
        <v>3793</v>
      </c>
      <c r="U132" s="3" t="s">
        <v>3438</v>
      </c>
      <c r="V132" s="3" t="s">
        <v>483</v>
      </c>
      <c r="W132" s="3" t="s">
        <v>483</v>
      </c>
      <c r="X132" s="3">
        <v>21</v>
      </c>
      <c r="Y132" s="3" t="s">
        <v>546</v>
      </c>
      <c r="Z132" s="3" t="s">
        <v>490</v>
      </c>
      <c r="AA132" s="3" t="s">
        <v>490</v>
      </c>
      <c r="AB132" s="3" t="s">
        <v>76</v>
      </c>
      <c r="AC132" s="3" t="s">
        <v>43</v>
      </c>
      <c r="AD132" s="3" t="s">
        <v>38</v>
      </c>
      <c r="AE132" s="3" t="s">
        <v>483</v>
      </c>
      <c r="AF132" s="3" t="s">
        <v>483</v>
      </c>
      <c r="AG132" t="s">
        <v>90</v>
      </c>
      <c r="AH132">
        <f>LOOKUP(AC132,$AL:$AL,$AM:$AM )</f>
        <v>7851662</v>
      </c>
      <c r="AI132">
        <f>LOOKUP(AG132,$AN:$AN,$AO:$AO)</f>
        <v>8253272</v>
      </c>
      <c r="AJ132">
        <f>COUNTIFS(Answer,AC132,Country,"USA")</f>
        <v>107</v>
      </c>
      <c r="AK132">
        <f>COUNTIF(Answer,AC132)</f>
        <v>217</v>
      </c>
      <c r="AL132" t="s">
        <v>209</v>
      </c>
      <c r="AM132">
        <v>5859810</v>
      </c>
    </row>
    <row r="133" spans="1:39">
      <c r="A133" s="3" t="s">
        <v>376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3644</v>
      </c>
      <c r="M133" s="3" t="s">
        <v>483</v>
      </c>
      <c r="N133" s="3" t="s">
        <v>483</v>
      </c>
      <c r="O133" s="3" t="s">
        <v>3820</v>
      </c>
      <c r="P133" s="3" t="s">
        <v>4464</v>
      </c>
      <c r="Q133" s="3" t="s">
        <v>4371</v>
      </c>
      <c r="R133" s="3" t="s">
        <v>3821</v>
      </c>
      <c r="S133" s="3">
        <v>1338802732</v>
      </c>
      <c r="T133" s="3" t="s">
        <v>3822</v>
      </c>
      <c r="U133" s="3" t="s">
        <v>3438</v>
      </c>
      <c r="V133" s="3" t="s">
        <v>483</v>
      </c>
      <c r="W133" s="3" t="s">
        <v>483</v>
      </c>
      <c r="X133" s="3">
        <v>81</v>
      </c>
      <c r="Y133" s="3" t="s">
        <v>503</v>
      </c>
      <c r="Z133" s="3" t="s">
        <v>490</v>
      </c>
      <c r="AA133" s="3" t="s">
        <v>490</v>
      </c>
      <c r="AB133" s="3" t="s">
        <v>76</v>
      </c>
      <c r="AC133" s="3" t="s">
        <v>43</v>
      </c>
      <c r="AD133" s="3" t="s">
        <v>366</v>
      </c>
      <c r="AE133" s="3" t="s">
        <v>483</v>
      </c>
      <c r="AF133" s="3" t="s">
        <v>483</v>
      </c>
      <c r="AG133" t="s">
        <v>90</v>
      </c>
      <c r="AH133">
        <f>LOOKUP(AC133,$AL:$AL,$AM:$AM )</f>
        <v>7851662</v>
      </c>
      <c r="AI133">
        <f>LOOKUP(AG133,$AN:$AN,$AO:$AO)</f>
        <v>8253272</v>
      </c>
      <c r="AJ133">
        <f>COUNTIFS(Answer,AC133,Country,"USA")</f>
        <v>107</v>
      </c>
      <c r="AK133">
        <f>COUNTIF(Answer,AC133)</f>
        <v>217</v>
      </c>
      <c r="AL133" t="s">
        <v>216</v>
      </c>
      <c r="AM133">
        <v>5431345</v>
      </c>
    </row>
    <row r="134" spans="1:39">
      <c r="A134" s="3" t="s">
        <v>376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3644</v>
      </c>
      <c r="M134" s="3" t="s">
        <v>483</v>
      </c>
      <c r="N134" s="3" t="s">
        <v>483</v>
      </c>
      <c r="O134" s="3" t="s">
        <v>3842</v>
      </c>
      <c r="P134" s="3" t="s">
        <v>383</v>
      </c>
      <c r="Q134" s="3" t="s">
        <v>4371</v>
      </c>
      <c r="R134" s="3" t="s">
        <v>3843</v>
      </c>
      <c r="S134" s="3">
        <v>1338856020</v>
      </c>
      <c r="T134" s="3" t="s">
        <v>3844</v>
      </c>
      <c r="U134" s="3" t="s">
        <v>3438</v>
      </c>
      <c r="V134" s="3" t="s">
        <v>483</v>
      </c>
      <c r="W134" s="3" t="s">
        <v>483</v>
      </c>
      <c r="X134" s="3">
        <v>38</v>
      </c>
      <c r="Y134" s="3" t="s">
        <v>561</v>
      </c>
      <c r="Z134" s="3" t="s">
        <v>490</v>
      </c>
      <c r="AA134" s="3" t="s">
        <v>490</v>
      </c>
      <c r="AB134" s="3" t="s">
        <v>76</v>
      </c>
      <c r="AC134" s="3" t="s">
        <v>43</v>
      </c>
      <c r="AD134" s="3" t="s">
        <v>38</v>
      </c>
      <c r="AE134" s="3" t="s">
        <v>483</v>
      </c>
      <c r="AF134" s="3" t="s">
        <v>483</v>
      </c>
      <c r="AG134" t="s">
        <v>90</v>
      </c>
      <c r="AH134">
        <f>LOOKUP(AC134,$AL:$AL,$AM:$AM )</f>
        <v>7851662</v>
      </c>
      <c r="AI134">
        <f>LOOKUP(AG134,$AN:$AN,$AO:$AO)</f>
        <v>8253272</v>
      </c>
      <c r="AJ134">
        <f>COUNTIFS(Answer,AC134,Country,"USA")</f>
        <v>107</v>
      </c>
      <c r="AK134">
        <f>COUNTIF(Answer,AC134)</f>
        <v>217</v>
      </c>
      <c r="AL134" t="s">
        <v>1924</v>
      </c>
      <c r="AM134">
        <v>5431464</v>
      </c>
    </row>
    <row r="135" spans="1:39">
      <c r="A135" s="3" t="s">
        <v>376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3644</v>
      </c>
      <c r="M135" s="3" t="s">
        <v>483</v>
      </c>
      <c r="N135" s="3" t="s">
        <v>483</v>
      </c>
      <c r="O135" s="3" t="s">
        <v>3848</v>
      </c>
      <c r="P135" s="3" t="s">
        <v>382</v>
      </c>
      <c r="Q135" s="3" t="s">
        <v>4371</v>
      </c>
      <c r="R135" s="3" t="s">
        <v>3849</v>
      </c>
      <c r="S135" s="3">
        <v>1338828348</v>
      </c>
      <c r="T135" s="3" t="s">
        <v>3850</v>
      </c>
      <c r="U135" s="3" t="s">
        <v>3438</v>
      </c>
      <c r="V135" s="3" t="s">
        <v>483</v>
      </c>
      <c r="W135" s="3" t="s">
        <v>483</v>
      </c>
      <c r="X135" s="3">
        <v>63</v>
      </c>
      <c r="Y135" s="3" t="s">
        <v>489</v>
      </c>
      <c r="Z135" s="3" t="s">
        <v>490</v>
      </c>
      <c r="AA135" s="3" t="s">
        <v>490</v>
      </c>
      <c r="AB135" s="3" t="s">
        <v>76</v>
      </c>
      <c r="AC135" s="3" t="s">
        <v>43</v>
      </c>
      <c r="AD135" s="3" t="s">
        <v>38</v>
      </c>
      <c r="AE135" s="3" t="s">
        <v>483</v>
      </c>
      <c r="AF135" s="3" t="s">
        <v>483</v>
      </c>
      <c r="AG135" t="s">
        <v>90</v>
      </c>
      <c r="AH135">
        <f>LOOKUP(AC135,$AL:$AL,$AM:$AM )</f>
        <v>7851662</v>
      </c>
      <c r="AI135">
        <f>LOOKUP(AG135,$AN:$AN,$AO:$AO)</f>
        <v>8253272</v>
      </c>
      <c r="AJ135">
        <f>COUNTIFS(Answer,AC135,Country,"USA")</f>
        <v>107</v>
      </c>
      <c r="AK135">
        <f>COUNTIF(Answer,AC135)</f>
        <v>217</v>
      </c>
      <c r="AL135" t="s">
        <v>42</v>
      </c>
      <c r="AM135">
        <v>5503158</v>
      </c>
    </row>
    <row r="136" spans="1:39">
      <c r="A136" s="3" t="s">
        <v>376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3644</v>
      </c>
      <c r="M136" s="3" t="s">
        <v>483</v>
      </c>
      <c r="N136" s="3" t="s">
        <v>483</v>
      </c>
      <c r="O136" s="3" t="s">
        <v>3879</v>
      </c>
      <c r="P136" s="3" t="s">
        <v>358</v>
      </c>
      <c r="Q136" s="3" t="s">
        <v>4371</v>
      </c>
      <c r="R136" s="3" t="s">
        <v>3880</v>
      </c>
      <c r="S136" s="3">
        <v>1338818094</v>
      </c>
      <c r="T136" s="3" t="s">
        <v>3881</v>
      </c>
      <c r="U136" s="3" t="s">
        <v>3438</v>
      </c>
      <c r="V136" s="3" t="s">
        <v>483</v>
      </c>
      <c r="W136" s="3" t="s">
        <v>483</v>
      </c>
      <c r="X136" s="3">
        <v>14</v>
      </c>
      <c r="Y136" s="3" t="s">
        <v>508</v>
      </c>
      <c r="Z136" s="3" t="s">
        <v>490</v>
      </c>
      <c r="AA136" s="3" t="s">
        <v>490</v>
      </c>
      <c r="AB136" s="3" t="s">
        <v>76</v>
      </c>
      <c r="AC136" s="3" t="s">
        <v>43</v>
      </c>
      <c r="AD136" s="3" t="s">
        <v>38</v>
      </c>
      <c r="AE136" s="3" t="s">
        <v>483</v>
      </c>
      <c r="AF136" s="3" t="s">
        <v>483</v>
      </c>
      <c r="AG136" t="s">
        <v>90</v>
      </c>
      <c r="AH136">
        <f>LOOKUP(AC136,$AL:$AL,$AM:$AM )</f>
        <v>7851662</v>
      </c>
      <c r="AI136">
        <f>LOOKUP(AG136,$AN:$AN,$AO:$AO)</f>
        <v>8253272</v>
      </c>
      <c r="AJ136">
        <f>COUNTIFS(Answer,AC136,Country,"USA")</f>
        <v>107</v>
      </c>
      <c r="AK136">
        <f>COUNTIF(Answer,AC136)</f>
        <v>217</v>
      </c>
      <c r="AL136" t="s">
        <v>66</v>
      </c>
      <c r="AM136">
        <v>5904768</v>
      </c>
    </row>
    <row r="137" spans="1:39">
      <c r="A137" s="3" t="s">
        <v>376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3644</v>
      </c>
      <c r="M137" s="3" t="s">
        <v>483</v>
      </c>
      <c r="N137" s="3" t="s">
        <v>483</v>
      </c>
      <c r="O137" s="3" t="s">
        <v>3738</v>
      </c>
      <c r="P137" s="3" t="s">
        <v>208</v>
      </c>
      <c r="Q137" s="3" t="s">
        <v>4371</v>
      </c>
      <c r="R137" s="3" t="s">
        <v>3739</v>
      </c>
      <c r="S137" s="3">
        <v>1338811388</v>
      </c>
      <c r="T137" s="3" t="s">
        <v>3740</v>
      </c>
      <c r="U137" s="3" t="s">
        <v>3413</v>
      </c>
      <c r="V137" s="3" t="s">
        <v>483</v>
      </c>
      <c r="W137" s="3" t="s">
        <v>483</v>
      </c>
      <c r="X137" s="3">
        <v>40</v>
      </c>
      <c r="Y137" s="3" t="s">
        <v>498</v>
      </c>
      <c r="Z137" s="3" t="s">
        <v>490</v>
      </c>
      <c r="AA137" s="3" t="s">
        <v>490</v>
      </c>
      <c r="AB137" s="3" t="s">
        <v>76</v>
      </c>
      <c r="AC137" s="3" t="s">
        <v>43</v>
      </c>
      <c r="AD137" s="3" t="s">
        <v>38</v>
      </c>
      <c r="AE137" s="3" t="s">
        <v>483</v>
      </c>
      <c r="AF137" s="3" t="s">
        <v>483</v>
      </c>
      <c r="AG137" t="s">
        <v>90</v>
      </c>
      <c r="AH137">
        <f>LOOKUP(AC137,$AL:$AL,$AM:$AM )</f>
        <v>7851662</v>
      </c>
      <c r="AI137">
        <f>LOOKUP(AG137,$AN:$AN,$AO:$AO)</f>
        <v>8253272</v>
      </c>
      <c r="AJ137">
        <f>COUNTIFS(Answer,AC137,Country,"USA")</f>
        <v>107</v>
      </c>
      <c r="AK137">
        <f>COUNTIF(Answer,AC137)</f>
        <v>217</v>
      </c>
      <c r="AL137" t="s">
        <v>4361</v>
      </c>
      <c r="AM137">
        <v>6377469</v>
      </c>
    </row>
    <row r="138" spans="1:39">
      <c r="A138" s="3" t="s">
        <v>376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3644</v>
      </c>
      <c r="M138" s="3" t="s">
        <v>483</v>
      </c>
      <c r="N138" s="3" t="s">
        <v>483</v>
      </c>
      <c r="O138" s="3" t="s">
        <v>3768</v>
      </c>
      <c r="P138" s="3" t="s">
        <v>362</v>
      </c>
      <c r="Q138" s="3" t="s">
        <v>4371</v>
      </c>
      <c r="R138" s="3" t="s">
        <v>3769</v>
      </c>
      <c r="S138" s="3">
        <v>1338864671</v>
      </c>
      <c r="T138" s="3" t="s">
        <v>3770</v>
      </c>
      <c r="U138" s="3" t="s">
        <v>3413</v>
      </c>
      <c r="V138" s="3" t="s">
        <v>483</v>
      </c>
      <c r="W138" s="3" t="s">
        <v>483</v>
      </c>
      <c r="X138" s="3">
        <v>16</v>
      </c>
      <c r="Y138" s="3" t="s">
        <v>518</v>
      </c>
      <c r="Z138" s="3" t="s">
        <v>490</v>
      </c>
      <c r="AA138" s="3" t="s">
        <v>490</v>
      </c>
      <c r="AB138" s="3" t="s">
        <v>76</v>
      </c>
      <c r="AC138" s="3" t="s">
        <v>43</v>
      </c>
      <c r="AD138" s="3" t="s">
        <v>38</v>
      </c>
      <c r="AE138" s="3" t="s">
        <v>483</v>
      </c>
      <c r="AF138" s="3" t="s">
        <v>483</v>
      </c>
      <c r="AG138" t="s">
        <v>90</v>
      </c>
      <c r="AH138">
        <f>LOOKUP(AC138,$AL:$AL,$AM:$AM )</f>
        <v>7851662</v>
      </c>
      <c r="AI138">
        <f>LOOKUP(AG138,$AN:$AN,$AO:$AO)</f>
        <v>8253272</v>
      </c>
      <c r="AJ138">
        <f>COUNTIFS(Answer,AC138,Country,"USA")</f>
        <v>107</v>
      </c>
      <c r="AK138">
        <f>COUNTIF(Answer,AC138)</f>
        <v>217</v>
      </c>
      <c r="AL138" t="s">
        <v>448</v>
      </c>
      <c r="AM138">
        <v>5471500</v>
      </c>
    </row>
    <row r="139" spans="1:39">
      <c r="A139" s="3" t="s">
        <v>376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3644</v>
      </c>
      <c r="M139" s="3" t="s">
        <v>483</v>
      </c>
      <c r="N139" s="3" t="s">
        <v>483</v>
      </c>
      <c r="O139" s="3" t="s">
        <v>3797</v>
      </c>
      <c r="P139" s="3" t="s">
        <v>381</v>
      </c>
      <c r="Q139" s="3" t="s">
        <v>4371</v>
      </c>
      <c r="R139" s="3" t="s">
        <v>3798</v>
      </c>
      <c r="S139" s="3">
        <v>1338824661</v>
      </c>
      <c r="T139" s="3" t="s">
        <v>3799</v>
      </c>
      <c r="U139" s="3" t="s">
        <v>3413</v>
      </c>
      <c r="V139" s="3" t="s">
        <v>483</v>
      </c>
      <c r="W139" s="3" t="s">
        <v>483</v>
      </c>
      <c r="X139" s="3">
        <v>18</v>
      </c>
      <c r="Y139" s="3" t="s">
        <v>489</v>
      </c>
      <c r="Z139" s="3" t="s">
        <v>490</v>
      </c>
      <c r="AA139" s="3" t="s">
        <v>490</v>
      </c>
      <c r="AB139" s="3" t="s">
        <v>76</v>
      </c>
      <c r="AC139" s="3" t="s">
        <v>43</v>
      </c>
      <c r="AD139" s="3" t="s">
        <v>38</v>
      </c>
      <c r="AE139" s="3" t="s">
        <v>483</v>
      </c>
      <c r="AF139" s="3" t="s">
        <v>483</v>
      </c>
      <c r="AG139" t="s">
        <v>90</v>
      </c>
      <c r="AH139">
        <f>LOOKUP(AC139,$AL:$AL,$AM:$AM )</f>
        <v>7851662</v>
      </c>
      <c r="AI139">
        <f>LOOKUP(AG139,$AN:$AN,$AO:$AO)</f>
        <v>8253272</v>
      </c>
      <c r="AJ139">
        <f>COUNTIFS(Answer,AC139,Country,"USA")</f>
        <v>107</v>
      </c>
      <c r="AK139">
        <f>COUNTIF(Answer,AC139)</f>
        <v>217</v>
      </c>
      <c r="AL139" t="s">
        <v>2318</v>
      </c>
      <c r="AM139">
        <v>5665277</v>
      </c>
    </row>
    <row r="140" spans="1:39">
      <c r="A140" s="3" t="s">
        <v>376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3644</v>
      </c>
      <c r="M140" s="3" t="s">
        <v>483</v>
      </c>
      <c r="N140" s="3" t="s">
        <v>483</v>
      </c>
      <c r="O140" s="3" t="s">
        <v>3851</v>
      </c>
      <c r="P140" s="3" t="s">
        <v>370</v>
      </c>
      <c r="Q140" s="3" t="s">
        <v>4371</v>
      </c>
      <c r="R140" s="3" t="s">
        <v>3852</v>
      </c>
      <c r="S140" s="3">
        <v>1338827723</v>
      </c>
      <c r="T140" s="3" t="s">
        <v>3853</v>
      </c>
      <c r="U140" s="3" t="s">
        <v>3413</v>
      </c>
      <c r="V140" s="3" t="s">
        <v>483</v>
      </c>
      <c r="W140" s="3" t="s">
        <v>483</v>
      </c>
      <c r="X140" s="3">
        <v>17</v>
      </c>
      <c r="Y140" s="3" t="s">
        <v>594</v>
      </c>
      <c r="Z140" s="3" t="s">
        <v>490</v>
      </c>
      <c r="AA140" s="3" t="s">
        <v>490</v>
      </c>
      <c r="AB140" s="3" t="s">
        <v>76</v>
      </c>
      <c r="AC140" s="3" t="s">
        <v>43</v>
      </c>
      <c r="AD140" s="3" t="s">
        <v>38</v>
      </c>
      <c r="AE140" s="3" t="s">
        <v>483</v>
      </c>
      <c r="AF140" s="3" t="s">
        <v>483</v>
      </c>
      <c r="AG140" t="s">
        <v>90</v>
      </c>
      <c r="AH140">
        <f>LOOKUP(AC140,$AL:$AL,$AM:$AM )</f>
        <v>7851662</v>
      </c>
      <c r="AI140">
        <f>LOOKUP(AG140,$AN:$AN,$AO:$AO)</f>
        <v>8253272</v>
      </c>
      <c r="AJ140">
        <f>COUNTIFS(Answer,AC140,Country,"USA")</f>
        <v>107</v>
      </c>
      <c r="AK140">
        <f>COUNTIF(Answer,AC140)</f>
        <v>217</v>
      </c>
      <c r="AL140" t="s">
        <v>1369</v>
      </c>
      <c r="AM140">
        <v>5438161</v>
      </c>
    </row>
    <row r="141" spans="1:39">
      <c r="A141" s="3" t="s">
        <v>376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3644</v>
      </c>
      <c r="M141" s="3" t="s">
        <v>483</v>
      </c>
      <c r="N141" s="3" t="s">
        <v>483</v>
      </c>
      <c r="O141" s="3" t="s">
        <v>3785</v>
      </c>
      <c r="P141" s="3" t="s">
        <v>4438</v>
      </c>
      <c r="Q141" s="3" t="s">
        <v>4371</v>
      </c>
      <c r="R141" s="3" t="s">
        <v>3786</v>
      </c>
      <c r="S141" s="3">
        <v>1338816509</v>
      </c>
      <c r="T141" s="3" t="s">
        <v>3787</v>
      </c>
      <c r="U141" s="3" t="s">
        <v>3217</v>
      </c>
      <c r="V141" s="3" t="s">
        <v>483</v>
      </c>
      <c r="W141" s="3" t="s">
        <v>483</v>
      </c>
      <c r="X141" s="3">
        <v>66</v>
      </c>
      <c r="Y141" s="3" t="s">
        <v>503</v>
      </c>
      <c r="Z141" s="3" t="s">
        <v>490</v>
      </c>
      <c r="AA141" s="3" t="s">
        <v>490</v>
      </c>
      <c r="AB141" s="3" t="s">
        <v>76</v>
      </c>
      <c r="AC141" s="3" t="s">
        <v>43</v>
      </c>
      <c r="AD141" s="3" t="s">
        <v>34</v>
      </c>
      <c r="AE141" s="3" t="s">
        <v>483</v>
      </c>
      <c r="AF141" s="3" t="s">
        <v>483</v>
      </c>
      <c r="AG141" t="s">
        <v>90</v>
      </c>
      <c r="AH141">
        <f>LOOKUP(AC141,$AL:$AL,$AM:$AM )</f>
        <v>7851662</v>
      </c>
      <c r="AI141">
        <f>LOOKUP(AG141,$AN:$AN,$AO:$AO)</f>
        <v>8253272</v>
      </c>
      <c r="AJ141">
        <f>COUNTIFS(Answer,AC141,Country,"USA")</f>
        <v>107</v>
      </c>
      <c r="AK141">
        <f>COUNTIF(Answer,AC141)</f>
        <v>217</v>
      </c>
      <c r="AL141" t="s">
        <v>222</v>
      </c>
      <c r="AM141">
        <v>5366299</v>
      </c>
    </row>
    <row r="142" spans="1:39">
      <c r="A142" s="3" t="s">
        <v>376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3644</v>
      </c>
      <c r="M142" s="3" t="s">
        <v>483</v>
      </c>
      <c r="N142" s="3" t="s">
        <v>483</v>
      </c>
      <c r="O142" s="3" t="s">
        <v>3811</v>
      </c>
      <c r="P142" s="3" t="s">
        <v>4426</v>
      </c>
      <c r="Q142" s="3" t="s">
        <v>4371</v>
      </c>
      <c r="R142" s="3" t="s">
        <v>3812</v>
      </c>
      <c r="S142" s="3">
        <v>1338829485</v>
      </c>
      <c r="T142" s="3" t="s">
        <v>3813</v>
      </c>
      <c r="U142" s="3" t="s">
        <v>3217</v>
      </c>
      <c r="V142" s="3" t="s">
        <v>483</v>
      </c>
      <c r="W142" s="3" t="s">
        <v>483</v>
      </c>
      <c r="X142" s="3">
        <v>66</v>
      </c>
      <c r="Y142" s="3" t="s">
        <v>660</v>
      </c>
      <c r="Z142" s="3" t="s">
        <v>490</v>
      </c>
      <c r="AA142" s="3" t="s">
        <v>490</v>
      </c>
      <c r="AB142" s="3" t="s">
        <v>76</v>
      </c>
      <c r="AC142" s="3" t="s">
        <v>35</v>
      </c>
      <c r="AD142" s="3" t="s">
        <v>34</v>
      </c>
      <c r="AE142" s="3" t="s">
        <v>483</v>
      </c>
      <c r="AF142" s="3" t="s">
        <v>483</v>
      </c>
      <c r="AG142" t="s">
        <v>90</v>
      </c>
      <c r="AH142">
        <f>LOOKUP(AC142,$AL:$AL,$AM:$AM )</f>
        <v>931028</v>
      </c>
      <c r="AI142">
        <f>LOOKUP(AG142,$AN:$AN,$AO:$AO)</f>
        <v>8253272</v>
      </c>
      <c r="AJ142">
        <f>COUNTIFS(Answer,AC142,Country,"USA")</f>
        <v>184</v>
      </c>
      <c r="AK142">
        <f>COUNTIF(Answer,AC142)</f>
        <v>352</v>
      </c>
      <c r="AL142" t="s">
        <v>364</v>
      </c>
      <c r="AM142">
        <v>6038316</v>
      </c>
    </row>
    <row r="143" spans="1:39">
      <c r="A143" s="3" t="s">
        <v>376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3644</v>
      </c>
      <c r="M143" s="3" t="s">
        <v>483</v>
      </c>
      <c r="N143" s="3" t="s">
        <v>483</v>
      </c>
      <c r="O143" s="3" t="s">
        <v>3823</v>
      </c>
      <c r="P143" s="3" t="s">
        <v>380</v>
      </c>
      <c r="Q143" s="3" t="s">
        <v>4371</v>
      </c>
      <c r="R143" s="3" t="s">
        <v>3824</v>
      </c>
      <c r="S143" s="3">
        <v>1338866184</v>
      </c>
      <c r="T143" s="3" t="s">
        <v>3825</v>
      </c>
      <c r="U143" s="3" t="s">
        <v>3217</v>
      </c>
      <c r="V143" s="3" t="s">
        <v>483</v>
      </c>
      <c r="W143" s="3" t="s">
        <v>483</v>
      </c>
      <c r="X143" s="3">
        <v>14</v>
      </c>
      <c r="Y143" s="3" t="s">
        <v>660</v>
      </c>
      <c r="Z143" s="3" t="s">
        <v>490</v>
      </c>
      <c r="AA143" s="3" t="s">
        <v>490</v>
      </c>
      <c r="AB143" s="3" t="s">
        <v>76</v>
      </c>
      <c r="AC143" s="3" t="s">
        <v>43</v>
      </c>
      <c r="AD143" s="3" t="s">
        <v>38</v>
      </c>
      <c r="AE143" s="3" t="s">
        <v>483</v>
      </c>
      <c r="AF143" s="3" t="s">
        <v>483</v>
      </c>
      <c r="AG143" t="s">
        <v>90</v>
      </c>
      <c r="AH143">
        <f>LOOKUP(AC143,$AL:$AL,$AM:$AM )</f>
        <v>7851662</v>
      </c>
      <c r="AI143">
        <f>LOOKUP(AG143,$AN:$AN,$AO:$AO)</f>
        <v>8253272</v>
      </c>
      <c r="AJ143">
        <f>COUNTIFS(Answer,AC143,Country,"USA")</f>
        <v>107</v>
      </c>
      <c r="AK143">
        <f>COUNTIF(Answer,AC143)</f>
        <v>217</v>
      </c>
      <c r="AL143" t="s">
        <v>402</v>
      </c>
      <c r="AM143">
        <v>5985791</v>
      </c>
    </row>
    <row r="144" spans="1:39">
      <c r="A144" s="3" t="s">
        <v>376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3644</v>
      </c>
      <c r="M144" s="3" t="s">
        <v>483</v>
      </c>
      <c r="N144" s="3" t="s">
        <v>483</v>
      </c>
      <c r="O144" s="3" t="s">
        <v>3836</v>
      </c>
      <c r="P144" s="3" t="s">
        <v>368</v>
      </c>
      <c r="Q144" s="3" t="s">
        <v>4371</v>
      </c>
      <c r="R144" s="3" t="s">
        <v>3837</v>
      </c>
      <c r="S144" s="3">
        <v>1338884383</v>
      </c>
      <c r="T144" s="3" t="s">
        <v>3838</v>
      </c>
      <c r="U144" s="3" t="s">
        <v>3217</v>
      </c>
      <c r="V144" s="3" t="s">
        <v>483</v>
      </c>
      <c r="W144" s="3" t="s">
        <v>483</v>
      </c>
      <c r="X144" s="3">
        <v>30</v>
      </c>
      <c r="Y144" s="3" t="s">
        <v>503</v>
      </c>
      <c r="Z144" s="3" t="s">
        <v>490</v>
      </c>
      <c r="AA144" s="3" t="s">
        <v>490</v>
      </c>
      <c r="AB144" s="3" t="s">
        <v>76</v>
      </c>
      <c r="AC144" s="3" t="s">
        <v>43</v>
      </c>
      <c r="AD144" s="3" t="s">
        <v>38</v>
      </c>
      <c r="AE144" s="3" t="s">
        <v>483</v>
      </c>
      <c r="AF144" s="3" t="s">
        <v>483</v>
      </c>
      <c r="AG144" t="s">
        <v>90</v>
      </c>
      <c r="AH144">
        <f>LOOKUP(AC144,$AL:$AL,$AM:$AM )</f>
        <v>7851662</v>
      </c>
      <c r="AI144">
        <f>LOOKUP(AG144,$AN:$AN,$AO:$AO)</f>
        <v>8253272</v>
      </c>
      <c r="AJ144">
        <f>COUNTIFS(Answer,AC144,Country,"USA")</f>
        <v>107</v>
      </c>
      <c r="AK144">
        <f>COUNTIF(Answer,AC144)</f>
        <v>217</v>
      </c>
      <c r="AL144" t="s">
        <v>261</v>
      </c>
      <c r="AM144">
        <v>5681664</v>
      </c>
    </row>
    <row r="145" spans="1:39">
      <c r="A145" s="3" t="s">
        <v>376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3644</v>
      </c>
      <c r="M145" s="3" t="s">
        <v>483</v>
      </c>
      <c r="N145" s="3" t="s">
        <v>483</v>
      </c>
      <c r="O145" s="3" t="s">
        <v>3814</v>
      </c>
      <c r="P145" s="3" t="s">
        <v>4440</v>
      </c>
      <c r="Q145" s="3" t="s">
        <v>4371</v>
      </c>
      <c r="R145" s="3" t="s">
        <v>3815</v>
      </c>
      <c r="S145" s="3">
        <v>1338896156</v>
      </c>
      <c r="T145" s="3" t="s">
        <v>3816</v>
      </c>
      <c r="U145" s="3" t="s">
        <v>3234</v>
      </c>
      <c r="V145" s="3" t="s">
        <v>483</v>
      </c>
      <c r="W145" s="3" t="s">
        <v>483</v>
      </c>
      <c r="X145" s="3">
        <v>34</v>
      </c>
      <c r="Y145" s="3" t="s">
        <v>636</v>
      </c>
      <c r="Z145" s="3" t="s">
        <v>490</v>
      </c>
      <c r="AA145" s="3" t="s">
        <v>490</v>
      </c>
      <c r="AB145" s="3" t="s">
        <v>76</v>
      </c>
      <c r="AC145" s="3" t="s">
        <v>4355</v>
      </c>
      <c r="AD145" s="3" t="s">
        <v>34</v>
      </c>
      <c r="AE145" s="3" t="s">
        <v>483</v>
      </c>
      <c r="AF145" s="3" t="s">
        <v>483</v>
      </c>
      <c r="AG145" t="s">
        <v>90</v>
      </c>
      <c r="AH145">
        <f>LOOKUP(AC145,$AL:$AL,$AM:$AM )</f>
        <v>8200906</v>
      </c>
      <c r="AI145">
        <f>LOOKUP(AG145,$AN:$AN,$AO:$AO)</f>
        <v>8253272</v>
      </c>
      <c r="AJ145">
        <f>COUNTIFS(Answer,AC145,Country,"USA")</f>
        <v>0</v>
      </c>
      <c r="AK145">
        <f>COUNTIF(Answer,AC145)</f>
        <v>1</v>
      </c>
      <c r="AL145" t="s">
        <v>116</v>
      </c>
      <c r="AM145">
        <v>21379638</v>
      </c>
    </row>
    <row r="146" spans="1:39">
      <c r="A146" s="3" t="s">
        <v>376</v>
      </c>
      <c r="B146" s="3" t="s">
        <v>491</v>
      </c>
      <c r="C146" s="3" t="s">
        <v>479</v>
      </c>
      <c r="D146" s="3" t="s">
        <v>480</v>
      </c>
      <c r="E146" s="3" t="s">
        <v>481</v>
      </c>
      <c r="F146" s="4">
        <v>0.02</v>
      </c>
      <c r="G146" s="3" t="s">
        <v>779</v>
      </c>
      <c r="H146" s="3">
        <v>51</v>
      </c>
      <c r="I146" s="3" t="s">
        <v>483</v>
      </c>
      <c r="J146" s="3">
        <v>180</v>
      </c>
      <c r="K146" s="3">
        <v>604800</v>
      </c>
      <c r="L146" s="3" t="s">
        <v>3644</v>
      </c>
      <c r="M146" s="3" t="s">
        <v>483</v>
      </c>
      <c r="N146" s="3" t="s">
        <v>483</v>
      </c>
      <c r="O146" s="3" t="s">
        <v>3721</v>
      </c>
      <c r="P146" s="3" t="s">
        <v>363</v>
      </c>
      <c r="Q146" s="3" t="s">
        <v>4371</v>
      </c>
      <c r="R146" s="3" t="s">
        <v>3722</v>
      </c>
      <c r="S146" s="3">
        <v>1338870212</v>
      </c>
      <c r="T146" s="3" t="s">
        <v>3723</v>
      </c>
      <c r="U146" s="3" t="s">
        <v>2581</v>
      </c>
      <c r="V146" s="3" t="s">
        <v>483</v>
      </c>
      <c r="W146" s="3" t="s">
        <v>483</v>
      </c>
      <c r="X146" s="3">
        <v>19</v>
      </c>
      <c r="Y146" s="3" t="s">
        <v>503</v>
      </c>
      <c r="Z146" s="3" t="s">
        <v>490</v>
      </c>
      <c r="AA146" s="3" t="s">
        <v>490</v>
      </c>
      <c r="AB146" s="3" t="s">
        <v>76</v>
      </c>
      <c r="AC146" s="3" t="s">
        <v>43</v>
      </c>
      <c r="AD146" s="3" t="s">
        <v>38</v>
      </c>
      <c r="AE146" s="3" t="s">
        <v>483</v>
      </c>
      <c r="AF146" s="3" t="s">
        <v>483</v>
      </c>
      <c r="AG146" t="s">
        <v>90</v>
      </c>
      <c r="AH146">
        <f>LOOKUP(AC146,$AL:$AL,$AM:$AM )</f>
        <v>7851662</v>
      </c>
      <c r="AI146">
        <f>LOOKUP(AG146,$AN:$AN,$AO:$AO)</f>
        <v>8253272</v>
      </c>
      <c r="AJ146">
        <f>COUNTIFS(Answer,AC146,Country,"USA")</f>
        <v>107</v>
      </c>
      <c r="AK146">
        <f>COUNTIF(Answer,AC146)</f>
        <v>217</v>
      </c>
      <c r="AL146" t="s">
        <v>111</v>
      </c>
      <c r="AM146">
        <v>21509808</v>
      </c>
    </row>
    <row r="147" spans="1:39">
      <c r="A147" s="3" t="s">
        <v>405</v>
      </c>
      <c r="B147" s="3" t="s">
        <v>491</v>
      </c>
      <c r="C147" s="3" t="s">
        <v>479</v>
      </c>
      <c r="D147" s="3" t="s">
        <v>480</v>
      </c>
      <c r="E147" s="3" t="s">
        <v>481</v>
      </c>
      <c r="F147" s="4">
        <v>0.02</v>
      </c>
      <c r="G147" s="3" t="s">
        <v>779</v>
      </c>
      <c r="H147" s="3">
        <v>50</v>
      </c>
      <c r="I147" s="3" t="s">
        <v>483</v>
      </c>
      <c r="J147" s="3">
        <v>180</v>
      </c>
      <c r="K147" s="3">
        <v>604800</v>
      </c>
      <c r="L147" s="3" t="s">
        <v>2069</v>
      </c>
      <c r="M147" s="3" t="s">
        <v>483</v>
      </c>
      <c r="N147" s="3" t="s">
        <v>483</v>
      </c>
      <c r="O147" s="3" t="s">
        <v>2550</v>
      </c>
      <c r="P147" s="3" t="s">
        <v>4374</v>
      </c>
      <c r="Q147" s="3" t="s">
        <v>4371</v>
      </c>
      <c r="R147" s="3" t="s">
        <v>2551</v>
      </c>
      <c r="S147" s="3">
        <v>1338898626</v>
      </c>
      <c r="T147" s="3" t="s">
        <v>2552</v>
      </c>
      <c r="U147" s="3" t="s">
        <v>2553</v>
      </c>
      <c r="V147" s="3" t="s">
        <v>483</v>
      </c>
      <c r="W147" s="3" t="s">
        <v>483</v>
      </c>
      <c r="X147" s="3">
        <v>43</v>
      </c>
      <c r="Y147" s="3" t="s">
        <v>503</v>
      </c>
      <c r="Z147" s="3" t="s">
        <v>490</v>
      </c>
      <c r="AA147" s="3" t="s">
        <v>490</v>
      </c>
      <c r="AB147" s="3" t="s">
        <v>133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189</v>
      </c>
      <c r="AH147">
        <f>LOOKUP(AC147,$AL:$AL,$AM:$AM )</f>
        <v>7851662</v>
      </c>
      <c r="AI147">
        <f>LOOKUP(AG147,$AN:$AN,$AO:$AO)</f>
        <v>8011331</v>
      </c>
      <c r="AJ147">
        <f>COUNTIFS(Answer,AC147,Country,"USA")</f>
        <v>107</v>
      </c>
      <c r="AK147">
        <f>COUNTIF(Answer,AC147)</f>
        <v>217</v>
      </c>
      <c r="AL147" t="s">
        <v>204</v>
      </c>
      <c r="AM147">
        <v>5438125</v>
      </c>
    </row>
    <row r="148" spans="1:39">
      <c r="A148" s="3" t="s">
        <v>405</v>
      </c>
      <c r="B148" s="3" t="s">
        <v>491</v>
      </c>
      <c r="C148" s="3" t="s">
        <v>479</v>
      </c>
      <c r="D148" s="3" t="s">
        <v>480</v>
      </c>
      <c r="E148" s="3" t="s">
        <v>481</v>
      </c>
      <c r="F148" s="4">
        <v>0.02</v>
      </c>
      <c r="G148" s="3" t="s">
        <v>779</v>
      </c>
      <c r="H148" s="3">
        <v>50</v>
      </c>
      <c r="I148" s="3" t="s">
        <v>483</v>
      </c>
      <c r="J148" s="3">
        <v>180</v>
      </c>
      <c r="K148" s="3">
        <v>604800</v>
      </c>
      <c r="L148" s="3" t="s">
        <v>2069</v>
      </c>
      <c r="M148" s="3" t="s">
        <v>483</v>
      </c>
      <c r="N148" s="3" t="s">
        <v>483</v>
      </c>
      <c r="O148" s="3" t="s">
        <v>2701</v>
      </c>
      <c r="P148" s="3" t="s">
        <v>4377</v>
      </c>
      <c r="Q148" s="3" t="s">
        <v>4371</v>
      </c>
      <c r="R148" s="3" t="s">
        <v>2702</v>
      </c>
      <c r="S148" s="3">
        <v>1338903110</v>
      </c>
      <c r="T148" s="3" t="s">
        <v>2703</v>
      </c>
      <c r="U148" s="3" t="s">
        <v>2704</v>
      </c>
      <c r="V148" s="3" t="s">
        <v>483</v>
      </c>
      <c r="W148" s="3" t="s">
        <v>483</v>
      </c>
      <c r="X148" s="3">
        <v>33</v>
      </c>
      <c r="Y148" s="3" t="s">
        <v>503</v>
      </c>
      <c r="Z148" s="3" t="s">
        <v>490</v>
      </c>
      <c r="AA148" s="3" t="s">
        <v>490</v>
      </c>
      <c r="AB148" s="3" t="s">
        <v>133</v>
      </c>
      <c r="AC148" s="3" t="s">
        <v>35</v>
      </c>
      <c r="AD148" s="3" t="s">
        <v>244</v>
      </c>
      <c r="AE148" s="3" t="s">
        <v>483</v>
      </c>
      <c r="AF148" s="3" t="s">
        <v>483</v>
      </c>
      <c r="AG148" t="s">
        <v>189</v>
      </c>
      <c r="AH148">
        <f>LOOKUP(AC148,$AL:$AL,$AM:$AM )</f>
        <v>931028</v>
      </c>
      <c r="AI148">
        <f>LOOKUP(AG148,$AN:$AN,$AO:$AO)</f>
        <v>8011331</v>
      </c>
      <c r="AJ148">
        <f>COUNTIFS(Answer,AC148,Country,"USA")</f>
        <v>184</v>
      </c>
      <c r="AK148">
        <f>COUNTIF(Answer,AC148)</f>
        <v>352</v>
      </c>
      <c r="AL148" t="s">
        <v>3582</v>
      </c>
      <c r="AM148">
        <v>16564277</v>
      </c>
    </row>
    <row r="149" spans="1:39">
      <c r="A149" s="3" t="s">
        <v>405</v>
      </c>
      <c r="B149" s="3" t="s">
        <v>491</v>
      </c>
      <c r="C149" s="3" t="s">
        <v>479</v>
      </c>
      <c r="D149" s="3" t="s">
        <v>480</v>
      </c>
      <c r="E149" s="3" t="s">
        <v>481</v>
      </c>
      <c r="F149" s="4">
        <v>0.02</v>
      </c>
      <c r="G149" s="3" t="s">
        <v>779</v>
      </c>
      <c r="H149" s="3">
        <v>50</v>
      </c>
      <c r="I149" s="3" t="s">
        <v>483</v>
      </c>
      <c r="J149" s="3">
        <v>180</v>
      </c>
      <c r="K149" s="3">
        <v>604800</v>
      </c>
      <c r="L149" s="3" t="s">
        <v>2069</v>
      </c>
      <c r="M149" s="3" t="s">
        <v>483</v>
      </c>
      <c r="N149" s="3" t="s">
        <v>483</v>
      </c>
      <c r="O149" s="3" t="s">
        <v>2689</v>
      </c>
      <c r="P149" s="3" t="s">
        <v>1489</v>
      </c>
      <c r="Q149" s="3" t="s">
        <v>4371</v>
      </c>
      <c r="R149" s="3" t="s">
        <v>2690</v>
      </c>
      <c r="S149" s="3">
        <v>1338905885</v>
      </c>
      <c r="T149" s="3" t="s">
        <v>2691</v>
      </c>
      <c r="U149" s="3" t="s">
        <v>2228</v>
      </c>
      <c r="V149" s="3" t="s">
        <v>483</v>
      </c>
      <c r="W149" s="3" t="s">
        <v>483</v>
      </c>
      <c r="X149" s="3">
        <v>14</v>
      </c>
      <c r="Y149" s="3" t="s">
        <v>518</v>
      </c>
      <c r="Z149" s="3" t="s">
        <v>490</v>
      </c>
      <c r="AA149" s="3" t="s">
        <v>490</v>
      </c>
      <c r="AB149" s="3" t="s">
        <v>133</v>
      </c>
      <c r="AC149" s="3" t="s">
        <v>43</v>
      </c>
      <c r="AD149" s="3" t="s">
        <v>38</v>
      </c>
      <c r="AE149" s="3" t="s">
        <v>483</v>
      </c>
      <c r="AF149" s="3" t="s">
        <v>483</v>
      </c>
      <c r="AG149" t="s">
        <v>189</v>
      </c>
      <c r="AH149">
        <f>LOOKUP(AC149,$AL:$AL,$AM:$AM )</f>
        <v>7851662</v>
      </c>
      <c r="AI149">
        <f>LOOKUP(AG149,$AN:$AN,$AO:$AO)</f>
        <v>8011331</v>
      </c>
      <c r="AJ149">
        <f>COUNTIFS(Answer,AC149,Country,"USA")</f>
        <v>107</v>
      </c>
      <c r="AK149">
        <f>COUNTIF(Answer,AC149)</f>
        <v>217</v>
      </c>
      <c r="AL149" t="s">
        <v>2906</v>
      </c>
      <c r="AM149">
        <v>10135001</v>
      </c>
    </row>
    <row r="150" spans="1:39">
      <c r="A150" s="3" t="s">
        <v>405</v>
      </c>
      <c r="B150" s="3" t="s">
        <v>491</v>
      </c>
      <c r="C150" s="3" t="s">
        <v>479</v>
      </c>
      <c r="D150" s="3" t="s">
        <v>480</v>
      </c>
      <c r="E150" s="3" t="s">
        <v>481</v>
      </c>
      <c r="F150" s="4">
        <v>0.02</v>
      </c>
      <c r="G150" s="3" t="s">
        <v>779</v>
      </c>
      <c r="H150" s="3">
        <v>50</v>
      </c>
      <c r="I150" s="3" t="s">
        <v>483</v>
      </c>
      <c r="J150" s="3">
        <v>180</v>
      </c>
      <c r="K150" s="3">
        <v>604800</v>
      </c>
      <c r="L150" s="3" t="s">
        <v>2069</v>
      </c>
      <c r="M150" s="3" t="s">
        <v>483</v>
      </c>
      <c r="N150" s="3" t="s">
        <v>483</v>
      </c>
      <c r="O150" s="3" t="s">
        <v>2708</v>
      </c>
      <c r="P150" s="3" t="s">
        <v>2709</v>
      </c>
      <c r="Q150" s="3" t="s">
        <v>4371</v>
      </c>
      <c r="R150" s="3" t="s">
        <v>2710</v>
      </c>
      <c r="S150" s="3">
        <v>1338912428</v>
      </c>
      <c r="T150" s="3" t="s">
        <v>2711</v>
      </c>
      <c r="U150" s="3" t="s">
        <v>2712</v>
      </c>
      <c r="V150" s="3" t="s">
        <v>483</v>
      </c>
      <c r="W150" s="3" t="s">
        <v>483</v>
      </c>
      <c r="X150" s="3">
        <v>63</v>
      </c>
      <c r="Y150" s="3" t="s">
        <v>518</v>
      </c>
      <c r="Z150" s="3" t="s">
        <v>490</v>
      </c>
      <c r="AA150" s="3" t="s">
        <v>490</v>
      </c>
      <c r="AB150" s="3" t="s">
        <v>133</v>
      </c>
      <c r="AC150" s="3" t="s">
        <v>2713</v>
      </c>
      <c r="AD150" s="3" t="s">
        <v>38</v>
      </c>
      <c r="AE150" s="3" t="s">
        <v>483</v>
      </c>
      <c r="AF150" s="3" t="s">
        <v>483</v>
      </c>
      <c r="AG150" t="s">
        <v>189</v>
      </c>
      <c r="AH150">
        <f>LOOKUP(AC150,$AL:$AL,$AM:$AM )</f>
        <v>7727314</v>
      </c>
      <c r="AI150">
        <f>LOOKUP(AG150,$AN:$AN,$AO:$AO)</f>
        <v>8011331</v>
      </c>
      <c r="AJ150">
        <f>COUNTIFS(Answer,AC150,Country,"USA")</f>
        <v>1</v>
      </c>
      <c r="AK150">
        <f>COUNTIF(Answer,AC150)</f>
        <v>1</v>
      </c>
      <c r="AL150" t="s">
        <v>4159</v>
      </c>
      <c r="AM150">
        <v>1102</v>
      </c>
    </row>
    <row r="151" spans="1:39">
      <c r="A151" s="3" t="s">
        <v>405</v>
      </c>
      <c r="B151" s="3" t="s">
        <v>491</v>
      </c>
      <c r="C151" s="3" t="s">
        <v>479</v>
      </c>
      <c r="D151" s="3" t="s">
        <v>480</v>
      </c>
      <c r="E151" s="3" t="s">
        <v>481</v>
      </c>
      <c r="F151" s="4">
        <v>0.02</v>
      </c>
      <c r="G151" s="3" t="s">
        <v>779</v>
      </c>
      <c r="H151" s="3">
        <v>50</v>
      </c>
      <c r="I151" s="3" t="s">
        <v>483</v>
      </c>
      <c r="J151" s="3">
        <v>180</v>
      </c>
      <c r="K151" s="3">
        <v>604800</v>
      </c>
      <c r="L151" s="3" t="s">
        <v>2069</v>
      </c>
      <c r="M151" s="3" t="s">
        <v>483</v>
      </c>
      <c r="N151" s="3" t="s">
        <v>483</v>
      </c>
      <c r="O151" s="3" t="s">
        <v>2588</v>
      </c>
      <c r="P151" s="3" t="s">
        <v>717</v>
      </c>
      <c r="Q151" s="3" t="s">
        <v>4371</v>
      </c>
      <c r="R151" s="3" t="s">
        <v>2589</v>
      </c>
      <c r="S151" s="3">
        <v>1338913730</v>
      </c>
      <c r="T151" s="3" t="s">
        <v>2590</v>
      </c>
      <c r="U151" s="3" t="s">
        <v>578</v>
      </c>
      <c r="V151" s="3" t="s">
        <v>483</v>
      </c>
      <c r="W151" s="3" t="s">
        <v>483</v>
      </c>
      <c r="X151" s="3">
        <v>94</v>
      </c>
      <c r="Y151" s="3" t="s">
        <v>721</v>
      </c>
      <c r="Z151" s="3" t="s">
        <v>490</v>
      </c>
      <c r="AA151" s="3" t="s">
        <v>490</v>
      </c>
      <c r="AB151" s="3" t="s">
        <v>133</v>
      </c>
      <c r="AC151" s="3" t="s">
        <v>2591</v>
      </c>
      <c r="AD151" s="3" t="s">
        <v>38</v>
      </c>
      <c r="AE151" s="3" t="s">
        <v>483</v>
      </c>
      <c r="AF151" s="3" t="s">
        <v>483</v>
      </c>
      <c r="AG151" t="s">
        <v>189</v>
      </c>
      <c r="AH151">
        <f>LOOKUP(AC151,$AL:$AL,$AM:$AM )</f>
        <v>4101359</v>
      </c>
      <c r="AI151">
        <f>LOOKUP(AG151,$AN:$AN,$AO:$AO)</f>
        <v>8011331</v>
      </c>
      <c r="AJ151">
        <f>COUNTIFS(Answer,AC151,Country,"USA")</f>
        <v>1</v>
      </c>
      <c r="AK151">
        <f>COUNTIF(Answer,AC151)</f>
        <v>2</v>
      </c>
      <c r="AL151" t="s">
        <v>439</v>
      </c>
      <c r="AM151">
        <v>315365</v>
      </c>
    </row>
    <row r="152" spans="1:39">
      <c r="A152" s="3" t="s">
        <v>405</v>
      </c>
      <c r="B152" s="3" t="s">
        <v>491</v>
      </c>
      <c r="C152" s="3" t="s">
        <v>479</v>
      </c>
      <c r="D152" s="3" t="s">
        <v>480</v>
      </c>
      <c r="E152" s="3" t="s">
        <v>481</v>
      </c>
      <c r="F152" s="4">
        <v>0.02</v>
      </c>
      <c r="G152" s="3" t="s">
        <v>779</v>
      </c>
      <c r="H152" s="3">
        <v>50</v>
      </c>
      <c r="I152" s="3" t="s">
        <v>483</v>
      </c>
      <c r="J152" s="3">
        <v>180</v>
      </c>
      <c r="K152" s="3">
        <v>604800</v>
      </c>
      <c r="L152" s="3" t="s">
        <v>2069</v>
      </c>
      <c r="M152" s="3" t="s">
        <v>483</v>
      </c>
      <c r="N152" s="3" t="s">
        <v>483</v>
      </c>
      <c r="O152" s="3" t="s">
        <v>2612</v>
      </c>
      <c r="P152" s="3" t="s">
        <v>575</v>
      </c>
      <c r="Q152" s="3" t="s">
        <v>4371</v>
      </c>
      <c r="R152" s="3" t="s">
        <v>2613</v>
      </c>
      <c r="S152" s="3">
        <v>1338913647</v>
      </c>
      <c r="T152" s="3" t="s">
        <v>2614</v>
      </c>
      <c r="U152" s="3" t="s">
        <v>578</v>
      </c>
      <c r="V152" s="3" t="s">
        <v>483</v>
      </c>
      <c r="W152" s="3" t="s">
        <v>483</v>
      </c>
      <c r="X152" s="3">
        <v>16</v>
      </c>
      <c r="Y152" s="3" t="s">
        <v>579</v>
      </c>
      <c r="Z152" s="3" t="s">
        <v>490</v>
      </c>
      <c r="AA152" s="3" t="s">
        <v>490</v>
      </c>
      <c r="AB152" s="3" t="s">
        <v>133</v>
      </c>
      <c r="AC152" s="3" t="s">
        <v>409</v>
      </c>
      <c r="AD152" s="3" t="s">
        <v>38</v>
      </c>
      <c r="AE152" s="3" t="s">
        <v>483</v>
      </c>
      <c r="AF152" s="3" t="s">
        <v>483</v>
      </c>
      <c r="AG152" t="s">
        <v>189</v>
      </c>
      <c r="AH152">
        <f>LOOKUP(AC152,$AL:$AL,$AM:$AM )</f>
        <v>7609721</v>
      </c>
      <c r="AI152">
        <f>LOOKUP(AG152,$AN:$AN,$AO:$AO)</f>
        <v>8011331</v>
      </c>
      <c r="AJ152">
        <f>COUNTIFS(Answer,AC152,Country,"USA")</f>
        <v>2</v>
      </c>
      <c r="AK152">
        <f>COUNTIF(Answer,AC152)</f>
        <v>2</v>
      </c>
      <c r="AL152" t="s">
        <v>130</v>
      </c>
      <c r="AM152">
        <v>10625905</v>
      </c>
    </row>
    <row r="153" spans="1:39">
      <c r="A153" s="3" t="s">
        <v>405</v>
      </c>
      <c r="B153" s="3" t="s">
        <v>491</v>
      </c>
      <c r="C153" s="3" t="s">
        <v>479</v>
      </c>
      <c r="D153" s="3" t="s">
        <v>480</v>
      </c>
      <c r="E153" s="3" t="s">
        <v>481</v>
      </c>
      <c r="F153" s="4">
        <v>0.02</v>
      </c>
      <c r="G153" s="3" t="s">
        <v>779</v>
      </c>
      <c r="H153" s="3">
        <v>50</v>
      </c>
      <c r="I153" s="3" t="s">
        <v>483</v>
      </c>
      <c r="J153" s="3">
        <v>180</v>
      </c>
      <c r="K153" s="3">
        <v>604800</v>
      </c>
      <c r="L153" s="3" t="s">
        <v>2069</v>
      </c>
      <c r="M153" s="3" t="s">
        <v>483</v>
      </c>
      <c r="N153" s="3" t="s">
        <v>483</v>
      </c>
      <c r="O153" s="3" t="s">
        <v>2753</v>
      </c>
      <c r="P153" s="3" t="s">
        <v>2754</v>
      </c>
      <c r="Q153" s="3" t="s">
        <v>4371</v>
      </c>
      <c r="R153" s="3" t="s">
        <v>2755</v>
      </c>
      <c r="S153" s="3">
        <v>1338914159</v>
      </c>
      <c r="T153" s="3" t="s">
        <v>2756</v>
      </c>
      <c r="U153" s="3" t="s">
        <v>2757</v>
      </c>
      <c r="V153" s="3" t="s">
        <v>483</v>
      </c>
      <c r="W153" s="3" t="s">
        <v>483</v>
      </c>
      <c r="X153" s="3">
        <v>73</v>
      </c>
      <c r="Y153" s="3" t="s">
        <v>489</v>
      </c>
      <c r="Z153" s="3" t="s">
        <v>490</v>
      </c>
      <c r="AA153" s="3" t="s">
        <v>490</v>
      </c>
      <c r="AB153" s="3" t="s">
        <v>133</v>
      </c>
      <c r="AC153" s="3" t="s">
        <v>87</v>
      </c>
      <c r="AD153" s="3" t="s">
        <v>38</v>
      </c>
      <c r="AE153" s="3" t="s">
        <v>483</v>
      </c>
      <c r="AF153" s="3" t="s">
        <v>483</v>
      </c>
      <c r="AG153" t="s">
        <v>189</v>
      </c>
      <c r="AH153">
        <f>LOOKUP(AC153,$AL:$AL,$AM:$AM )</f>
        <v>7752528</v>
      </c>
      <c r="AI153">
        <f>LOOKUP(AG153,$AN:$AN,$AO:$AO)</f>
        <v>8011331</v>
      </c>
      <c r="AJ153">
        <f>COUNTIFS(Answer,AC153,Country,"USA")</f>
        <v>2</v>
      </c>
      <c r="AK153">
        <f>COUNTIF(Answer,AC153)</f>
        <v>4</v>
      </c>
      <c r="AL153" t="s">
        <v>131</v>
      </c>
      <c r="AM153">
        <v>2774362</v>
      </c>
    </row>
    <row r="154" spans="1:39">
      <c r="A154" s="3" t="s">
        <v>405</v>
      </c>
      <c r="B154" s="3" t="s">
        <v>491</v>
      </c>
      <c r="C154" s="3" t="s">
        <v>479</v>
      </c>
      <c r="D154" s="3" t="s">
        <v>480</v>
      </c>
      <c r="E154" s="3" t="s">
        <v>481</v>
      </c>
      <c r="F154" s="4">
        <v>0.02</v>
      </c>
      <c r="G154" s="3" t="s">
        <v>779</v>
      </c>
      <c r="H154" s="3">
        <v>50</v>
      </c>
      <c r="I154" s="3" t="s">
        <v>483</v>
      </c>
      <c r="J154" s="3">
        <v>180</v>
      </c>
      <c r="K154" s="3">
        <v>604800</v>
      </c>
      <c r="L154" s="3" t="s">
        <v>2069</v>
      </c>
      <c r="M154" s="3" t="s">
        <v>483</v>
      </c>
      <c r="N154" s="3" t="s">
        <v>483</v>
      </c>
      <c r="O154" s="3" t="s">
        <v>2601</v>
      </c>
      <c r="P154" s="3" t="s">
        <v>1388</v>
      </c>
      <c r="Q154" s="3" t="s">
        <v>4371</v>
      </c>
      <c r="R154" s="3" t="s">
        <v>2602</v>
      </c>
      <c r="S154" s="3">
        <v>1338923429</v>
      </c>
      <c r="T154" s="3" t="s">
        <v>2603</v>
      </c>
      <c r="U154" s="3" t="s">
        <v>2604</v>
      </c>
      <c r="V154" s="3" t="s">
        <v>483</v>
      </c>
      <c r="W154" s="3" t="s">
        <v>483</v>
      </c>
      <c r="X154" s="3">
        <v>30</v>
      </c>
      <c r="Y154" s="3" t="s">
        <v>1392</v>
      </c>
      <c r="Z154" s="3" t="s">
        <v>490</v>
      </c>
      <c r="AA154" s="3" t="s">
        <v>490</v>
      </c>
      <c r="AB154" s="3" t="s">
        <v>133</v>
      </c>
      <c r="AC154" s="3" t="s">
        <v>85</v>
      </c>
      <c r="AD154" s="3" t="s">
        <v>38</v>
      </c>
      <c r="AE154" s="3" t="s">
        <v>483</v>
      </c>
      <c r="AF154" s="3" t="s">
        <v>483</v>
      </c>
      <c r="AG154" t="s">
        <v>189</v>
      </c>
      <c r="AH154">
        <f>LOOKUP(AC154,$AL:$AL,$AM:$AM )</f>
        <v>7820004</v>
      </c>
      <c r="AI154">
        <f>LOOKUP(AG154,$AN:$AN,$AO:$AO)</f>
        <v>8011331</v>
      </c>
      <c r="AJ154">
        <f>COUNTIFS(Answer,AC154,Country,"USA")</f>
        <v>54</v>
      </c>
      <c r="AK154">
        <f>COUNTIF(Answer,AC154)</f>
        <v>63</v>
      </c>
      <c r="AL154" t="s">
        <v>431</v>
      </c>
      <c r="AM154">
        <v>3300337</v>
      </c>
    </row>
    <row r="155" spans="1:39">
      <c r="A155" s="3" t="s">
        <v>405</v>
      </c>
      <c r="B155" s="3" t="s">
        <v>491</v>
      </c>
      <c r="C155" s="3" t="s">
        <v>479</v>
      </c>
      <c r="D155" s="3" t="s">
        <v>480</v>
      </c>
      <c r="E155" s="3" t="s">
        <v>481</v>
      </c>
      <c r="F155" s="4">
        <v>0.02</v>
      </c>
      <c r="G155" s="3" t="s">
        <v>779</v>
      </c>
      <c r="H155" s="3">
        <v>50</v>
      </c>
      <c r="I155" s="3" t="s">
        <v>483</v>
      </c>
      <c r="J155" s="3">
        <v>180</v>
      </c>
      <c r="K155" s="3">
        <v>604800</v>
      </c>
      <c r="L155" s="3" t="s">
        <v>2069</v>
      </c>
      <c r="M155" s="3" t="s">
        <v>483</v>
      </c>
      <c r="N155" s="3" t="s">
        <v>483</v>
      </c>
      <c r="O155" s="3" t="s">
        <v>2570</v>
      </c>
      <c r="P155" s="3" t="s">
        <v>2571</v>
      </c>
      <c r="Q155" s="3" t="s">
        <v>4371</v>
      </c>
      <c r="R155" s="3" t="s">
        <v>2572</v>
      </c>
      <c r="S155" s="3">
        <v>1338927169</v>
      </c>
      <c r="T155" s="3" t="s">
        <v>2573</v>
      </c>
      <c r="U155" s="3" t="s">
        <v>2574</v>
      </c>
      <c r="V155" s="3" t="s">
        <v>483</v>
      </c>
      <c r="W155" s="3" t="s">
        <v>483</v>
      </c>
      <c r="X155" s="3">
        <v>169</v>
      </c>
      <c r="Y155" s="3" t="s">
        <v>523</v>
      </c>
      <c r="Z155" s="3" t="s">
        <v>490</v>
      </c>
      <c r="AA155" s="3" t="s">
        <v>490</v>
      </c>
      <c r="AB155" s="3" t="s">
        <v>133</v>
      </c>
      <c r="AC155" s="3" t="s">
        <v>43</v>
      </c>
      <c r="AD155" s="3" t="s">
        <v>38</v>
      </c>
      <c r="AE155" s="3" t="s">
        <v>483</v>
      </c>
      <c r="AF155" s="3" t="s">
        <v>483</v>
      </c>
      <c r="AG155" t="s">
        <v>189</v>
      </c>
      <c r="AH155">
        <f>LOOKUP(AC155,$AL:$AL,$AM:$AM )</f>
        <v>7851662</v>
      </c>
      <c r="AI155">
        <f>LOOKUP(AG155,$AN:$AN,$AO:$AO)</f>
        <v>8011331</v>
      </c>
      <c r="AJ155">
        <f>COUNTIFS(Answer,AC155,Country,"USA")</f>
        <v>107</v>
      </c>
      <c r="AK155">
        <f>COUNTIF(Answer,AC155)</f>
        <v>217</v>
      </c>
      <c r="AL155" t="s">
        <v>428</v>
      </c>
      <c r="AM155">
        <v>6175726</v>
      </c>
    </row>
    <row r="156" spans="1:39">
      <c r="A156" s="3" t="s">
        <v>405</v>
      </c>
      <c r="B156" s="3" t="s">
        <v>491</v>
      </c>
      <c r="C156" s="3" t="s">
        <v>479</v>
      </c>
      <c r="D156" s="3" t="s">
        <v>480</v>
      </c>
      <c r="E156" s="3" t="s">
        <v>481</v>
      </c>
      <c r="F156" s="4">
        <v>0.02</v>
      </c>
      <c r="G156" s="3" t="s">
        <v>779</v>
      </c>
      <c r="H156" s="3">
        <v>50</v>
      </c>
      <c r="I156" s="3" t="s">
        <v>483</v>
      </c>
      <c r="J156" s="3">
        <v>180</v>
      </c>
      <c r="K156" s="3">
        <v>604800</v>
      </c>
      <c r="L156" s="3" t="s">
        <v>2069</v>
      </c>
      <c r="M156" s="3" t="s">
        <v>483</v>
      </c>
      <c r="N156" s="3" t="s">
        <v>483</v>
      </c>
      <c r="O156" s="3" t="s">
        <v>2675</v>
      </c>
      <c r="P156" s="3" t="s">
        <v>956</v>
      </c>
      <c r="Q156" s="3" t="s">
        <v>4371</v>
      </c>
      <c r="R156" s="3" t="s">
        <v>2676</v>
      </c>
      <c r="S156" s="3">
        <v>1338929399</v>
      </c>
      <c r="T156" s="3" t="s">
        <v>2677</v>
      </c>
      <c r="U156" s="3" t="s">
        <v>2678</v>
      </c>
      <c r="V156" s="3" t="s">
        <v>483</v>
      </c>
      <c r="W156" s="3" t="s">
        <v>483</v>
      </c>
      <c r="X156" s="3">
        <v>80</v>
      </c>
      <c r="Y156" s="3" t="s">
        <v>860</v>
      </c>
      <c r="Z156" s="3" t="s">
        <v>490</v>
      </c>
      <c r="AA156" s="3" t="s">
        <v>490</v>
      </c>
      <c r="AB156" s="3" t="s">
        <v>133</v>
      </c>
      <c r="AC156" s="3" t="s">
        <v>2679</v>
      </c>
      <c r="AD156" s="3" t="s">
        <v>38</v>
      </c>
      <c r="AE156" s="3" t="s">
        <v>483</v>
      </c>
      <c r="AF156" s="3" t="s">
        <v>483</v>
      </c>
      <c r="AG156" t="s">
        <v>189</v>
      </c>
      <c r="AH156">
        <f>LOOKUP(AC156,$AL:$AL,$AM:$AM )</f>
        <v>7790198</v>
      </c>
      <c r="AI156">
        <f>LOOKUP(AG156,$AN:$AN,$AO:$AO)</f>
        <v>8011331</v>
      </c>
      <c r="AJ156">
        <f>COUNTIFS(Answer,AC156,Country,"USA")</f>
        <v>1</v>
      </c>
      <c r="AK156">
        <f>COUNTIF(Answer,AC156)</f>
        <v>1</v>
      </c>
      <c r="AL156" t="s">
        <v>1104</v>
      </c>
      <c r="AM156">
        <v>12713222</v>
      </c>
    </row>
    <row r="157" spans="1:39">
      <c r="A157" s="3" t="s">
        <v>405</v>
      </c>
      <c r="B157" s="3" t="s">
        <v>491</v>
      </c>
      <c r="C157" s="3" t="s">
        <v>479</v>
      </c>
      <c r="D157" s="3" t="s">
        <v>480</v>
      </c>
      <c r="E157" s="3" t="s">
        <v>481</v>
      </c>
      <c r="F157" s="4">
        <v>0.02</v>
      </c>
      <c r="G157" s="3" t="s">
        <v>779</v>
      </c>
      <c r="H157" s="3">
        <v>50</v>
      </c>
      <c r="I157" s="3" t="s">
        <v>483</v>
      </c>
      <c r="J157" s="3">
        <v>180</v>
      </c>
      <c r="K157" s="3">
        <v>604800</v>
      </c>
      <c r="L157" s="3" t="s">
        <v>2069</v>
      </c>
      <c r="M157" s="3" t="s">
        <v>483</v>
      </c>
      <c r="N157" s="3" t="s">
        <v>483</v>
      </c>
      <c r="O157" s="3" t="s">
        <v>2615</v>
      </c>
      <c r="P157" s="3" t="s">
        <v>1144</v>
      </c>
      <c r="Q157" s="3" t="s">
        <v>4371</v>
      </c>
      <c r="R157" s="3" t="s">
        <v>2616</v>
      </c>
      <c r="S157" s="3">
        <v>1338941862</v>
      </c>
      <c r="T157" s="3" t="s">
        <v>2617</v>
      </c>
      <c r="U157" s="3" t="s">
        <v>2244</v>
      </c>
      <c r="V157" s="3" t="s">
        <v>483</v>
      </c>
      <c r="W157" s="3" t="s">
        <v>483</v>
      </c>
      <c r="X157" s="3">
        <v>40</v>
      </c>
      <c r="Y157" s="3" t="s">
        <v>860</v>
      </c>
      <c r="Z157" s="3" t="s">
        <v>490</v>
      </c>
      <c r="AA157" s="3" t="s">
        <v>490</v>
      </c>
      <c r="AB157" s="3" t="s">
        <v>133</v>
      </c>
      <c r="AC157" s="3" t="s">
        <v>43</v>
      </c>
      <c r="AD157" s="3" t="s">
        <v>38</v>
      </c>
      <c r="AE157" s="3" t="s">
        <v>483</v>
      </c>
      <c r="AF157" s="3" t="s">
        <v>483</v>
      </c>
      <c r="AG157" t="s">
        <v>189</v>
      </c>
      <c r="AH157">
        <f>LOOKUP(AC157,$AL:$AL,$AM:$AM )</f>
        <v>7851662</v>
      </c>
      <c r="AI157">
        <f>LOOKUP(AG157,$AN:$AN,$AO:$AO)</f>
        <v>8011331</v>
      </c>
      <c r="AJ157">
        <f>COUNTIFS(Answer,AC157,Country,"USA")</f>
        <v>107</v>
      </c>
      <c r="AK157">
        <f>COUNTIF(Answer,AC157)</f>
        <v>217</v>
      </c>
      <c r="AL157" t="s">
        <v>429</v>
      </c>
      <c r="AM157">
        <v>2911431</v>
      </c>
    </row>
    <row r="158" spans="1:39">
      <c r="A158" s="3" t="s">
        <v>405</v>
      </c>
      <c r="B158" s="3" t="s">
        <v>491</v>
      </c>
      <c r="C158" s="3" t="s">
        <v>479</v>
      </c>
      <c r="D158" s="3" t="s">
        <v>480</v>
      </c>
      <c r="E158" s="3" t="s">
        <v>481</v>
      </c>
      <c r="F158" s="4">
        <v>0.02</v>
      </c>
      <c r="G158" s="3" t="s">
        <v>779</v>
      </c>
      <c r="H158" s="3">
        <v>50</v>
      </c>
      <c r="I158" s="3" t="s">
        <v>483</v>
      </c>
      <c r="J158" s="3">
        <v>180</v>
      </c>
      <c r="K158" s="3">
        <v>604800</v>
      </c>
      <c r="L158" s="3" t="s">
        <v>2069</v>
      </c>
      <c r="M158" s="3" t="s">
        <v>483</v>
      </c>
      <c r="N158" s="3" t="s">
        <v>483</v>
      </c>
      <c r="O158" s="3" t="s">
        <v>2635</v>
      </c>
      <c r="P158" s="3" t="s">
        <v>4383</v>
      </c>
      <c r="Q158" s="3" t="s">
        <v>4371</v>
      </c>
      <c r="R158" s="3" t="s">
        <v>2636</v>
      </c>
      <c r="S158" s="3">
        <v>1338949731</v>
      </c>
      <c r="T158" s="3" t="s">
        <v>2637</v>
      </c>
      <c r="U158" s="3" t="s">
        <v>2638</v>
      </c>
      <c r="V158" s="3" t="s">
        <v>483</v>
      </c>
      <c r="W158" s="3" t="s">
        <v>483</v>
      </c>
      <c r="X158" s="3">
        <v>38</v>
      </c>
      <c r="Y158" s="3" t="s">
        <v>518</v>
      </c>
      <c r="Z158" s="3" t="s">
        <v>490</v>
      </c>
      <c r="AA158" s="3" t="s">
        <v>490</v>
      </c>
      <c r="AB158" s="3" t="s">
        <v>133</v>
      </c>
      <c r="AC158" s="3" t="s">
        <v>42</v>
      </c>
      <c r="AD158" s="3" t="s">
        <v>2639</v>
      </c>
      <c r="AE158" s="3" t="s">
        <v>483</v>
      </c>
      <c r="AF158" s="3" t="s">
        <v>483</v>
      </c>
      <c r="AG158" t="s">
        <v>189</v>
      </c>
      <c r="AH158">
        <f>LOOKUP(AC158,$AL:$AL,$AM:$AM )</f>
        <v>5503158</v>
      </c>
      <c r="AI158">
        <f>LOOKUP(AG158,$AN:$AN,$AO:$AO)</f>
        <v>8011331</v>
      </c>
      <c r="AJ158">
        <f>COUNTIFS(Answer,AC158,Country,"USA")</f>
        <v>9</v>
      </c>
      <c r="AK158">
        <f>COUNTIF(Answer,AC158)</f>
        <v>38</v>
      </c>
      <c r="AL158" t="s">
        <v>170</v>
      </c>
      <c r="AM158">
        <v>3384145</v>
      </c>
    </row>
    <row r="159" spans="1:39">
      <c r="A159" s="3" t="s">
        <v>405</v>
      </c>
      <c r="B159" s="3" t="s">
        <v>491</v>
      </c>
      <c r="C159" s="3" t="s">
        <v>479</v>
      </c>
      <c r="D159" s="3" t="s">
        <v>480</v>
      </c>
      <c r="E159" s="3" t="s">
        <v>481</v>
      </c>
      <c r="F159" s="4">
        <v>0.02</v>
      </c>
      <c r="G159" s="3" t="s">
        <v>779</v>
      </c>
      <c r="H159" s="3">
        <v>50</v>
      </c>
      <c r="I159" s="3" t="s">
        <v>483</v>
      </c>
      <c r="J159" s="3">
        <v>180</v>
      </c>
      <c r="K159" s="3">
        <v>604800</v>
      </c>
      <c r="L159" s="3" t="s">
        <v>2069</v>
      </c>
      <c r="M159" s="3" t="s">
        <v>483</v>
      </c>
      <c r="N159" s="3" t="s">
        <v>483</v>
      </c>
      <c r="O159" s="3" t="s">
        <v>2632</v>
      </c>
      <c r="P159" s="3" t="s">
        <v>856</v>
      </c>
      <c r="Q159" s="3" t="s">
        <v>4371</v>
      </c>
      <c r="R159" s="3" t="s">
        <v>2633</v>
      </c>
      <c r="S159" s="3">
        <v>1338954990</v>
      </c>
      <c r="T159" s="3" t="s">
        <v>2634</v>
      </c>
      <c r="U159" s="3" t="s">
        <v>859</v>
      </c>
      <c r="V159" s="3" t="s">
        <v>483</v>
      </c>
      <c r="W159" s="3" t="s">
        <v>483</v>
      </c>
      <c r="X159" s="3">
        <v>42</v>
      </c>
      <c r="Y159" s="3" t="s">
        <v>860</v>
      </c>
      <c r="Z159" s="3" t="s">
        <v>490</v>
      </c>
      <c r="AA159" s="3" t="s">
        <v>490</v>
      </c>
      <c r="AB159" s="3" t="s">
        <v>133</v>
      </c>
      <c r="AC159" s="3" t="s">
        <v>85</v>
      </c>
      <c r="AD159" s="3" t="s">
        <v>38</v>
      </c>
      <c r="AE159" s="3" t="s">
        <v>483</v>
      </c>
      <c r="AF159" s="3" t="s">
        <v>483</v>
      </c>
      <c r="AG159" t="s">
        <v>189</v>
      </c>
      <c r="AH159">
        <f>LOOKUP(AC159,$AL:$AL,$AM:$AM )</f>
        <v>7820004</v>
      </c>
      <c r="AI159">
        <f>LOOKUP(AG159,$AN:$AN,$AO:$AO)</f>
        <v>8011331</v>
      </c>
      <c r="AJ159">
        <f>COUNTIFS(Answer,AC159,Country,"USA")</f>
        <v>54</v>
      </c>
      <c r="AK159">
        <f>COUNTIF(Answer,AC159)</f>
        <v>63</v>
      </c>
      <c r="AL159" t="s">
        <v>433</v>
      </c>
      <c r="AM159">
        <v>2787490</v>
      </c>
    </row>
    <row r="160" spans="1:39">
      <c r="A160" s="3" t="s">
        <v>132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2563</v>
      </c>
      <c r="P160" s="3" t="s">
        <v>72</v>
      </c>
      <c r="Q160" s="3" t="s">
        <v>4371</v>
      </c>
      <c r="R160" s="3" t="s">
        <v>2564</v>
      </c>
      <c r="S160" s="3">
        <v>1338550564</v>
      </c>
      <c r="T160" s="3" t="s">
        <v>2565</v>
      </c>
      <c r="U160" s="3" t="s">
        <v>2566</v>
      </c>
      <c r="V160" s="3" t="s">
        <v>483</v>
      </c>
      <c r="W160" s="3" t="s">
        <v>483</v>
      </c>
      <c r="X160" s="3">
        <v>34</v>
      </c>
      <c r="Y160" s="3" t="s">
        <v>561</v>
      </c>
      <c r="Z160" s="3" t="s">
        <v>490</v>
      </c>
      <c r="AA160" s="3" t="s">
        <v>490</v>
      </c>
      <c r="AB160" s="3" t="s">
        <v>133</v>
      </c>
      <c r="AC160" s="3" t="s">
        <v>43</v>
      </c>
      <c r="AD160" s="3" t="s">
        <v>38</v>
      </c>
      <c r="AE160" s="3" t="s">
        <v>483</v>
      </c>
      <c r="AF160" s="3" t="s">
        <v>483</v>
      </c>
      <c r="AG160" t="s">
        <v>189</v>
      </c>
      <c r="AH160">
        <f>LOOKUP(AC160,$AL:$AL,$AM:$AM )</f>
        <v>7851662</v>
      </c>
      <c r="AI160">
        <f>LOOKUP(AG160,$AN:$AN,$AO:$AO)</f>
        <v>8011331</v>
      </c>
      <c r="AJ160">
        <f>COUNTIFS(Answer,AC160,Country,"USA")</f>
        <v>107</v>
      </c>
      <c r="AK160">
        <f>COUNTIF(Answer,AC160)</f>
        <v>217</v>
      </c>
      <c r="AL160" t="s">
        <v>102</v>
      </c>
      <c r="AM160">
        <v>2807012</v>
      </c>
    </row>
    <row r="161" spans="1:39">
      <c r="A161" s="3" t="s">
        <v>132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2608</v>
      </c>
      <c r="P161" s="3" t="s">
        <v>4400</v>
      </c>
      <c r="Q161" s="3" t="s">
        <v>4371</v>
      </c>
      <c r="R161" s="3" t="s">
        <v>2609</v>
      </c>
      <c r="S161" s="3">
        <v>1338555241</v>
      </c>
      <c r="T161" s="3" t="s">
        <v>2610</v>
      </c>
      <c r="U161" s="3" t="s">
        <v>2611</v>
      </c>
      <c r="V161" s="3" t="s">
        <v>483</v>
      </c>
      <c r="W161" s="3" t="s">
        <v>483</v>
      </c>
      <c r="X161" s="3">
        <v>44</v>
      </c>
      <c r="Y161" s="3" t="s">
        <v>573</v>
      </c>
      <c r="Z161" s="3" t="s">
        <v>490</v>
      </c>
      <c r="AA161" s="3" t="s">
        <v>490</v>
      </c>
      <c r="AB161" s="3" t="s">
        <v>133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189</v>
      </c>
      <c r="AH161">
        <f>LOOKUP(AC161,$AL:$AL,$AM:$AM )</f>
        <v>7851662</v>
      </c>
      <c r="AI161">
        <f>LOOKUP(AG161,$AN:$AN,$AO:$AO)</f>
        <v>8011331</v>
      </c>
      <c r="AJ161">
        <f>COUNTIFS(Answer,AC161,Country,"USA")</f>
        <v>107</v>
      </c>
      <c r="AK161">
        <f>COUNTIF(Answer,AC161)</f>
        <v>217</v>
      </c>
      <c r="AL161" t="s">
        <v>171</v>
      </c>
      <c r="AM161">
        <v>2787314</v>
      </c>
    </row>
    <row r="162" spans="1:39">
      <c r="A162" s="3" t="s">
        <v>132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2705</v>
      </c>
      <c r="P162" s="3" t="s">
        <v>4379</v>
      </c>
      <c r="Q162" s="3" t="s">
        <v>4371</v>
      </c>
      <c r="R162" s="3" t="s">
        <v>2706</v>
      </c>
      <c r="S162" s="3">
        <v>1338553193</v>
      </c>
      <c r="T162" s="3" t="s">
        <v>2707</v>
      </c>
      <c r="U162" s="3" t="s">
        <v>2611</v>
      </c>
      <c r="V162" s="3" t="s">
        <v>483</v>
      </c>
      <c r="W162" s="3" t="s">
        <v>483</v>
      </c>
      <c r="X162" s="3">
        <v>26</v>
      </c>
      <c r="Y162" s="3" t="s">
        <v>687</v>
      </c>
      <c r="Z162" s="3" t="s">
        <v>490</v>
      </c>
      <c r="AA162" s="3" t="s">
        <v>490</v>
      </c>
      <c r="AB162" s="3" t="s">
        <v>133</v>
      </c>
      <c r="AC162" s="3" t="s">
        <v>43</v>
      </c>
      <c r="AD162" s="3" t="s">
        <v>34</v>
      </c>
      <c r="AE162" s="3" t="s">
        <v>483</v>
      </c>
      <c r="AF162" s="3" t="s">
        <v>483</v>
      </c>
      <c r="AG162" t="s">
        <v>189</v>
      </c>
      <c r="AH162">
        <f>LOOKUP(AC162,$AL:$AL,$AM:$AM )</f>
        <v>7851662</v>
      </c>
      <c r="AI162">
        <f>LOOKUP(AG162,$AN:$AN,$AO:$AO)</f>
        <v>8011331</v>
      </c>
      <c r="AJ162">
        <f>COUNTIFS(Answer,AC162,Country,"USA")</f>
        <v>107</v>
      </c>
      <c r="AK162">
        <f>COUNTIF(Answer,AC162)</f>
        <v>217</v>
      </c>
      <c r="AL162" t="s">
        <v>129</v>
      </c>
      <c r="AM162">
        <v>2887631</v>
      </c>
    </row>
    <row r="163" spans="1:39">
      <c r="A163" s="3" t="s">
        <v>132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2663</v>
      </c>
      <c r="P163" s="3" t="s">
        <v>37</v>
      </c>
      <c r="Q163" s="3" t="s">
        <v>4371</v>
      </c>
      <c r="R163" s="3" t="s">
        <v>2664</v>
      </c>
      <c r="S163" s="3">
        <v>1338556337</v>
      </c>
      <c r="T163" s="3" t="s">
        <v>2665</v>
      </c>
      <c r="U163" s="3" t="s">
        <v>1213</v>
      </c>
      <c r="V163" s="3" t="s">
        <v>483</v>
      </c>
      <c r="W163" s="3" t="s">
        <v>483</v>
      </c>
      <c r="X163" s="3">
        <v>89</v>
      </c>
      <c r="Y163" s="3" t="s">
        <v>555</v>
      </c>
      <c r="Z163" s="3" t="s">
        <v>490</v>
      </c>
      <c r="AA163" s="3" t="s">
        <v>490</v>
      </c>
      <c r="AB163" s="3" t="s">
        <v>133</v>
      </c>
      <c r="AC163" s="3" t="s">
        <v>85</v>
      </c>
      <c r="AD163" s="3" t="s">
        <v>38</v>
      </c>
      <c r="AE163" s="3" t="s">
        <v>483</v>
      </c>
      <c r="AF163" s="3" t="s">
        <v>483</v>
      </c>
      <c r="AG163" t="s">
        <v>189</v>
      </c>
      <c r="AH163">
        <f>LOOKUP(AC163,$AL:$AL,$AM:$AM )</f>
        <v>7820004</v>
      </c>
      <c r="AI163">
        <f>LOOKUP(AG163,$AN:$AN,$AO:$AO)</f>
        <v>8011331</v>
      </c>
      <c r="AJ163">
        <f>COUNTIFS(Answer,AC163,Country,"USA")</f>
        <v>54</v>
      </c>
      <c r="AK163">
        <f>COUNTIF(Answer,AC163)</f>
        <v>63</v>
      </c>
      <c r="AL163" t="s">
        <v>430</v>
      </c>
      <c r="AM163">
        <v>2839408</v>
      </c>
    </row>
    <row r="164" spans="1:39">
      <c r="A164" s="3" t="s">
        <v>132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2547</v>
      </c>
      <c r="P164" s="3" t="s">
        <v>4403</v>
      </c>
      <c r="Q164" s="3" t="s">
        <v>4371</v>
      </c>
      <c r="R164" s="3" t="s">
        <v>2548</v>
      </c>
      <c r="S164" s="3">
        <v>1338558823</v>
      </c>
      <c r="T164" s="3" t="s">
        <v>2549</v>
      </c>
      <c r="U164" s="3" t="s">
        <v>788</v>
      </c>
      <c r="V164" s="3" t="s">
        <v>483</v>
      </c>
      <c r="W164" s="3" t="s">
        <v>483</v>
      </c>
      <c r="X164" s="3">
        <v>47</v>
      </c>
      <c r="Y164" s="3" t="s">
        <v>518</v>
      </c>
      <c r="Z164" s="3" t="s">
        <v>490</v>
      </c>
      <c r="AA164" s="3" t="s">
        <v>490</v>
      </c>
      <c r="AB164" s="3" t="s">
        <v>133</v>
      </c>
      <c r="AC164" s="3" t="s">
        <v>85</v>
      </c>
      <c r="AD164" s="3" t="s">
        <v>115</v>
      </c>
      <c r="AE164" s="3" t="s">
        <v>483</v>
      </c>
      <c r="AF164" s="3" t="s">
        <v>483</v>
      </c>
      <c r="AG164" t="s">
        <v>189</v>
      </c>
      <c r="AH164">
        <f>LOOKUP(AC164,$AL:$AL,$AM:$AM )</f>
        <v>7820004</v>
      </c>
      <c r="AI164">
        <f>LOOKUP(AG164,$AN:$AN,$AO:$AO)</f>
        <v>8011331</v>
      </c>
      <c r="AJ164">
        <f>COUNTIFS(Answer,AC164,Country,"USA")</f>
        <v>54</v>
      </c>
      <c r="AK164">
        <f>COUNTIF(Answer,AC164)</f>
        <v>63</v>
      </c>
      <c r="AL164" t="s">
        <v>166</v>
      </c>
      <c r="AM164">
        <v>2839381</v>
      </c>
    </row>
    <row r="165" spans="1:39">
      <c r="A165" s="3" t="s">
        <v>132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2560</v>
      </c>
      <c r="P165" s="3" t="s">
        <v>4401</v>
      </c>
      <c r="Q165" s="3" t="s">
        <v>4371</v>
      </c>
      <c r="R165" s="3" t="s">
        <v>2561</v>
      </c>
      <c r="S165" s="3">
        <v>1338557169</v>
      </c>
      <c r="T165" s="3" t="s">
        <v>2562</v>
      </c>
      <c r="U165" s="3" t="s">
        <v>788</v>
      </c>
      <c r="V165" s="3" t="s">
        <v>483</v>
      </c>
      <c r="W165" s="3" t="s">
        <v>483</v>
      </c>
      <c r="X165" s="3">
        <v>20</v>
      </c>
      <c r="Y165" s="3" t="s">
        <v>513</v>
      </c>
      <c r="Z165" s="3" t="s">
        <v>490</v>
      </c>
      <c r="AA165" s="3" t="s">
        <v>490</v>
      </c>
      <c r="AB165" s="3" t="s">
        <v>133</v>
      </c>
      <c r="AC165" s="3" t="s">
        <v>43</v>
      </c>
      <c r="AD165" s="3" t="s">
        <v>36</v>
      </c>
      <c r="AE165" s="3" t="s">
        <v>483</v>
      </c>
      <c r="AF165" s="3" t="s">
        <v>483</v>
      </c>
      <c r="AG165" t="s">
        <v>189</v>
      </c>
      <c r="AH165">
        <f>LOOKUP(AC165,$AL:$AL,$AM:$AM )</f>
        <v>7851662</v>
      </c>
      <c r="AI165">
        <f>LOOKUP(AG165,$AN:$AN,$AO:$AO)</f>
        <v>8011331</v>
      </c>
      <c r="AJ165">
        <f>COUNTIFS(Answer,AC165,Country,"USA")</f>
        <v>107</v>
      </c>
      <c r="AK165">
        <f>COUNTIF(Answer,AC165)</f>
        <v>217</v>
      </c>
      <c r="AL165" t="s">
        <v>125</v>
      </c>
      <c r="AM165">
        <v>2911102</v>
      </c>
    </row>
    <row r="166" spans="1:39">
      <c r="A166" s="3" t="s">
        <v>132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2567</v>
      </c>
      <c r="P166" s="3" t="s">
        <v>136</v>
      </c>
      <c r="Q166" s="3" t="s">
        <v>4371</v>
      </c>
      <c r="R166" s="3" t="s">
        <v>2568</v>
      </c>
      <c r="S166" s="3">
        <v>1338565439</v>
      </c>
      <c r="T166" s="3" t="s">
        <v>2569</v>
      </c>
      <c r="U166" s="3" t="s">
        <v>2084</v>
      </c>
      <c r="V166" s="3" t="s">
        <v>483</v>
      </c>
      <c r="W166" s="3" t="s">
        <v>483</v>
      </c>
      <c r="X166" s="3">
        <v>68</v>
      </c>
      <c r="Y166" s="3" t="s">
        <v>489</v>
      </c>
      <c r="Z166" s="3" t="s">
        <v>490</v>
      </c>
      <c r="AA166" s="3" t="s">
        <v>490</v>
      </c>
      <c r="AB166" s="3" t="s">
        <v>133</v>
      </c>
      <c r="AC166" s="3" t="s">
        <v>43</v>
      </c>
      <c r="AD166" s="3" t="s">
        <v>38</v>
      </c>
      <c r="AE166" s="3" t="s">
        <v>483</v>
      </c>
      <c r="AF166" s="3" t="s">
        <v>483</v>
      </c>
      <c r="AG166" t="s">
        <v>189</v>
      </c>
      <c r="AH166">
        <f>LOOKUP(AC166,$AL:$AL,$AM:$AM )</f>
        <v>7851662</v>
      </c>
      <c r="AI166">
        <f>LOOKUP(AG166,$AN:$AN,$AO:$AO)</f>
        <v>8011331</v>
      </c>
      <c r="AJ166">
        <f>COUNTIFS(Answer,AC166,Country,"USA")</f>
        <v>107</v>
      </c>
      <c r="AK166">
        <f>COUNTIF(Answer,AC166)</f>
        <v>217</v>
      </c>
      <c r="AL166" t="s">
        <v>432</v>
      </c>
      <c r="AM166">
        <v>3312712</v>
      </c>
    </row>
    <row r="167" spans="1:39">
      <c r="A167" s="3" t="s">
        <v>132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2557</v>
      </c>
      <c r="P167" s="3" t="s">
        <v>48</v>
      </c>
      <c r="Q167" s="3" t="s">
        <v>4371</v>
      </c>
      <c r="R167" s="3" t="s">
        <v>2558</v>
      </c>
      <c r="S167" s="3">
        <v>1338562657</v>
      </c>
      <c r="T167" s="3" t="s">
        <v>2559</v>
      </c>
      <c r="U167" s="3" t="s">
        <v>2330</v>
      </c>
      <c r="V167" s="3" t="s">
        <v>483</v>
      </c>
      <c r="W167" s="3" t="s">
        <v>483</v>
      </c>
      <c r="X167" s="3">
        <v>33</v>
      </c>
      <c r="Y167" s="3" t="s">
        <v>753</v>
      </c>
      <c r="Z167" s="3" t="s">
        <v>490</v>
      </c>
      <c r="AA167" s="3" t="s">
        <v>490</v>
      </c>
      <c r="AB167" s="3" t="s">
        <v>133</v>
      </c>
      <c r="AC167" s="3" t="s">
        <v>140</v>
      </c>
      <c r="AD167" s="3" t="s">
        <v>38</v>
      </c>
      <c r="AE167" s="3" t="s">
        <v>483</v>
      </c>
      <c r="AF167" s="3" t="s">
        <v>483</v>
      </c>
      <c r="AG167" t="s">
        <v>189</v>
      </c>
      <c r="AH167">
        <f>LOOKUP(AC167,$AL:$AL,$AM:$AM )</f>
        <v>7799035</v>
      </c>
      <c r="AI167">
        <f>LOOKUP(AG167,$AN:$AN,$AO:$AO)</f>
        <v>8011331</v>
      </c>
      <c r="AJ167">
        <f>COUNTIFS(Answer,AC167,Country,"USA")</f>
        <v>3</v>
      </c>
      <c r="AK167">
        <f>COUNTIF(Answer,AC167)</f>
        <v>3</v>
      </c>
      <c r="AL167" t="s">
        <v>163</v>
      </c>
      <c r="AM167">
        <v>2914930</v>
      </c>
    </row>
    <row r="168" spans="1:39">
      <c r="A168" s="3" t="s">
        <v>132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2554</v>
      </c>
      <c r="P168" s="3" t="s">
        <v>49</v>
      </c>
      <c r="Q168" s="3" t="s">
        <v>4371</v>
      </c>
      <c r="R168" s="3" t="s">
        <v>2555</v>
      </c>
      <c r="S168" s="3">
        <v>1338564193</v>
      </c>
      <c r="T168" s="3" t="s">
        <v>2556</v>
      </c>
      <c r="U168" s="3" t="s">
        <v>1069</v>
      </c>
      <c r="V168" s="3" t="s">
        <v>483</v>
      </c>
      <c r="W168" s="3" t="s">
        <v>483</v>
      </c>
      <c r="X168" s="3">
        <v>35</v>
      </c>
      <c r="Y168" s="3" t="s">
        <v>753</v>
      </c>
      <c r="Z168" s="3" t="s">
        <v>490</v>
      </c>
      <c r="AA168" s="3" t="s">
        <v>490</v>
      </c>
      <c r="AB168" s="3" t="s">
        <v>133</v>
      </c>
      <c r="AC168" s="3" t="s">
        <v>79</v>
      </c>
      <c r="AD168" s="3" t="s">
        <v>38</v>
      </c>
      <c r="AE168" s="3" t="s">
        <v>483</v>
      </c>
      <c r="AF168" s="3" t="s">
        <v>483</v>
      </c>
      <c r="AG168" t="s">
        <v>189</v>
      </c>
      <c r="AH168">
        <f>LOOKUP(AC168,$AL:$AL,$AM:$AM )</f>
        <v>8013781</v>
      </c>
      <c r="AI168">
        <f>LOOKUP(AG168,$AN:$AN,$AO:$AO)</f>
        <v>8011331</v>
      </c>
      <c r="AJ168">
        <f>COUNTIFS(Answer,AC168,Country,"USA")</f>
        <v>5</v>
      </c>
      <c r="AK168">
        <f>COUNTIF(Answer,AC168)</f>
        <v>10</v>
      </c>
      <c r="AL168" t="s">
        <v>4362</v>
      </c>
      <c r="AM168">
        <v>2790910</v>
      </c>
    </row>
    <row r="169" spans="1:39">
      <c r="A169" s="3" t="s">
        <v>132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2643</v>
      </c>
      <c r="P169" s="3" t="s">
        <v>4406</v>
      </c>
      <c r="Q169" s="3" t="s">
        <v>4371</v>
      </c>
      <c r="R169" s="3" t="s">
        <v>2644</v>
      </c>
      <c r="S169" s="3">
        <v>1338567495</v>
      </c>
      <c r="T169" s="3" t="s">
        <v>2645</v>
      </c>
      <c r="U169" s="3" t="s">
        <v>2646</v>
      </c>
      <c r="V169" s="3" t="s">
        <v>483</v>
      </c>
      <c r="W169" s="3" t="s">
        <v>483</v>
      </c>
      <c r="X169" s="3">
        <v>47</v>
      </c>
      <c r="Y169" s="3" t="s">
        <v>753</v>
      </c>
      <c r="Z169" s="3" t="s">
        <v>490</v>
      </c>
      <c r="AA169" s="3" t="s">
        <v>490</v>
      </c>
      <c r="AB169" s="3" t="s">
        <v>133</v>
      </c>
      <c r="AC169" s="3" t="s">
        <v>85</v>
      </c>
      <c r="AD169" s="3" t="s">
        <v>34</v>
      </c>
      <c r="AE169" s="3" t="s">
        <v>483</v>
      </c>
      <c r="AF169" s="3" t="s">
        <v>483</v>
      </c>
      <c r="AG169" t="s">
        <v>189</v>
      </c>
      <c r="AH169">
        <f>LOOKUP(AC169,$AL:$AL,$AM:$AM )</f>
        <v>7820004</v>
      </c>
      <c r="AI169">
        <f>LOOKUP(AG169,$AN:$AN,$AO:$AO)</f>
        <v>8011331</v>
      </c>
      <c r="AJ169">
        <f>COUNTIFS(Answer,AC169,Country,"USA")</f>
        <v>54</v>
      </c>
      <c r="AK169">
        <f>COUNTIF(Answer,AC169)</f>
        <v>63</v>
      </c>
      <c r="AL169" t="s">
        <v>167</v>
      </c>
      <c r="AM169">
        <v>3073221</v>
      </c>
    </row>
    <row r="170" spans="1:39">
      <c r="A170" s="3" t="s">
        <v>132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2598</v>
      </c>
      <c r="P170" s="3" t="s">
        <v>70</v>
      </c>
      <c r="Q170" s="3" t="s">
        <v>4371</v>
      </c>
      <c r="R170" s="3" t="s">
        <v>2599</v>
      </c>
      <c r="S170" s="3">
        <v>1338568004</v>
      </c>
      <c r="T170" s="3" t="s">
        <v>2600</v>
      </c>
      <c r="U170" s="3" t="s">
        <v>954</v>
      </c>
      <c r="V170" s="3" t="s">
        <v>483</v>
      </c>
      <c r="W170" s="3" t="s">
        <v>483</v>
      </c>
      <c r="X170" s="3">
        <v>109</v>
      </c>
      <c r="Y170" s="3" t="s">
        <v>561</v>
      </c>
      <c r="Z170" s="3" t="s">
        <v>490</v>
      </c>
      <c r="AA170" s="3" t="s">
        <v>490</v>
      </c>
      <c r="AB170" s="3" t="s">
        <v>133</v>
      </c>
      <c r="AC170" s="3" t="s">
        <v>134</v>
      </c>
      <c r="AD170" s="3" t="s">
        <v>38</v>
      </c>
      <c r="AE170" s="3" t="s">
        <v>483</v>
      </c>
      <c r="AF170" s="3" t="s">
        <v>483</v>
      </c>
      <c r="AG170" t="s">
        <v>189</v>
      </c>
      <c r="AH170">
        <f>LOOKUP(AC170,$AL:$AL,$AM:$AM )</f>
        <v>237393</v>
      </c>
      <c r="AI170">
        <f>LOOKUP(AG170,$AN:$AN,$AO:$AO)</f>
        <v>8011331</v>
      </c>
      <c r="AJ170">
        <f>COUNTIFS(Answer,AC170,Country,"USA")</f>
        <v>1</v>
      </c>
      <c r="AK170">
        <f>COUNTIF(Answer,AC170)</f>
        <v>1</v>
      </c>
      <c r="AL170" t="s">
        <v>124</v>
      </c>
      <c r="AM170">
        <v>2899302</v>
      </c>
    </row>
    <row r="171" spans="1:39">
      <c r="A171" s="3" t="s">
        <v>132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2747</v>
      </c>
      <c r="P171" s="3" t="s">
        <v>138</v>
      </c>
      <c r="Q171" s="3" t="s">
        <v>4371</v>
      </c>
      <c r="R171" s="3" t="s">
        <v>2748</v>
      </c>
      <c r="S171" s="3">
        <v>1338568011</v>
      </c>
      <c r="T171" s="3" t="s">
        <v>2749</v>
      </c>
      <c r="U171" s="3" t="s">
        <v>954</v>
      </c>
      <c r="V171" s="3" t="s">
        <v>483</v>
      </c>
      <c r="W171" s="3" t="s">
        <v>483</v>
      </c>
      <c r="X171" s="3">
        <v>27</v>
      </c>
      <c r="Y171" s="3" t="s">
        <v>489</v>
      </c>
      <c r="Z171" s="3" t="s">
        <v>490</v>
      </c>
      <c r="AA171" s="3" t="s">
        <v>490</v>
      </c>
      <c r="AB171" s="3" t="s">
        <v>133</v>
      </c>
      <c r="AC171" s="3" t="s">
        <v>85</v>
      </c>
      <c r="AD171" s="3" t="s">
        <v>38</v>
      </c>
      <c r="AE171" s="3" t="s">
        <v>483</v>
      </c>
      <c r="AF171" s="3" t="s">
        <v>483</v>
      </c>
      <c r="AG171" t="s">
        <v>189</v>
      </c>
      <c r="AH171">
        <f>LOOKUP(AC171,$AL:$AL,$AM:$AM )</f>
        <v>7820004</v>
      </c>
      <c r="AI171">
        <f>LOOKUP(AG171,$AN:$AN,$AO:$AO)</f>
        <v>8011331</v>
      </c>
      <c r="AJ171">
        <f>COUNTIFS(Answer,AC171,Country,"USA")</f>
        <v>54</v>
      </c>
      <c r="AK171">
        <f>COUNTIF(Answer,AC171)</f>
        <v>63</v>
      </c>
      <c r="AL171" t="s">
        <v>169</v>
      </c>
      <c r="AM171">
        <v>18846058</v>
      </c>
    </row>
    <row r="172" spans="1:39">
      <c r="A172" s="3" t="s">
        <v>132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2669</v>
      </c>
      <c r="P172" s="3" t="s">
        <v>4407</v>
      </c>
      <c r="Q172" s="3" t="s">
        <v>4371</v>
      </c>
      <c r="R172" s="3" t="s">
        <v>2670</v>
      </c>
      <c r="S172" s="3">
        <v>1338568433</v>
      </c>
      <c r="T172" s="3" t="s">
        <v>2671</v>
      </c>
      <c r="U172" s="3" t="s">
        <v>2132</v>
      </c>
      <c r="V172" s="3" t="s">
        <v>483</v>
      </c>
      <c r="W172" s="3" t="s">
        <v>483</v>
      </c>
      <c r="X172" s="3">
        <v>24</v>
      </c>
      <c r="Y172" s="3" t="s">
        <v>753</v>
      </c>
      <c r="Z172" s="3" t="s">
        <v>490</v>
      </c>
      <c r="AA172" s="3" t="s">
        <v>490</v>
      </c>
      <c r="AB172" s="3" t="s">
        <v>133</v>
      </c>
      <c r="AC172" s="3" t="s">
        <v>43</v>
      </c>
      <c r="AD172" s="3" t="s">
        <v>465</v>
      </c>
      <c r="AE172" s="3" t="s">
        <v>483</v>
      </c>
      <c r="AF172" s="3" t="s">
        <v>483</v>
      </c>
      <c r="AG172" t="s">
        <v>189</v>
      </c>
      <c r="AH172">
        <f>LOOKUP(AC172,$AL:$AL,$AM:$AM )</f>
        <v>7851662</v>
      </c>
      <c r="AI172">
        <f>LOOKUP(AG172,$AN:$AN,$AO:$AO)</f>
        <v>8011331</v>
      </c>
      <c r="AJ172">
        <f>COUNTIFS(Answer,AC172,Country,"USA")</f>
        <v>107</v>
      </c>
      <c r="AK172">
        <f>COUNTIF(Answer,AC172)</f>
        <v>217</v>
      </c>
      <c r="AL172" t="s">
        <v>162</v>
      </c>
      <c r="AM172">
        <v>18917752</v>
      </c>
    </row>
    <row r="173" spans="1:39">
      <c r="A173" s="3" t="s">
        <v>132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2666</v>
      </c>
      <c r="P173" s="3" t="s">
        <v>4408</v>
      </c>
      <c r="Q173" s="3" t="s">
        <v>4371</v>
      </c>
      <c r="R173" s="3" t="s">
        <v>2667</v>
      </c>
      <c r="S173" s="3">
        <v>1338569953</v>
      </c>
      <c r="T173" s="3" t="s">
        <v>2668</v>
      </c>
      <c r="U173" s="3" t="s">
        <v>1204</v>
      </c>
      <c r="V173" s="3" t="s">
        <v>483</v>
      </c>
      <c r="W173" s="3" t="s">
        <v>483</v>
      </c>
      <c r="X173" s="3">
        <v>37</v>
      </c>
      <c r="Y173" s="3" t="s">
        <v>489</v>
      </c>
      <c r="Z173" s="3" t="s">
        <v>490</v>
      </c>
      <c r="AA173" s="3" t="s">
        <v>490</v>
      </c>
      <c r="AB173" s="3" t="s">
        <v>133</v>
      </c>
      <c r="AC173" s="3" t="s">
        <v>43</v>
      </c>
      <c r="AD173" s="3" t="s">
        <v>135</v>
      </c>
      <c r="AE173" s="3" t="s">
        <v>483</v>
      </c>
      <c r="AF173" s="3" t="s">
        <v>483</v>
      </c>
      <c r="AG173" t="s">
        <v>189</v>
      </c>
      <c r="AH173">
        <f>LOOKUP(AC173,$AL:$AL,$AM:$AM )</f>
        <v>7851662</v>
      </c>
      <c r="AI173">
        <f>LOOKUP(AG173,$AN:$AN,$AO:$AO)</f>
        <v>8011331</v>
      </c>
      <c r="AJ173">
        <f>COUNTIFS(Answer,AC173,Country,"USA")</f>
        <v>107</v>
      </c>
      <c r="AK173">
        <f>COUNTIF(Answer,AC173)</f>
        <v>217</v>
      </c>
      <c r="AL173" t="s">
        <v>2355</v>
      </c>
      <c r="AM173">
        <v>16322015</v>
      </c>
    </row>
    <row r="174" spans="1:39">
      <c r="A174" s="3" t="s">
        <v>132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2657</v>
      </c>
      <c r="P174" s="3" t="s">
        <v>45</v>
      </c>
      <c r="Q174" s="3" t="s">
        <v>4371</v>
      </c>
      <c r="R174" s="3" t="s">
        <v>2658</v>
      </c>
      <c r="S174" s="3">
        <v>1338569927</v>
      </c>
      <c r="T174" s="3" t="s">
        <v>2659</v>
      </c>
      <c r="U174" s="3" t="s">
        <v>942</v>
      </c>
      <c r="V174" s="3" t="s">
        <v>483</v>
      </c>
      <c r="W174" s="3" t="s">
        <v>483</v>
      </c>
      <c r="X174" s="3">
        <v>14</v>
      </c>
      <c r="Y174" s="3" t="s">
        <v>607</v>
      </c>
      <c r="Z174" s="3" t="s">
        <v>490</v>
      </c>
      <c r="AA174" s="3" t="s">
        <v>490</v>
      </c>
      <c r="AB174" s="3" t="s">
        <v>133</v>
      </c>
      <c r="AC174" s="3" t="s">
        <v>85</v>
      </c>
      <c r="AD174" s="3" t="s">
        <v>38</v>
      </c>
      <c r="AE174" s="3" t="s">
        <v>483</v>
      </c>
      <c r="AF174" s="3" t="s">
        <v>483</v>
      </c>
      <c r="AG174" t="s">
        <v>189</v>
      </c>
      <c r="AH174">
        <f>LOOKUP(AC174,$AL:$AL,$AM:$AM )</f>
        <v>7820004</v>
      </c>
      <c r="AI174">
        <f>LOOKUP(AG174,$AN:$AN,$AO:$AO)</f>
        <v>8011331</v>
      </c>
      <c r="AJ174">
        <f>COUNTIFS(Answer,AC174,Country,"USA")</f>
        <v>54</v>
      </c>
      <c r="AK174">
        <f>COUNTIF(Answer,AC174)</f>
        <v>63</v>
      </c>
      <c r="AL174" t="s">
        <v>457</v>
      </c>
      <c r="AM174">
        <v>3842883</v>
      </c>
    </row>
    <row r="175" spans="1:39">
      <c r="A175" s="3" t="s">
        <v>132</v>
      </c>
      <c r="B175" s="3" t="s">
        <v>478</v>
      </c>
      <c r="C175" s="3" t="s">
        <v>479</v>
      </c>
      <c r="D175" s="3" t="s">
        <v>480</v>
      </c>
      <c r="E175" s="3" t="s">
        <v>481</v>
      </c>
      <c r="F175" s="4">
        <v>0.03</v>
      </c>
      <c r="G175" s="3" t="s">
        <v>769</v>
      </c>
      <c r="H175" s="3">
        <v>30</v>
      </c>
      <c r="I175" s="3" t="s">
        <v>483</v>
      </c>
      <c r="J175" s="3">
        <v>180</v>
      </c>
      <c r="K175" s="3">
        <v>604800</v>
      </c>
      <c r="L175" s="3" t="s">
        <v>770</v>
      </c>
      <c r="M175" s="3" t="s">
        <v>483</v>
      </c>
      <c r="N175" s="3" t="s">
        <v>483</v>
      </c>
      <c r="O175" s="3" t="s">
        <v>2726</v>
      </c>
      <c r="P175" s="3" t="s">
        <v>52</v>
      </c>
      <c r="Q175" s="3" t="s">
        <v>4371</v>
      </c>
      <c r="R175" s="3" t="s">
        <v>2727</v>
      </c>
      <c r="S175" s="3">
        <v>1338569460</v>
      </c>
      <c r="T175" s="3" t="s">
        <v>2728</v>
      </c>
      <c r="U175" s="3" t="s">
        <v>2199</v>
      </c>
      <c r="V175" s="3" t="s">
        <v>483</v>
      </c>
      <c r="W175" s="3" t="s">
        <v>483</v>
      </c>
      <c r="X175" s="3">
        <v>24</v>
      </c>
      <c r="Y175" s="3" t="s">
        <v>753</v>
      </c>
      <c r="Z175" s="3" t="s">
        <v>490</v>
      </c>
      <c r="AA175" s="3" t="s">
        <v>490</v>
      </c>
      <c r="AB175" s="3" t="s">
        <v>133</v>
      </c>
      <c r="AC175" s="3" t="s">
        <v>85</v>
      </c>
      <c r="AD175" s="3" t="s">
        <v>38</v>
      </c>
      <c r="AE175" s="3" t="s">
        <v>483</v>
      </c>
      <c r="AF175" s="3" t="s">
        <v>483</v>
      </c>
      <c r="AG175" t="s">
        <v>189</v>
      </c>
      <c r="AH175">
        <f>LOOKUP(AC175,$AL:$AL,$AM:$AM )</f>
        <v>7820004</v>
      </c>
      <c r="AI175">
        <f>LOOKUP(AG175,$AN:$AN,$AO:$AO)</f>
        <v>8011331</v>
      </c>
      <c r="AJ175">
        <f>COUNTIFS(Answer,AC175,Country,"USA")</f>
        <v>54</v>
      </c>
      <c r="AK175">
        <f>COUNTIF(Answer,AC175)</f>
        <v>63</v>
      </c>
      <c r="AL175" t="s">
        <v>3052</v>
      </c>
      <c r="AM175">
        <v>5032110</v>
      </c>
    </row>
    <row r="176" spans="1:39">
      <c r="A176" s="3" t="s">
        <v>132</v>
      </c>
      <c r="B176" s="3" t="s">
        <v>478</v>
      </c>
      <c r="C176" s="3" t="s">
        <v>479</v>
      </c>
      <c r="D176" s="3" t="s">
        <v>480</v>
      </c>
      <c r="E176" s="3" t="s">
        <v>481</v>
      </c>
      <c r="F176" s="4">
        <v>0.03</v>
      </c>
      <c r="G176" s="3" t="s">
        <v>769</v>
      </c>
      <c r="H176" s="3">
        <v>30</v>
      </c>
      <c r="I176" s="3" t="s">
        <v>483</v>
      </c>
      <c r="J176" s="3">
        <v>180</v>
      </c>
      <c r="K176" s="3">
        <v>604800</v>
      </c>
      <c r="L176" s="3" t="s">
        <v>770</v>
      </c>
      <c r="M176" s="3" t="s">
        <v>483</v>
      </c>
      <c r="N176" s="3" t="s">
        <v>483</v>
      </c>
      <c r="O176" s="3" t="s">
        <v>2621</v>
      </c>
      <c r="P176" s="3" t="s">
        <v>44</v>
      </c>
      <c r="Q176" s="3" t="s">
        <v>4371</v>
      </c>
      <c r="R176" s="3" t="s">
        <v>2622</v>
      </c>
      <c r="S176" s="3">
        <v>1338573663</v>
      </c>
      <c r="T176" s="3" t="s">
        <v>2623</v>
      </c>
      <c r="U176" s="3" t="s">
        <v>2624</v>
      </c>
      <c r="V176" s="3" t="s">
        <v>483</v>
      </c>
      <c r="W176" s="3" t="s">
        <v>483</v>
      </c>
      <c r="X176" s="3">
        <v>44</v>
      </c>
      <c r="Y176" s="3" t="s">
        <v>590</v>
      </c>
      <c r="Z176" s="3" t="s">
        <v>490</v>
      </c>
      <c r="AA176" s="3" t="s">
        <v>490</v>
      </c>
      <c r="AB176" s="3" t="s">
        <v>133</v>
      </c>
      <c r="AC176" s="3" t="s">
        <v>85</v>
      </c>
      <c r="AD176" s="3" t="s">
        <v>38</v>
      </c>
      <c r="AE176" s="3" t="s">
        <v>483</v>
      </c>
      <c r="AF176" s="3" t="s">
        <v>483</v>
      </c>
      <c r="AG176" t="s">
        <v>189</v>
      </c>
      <c r="AH176">
        <f>LOOKUP(AC176,$AL:$AL,$AM:$AM )</f>
        <v>7820004</v>
      </c>
      <c r="AI176">
        <f>LOOKUP(AG176,$AN:$AN,$AO:$AO)</f>
        <v>8011331</v>
      </c>
      <c r="AJ176">
        <f>COUNTIFS(Answer,AC176,Country,"USA")</f>
        <v>54</v>
      </c>
      <c r="AK176">
        <f>COUNTIF(Answer,AC176)</f>
        <v>63</v>
      </c>
      <c r="AL176" t="s">
        <v>1617</v>
      </c>
      <c r="AM176">
        <v>1292813</v>
      </c>
    </row>
    <row r="177" spans="1:39">
      <c r="A177" s="3" t="s">
        <v>132</v>
      </c>
      <c r="B177" s="3" t="s">
        <v>478</v>
      </c>
      <c r="C177" s="3" t="s">
        <v>479</v>
      </c>
      <c r="D177" s="3" t="s">
        <v>480</v>
      </c>
      <c r="E177" s="3" t="s">
        <v>481</v>
      </c>
      <c r="F177" s="4">
        <v>0.03</v>
      </c>
      <c r="G177" s="3" t="s">
        <v>769</v>
      </c>
      <c r="H177" s="3">
        <v>30</v>
      </c>
      <c r="I177" s="3" t="s">
        <v>483</v>
      </c>
      <c r="J177" s="3">
        <v>180</v>
      </c>
      <c r="K177" s="3">
        <v>604800</v>
      </c>
      <c r="L177" s="3" t="s">
        <v>770</v>
      </c>
      <c r="M177" s="3" t="s">
        <v>483</v>
      </c>
      <c r="N177" s="3" t="s">
        <v>483</v>
      </c>
      <c r="O177" s="3" t="s">
        <v>2744</v>
      </c>
      <c r="P177" s="3" t="s">
        <v>53</v>
      </c>
      <c r="Q177" s="3" t="s">
        <v>4371</v>
      </c>
      <c r="R177" s="3" t="s">
        <v>2745</v>
      </c>
      <c r="S177" s="3">
        <v>1338606573</v>
      </c>
      <c r="T177" s="3" t="s">
        <v>2746</v>
      </c>
      <c r="U177" s="3" t="s">
        <v>2065</v>
      </c>
      <c r="V177" s="3" t="s">
        <v>483</v>
      </c>
      <c r="W177" s="3" t="s">
        <v>483</v>
      </c>
      <c r="X177" s="3">
        <v>25</v>
      </c>
      <c r="Y177" s="3" t="s">
        <v>513</v>
      </c>
      <c r="Z177" s="3" t="s">
        <v>490</v>
      </c>
      <c r="AA177" s="3" t="s">
        <v>490</v>
      </c>
      <c r="AB177" s="3" t="s">
        <v>133</v>
      </c>
      <c r="AC177" s="3" t="s">
        <v>43</v>
      </c>
      <c r="AD177" s="3" t="s">
        <v>38</v>
      </c>
      <c r="AE177" s="3" t="s">
        <v>483</v>
      </c>
      <c r="AF177" s="3" t="s">
        <v>483</v>
      </c>
      <c r="AG177" t="s">
        <v>189</v>
      </c>
      <c r="AH177">
        <f>LOOKUP(AC177,$AL:$AL,$AM:$AM )</f>
        <v>7851662</v>
      </c>
      <c r="AI177">
        <f>LOOKUP(AG177,$AN:$AN,$AO:$AO)</f>
        <v>8011331</v>
      </c>
      <c r="AJ177">
        <f>COUNTIFS(Answer,AC177,Country,"USA")</f>
        <v>107</v>
      </c>
      <c r="AK177">
        <f>COUNTIF(Answer,AC177)</f>
        <v>217</v>
      </c>
      <c r="AL177" t="s">
        <v>4360</v>
      </c>
      <c r="AM177">
        <v>17742335</v>
      </c>
    </row>
    <row r="178" spans="1:39">
      <c r="A178" s="3" t="s">
        <v>132</v>
      </c>
      <c r="B178" s="3" t="s">
        <v>478</v>
      </c>
      <c r="C178" s="3" t="s">
        <v>479</v>
      </c>
      <c r="D178" s="3" t="s">
        <v>480</v>
      </c>
      <c r="E178" s="3" t="s">
        <v>481</v>
      </c>
      <c r="F178" s="4">
        <v>0.03</v>
      </c>
      <c r="G178" s="3" t="s">
        <v>769</v>
      </c>
      <c r="H178" s="3">
        <v>30</v>
      </c>
      <c r="I178" s="3" t="s">
        <v>483</v>
      </c>
      <c r="J178" s="3">
        <v>180</v>
      </c>
      <c r="K178" s="3">
        <v>604800</v>
      </c>
      <c r="L178" s="3" t="s">
        <v>770</v>
      </c>
      <c r="M178" s="3" t="s">
        <v>483</v>
      </c>
      <c r="N178" s="3" t="s">
        <v>483</v>
      </c>
      <c r="O178" s="3" t="s">
        <v>2750</v>
      </c>
      <c r="P178" s="3" t="s">
        <v>57</v>
      </c>
      <c r="Q178" s="3" t="s">
        <v>4371</v>
      </c>
      <c r="R178" s="3" t="s">
        <v>2751</v>
      </c>
      <c r="S178" s="3">
        <v>1338585133</v>
      </c>
      <c r="T178" s="3" t="s">
        <v>2752</v>
      </c>
      <c r="U178" s="3" t="s">
        <v>1115</v>
      </c>
      <c r="V178" s="3" t="s">
        <v>483</v>
      </c>
      <c r="W178" s="3" t="s">
        <v>483</v>
      </c>
      <c r="X178" s="3">
        <v>18</v>
      </c>
      <c r="Y178" s="3" t="s">
        <v>579</v>
      </c>
      <c r="Z178" s="3" t="s">
        <v>490</v>
      </c>
      <c r="AA178" s="3" t="s">
        <v>490</v>
      </c>
      <c r="AB178" s="3" t="s">
        <v>133</v>
      </c>
      <c r="AC178" s="3" t="s">
        <v>43</v>
      </c>
      <c r="AD178" s="3" t="s">
        <v>38</v>
      </c>
      <c r="AE178" s="3" t="s">
        <v>483</v>
      </c>
      <c r="AF178" s="3" t="s">
        <v>483</v>
      </c>
      <c r="AG178" t="s">
        <v>189</v>
      </c>
      <c r="AH178">
        <f>LOOKUP(AC178,$AL:$AL,$AM:$AM )</f>
        <v>7851662</v>
      </c>
      <c r="AI178">
        <f>LOOKUP(AG178,$AN:$AN,$AO:$AO)</f>
        <v>8011331</v>
      </c>
      <c r="AJ178">
        <f>COUNTIFS(Answer,AC178,Country,"USA")</f>
        <v>107</v>
      </c>
      <c r="AK178">
        <f>COUNTIF(Answer,AC178)</f>
        <v>217</v>
      </c>
      <c r="AL178" t="s">
        <v>3696</v>
      </c>
      <c r="AM178">
        <v>3929251</v>
      </c>
    </row>
    <row r="179" spans="1:39">
      <c r="A179" s="3" t="s">
        <v>132</v>
      </c>
      <c r="B179" s="3" t="s">
        <v>478</v>
      </c>
      <c r="C179" s="3" t="s">
        <v>479</v>
      </c>
      <c r="D179" s="3" t="s">
        <v>480</v>
      </c>
      <c r="E179" s="3" t="s">
        <v>481</v>
      </c>
      <c r="F179" s="4">
        <v>0.03</v>
      </c>
      <c r="G179" s="3" t="s">
        <v>769</v>
      </c>
      <c r="H179" s="3">
        <v>30</v>
      </c>
      <c r="I179" s="3" t="s">
        <v>483</v>
      </c>
      <c r="J179" s="3">
        <v>180</v>
      </c>
      <c r="K179" s="3">
        <v>604800</v>
      </c>
      <c r="L179" s="3" t="s">
        <v>770</v>
      </c>
      <c r="M179" s="3" t="s">
        <v>483</v>
      </c>
      <c r="N179" s="3" t="s">
        <v>483</v>
      </c>
      <c r="O179" s="3" t="s">
        <v>2714</v>
      </c>
      <c r="P179" s="3" t="s">
        <v>4415</v>
      </c>
      <c r="Q179" s="3" t="s">
        <v>4371</v>
      </c>
      <c r="R179" s="3" t="s">
        <v>2715</v>
      </c>
      <c r="S179" s="3">
        <v>1338607431</v>
      </c>
      <c r="T179" s="3" t="s">
        <v>2716</v>
      </c>
      <c r="U179" s="3" t="s">
        <v>1197</v>
      </c>
      <c r="V179" s="3" t="s">
        <v>483</v>
      </c>
      <c r="W179" s="3" t="s">
        <v>483</v>
      </c>
      <c r="X179" s="3">
        <v>46</v>
      </c>
      <c r="Y179" s="3" t="s">
        <v>660</v>
      </c>
      <c r="Z179" s="3" t="s">
        <v>490</v>
      </c>
      <c r="AA179" s="3" t="s">
        <v>490</v>
      </c>
      <c r="AB179" s="3" t="s">
        <v>133</v>
      </c>
      <c r="AC179" s="3" t="s">
        <v>43</v>
      </c>
      <c r="AD179" s="3" t="s">
        <v>245</v>
      </c>
      <c r="AE179" s="3" t="s">
        <v>483</v>
      </c>
      <c r="AF179" s="3" t="s">
        <v>483</v>
      </c>
      <c r="AG179" t="s">
        <v>189</v>
      </c>
      <c r="AH179">
        <f>LOOKUP(AC179,$AL:$AL,$AM:$AM )</f>
        <v>7851662</v>
      </c>
      <c r="AI179">
        <f>LOOKUP(AG179,$AN:$AN,$AO:$AO)</f>
        <v>8011331</v>
      </c>
      <c r="AJ179">
        <f>COUNTIFS(Answer,AC179,Country,"USA")</f>
        <v>107</v>
      </c>
      <c r="AK179">
        <f>COUNTIF(Answer,AC179)</f>
        <v>217</v>
      </c>
    </row>
    <row r="180" spans="1:39">
      <c r="A180" s="3" t="s">
        <v>132</v>
      </c>
      <c r="B180" s="3" t="s">
        <v>478</v>
      </c>
      <c r="C180" s="3" t="s">
        <v>479</v>
      </c>
      <c r="D180" s="3" t="s">
        <v>480</v>
      </c>
      <c r="E180" s="3" t="s">
        <v>481</v>
      </c>
      <c r="F180" s="4">
        <v>0.03</v>
      </c>
      <c r="G180" s="3" t="s">
        <v>769</v>
      </c>
      <c r="H180" s="3">
        <v>30</v>
      </c>
      <c r="I180" s="3" t="s">
        <v>483</v>
      </c>
      <c r="J180" s="3">
        <v>180</v>
      </c>
      <c r="K180" s="3">
        <v>604800</v>
      </c>
      <c r="L180" s="3" t="s">
        <v>770</v>
      </c>
      <c r="M180" s="3" t="s">
        <v>483</v>
      </c>
      <c r="N180" s="3" t="s">
        <v>483</v>
      </c>
      <c r="O180" s="3" t="s">
        <v>2741</v>
      </c>
      <c r="P180" s="3" t="s">
        <v>4409</v>
      </c>
      <c r="Q180" s="3" t="s">
        <v>4371</v>
      </c>
      <c r="R180" s="3" t="s">
        <v>2742</v>
      </c>
      <c r="S180" s="3">
        <v>1338608146</v>
      </c>
      <c r="T180" s="3" t="s">
        <v>2743</v>
      </c>
      <c r="U180" s="3" t="s">
        <v>1197</v>
      </c>
      <c r="V180" s="3" t="s">
        <v>483</v>
      </c>
      <c r="W180" s="3" t="s">
        <v>483</v>
      </c>
      <c r="X180" s="3">
        <v>20</v>
      </c>
      <c r="Y180" s="3" t="s">
        <v>607</v>
      </c>
      <c r="Z180" s="3" t="s">
        <v>490</v>
      </c>
      <c r="AA180" s="3" t="s">
        <v>490</v>
      </c>
      <c r="AB180" s="3" t="s">
        <v>133</v>
      </c>
      <c r="AC180" s="3" t="s">
        <v>43</v>
      </c>
      <c r="AD180" s="3" t="s">
        <v>34</v>
      </c>
      <c r="AE180" s="3" t="s">
        <v>483</v>
      </c>
      <c r="AF180" s="3" t="s">
        <v>483</v>
      </c>
      <c r="AG180" t="s">
        <v>189</v>
      </c>
      <c r="AH180">
        <f>LOOKUP(AC180,$AL:$AL,$AM:$AM )</f>
        <v>7851662</v>
      </c>
      <c r="AI180">
        <f>LOOKUP(AG180,$AN:$AN,$AO:$AO)</f>
        <v>8011331</v>
      </c>
      <c r="AJ180">
        <f>COUNTIFS(Answer,AC180,Country,"USA")</f>
        <v>107</v>
      </c>
      <c r="AK180">
        <f>COUNTIF(Answer,AC180)</f>
        <v>217</v>
      </c>
    </row>
    <row r="181" spans="1:39">
      <c r="A181" s="3" t="s">
        <v>132</v>
      </c>
      <c r="B181" s="3" t="s">
        <v>478</v>
      </c>
      <c r="C181" s="3" t="s">
        <v>479</v>
      </c>
      <c r="D181" s="3" t="s">
        <v>480</v>
      </c>
      <c r="E181" s="3" t="s">
        <v>481</v>
      </c>
      <c r="F181" s="4">
        <v>0.03</v>
      </c>
      <c r="G181" s="3" t="s">
        <v>769</v>
      </c>
      <c r="H181" s="3">
        <v>30</v>
      </c>
      <c r="I181" s="3" t="s">
        <v>483</v>
      </c>
      <c r="J181" s="3">
        <v>180</v>
      </c>
      <c r="K181" s="3">
        <v>604800</v>
      </c>
      <c r="L181" s="3" t="s">
        <v>770</v>
      </c>
      <c r="M181" s="3" t="s">
        <v>483</v>
      </c>
      <c r="N181" s="3" t="s">
        <v>483</v>
      </c>
      <c r="O181" s="3" t="s">
        <v>2582</v>
      </c>
      <c r="P181" s="3" t="s">
        <v>4405</v>
      </c>
      <c r="Q181" s="3" t="s">
        <v>4371</v>
      </c>
      <c r="R181" s="3" t="s">
        <v>2583</v>
      </c>
      <c r="S181" s="3">
        <v>1338574121</v>
      </c>
      <c r="T181" s="3" t="s">
        <v>2584</v>
      </c>
      <c r="U181" s="3" t="s">
        <v>2191</v>
      </c>
      <c r="V181" s="3" t="s">
        <v>483</v>
      </c>
      <c r="W181" s="3" t="s">
        <v>483</v>
      </c>
      <c r="X181" s="3">
        <v>35</v>
      </c>
      <c r="Y181" s="3" t="s">
        <v>508</v>
      </c>
      <c r="Z181" s="3" t="s">
        <v>490</v>
      </c>
      <c r="AA181" s="3" t="s">
        <v>490</v>
      </c>
      <c r="AB181" s="3" t="s">
        <v>133</v>
      </c>
      <c r="AC181" s="3" t="s">
        <v>139</v>
      </c>
      <c r="AD181" s="3" t="s">
        <v>34</v>
      </c>
      <c r="AE181" s="3" t="s">
        <v>483</v>
      </c>
      <c r="AF181" s="3" t="s">
        <v>483</v>
      </c>
      <c r="AG181" t="s">
        <v>189</v>
      </c>
      <c r="AH181">
        <f>LOOKUP(AC181,$AL:$AL,$AM:$AM )</f>
        <v>7804018</v>
      </c>
      <c r="AI181">
        <f>LOOKUP(AG181,$AN:$AN,$AO:$AO)</f>
        <v>8011331</v>
      </c>
      <c r="AJ181">
        <f>COUNTIFS(Answer,AC181,Country,"USA")</f>
        <v>0</v>
      </c>
      <c r="AK181">
        <f>COUNTIF(Answer,AC181)</f>
        <v>1</v>
      </c>
    </row>
    <row r="182" spans="1:39">
      <c r="A182" s="3" t="s">
        <v>132</v>
      </c>
      <c r="B182" s="3" t="s">
        <v>478</v>
      </c>
      <c r="C182" s="3" t="s">
        <v>479</v>
      </c>
      <c r="D182" s="3" t="s">
        <v>480</v>
      </c>
      <c r="E182" s="3" t="s">
        <v>481</v>
      </c>
      <c r="F182" s="4">
        <v>0.03</v>
      </c>
      <c r="G182" s="3" t="s">
        <v>769</v>
      </c>
      <c r="H182" s="3">
        <v>30</v>
      </c>
      <c r="I182" s="3" t="s">
        <v>483</v>
      </c>
      <c r="J182" s="3">
        <v>180</v>
      </c>
      <c r="K182" s="3">
        <v>604800</v>
      </c>
      <c r="L182" s="3" t="s">
        <v>770</v>
      </c>
      <c r="M182" s="3" t="s">
        <v>483</v>
      </c>
      <c r="N182" s="3" t="s">
        <v>483</v>
      </c>
      <c r="O182" s="3" t="s">
        <v>2541</v>
      </c>
      <c r="P182" s="3" t="s">
        <v>4381</v>
      </c>
      <c r="Q182" s="3" t="s">
        <v>4371</v>
      </c>
      <c r="R182" s="3" t="s">
        <v>2542</v>
      </c>
      <c r="S182" s="3">
        <v>1338587871</v>
      </c>
      <c r="T182" s="3" t="s">
        <v>2543</v>
      </c>
      <c r="U182" s="3" t="s">
        <v>1298</v>
      </c>
      <c r="V182" s="3" t="s">
        <v>483</v>
      </c>
      <c r="W182" s="3" t="s">
        <v>483</v>
      </c>
      <c r="X182" s="3">
        <v>36</v>
      </c>
      <c r="Y182" s="3" t="s">
        <v>546</v>
      </c>
      <c r="Z182" s="3" t="s">
        <v>490</v>
      </c>
      <c r="AA182" s="3" t="s">
        <v>490</v>
      </c>
      <c r="AB182" s="3" t="s">
        <v>133</v>
      </c>
      <c r="AC182" s="3" t="s">
        <v>43</v>
      </c>
      <c r="AD182" s="3" t="s">
        <v>36</v>
      </c>
      <c r="AE182" s="3" t="s">
        <v>483</v>
      </c>
      <c r="AF182" s="3" t="s">
        <v>483</v>
      </c>
      <c r="AG182" t="s">
        <v>189</v>
      </c>
      <c r="AH182">
        <f>LOOKUP(AC182,$AL:$AL,$AM:$AM )</f>
        <v>7851662</v>
      </c>
      <c r="AI182">
        <f>LOOKUP(AG182,$AN:$AN,$AO:$AO)</f>
        <v>8011331</v>
      </c>
      <c r="AJ182">
        <f>COUNTIFS(Answer,AC182,Country,"USA")</f>
        <v>107</v>
      </c>
      <c r="AK182">
        <f>COUNTIF(Answer,AC182)</f>
        <v>217</v>
      </c>
    </row>
    <row r="183" spans="1:39">
      <c r="A183" s="3" t="s">
        <v>132</v>
      </c>
      <c r="B183" s="3" t="s">
        <v>478</v>
      </c>
      <c r="C183" s="3" t="s">
        <v>479</v>
      </c>
      <c r="D183" s="3" t="s">
        <v>480</v>
      </c>
      <c r="E183" s="3" t="s">
        <v>481</v>
      </c>
      <c r="F183" s="4">
        <v>0.03</v>
      </c>
      <c r="G183" s="3" t="s">
        <v>769</v>
      </c>
      <c r="H183" s="3">
        <v>30</v>
      </c>
      <c r="I183" s="3" t="s">
        <v>483</v>
      </c>
      <c r="J183" s="3">
        <v>180</v>
      </c>
      <c r="K183" s="3">
        <v>604800</v>
      </c>
      <c r="L183" s="3" t="s">
        <v>770</v>
      </c>
      <c r="M183" s="3" t="s">
        <v>483</v>
      </c>
      <c r="N183" s="3" t="s">
        <v>483</v>
      </c>
      <c r="O183" s="3" t="s">
        <v>2761</v>
      </c>
      <c r="P183" s="3" t="s">
        <v>55</v>
      </c>
      <c r="Q183" s="3" t="s">
        <v>4371</v>
      </c>
      <c r="R183" s="3" t="s">
        <v>2762</v>
      </c>
      <c r="S183" s="3">
        <v>1338575587</v>
      </c>
      <c r="T183" s="3" t="s">
        <v>2763</v>
      </c>
      <c r="U183" s="3" t="s">
        <v>1298</v>
      </c>
      <c r="V183" s="3" t="s">
        <v>483</v>
      </c>
      <c r="W183" s="3" t="s">
        <v>483</v>
      </c>
      <c r="X183" s="3">
        <v>20</v>
      </c>
      <c r="Y183" s="3" t="s">
        <v>607</v>
      </c>
      <c r="Z183" s="3" t="s">
        <v>490</v>
      </c>
      <c r="AA183" s="3" t="s">
        <v>490</v>
      </c>
      <c r="AB183" s="3" t="s">
        <v>133</v>
      </c>
      <c r="AC183" s="3" t="s">
        <v>140</v>
      </c>
      <c r="AD183" s="3" t="s">
        <v>38</v>
      </c>
      <c r="AE183" s="3" t="s">
        <v>483</v>
      </c>
      <c r="AF183" s="3" t="s">
        <v>483</v>
      </c>
      <c r="AG183" t="s">
        <v>189</v>
      </c>
      <c r="AH183">
        <f>LOOKUP(AC183,$AL:$AL,$AM:$AM )</f>
        <v>7799035</v>
      </c>
      <c r="AI183">
        <f>LOOKUP(AG183,$AN:$AN,$AO:$AO)</f>
        <v>8011331</v>
      </c>
      <c r="AJ183">
        <f>COUNTIFS(Answer,AC183,Country,"USA")</f>
        <v>3</v>
      </c>
      <c r="AK183">
        <f>COUNTIF(Answer,AC183)</f>
        <v>3</v>
      </c>
    </row>
    <row r="184" spans="1:39">
      <c r="A184" s="3" t="s">
        <v>132</v>
      </c>
      <c r="B184" s="3" t="s">
        <v>478</v>
      </c>
      <c r="C184" s="3" t="s">
        <v>479</v>
      </c>
      <c r="D184" s="3" t="s">
        <v>480</v>
      </c>
      <c r="E184" s="3" t="s">
        <v>481</v>
      </c>
      <c r="F184" s="4">
        <v>0.03</v>
      </c>
      <c r="G184" s="3" t="s">
        <v>769</v>
      </c>
      <c r="H184" s="3">
        <v>30</v>
      </c>
      <c r="I184" s="3" t="s">
        <v>483</v>
      </c>
      <c r="J184" s="3">
        <v>180</v>
      </c>
      <c r="K184" s="3">
        <v>604800</v>
      </c>
      <c r="L184" s="3" t="s">
        <v>770</v>
      </c>
      <c r="M184" s="3" t="s">
        <v>483</v>
      </c>
      <c r="N184" s="3" t="s">
        <v>483</v>
      </c>
      <c r="O184" s="3" t="s">
        <v>2683</v>
      </c>
      <c r="P184" s="3" t="s">
        <v>4417</v>
      </c>
      <c r="Q184" s="3" t="s">
        <v>4371</v>
      </c>
      <c r="R184" s="3" t="s">
        <v>2684</v>
      </c>
      <c r="S184" s="3">
        <v>1338601332</v>
      </c>
      <c r="T184" s="3" t="s">
        <v>2685</v>
      </c>
      <c r="U184" s="3" t="s">
        <v>1306</v>
      </c>
      <c r="V184" s="3" t="s">
        <v>483</v>
      </c>
      <c r="W184" s="3" t="s">
        <v>483</v>
      </c>
      <c r="X184" s="3">
        <v>44</v>
      </c>
      <c r="Y184" s="3" t="s">
        <v>518</v>
      </c>
      <c r="Z184" s="3" t="s">
        <v>490</v>
      </c>
      <c r="AA184" s="3" t="s">
        <v>490</v>
      </c>
      <c r="AB184" s="3" t="s">
        <v>133</v>
      </c>
      <c r="AC184" s="3" t="s">
        <v>43</v>
      </c>
      <c r="AD184" s="3" t="s">
        <v>243</v>
      </c>
      <c r="AE184" s="3" t="s">
        <v>483</v>
      </c>
      <c r="AF184" s="3" t="s">
        <v>483</v>
      </c>
      <c r="AG184" t="s">
        <v>189</v>
      </c>
      <c r="AH184">
        <f>LOOKUP(AC184,$AL:$AL,$AM:$AM )</f>
        <v>7851662</v>
      </c>
      <c r="AI184">
        <f>LOOKUP(AG184,$AN:$AN,$AO:$AO)</f>
        <v>8011331</v>
      </c>
      <c r="AJ184">
        <f>COUNTIFS(Answer,AC184,Country,"USA")</f>
        <v>107</v>
      </c>
      <c r="AK184">
        <f>COUNTIF(Answer,AC184)</f>
        <v>217</v>
      </c>
    </row>
    <row r="185" spans="1:39">
      <c r="A185" s="3" t="s">
        <v>132</v>
      </c>
      <c r="B185" s="3" t="s">
        <v>478</v>
      </c>
      <c r="C185" s="3" t="s">
        <v>479</v>
      </c>
      <c r="D185" s="3" t="s">
        <v>480</v>
      </c>
      <c r="E185" s="3" t="s">
        <v>481</v>
      </c>
      <c r="F185" s="4">
        <v>0.03</v>
      </c>
      <c r="G185" s="3" t="s">
        <v>769</v>
      </c>
      <c r="H185" s="3">
        <v>30</v>
      </c>
      <c r="I185" s="3" t="s">
        <v>483</v>
      </c>
      <c r="J185" s="3">
        <v>180</v>
      </c>
      <c r="K185" s="3">
        <v>604800</v>
      </c>
      <c r="L185" s="3" t="s">
        <v>770</v>
      </c>
      <c r="M185" s="3" t="s">
        <v>483</v>
      </c>
      <c r="N185" s="3" t="s">
        <v>483</v>
      </c>
      <c r="O185" s="3" t="s">
        <v>2595</v>
      </c>
      <c r="P185" s="3" t="s">
        <v>54</v>
      </c>
      <c r="Q185" s="3" t="s">
        <v>4371</v>
      </c>
      <c r="R185" s="3" t="s">
        <v>2596</v>
      </c>
      <c r="S185" s="3">
        <v>1338578859</v>
      </c>
      <c r="T185" s="3" t="s">
        <v>2597</v>
      </c>
      <c r="U185" s="3" t="s">
        <v>1291</v>
      </c>
      <c r="V185" s="3" t="s">
        <v>483</v>
      </c>
      <c r="W185" s="3" t="s">
        <v>483</v>
      </c>
      <c r="X185" s="3">
        <v>26</v>
      </c>
      <c r="Y185" s="3" t="s">
        <v>753</v>
      </c>
      <c r="Z185" s="3" t="s">
        <v>490</v>
      </c>
      <c r="AA185" s="3" t="s">
        <v>490</v>
      </c>
      <c r="AB185" s="3" t="s">
        <v>133</v>
      </c>
      <c r="AC185" s="3" t="s">
        <v>85</v>
      </c>
      <c r="AD185" s="3" t="s">
        <v>38</v>
      </c>
      <c r="AE185" s="3" t="s">
        <v>483</v>
      </c>
      <c r="AF185" s="3" t="s">
        <v>483</v>
      </c>
      <c r="AG185" t="s">
        <v>189</v>
      </c>
      <c r="AH185">
        <f>LOOKUP(AC185,$AL:$AL,$AM:$AM )</f>
        <v>7820004</v>
      </c>
      <c r="AI185">
        <f>LOOKUP(AG185,$AN:$AN,$AO:$AO)</f>
        <v>8011331</v>
      </c>
      <c r="AJ185">
        <f>COUNTIFS(Answer,AC185,Country,"USA")</f>
        <v>54</v>
      </c>
      <c r="AK185">
        <f>COUNTIF(Answer,AC185)</f>
        <v>63</v>
      </c>
    </row>
    <row r="186" spans="1:39">
      <c r="A186" s="3" t="s">
        <v>132</v>
      </c>
      <c r="B186" s="3" t="s">
        <v>478</v>
      </c>
      <c r="C186" s="3" t="s">
        <v>479</v>
      </c>
      <c r="D186" s="3" t="s">
        <v>480</v>
      </c>
      <c r="E186" s="3" t="s">
        <v>481</v>
      </c>
      <c r="F186" s="4">
        <v>0.03</v>
      </c>
      <c r="G186" s="3" t="s">
        <v>769</v>
      </c>
      <c r="H186" s="3">
        <v>30</v>
      </c>
      <c r="I186" s="3" t="s">
        <v>483</v>
      </c>
      <c r="J186" s="3">
        <v>180</v>
      </c>
      <c r="K186" s="3">
        <v>604800</v>
      </c>
      <c r="L186" s="3" t="s">
        <v>770</v>
      </c>
      <c r="M186" s="3" t="s">
        <v>483</v>
      </c>
      <c r="N186" s="3" t="s">
        <v>483</v>
      </c>
      <c r="O186" s="3" t="s">
        <v>2628</v>
      </c>
      <c r="P186" s="3" t="s">
        <v>63</v>
      </c>
      <c r="Q186" s="3" t="s">
        <v>4371</v>
      </c>
      <c r="R186" s="3" t="s">
        <v>2629</v>
      </c>
      <c r="S186" s="3">
        <v>1338589529</v>
      </c>
      <c r="T186" s="3" t="s">
        <v>2630</v>
      </c>
      <c r="U186" s="3" t="s">
        <v>2631</v>
      </c>
      <c r="V186" s="3" t="s">
        <v>483</v>
      </c>
      <c r="W186" s="3" t="s">
        <v>483</v>
      </c>
      <c r="X186" s="3">
        <v>50</v>
      </c>
      <c r="Y186" s="3" t="s">
        <v>518</v>
      </c>
      <c r="Z186" s="3" t="s">
        <v>490</v>
      </c>
      <c r="AA186" s="3" t="s">
        <v>490</v>
      </c>
      <c r="AB186" s="3" t="s">
        <v>133</v>
      </c>
      <c r="AC186" s="3" t="s">
        <v>43</v>
      </c>
      <c r="AD186" s="3" t="s">
        <v>38</v>
      </c>
      <c r="AE186" s="3" t="s">
        <v>483</v>
      </c>
      <c r="AF186" s="3" t="s">
        <v>483</v>
      </c>
      <c r="AG186" t="s">
        <v>189</v>
      </c>
      <c r="AH186">
        <f>LOOKUP(AC186,$AL:$AL,$AM:$AM )</f>
        <v>7851662</v>
      </c>
      <c r="AI186">
        <f>LOOKUP(AG186,$AN:$AN,$AO:$AO)</f>
        <v>8011331</v>
      </c>
      <c r="AJ186">
        <f>COUNTIFS(Answer,AC186,Country,"USA")</f>
        <v>107</v>
      </c>
      <c r="AK186">
        <f>COUNTIF(Answer,AC186)</f>
        <v>217</v>
      </c>
    </row>
    <row r="187" spans="1:39">
      <c r="A187" s="3" t="s">
        <v>132</v>
      </c>
      <c r="B187" s="3" t="s">
        <v>478</v>
      </c>
      <c r="C187" s="3" t="s">
        <v>479</v>
      </c>
      <c r="D187" s="3" t="s">
        <v>480</v>
      </c>
      <c r="E187" s="3" t="s">
        <v>481</v>
      </c>
      <c r="F187" s="4">
        <v>0.03</v>
      </c>
      <c r="G187" s="3" t="s">
        <v>769</v>
      </c>
      <c r="H187" s="3">
        <v>30</v>
      </c>
      <c r="I187" s="3" t="s">
        <v>483</v>
      </c>
      <c r="J187" s="3">
        <v>180</v>
      </c>
      <c r="K187" s="3">
        <v>604800</v>
      </c>
      <c r="L187" s="3" t="s">
        <v>770</v>
      </c>
      <c r="M187" s="3" t="s">
        <v>483</v>
      </c>
      <c r="N187" s="3" t="s">
        <v>483</v>
      </c>
      <c r="O187" s="3" t="s">
        <v>2654</v>
      </c>
      <c r="P187" s="3" t="s">
        <v>60</v>
      </c>
      <c r="Q187" s="3" t="s">
        <v>4371</v>
      </c>
      <c r="R187" s="3" t="s">
        <v>2655</v>
      </c>
      <c r="S187" s="3">
        <v>1338594673</v>
      </c>
      <c r="T187" s="3" t="s">
        <v>2656</v>
      </c>
      <c r="U187" s="3" t="s">
        <v>2631</v>
      </c>
      <c r="V187" s="3" t="s">
        <v>483</v>
      </c>
      <c r="W187" s="3" t="s">
        <v>483</v>
      </c>
      <c r="X187" s="3">
        <v>47</v>
      </c>
      <c r="Y187" s="3" t="s">
        <v>753</v>
      </c>
      <c r="Z187" s="3" t="s">
        <v>490</v>
      </c>
      <c r="AA187" s="3" t="s">
        <v>490</v>
      </c>
      <c r="AB187" s="3" t="s">
        <v>133</v>
      </c>
      <c r="AC187" s="3" t="s">
        <v>137</v>
      </c>
      <c r="AD187" s="3" t="s">
        <v>38</v>
      </c>
      <c r="AE187" s="3" t="s">
        <v>483</v>
      </c>
      <c r="AF187" s="3" t="s">
        <v>483</v>
      </c>
      <c r="AG187" t="s">
        <v>189</v>
      </c>
      <c r="AH187">
        <f>LOOKUP(AC187,$AL:$AL,$AM:$AM )</f>
        <v>7536334</v>
      </c>
      <c r="AI187">
        <f>LOOKUP(AG187,$AN:$AN,$AO:$AO)</f>
        <v>8011331</v>
      </c>
      <c r="AJ187">
        <f>COUNTIFS(Answer,AC187,Country,"USA")</f>
        <v>1</v>
      </c>
      <c r="AK187">
        <f>COUNTIF(Answer,AC187)</f>
        <v>1</v>
      </c>
    </row>
    <row r="188" spans="1:39">
      <c r="A188" s="3" t="s">
        <v>405</v>
      </c>
      <c r="B188" s="3" t="s">
        <v>491</v>
      </c>
      <c r="C188" s="3" t="s">
        <v>479</v>
      </c>
      <c r="D188" s="3" t="s">
        <v>480</v>
      </c>
      <c r="E188" s="3" t="s">
        <v>481</v>
      </c>
      <c r="F188" s="4">
        <v>0.02</v>
      </c>
      <c r="G188" s="3" t="s">
        <v>779</v>
      </c>
      <c r="H188" s="3">
        <v>50</v>
      </c>
      <c r="I188" s="3" t="s">
        <v>483</v>
      </c>
      <c r="J188" s="3">
        <v>180</v>
      </c>
      <c r="K188" s="3">
        <v>604800</v>
      </c>
      <c r="L188" s="3" t="s">
        <v>2069</v>
      </c>
      <c r="M188" s="3" t="s">
        <v>483</v>
      </c>
      <c r="N188" s="3" t="s">
        <v>483</v>
      </c>
      <c r="O188" s="3" t="s">
        <v>2647</v>
      </c>
      <c r="P188" s="3" t="s">
        <v>374</v>
      </c>
      <c r="Q188" s="3" t="s">
        <v>4371</v>
      </c>
      <c r="R188" s="3" t="s">
        <v>2648</v>
      </c>
      <c r="S188" s="3">
        <v>1338856385</v>
      </c>
      <c r="T188" s="3" t="s">
        <v>2649</v>
      </c>
      <c r="U188" s="3" t="s">
        <v>2650</v>
      </c>
      <c r="V188" s="3" t="s">
        <v>483</v>
      </c>
      <c r="W188" s="3" t="s">
        <v>483</v>
      </c>
      <c r="X188" s="3">
        <v>28</v>
      </c>
      <c r="Y188" s="3" t="s">
        <v>594</v>
      </c>
      <c r="Z188" s="3" t="s">
        <v>490</v>
      </c>
      <c r="AA188" s="3" t="s">
        <v>490</v>
      </c>
      <c r="AB188" s="3" t="s">
        <v>133</v>
      </c>
      <c r="AC188" s="3" t="s">
        <v>85</v>
      </c>
      <c r="AD188" s="3" t="s">
        <v>38</v>
      </c>
      <c r="AE188" s="3" t="s">
        <v>483</v>
      </c>
      <c r="AF188" s="3" t="s">
        <v>483</v>
      </c>
      <c r="AG188" t="s">
        <v>189</v>
      </c>
      <c r="AH188">
        <f>LOOKUP(AC188,$AL:$AL,$AM:$AM )</f>
        <v>7820004</v>
      </c>
      <c r="AI188">
        <f>LOOKUP(AG188,$AN:$AN,$AO:$AO)</f>
        <v>8011331</v>
      </c>
      <c r="AJ188">
        <f>COUNTIFS(Answer,AC188,Country,"USA")</f>
        <v>54</v>
      </c>
      <c r="AK188">
        <f>COUNTIF(Answer,AC188)</f>
        <v>63</v>
      </c>
    </row>
    <row r="189" spans="1:39">
      <c r="A189" s="3" t="s">
        <v>405</v>
      </c>
      <c r="B189" s="3" t="s">
        <v>491</v>
      </c>
      <c r="C189" s="3" t="s">
        <v>479</v>
      </c>
      <c r="D189" s="3" t="s">
        <v>480</v>
      </c>
      <c r="E189" s="3" t="s">
        <v>481</v>
      </c>
      <c r="F189" s="4">
        <v>0.02</v>
      </c>
      <c r="G189" s="3" t="s">
        <v>779</v>
      </c>
      <c r="H189" s="3">
        <v>50</v>
      </c>
      <c r="I189" s="3" t="s">
        <v>483</v>
      </c>
      <c r="J189" s="3">
        <v>180</v>
      </c>
      <c r="K189" s="3">
        <v>604800</v>
      </c>
      <c r="L189" s="3" t="s">
        <v>2069</v>
      </c>
      <c r="M189" s="3" t="s">
        <v>483</v>
      </c>
      <c r="N189" s="3" t="s">
        <v>483</v>
      </c>
      <c r="O189" s="3" t="s">
        <v>2651</v>
      </c>
      <c r="P189" s="3" t="s">
        <v>4468</v>
      </c>
      <c r="Q189" s="3" t="s">
        <v>4371</v>
      </c>
      <c r="R189" s="3" t="s">
        <v>2652</v>
      </c>
      <c r="S189" s="3">
        <v>1338891723</v>
      </c>
      <c r="T189" s="3" t="s">
        <v>2653</v>
      </c>
      <c r="U189" s="3" t="s">
        <v>2650</v>
      </c>
      <c r="V189" s="3" t="s">
        <v>483</v>
      </c>
      <c r="W189" s="3" t="s">
        <v>483</v>
      </c>
      <c r="X189" s="3">
        <v>13</v>
      </c>
      <c r="Y189" s="3" t="s">
        <v>555</v>
      </c>
      <c r="Z189" s="3" t="s">
        <v>490</v>
      </c>
      <c r="AA189" s="3" t="s">
        <v>490</v>
      </c>
      <c r="AB189" s="3" t="s">
        <v>133</v>
      </c>
      <c r="AC189" s="3" t="s">
        <v>43</v>
      </c>
      <c r="AD189" s="3" t="s">
        <v>89</v>
      </c>
      <c r="AE189" s="3" t="s">
        <v>483</v>
      </c>
      <c r="AF189" s="3" t="s">
        <v>483</v>
      </c>
      <c r="AG189" t="s">
        <v>189</v>
      </c>
      <c r="AH189">
        <f>LOOKUP(AC189,$AL:$AL,$AM:$AM )</f>
        <v>7851662</v>
      </c>
      <c r="AI189">
        <f>LOOKUP(AG189,$AN:$AN,$AO:$AO)</f>
        <v>8011331</v>
      </c>
      <c r="AJ189">
        <f>COUNTIFS(Answer,AC189,Country,"USA")</f>
        <v>107</v>
      </c>
      <c r="AK189">
        <f>COUNTIF(Answer,AC189)</f>
        <v>217</v>
      </c>
    </row>
    <row r="190" spans="1:39">
      <c r="A190" s="3" t="s">
        <v>405</v>
      </c>
      <c r="B190" s="3" t="s">
        <v>491</v>
      </c>
      <c r="C190" s="3" t="s">
        <v>479</v>
      </c>
      <c r="D190" s="3" t="s">
        <v>480</v>
      </c>
      <c r="E190" s="3" t="s">
        <v>481</v>
      </c>
      <c r="F190" s="4">
        <v>0.02</v>
      </c>
      <c r="G190" s="3" t="s">
        <v>779</v>
      </c>
      <c r="H190" s="3">
        <v>50</v>
      </c>
      <c r="I190" s="3" t="s">
        <v>483</v>
      </c>
      <c r="J190" s="3">
        <v>180</v>
      </c>
      <c r="K190" s="3">
        <v>604800</v>
      </c>
      <c r="L190" s="3" t="s">
        <v>2069</v>
      </c>
      <c r="M190" s="3" t="s">
        <v>483</v>
      </c>
      <c r="N190" s="3" t="s">
        <v>483</v>
      </c>
      <c r="O190" s="3" t="s">
        <v>2680</v>
      </c>
      <c r="P190" s="3" t="s">
        <v>368</v>
      </c>
      <c r="Q190" s="3" t="s">
        <v>4371</v>
      </c>
      <c r="R190" s="3" t="s">
        <v>2681</v>
      </c>
      <c r="S190" s="3">
        <v>1338884567</v>
      </c>
      <c r="T190" s="3" t="s">
        <v>2682</v>
      </c>
      <c r="U190" s="3" t="s">
        <v>2650</v>
      </c>
      <c r="V190" s="3" t="s">
        <v>483</v>
      </c>
      <c r="W190" s="3" t="s">
        <v>483</v>
      </c>
      <c r="X190" s="3">
        <v>90</v>
      </c>
      <c r="Y190" s="3" t="s">
        <v>503</v>
      </c>
      <c r="Z190" s="3" t="s">
        <v>490</v>
      </c>
      <c r="AA190" s="3" t="s">
        <v>490</v>
      </c>
      <c r="AB190" s="3" t="s">
        <v>133</v>
      </c>
      <c r="AC190" s="3" t="s">
        <v>386</v>
      </c>
      <c r="AD190" s="3" t="s">
        <v>38</v>
      </c>
      <c r="AE190" s="3" t="s">
        <v>483</v>
      </c>
      <c r="AF190" s="3" t="s">
        <v>483</v>
      </c>
      <c r="AG190" t="s">
        <v>189</v>
      </c>
      <c r="AH190">
        <f>LOOKUP(AC190,$AL:$AL,$AM:$AM )</f>
        <v>7748283</v>
      </c>
      <c r="AI190">
        <f>LOOKUP(AG190,$AN:$AN,$AO:$AO)</f>
        <v>8011331</v>
      </c>
      <c r="AJ190">
        <f>COUNTIFS(Answer,AC190,Country,"USA")</f>
        <v>2</v>
      </c>
      <c r="AK190">
        <f>COUNTIF(Answer,AC190)</f>
        <v>2</v>
      </c>
    </row>
    <row r="191" spans="1:39">
      <c r="A191" s="3" t="s">
        <v>405</v>
      </c>
      <c r="B191" s="3" t="s">
        <v>491</v>
      </c>
      <c r="C191" s="3" t="s">
        <v>479</v>
      </c>
      <c r="D191" s="3" t="s">
        <v>480</v>
      </c>
      <c r="E191" s="3" t="s">
        <v>481</v>
      </c>
      <c r="F191" s="4">
        <v>0.02</v>
      </c>
      <c r="G191" s="3" t="s">
        <v>779</v>
      </c>
      <c r="H191" s="3">
        <v>50</v>
      </c>
      <c r="I191" s="3" t="s">
        <v>483</v>
      </c>
      <c r="J191" s="3">
        <v>180</v>
      </c>
      <c r="K191" s="3">
        <v>604800</v>
      </c>
      <c r="L191" s="3" t="s">
        <v>2069</v>
      </c>
      <c r="M191" s="3" t="s">
        <v>483</v>
      </c>
      <c r="N191" s="3" t="s">
        <v>483</v>
      </c>
      <c r="O191" s="3" t="s">
        <v>2695</v>
      </c>
      <c r="P191" s="3" t="s">
        <v>4461</v>
      </c>
      <c r="Q191" s="3" t="s">
        <v>4371</v>
      </c>
      <c r="R191" s="3" t="s">
        <v>2696</v>
      </c>
      <c r="S191" s="3">
        <v>1338873699</v>
      </c>
      <c r="T191" s="3" t="s">
        <v>2697</v>
      </c>
      <c r="U191" s="3" t="s">
        <v>2650</v>
      </c>
      <c r="V191" s="3" t="s">
        <v>483</v>
      </c>
      <c r="W191" s="3" t="s">
        <v>483</v>
      </c>
      <c r="X191" s="3">
        <v>114</v>
      </c>
      <c r="Y191" s="3" t="s">
        <v>508</v>
      </c>
      <c r="Z191" s="3" t="s">
        <v>490</v>
      </c>
      <c r="AA191" s="3" t="s">
        <v>490</v>
      </c>
      <c r="AB191" s="3" t="s">
        <v>133</v>
      </c>
      <c r="AC191" s="3" t="s">
        <v>43</v>
      </c>
      <c r="AD191" s="3" t="s">
        <v>34</v>
      </c>
      <c r="AE191" s="3" t="s">
        <v>483</v>
      </c>
      <c r="AF191" s="3" t="s">
        <v>483</v>
      </c>
      <c r="AG191" t="s">
        <v>189</v>
      </c>
      <c r="AH191">
        <f>LOOKUP(AC191,$AL:$AL,$AM:$AM )</f>
        <v>7851662</v>
      </c>
      <c r="AI191">
        <f>LOOKUP(AG191,$AN:$AN,$AO:$AO)</f>
        <v>8011331</v>
      </c>
      <c r="AJ191">
        <f>COUNTIFS(Answer,AC191,Country,"USA")</f>
        <v>107</v>
      </c>
      <c r="AK191">
        <f>COUNTIF(Answer,AC191)</f>
        <v>217</v>
      </c>
    </row>
    <row r="192" spans="1:39">
      <c r="A192" s="3" t="s">
        <v>405</v>
      </c>
      <c r="B192" s="3" t="s">
        <v>491</v>
      </c>
      <c r="C192" s="3" t="s">
        <v>479</v>
      </c>
      <c r="D192" s="3" t="s">
        <v>480</v>
      </c>
      <c r="E192" s="3" t="s">
        <v>481</v>
      </c>
      <c r="F192" s="4">
        <v>0.02</v>
      </c>
      <c r="G192" s="3" t="s">
        <v>779</v>
      </c>
      <c r="H192" s="3">
        <v>50</v>
      </c>
      <c r="I192" s="3" t="s">
        <v>483</v>
      </c>
      <c r="J192" s="3">
        <v>180</v>
      </c>
      <c r="K192" s="3">
        <v>604800</v>
      </c>
      <c r="L192" s="3" t="s">
        <v>2069</v>
      </c>
      <c r="M192" s="3" t="s">
        <v>483</v>
      </c>
      <c r="N192" s="3" t="s">
        <v>483</v>
      </c>
      <c r="O192" s="3" t="s">
        <v>2720</v>
      </c>
      <c r="P192" s="3" t="s">
        <v>407</v>
      </c>
      <c r="Q192" s="3" t="s">
        <v>4371</v>
      </c>
      <c r="R192" s="3" t="s">
        <v>2721</v>
      </c>
      <c r="S192" s="3">
        <v>1338867832</v>
      </c>
      <c r="T192" s="3" t="s">
        <v>2722</v>
      </c>
      <c r="U192" s="3" t="s">
        <v>2650</v>
      </c>
      <c r="V192" s="3" t="s">
        <v>483</v>
      </c>
      <c r="W192" s="3" t="s">
        <v>483</v>
      </c>
      <c r="X192" s="3">
        <v>23</v>
      </c>
      <c r="Y192" s="3" t="s">
        <v>555</v>
      </c>
      <c r="Z192" s="3" t="s">
        <v>490</v>
      </c>
      <c r="AA192" s="3" t="s">
        <v>490</v>
      </c>
      <c r="AB192" s="3" t="s">
        <v>133</v>
      </c>
      <c r="AC192" s="3" t="s">
        <v>43</v>
      </c>
      <c r="AD192" s="3" t="s">
        <v>38</v>
      </c>
      <c r="AE192" s="3" t="s">
        <v>483</v>
      </c>
      <c r="AF192" s="3" t="s">
        <v>483</v>
      </c>
      <c r="AG192" t="s">
        <v>189</v>
      </c>
      <c r="AH192">
        <f>LOOKUP(AC192,$AL:$AL,$AM:$AM )</f>
        <v>7851662</v>
      </c>
      <c r="AI192">
        <f>LOOKUP(AG192,$AN:$AN,$AO:$AO)</f>
        <v>8011331</v>
      </c>
      <c r="AJ192">
        <f>COUNTIFS(Answer,AC192,Country,"USA")</f>
        <v>107</v>
      </c>
      <c r="AK192">
        <f>COUNTIF(Answer,AC192)</f>
        <v>217</v>
      </c>
    </row>
    <row r="193" spans="1:37">
      <c r="A193" s="3" t="s">
        <v>405</v>
      </c>
      <c r="B193" s="3" t="s">
        <v>491</v>
      </c>
      <c r="C193" s="3" t="s">
        <v>479</v>
      </c>
      <c r="D193" s="3" t="s">
        <v>480</v>
      </c>
      <c r="E193" s="3" t="s">
        <v>481</v>
      </c>
      <c r="F193" s="4">
        <v>0.02</v>
      </c>
      <c r="G193" s="3" t="s">
        <v>779</v>
      </c>
      <c r="H193" s="3">
        <v>50</v>
      </c>
      <c r="I193" s="3" t="s">
        <v>483</v>
      </c>
      <c r="J193" s="3">
        <v>180</v>
      </c>
      <c r="K193" s="3">
        <v>604800</v>
      </c>
      <c r="L193" s="3" t="s">
        <v>2069</v>
      </c>
      <c r="M193" s="3" t="s">
        <v>483</v>
      </c>
      <c r="N193" s="3" t="s">
        <v>483</v>
      </c>
      <c r="O193" s="3" t="s">
        <v>2729</v>
      </c>
      <c r="P193" s="3" t="s">
        <v>391</v>
      </c>
      <c r="Q193" s="3" t="s">
        <v>4371</v>
      </c>
      <c r="R193" s="3" t="s">
        <v>2730</v>
      </c>
      <c r="S193" s="3">
        <v>1338802470</v>
      </c>
      <c r="T193" s="3" t="s">
        <v>2731</v>
      </c>
      <c r="U193" s="3" t="s">
        <v>2650</v>
      </c>
      <c r="V193" s="3" t="s">
        <v>483</v>
      </c>
      <c r="W193" s="3" t="s">
        <v>483</v>
      </c>
      <c r="X193" s="3">
        <v>22</v>
      </c>
      <c r="Y193" s="3" t="s">
        <v>579</v>
      </c>
      <c r="Z193" s="3" t="s">
        <v>490</v>
      </c>
      <c r="AA193" s="3" t="s">
        <v>490</v>
      </c>
      <c r="AB193" s="3" t="s">
        <v>133</v>
      </c>
      <c r="AC193" s="3" t="s">
        <v>85</v>
      </c>
      <c r="AD193" s="3" t="s">
        <v>38</v>
      </c>
      <c r="AE193" s="3" t="s">
        <v>483</v>
      </c>
      <c r="AF193" s="3" t="s">
        <v>483</v>
      </c>
      <c r="AG193" t="s">
        <v>189</v>
      </c>
      <c r="AH193">
        <f>LOOKUP(AC193,$AL:$AL,$AM:$AM )</f>
        <v>7820004</v>
      </c>
      <c r="AI193">
        <f>LOOKUP(AG193,$AN:$AN,$AO:$AO)</f>
        <v>8011331</v>
      </c>
      <c r="AJ193">
        <f>COUNTIFS(Answer,AC193,Country,"USA")</f>
        <v>54</v>
      </c>
      <c r="AK193">
        <f>COUNTIF(Answer,AC193)</f>
        <v>63</v>
      </c>
    </row>
    <row r="194" spans="1:37">
      <c r="A194" s="3" t="s">
        <v>405</v>
      </c>
      <c r="B194" s="3" t="s">
        <v>491</v>
      </c>
      <c r="C194" s="3" t="s">
        <v>479</v>
      </c>
      <c r="D194" s="3" t="s">
        <v>480</v>
      </c>
      <c r="E194" s="3" t="s">
        <v>481</v>
      </c>
      <c r="F194" s="4">
        <v>0.02</v>
      </c>
      <c r="G194" s="3" t="s">
        <v>779</v>
      </c>
      <c r="H194" s="3">
        <v>50</v>
      </c>
      <c r="I194" s="3" t="s">
        <v>483</v>
      </c>
      <c r="J194" s="3">
        <v>180</v>
      </c>
      <c r="K194" s="3">
        <v>604800</v>
      </c>
      <c r="L194" s="3" t="s">
        <v>2069</v>
      </c>
      <c r="M194" s="3" t="s">
        <v>483</v>
      </c>
      <c r="N194" s="3" t="s">
        <v>483</v>
      </c>
      <c r="O194" s="3" t="s">
        <v>2578</v>
      </c>
      <c r="P194" s="3" t="s">
        <v>4456</v>
      </c>
      <c r="Q194" s="3" t="s">
        <v>4371</v>
      </c>
      <c r="R194" s="3" t="s">
        <v>2579</v>
      </c>
      <c r="S194" s="3">
        <v>1338823427</v>
      </c>
      <c r="T194" s="3" t="s">
        <v>2580</v>
      </c>
      <c r="U194" s="3" t="s">
        <v>2581</v>
      </c>
      <c r="V194" s="3" t="s">
        <v>483</v>
      </c>
      <c r="W194" s="3" t="s">
        <v>483</v>
      </c>
      <c r="X194" s="3">
        <v>47</v>
      </c>
      <c r="Y194" s="3" t="s">
        <v>537</v>
      </c>
      <c r="Z194" s="3" t="s">
        <v>490</v>
      </c>
      <c r="AA194" s="3" t="s">
        <v>490</v>
      </c>
      <c r="AB194" s="3" t="s">
        <v>133</v>
      </c>
      <c r="AC194" s="3" t="s">
        <v>379</v>
      </c>
      <c r="AD194" s="3" t="s">
        <v>244</v>
      </c>
      <c r="AE194" s="3" t="s">
        <v>483</v>
      </c>
      <c r="AF194" s="3" t="s">
        <v>483</v>
      </c>
      <c r="AG194" t="s">
        <v>189</v>
      </c>
      <c r="AH194">
        <f>LOOKUP(AC194,$AL:$AL,$AM:$AM )</f>
        <v>315365</v>
      </c>
      <c r="AI194">
        <f>LOOKUP(AG194,$AN:$AN,$AO:$AO)</f>
        <v>8011331</v>
      </c>
      <c r="AJ194">
        <f>COUNTIFS(Answer,AC194,Country,"USA")</f>
        <v>0</v>
      </c>
      <c r="AK194">
        <f>COUNTIF(Answer,AC194)</f>
        <v>3</v>
      </c>
    </row>
    <row r="195" spans="1:37">
      <c r="A195" s="3" t="s">
        <v>405</v>
      </c>
      <c r="B195" s="3" t="s">
        <v>491</v>
      </c>
      <c r="C195" s="3" t="s">
        <v>479</v>
      </c>
      <c r="D195" s="3" t="s">
        <v>480</v>
      </c>
      <c r="E195" s="3" t="s">
        <v>481</v>
      </c>
      <c r="F195" s="4">
        <v>0.02</v>
      </c>
      <c r="G195" s="3" t="s">
        <v>779</v>
      </c>
      <c r="H195" s="3">
        <v>50</v>
      </c>
      <c r="I195" s="3" t="s">
        <v>483</v>
      </c>
      <c r="J195" s="3">
        <v>180</v>
      </c>
      <c r="K195" s="3">
        <v>604800</v>
      </c>
      <c r="L195" s="3" t="s">
        <v>2069</v>
      </c>
      <c r="M195" s="3" t="s">
        <v>483</v>
      </c>
      <c r="N195" s="3" t="s">
        <v>483</v>
      </c>
      <c r="O195" s="3" t="s">
        <v>2605</v>
      </c>
      <c r="P195" s="3" t="s">
        <v>410</v>
      </c>
      <c r="Q195" s="3" t="s">
        <v>4371</v>
      </c>
      <c r="R195" s="3" t="s">
        <v>2606</v>
      </c>
      <c r="S195" s="3">
        <v>1338817725</v>
      </c>
      <c r="T195" s="3" t="s">
        <v>2607</v>
      </c>
      <c r="U195" s="3" t="s">
        <v>2581</v>
      </c>
      <c r="V195" s="3" t="s">
        <v>483</v>
      </c>
      <c r="W195" s="3" t="s">
        <v>483</v>
      </c>
      <c r="X195" s="3">
        <v>78</v>
      </c>
      <c r="Y195" s="3" t="s">
        <v>489</v>
      </c>
      <c r="Z195" s="3" t="s">
        <v>490</v>
      </c>
      <c r="AA195" s="3" t="s">
        <v>490</v>
      </c>
      <c r="AB195" s="3" t="s">
        <v>133</v>
      </c>
      <c r="AC195" s="3" t="s">
        <v>411</v>
      </c>
      <c r="AD195" s="3" t="s">
        <v>38</v>
      </c>
      <c r="AE195" s="3" t="s">
        <v>483</v>
      </c>
      <c r="AF195" s="3" t="s">
        <v>483</v>
      </c>
      <c r="AG195" t="s">
        <v>189</v>
      </c>
      <c r="AH195">
        <f>LOOKUP(AC195,$AL:$AL,$AM:$AM )</f>
        <v>277367</v>
      </c>
      <c r="AI195">
        <f>LOOKUP(AG195,$AN:$AN,$AO:$AO)</f>
        <v>8011331</v>
      </c>
      <c r="AJ195">
        <f>COUNTIFS(Answer,AC195,Country,"USA")</f>
        <v>1</v>
      </c>
      <c r="AK195">
        <f>COUNTIF(Answer,AC195)</f>
        <v>1</v>
      </c>
    </row>
    <row r="196" spans="1:37">
      <c r="A196" s="3" t="s">
        <v>405</v>
      </c>
      <c r="B196" s="3" t="s">
        <v>491</v>
      </c>
      <c r="C196" s="3" t="s">
        <v>479</v>
      </c>
      <c r="D196" s="3" t="s">
        <v>480</v>
      </c>
      <c r="E196" s="3" t="s">
        <v>481</v>
      </c>
      <c r="F196" s="4">
        <v>0.02</v>
      </c>
      <c r="G196" s="3" t="s">
        <v>779</v>
      </c>
      <c r="H196" s="3">
        <v>50</v>
      </c>
      <c r="I196" s="3" t="s">
        <v>483</v>
      </c>
      <c r="J196" s="3">
        <v>180</v>
      </c>
      <c r="K196" s="3">
        <v>604800</v>
      </c>
      <c r="L196" s="3" t="s">
        <v>2069</v>
      </c>
      <c r="M196" s="3" t="s">
        <v>483</v>
      </c>
      <c r="N196" s="3" t="s">
        <v>483</v>
      </c>
      <c r="O196" s="3" t="s">
        <v>2618</v>
      </c>
      <c r="P196" s="3" t="s">
        <v>363</v>
      </c>
      <c r="Q196" s="3" t="s">
        <v>4371</v>
      </c>
      <c r="R196" s="3" t="s">
        <v>2619</v>
      </c>
      <c r="S196" s="3">
        <v>1338869889</v>
      </c>
      <c r="T196" s="3" t="s">
        <v>2620</v>
      </c>
      <c r="U196" s="3" t="s">
        <v>2581</v>
      </c>
      <c r="V196" s="3" t="s">
        <v>483</v>
      </c>
      <c r="W196" s="3" t="s">
        <v>483</v>
      </c>
      <c r="X196" s="3">
        <v>74</v>
      </c>
      <c r="Y196" s="3" t="s">
        <v>503</v>
      </c>
      <c r="Z196" s="3" t="s">
        <v>490</v>
      </c>
      <c r="AA196" s="3" t="s">
        <v>490</v>
      </c>
      <c r="AB196" s="3" t="s">
        <v>133</v>
      </c>
      <c r="AC196" s="3" t="s">
        <v>85</v>
      </c>
      <c r="AD196" s="3" t="s">
        <v>38</v>
      </c>
      <c r="AE196" s="3" t="s">
        <v>483</v>
      </c>
      <c r="AF196" s="3" t="s">
        <v>483</v>
      </c>
      <c r="AG196" t="s">
        <v>189</v>
      </c>
      <c r="AH196">
        <f>LOOKUP(AC196,$AL:$AL,$AM:$AM )</f>
        <v>7820004</v>
      </c>
      <c r="AI196">
        <f>LOOKUP(AG196,$AN:$AN,$AO:$AO)</f>
        <v>8011331</v>
      </c>
      <c r="AJ196">
        <f>COUNTIFS(Answer,AC196,Country,"USA")</f>
        <v>54</v>
      </c>
      <c r="AK196">
        <f>COUNTIF(Answer,AC196)</f>
        <v>63</v>
      </c>
    </row>
    <row r="197" spans="1:37">
      <c r="A197" s="3" t="s">
        <v>405</v>
      </c>
      <c r="B197" s="3" t="s">
        <v>491</v>
      </c>
      <c r="C197" s="3" t="s">
        <v>479</v>
      </c>
      <c r="D197" s="3" t="s">
        <v>480</v>
      </c>
      <c r="E197" s="3" t="s">
        <v>481</v>
      </c>
      <c r="F197" s="4">
        <v>0.02</v>
      </c>
      <c r="G197" s="3" t="s">
        <v>779</v>
      </c>
      <c r="H197" s="3">
        <v>50</v>
      </c>
      <c r="I197" s="3" t="s">
        <v>483</v>
      </c>
      <c r="J197" s="3">
        <v>180</v>
      </c>
      <c r="K197" s="3">
        <v>604800</v>
      </c>
      <c r="L197" s="3" t="s">
        <v>2069</v>
      </c>
      <c r="M197" s="3" t="s">
        <v>483</v>
      </c>
      <c r="N197" s="3" t="s">
        <v>483</v>
      </c>
      <c r="O197" s="3" t="s">
        <v>2640</v>
      </c>
      <c r="P197" s="3" t="s">
        <v>4459</v>
      </c>
      <c r="Q197" s="3" t="s">
        <v>4371</v>
      </c>
      <c r="R197" s="3" t="s">
        <v>2641</v>
      </c>
      <c r="S197" s="3">
        <v>1338890989</v>
      </c>
      <c r="T197" s="3" t="s">
        <v>2642</v>
      </c>
      <c r="U197" s="3" t="s">
        <v>2581</v>
      </c>
      <c r="V197" s="3" t="s">
        <v>483</v>
      </c>
      <c r="W197" s="3" t="s">
        <v>483</v>
      </c>
      <c r="X197" s="3">
        <v>134</v>
      </c>
      <c r="Y197" s="3" t="s">
        <v>518</v>
      </c>
      <c r="Z197" s="3" t="s">
        <v>490</v>
      </c>
      <c r="AA197" s="3" t="s">
        <v>490</v>
      </c>
      <c r="AB197" s="3" t="s">
        <v>133</v>
      </c>
      <c r="AC197" s="3" t="s">
        <v>43</v>
      </c>
      <c r="AD197" s="3" t="s">
        <v>361</v>
      </c>
      <c r="AE197" s="3" t="s">
        <v>483</v>
      </c>
      <c r="AF197" s="3" t="s">
        <v>483</v>
      </c>
      <c r="AG197" t="s">
        <v>189</v>
      </c>
      <c r="AH197">
        <f>LOOKUP(AC197,$AL:$AL,$AM:$AM )</f>
        <v>7851662</v>
      </c>
      <c r="AI197">
        <f>LOOKUP(AG197,$AN:$AN,$AO:$AO)</f>
        <v>8011331</v>
      </c>
      <c r="AJ197">
        <f>COUNTIFS(Answer,AC197,Country,"USA")</f>
        <v>107</v>
      </c>
      <c r="AK197">
        <f>COUNTIF(Answer,AC197)</f>
        <v>217</v>
      </c>
    </row>
    <row r="198" spans="1:37">
      <c r="A198" s="3" t="s">
        <v>405</v>
      </c>
      <c r="B198" s="3" t="s">
        <v>491</v>
      </c>
      <c r="C198" s="3" t="s">
        <v>479</v>
      </c>
      <c r="D198" s="3" t="s">
        <v>480</v>
      </c>
      <c r="E198" s="3" t="s">
        <v>481</v>
      </c>
      <c r="F198" s="4">
        <v>0.02</v>
      </c>
      <c r="G198" s="3" t="s">
        <v>779</v>
      </c>
      <c r="H198" s="3">
        <v>50</v>
      </c>
      <c r="I198" s="3" t="s">
        <v>483</v>
      </c>
      <c r="J198" s="3">
        <v>180</v>
      </c>
      <c r="K198" s="3">
        <v>604800</v>
      </c>
      <c r="L198" s="3" t="s">
        <v>2069</v>
      </c>
      <c r="M198" s="3" t="s">
        <v>483</v>
      </c>
      <c r="N198" s="3" t="s">
        <v>483</v>
      </c>
      <c r="O198" s="3" t="s">
        <v>2672</v>
      </c>
      <c r="P198" s="3" t="s">
        <v>4445</v>
      </c>
      <c r="Q198" s="3" t="s">
        <v>4371</v>
      </c>
      <c r="R198" s="3" t="s">
        <v>2673</v>
      </c>
      <c r="S198" s="3">
        <v>1338867576</v>
      </c>
      <c r="T198" s="3" t="s">
        <v>2674</v>
      </c>
      <c r="U198" s="3" t="s">
        <v>2581</v>
      </c>
      <c r="V198" s="3" t="s">
        <v>483</v>
      </c>
      <c r="W198" s="3" t="s">
        <v>483</v>
      </c>
      <c r="X198" s="3">
        <v>62</v>
      </c>
      <c r="Y198" s="3" t="s">
        <v>579</v>
      </c>
      <c r="Z198" s="3" t="s">
        <v>490</v>
      </c>
      <c r="AA198" s="3" t="s">
        <v>490</v>
      </c>
      <c r="AB198" s="3" t="s">
        <v>133</v>
      </c>
      <c r="AC198" s="3" t="s">
        <v>406</v>
      </c>
      <c r="AD198" s="3" t="s">
        <v>34</v>
      </c>
      <c r="AE198" s="3" t="s">
        <v>483</v>
      </c>
      <c r="AF198" s="3" t="s">
        <v>483</v>
      </c>
      <c r="AG198" t="s">
        <v>189</v>
      </c>
      <c r="AH198">
        <f>LOOKUP(AC198,$AL:$AL,$AM:$AM )</f>
        <v>7923095</v>
      </c>
      <c r="AI198">
        <f>LOOKUP(AG198,$AN:$AN,$AO:$AO)</f>
        <v>8011331</v>
      </c>
      <c r="AJ198">
        <f>COUNTIFS(Answer,AC198,Country,"USA")</f>
        <v>0</v>
      </c>
      <c r="AK198">
        <f>COUNTIF(Answer,AC198)</f>
        <v>1</v>
      </c>
    </row>
    <row r="199" spans="1:37">
      <c r="A199" s="3" t="s">
        <v>405</v>
      </c>
      <c r="B199" s="3" t="s">
        <v>491</v>
      </c>
      <c r="C199" s="3" t="s">
        <v>479</v>
      </c>
      <c r="D199" s="3" t="s">
        <v>480</v>
      </c>
      <c r="E199" s="3" t="s">
        <v>481</v>
      </c>
      <c r="F199" s="4">
        <v>0.02</v>
      </c>
      <c r="G199" s="3" t="s">
        <v>779</v>
      </c>
      <c r="H199" s="3">
        <v>50</v>
      </c>
      <c r="I199" s="3" t="s">
        <v>483</v>
      </c>
      <c r="J199" s="3">
        <v>180</v>
      </c>
      <c r="K199" s="3">
        <v>604800</v>
      </c>
      <c r="L199" s="3" t="s">
        <v>2069</v>
      </c>
      <c r="M199" s="3" t="s">
        <v>483</v>
      </c>
      <c r="N199" s="3" t="s">
        <v>483</v>
      </c>
      <c r="O199" s="3" t="s">
        <v>2686</v>
      </c>
      <c r="P199" s="3" t="s">
        <v>399</v>
      </c>
      <c r="Q199" s="3" t="s">
        <v>4371</v>
      </c>
      <c r="R199" s="3" t="s">
        <v>2687</v>
      </c>
      <c r="S199" s="3">
        <v>1338826209</v>
      </c>
      <c r="T199" s="3" t="s">
        <v>2688</v>
      </c>
      <c r="U199" s="3" t="s">
        <v>2581</v>
      </c>
      <c r="V199" s="3" t="s">
        <v>483</v>
      </c>
      <c r="W199" s="3" t="s">
        <v>483</v>
      </c>
      <c r="X199" s="3">
        <v>14</v>
      </c>
      <c r="Y199" s="3" t="s">
        <v>660</v>
      </c>
      <c r="Z199" s="3" t="s">
        <v>490</v>
      </c>
      <c r="AA199" s="3" t="s">
        <v>490</v>
      </c>
      <c r="AB199" s="3" t="s">
        <v>133</v>
      </c>
      <c r="AC199" s="3" t="s">
        <v>43</v>
      </c>
      <c r="AD199" s="3" t="s">
        <v>38</v>
      </c>
      <c r="AE199" s="3" t="s">
        <v>483</v>
      </c>
      <c r="AF199" s="3" t="s">
        <v>483</v>
      </c>
      <c r="AG199" t="s">
        <v>189</v>
      </c>
      <c r="AH199">
        <f>LOOKUP(AC199,$AL:$AL,$AM:$AM )</f>
        <v>7851662</v>
      </c>
      <c r="AI199">
        <f>LOOKUP(AG199,$AN:$AN,$AO:$AO)</f>
        <v>8011331</v>
      </c>
      <c r="AJ199">
        <f>COUNTIFS(Answer,AC199,Country,"USA")</f>
        <v>107</v>
      </c>
      <c r="AK199">
        <f>COUNTIF(Answer,AC199)</f>
        <v>217</v>
      </c>
    </row>
    <row r="200" spans="1:37">
      <c r="A200" s="3" t="s">
        <v>405</v>
      </c>
      <c r="B200" s="3" t="s">
        <v>491</v>
      </c>
      <c r="C200" s="3" t="s">
        <v>479</v>
      </c>
      <c r="D200" s="3" t="s">
        <v>480</v>
      </c>
      <c r="E200" s="3" t="s">
        <v>481</v>
      </c>
      <c r="F200" s="4">
        <v>0.02</v>
      </c>
      <c r="G200" s="3" t="s">
        <v>779</v>
      </c>
      <c r="H200" s="3">
        <v>50</v>
      </c>
      <c r="I200" s="3" t="s">
        <v>483</v>
      </c>
      <c r="J200" s="3">
        <v>180</v>
      </c>
      <c r="K200" s="3">
        <v>604800</v>
      </c>
      <c r="L200" s="3" t="s">
        <v>2069</v>
      </c>
      <c r="M200" s="3" t="s">
        <v>483</v>
      </c>
      <c r="N200" s="3" t="s">
        <v>483</v>
      </c>
      <c r="O200" s="3" t="s">
        <v>2692</v>
      </c>
      <c r="P200" s="3" t="s">
        <v>4465</v>
      </c>
      <c r="Q200" s="3" t="s">
        <v>4371</v>
      </c>
      <c r="R200" s="3" t="s">
        <v>2693</v>
      </c>
      <c r="S200" s="3">
        <v>1338847063</v>
      </c>
      <c r="T200" s="3" t="s">
        <v>2694</v>
      </c>
      <c r="U200" s="3" t="s">
        <v>2581</v>
      </c>
      <c r="V200" s="3" t="s">
        <v>483</v>
      </c>
      <c r="W200" s="3" t="s">
        <v>483</v>
      </c>
      <c r="X200" s="3">
        <v>44</v>
      </c>
      <c r="Y200" s="3" t="s">
        <v>523</v>
      </c>
      <c r="Z200" s="3" t="s">
        <v>490</v>
      </c>
      <c r="AA200" s="3" t="s">
        <v>490</v>
      </c>
      <c r="AB200" s="3" t="s">
        <v>133</v>
      </c>
      <c r="AC200" s="3" t="s">
        <v>43</v>
      </c>
      <c r="AD200" s="3" t="s">
        <v>36</v>
      </c>
      <c r="AE200" s="3" t="s">
        <v>483</v>
      </c>
      <c r="AF200" s="3" t="s">
        <v>483</v>
      </c>
      <c r="AG200" t="s">
        <v>189</v>
      </c>
      <c r="AH200">
        <f>LOOKUP(AC200,$AL:$AL,$AM:$AM )</f>
        <v>7851662</v>
      </c>
      <c r="AI200">
        <f>LOOKUP(AG200,$AN:$AN,$AO:$AO)</f>
        <v>8011331</v>
      </c>
      <c r="AJ200">
        <f>COUNTIFS(Answer,AC200,Country,"USA")</f>
        <v>107</v>
      </c>
      <c r="AK200">
        <f>COUNTIF(Answer,AC200)</f>
        <v>217</v>
      </c>
    </row>
    <row r="201" spans="1:37">
      <c r="A201" s="3" t="s">
        <v>405</v>
      </c>
      <c r="B201" s="3" t="s">
        <v>491</v>
      </c>
      <c r="C201" s="3" t="s">
        <v>479</v>
      </c>
      <c r="D201" s="3" t="s">
        <v>480</v>
      </c>
      <c r="E201" s="3" t="s">
        <v>481</v>
      </c>
      <c r="F201" s="4">
        <v>0.02</v>
      </c>
      <c r="G201" s="3" t="s">
        <v>779</v>
      </c>
      <c r="H201" s="3">
        <v>50</v>
      </c>
      <c r="I201" s="3" t="s">
        <v>483</v>
      </c>
      <c r="J201" s="3">
        <v>180</v>
      </c>
      <c r="K201" s="3">
        <v>604800</v>
      </c>
      <c r="L201" s="3" t="s">
        <v>2069</v>
      </c>
      <c r="M201" s="3" t="s">
        <v>483</v>
      </c>
      <c r="N201" s="3" t="s">
        <v>483</v>
      </c>
      <c r="O201" s="3" t="s">
        <v>2698</v>
      </c>
      <c r="P201" s="3" t="s">
        <v>4464</v>
      </c>
      <c r="Q201" s="3" t="s">
        <v>4371</v>
      </c>
      <c r="R201" s="3" t="s">
        <v>2699</v>
      </c>
      <c r="S201" s="3">
        <v>1338803406</v>
      </c>
      <c r="T201" s="3" t="s">
        <v>2700</v>
      </c>
      <c r="U201" s="3" t="s">
        <v>2581</v>
      </c>
      <c r="V201" s="3" t="s">
        <v>483</v>
      </c>
      <c r="W201" s="3" t="s">
        <v>483</v>
      </c>
      <c r="X201" s="3">
        <v>71</v>
      </c>
      <c r="Y201" s="3" t="s">
        <v>503</v>
      </c>
      <c r="Z201" s="3" t="s">
        <v>490</v>
      </c>
      <c r="AA201" s="3" t="s">
        <v>490</v>
      </c>
      <c r="AB201" s="3" t="s">
        <v>133</v>
      </c>
      <c r="AC201" s="3" t="s">
        <v>43</v>
      </c>
      <c r="AD201" s="3" t="s">
        <v>366</v>
      </c>
      <c r="AE201" s="3" t="s">
        <v>483</v>
      </c>
      <c r="AF201" s="3" t="s">
        <v>483</v>
      </c>
      <c r="AG201" t="s">
        <v>189</v>
      </c>
      <c r="AH201">
        <f>LOOKUP(AC201,$AL:$AL,$AM:$AM )</f>
        <v>7851662</v>
      </c>
      <c r="AI201">
        <f>LOOKUP(AG201,$AN:$AN,$AO:$AO)</f>
        <v>8011331</v>
      </c>
      <c r="AJ201">
        <f>COUNTIFS(Answer,AC201,Country,"USA")</f>
        <v>107</v>
      </c>
      <c r="AK201">
        <f>COUNTIF(Answer,AC201)</f>
        <v>217</v>
      </c>
    </row>
    <row r="202" spans="1:37">
      <c r="A202" s="3" t="s">
        <v>405</v>
      </c>
      <c r="B202" s="3" t="s">
        <v>491</v>
      </c>
      <c r="C202" s="3" t="s">
        <v>479</v>
      </c>
      <c r="D202" s="3" t="s">
        <v>480</v>
      </c>
      <c r="E202" s="3" t="s">
        <v>481</v>
      </c>
      <c r="F202" s="4">
        <v>0.02</v>
      </c>
      <c r="G202" s="3" t="s">
        <v>779</v>
      </c>
      <c r="H202" s="3">
        <v>50</v>
      </c>
      <c r="I202" s="3" t="s">
        <v>483</v>
      </c>
      <c r="J202" s="3">
        <v>180</v>
      </c>
      <c r="K202" s="3">
        <v>604800</v>
      </c>
      <c r="L202" s="3" t="s">
        <v>2069</v>
      </c>
      <c r="M202" s="3" t="s">
        <v>483</v>
      </c>
      <c r="N202" s="3" t="s">
        <v>483</v>
      </c>
      <c r="O202" s="3" t="s">
        <v>2723</v>
      </c>
      <c r="P202" s="3" t="s">
        <v>4440</v>
      </c>
      <c r="Q202" s="3" t="s">
        <v>4371</v>
      </c>
      <c r="R202" s="3" t="s">
        <v>2724</v>
      </c>
      <c r="S202" s="3">
        <v>1338895842</v>
      </c>
      <c r="T202" s="3" t="s">
        <v>2725</v>
      </c>
      <c r="U202" s="3" t="s">
        <v>2581</v>
      </c>
      <c r="V202" s="3" t="s">
        <v>483</v>
      </c>
      <c r="W202" s="3" t="s">
        <v>483</v>
      </c>
      <c r="X202" s="3">
        <v>44</v>
      </c>
      <c r="Y202" s="3" t="s">
        <v>636</v>
      </c>
      <c r="Z202" s="3" t="s">
        <v>490</v>
      </c>
      <c r="AA202" s="3" t="s">
        <v>490</v>
      </c>
      <c r="AB202" s="3" t="s">
        <v>133</v>
      </c>
      <c r="AC202" s="3" t="s">
        <v>4356</v>
      </c>
      <c r="AD202" s="3" t="s">
        <v>34</v>
      </c>
      <c r="AE202" s="3" t="s">
        <v>483</v>
      </c>
      <c r="AF202" s="3" t="s">
        <v>483</v>
      </c>
      <c r="AG202" t="s">
        <v>189</v>
      </c>
      <c r="AH202">
        <f>LOOKUP(AC202,$AL:$AL,$AM:$AM )</f>
        <v>7787243</v>
      </c>
      <c r="AI202">
        <f>LOOKUP(AG202,$AN:$AN,$AO:$AO)</f>
        <v>8011331</v>
      </c>
      <c r="AJ202">
        <f>COUNTIFS(Answer,AC202,Country,"USA")</f>
        <v>0</v>
      </c>
      <c r="AK202">
        <f>COUNTIF(Answer,AC202)</f>
        <v>1</v>
      </c>
    </row>
    <row r="203" spans="1:37">
      <c r="A203" s="3" t="s">
        <v>405</v>
      </c>
      <c r="B203" s="3" t="s">
        <v>491</v>
      </c>
      <c r="C203" s="3" t="s">
        <v>479</v>
      </c>
      <c r="D203" s="3" t="s">
        <v>480</v>
      </c>
      <c r="E203" s="3" t="s">
        <v>481</v>
      </c>
      <c r="F203" s="4">
        <v>0.02</v>
      </c>
      <c r="G203" s="3" t="s">
        <v>779</v>
      </c>
      <c r="H203" s="3">
        <v>50</v>
      </c>
      <c r="I203" s="3" t="s">
        <v>483</v>
      </c>
      <c r="J203" s="3">
        <v>180</v>
      </c>
      <c r="K203" s="3">
        <v>604800</v>
      </c>
      <c r="L203" s="3" t="s">
        <v>2069</v>
      </c>
      <c r="M203" s="3" t="s">
        <v>483</v>
      </c>
      <c r="N203" s="3" t="s">
        <v>483</v>
      </c>
      <c r="O203" s="3" t="s">
        <v>2735</v>
      </c>
      <c r="P203" s="3" t="s">
        <v>357</v>
      </c>
      <c r="Q203" s="3" t="s">
        <v>4371</v>
      </c>
      <c r="R203" s="3" t="s">
        <v>2736</v>
      </c>
      <c r="S203" s="3">
        <v>1338876631</v>
      </c>
      <c r="T203" s="3" t="s">
        <v>2737</v>
      </c>
      <c r="U203" s="3" t="s">
        <v>2581</v>
      </c>
      <c r="V203" s="3" t="s">
        <v>483</v>
      </c>
      <c r="W203" s="3" t="s">
        <v>483</v>
      </c>
      <c r="X203" s="3">
        <v>7</v>
      </c>
      <c r="Y203" s="3" t="s">
        <v>503</v>
      </c>
      <c r="Z203" s="3" t="s">
        <v>490</v>
      </c>
      <c r="AA203" s="3" t="s">
        <v>490</v>
      </c>
      <c r="AB203" s="3" t="s">
        <v>133</v>
      </c>
      <c r="AC203" s="3" t="s">
        <v>85</v>
      </c>
      <c r="AD203" s="3" t="s">
        <v>729</v>
      </c>
      <c r="AE203" s="3" t="s">
        <v>483</v>
      </c>
      <c r="AF203" s="3" t="s">
        <v>483</v>
      </c>
      <c r="AG203" t="s">
        <v>189</v>
      </c>
      <c r="AH203">
        <f>LOOKUP(AC203,$AL:$AL,$AM:$AM )</f>
        <v>7820004</v>
      </c>
      <c r="AI203">
        <f>LOOKUP(AG203,$AN:$AN,$AO:$AO)</f>
        <v>8011331</v>
      </c>
      <c r="AJ203">
        <f>COUNTIFS(Answer,AC203,Country,"USA")</f>
        <v>54</v>
      </c>
      <c r="AK203">
        <f>COUNTIF(Answer,AC203)</f>
        <v>63</v>
      </c>
    </row>
    <row r="204" spans="1:37">
      <c r="A204" s="3" t="s">
        <v>405</v>
      </c>
      <c r="B204" s="3" t="s">
        <v>491</v>
      </c>
      <c r="C204" s="3" t="s">
        <v>479</v>
      </c>
      <c r="D204" s="3" t="s">
        <v>480</v>
      </c>
      <c r="E204" s="3" t="s">
        <v>481</v>
      </c>
      <c r="F204" s="4">
        <v>0.02</v>
      </c>
      <c r="G204" s="3" t="s">
        <v>779</v>
      </c>
      <c r="H204" s="3">
        <v>50</v>
      </c>
      <c r="I204" s="3" t="s">
        <v>483</v>
      </c>
      <c r="J204" s="3">
        <v>180</v>
      </c>
      <c r="K204" s="3">
        <v>604800</v>
      </c>
      <c r="L204" s="3" t="s">
        <v>2069</v>
      </c>
      <c r="M204" s="3" t="s">
        <v>483</v>
      </c>
      <c r="N204" s="3" t="s">
        <v>483</v>
      </c>
      <c r="O204" s="3" t="s">
        <v>2767</v>
      </c>
      <c r="P204" s="3" t="s">
        <v>4473</v>
      </c>
      <c r="Q204" s="3" t="s">
        <v>4371</v>
      </c>
      <c r="R204" s="3" t="s">
        <v>2768</v>
      </c>
      <c r="S204" s="3">
        <v>1338843425</v>
      </c>
      <c r="T204" s="3" t="s">
        <v>2769</v>
      </c>
      <c r="U204" s="3" t="s">
        <v>2581</v>
      </c>
      <c r="V204" s="3" t="s">
        <v>483</v>
      </c>
      <c r="W204" s="3" t="s">
        <v>483</v>
      </c>
      <c r="X204" s="3">
        <v>28</v>
      </c>
      <c r="Y204" s="3" t="s">
        <v>561</v>
      </c>
      <c r="Z204" s="3" t="s">
        <v>490</v>
      </c>
      <c r="AA204" s="3" t="s">
        <v>490</v>
      </c>
      <c r="AB204" s="3" t="s">
        <v>133</v>
      </c>
      <c r="AC204" s="3" t="s">
        <v>388</v>
      </c>
      <c r="AD204" s="3" t="s">
        <v>36</v>
      </c>
      <c r="AE204" s="3" t="s">
        <v>483</v>
      </c>
      <c r="AF204" s="3" t="s">
        <v>483</v>
      </c>
      <c r="AG204" t="s">
        <v>189</v>
      </c>
      <c r="AH204">
        <f>LOOKUP(AC204,$AL:$AL,$AM:$AM )</f>
        <v>7790415</v>
      </c>
      <c r="AI204">
        <f>LOOKUP(AG204,$AN:$AN,$AO:$AO)</f>
        <v>8011331</v>
      </c>
      <c r="AJ204">
        <f>COUNTIFS(Answer,AC204,Country,"USA")</f>
        <v>2</v>
      </c>
      <c r="AK204">
        <f>COUNTIF(Answer,AC204)</f>
        <v>4</v>
      </c>
    </row>
    <row r="205" spans="1:37">
      <c r="A205" s="3" t="s">
        <v>405</v>
      </c>
      <c r="B205" s="3" t="s">
        <v>491</v>
      </c>
      <c r="C205" s="3" t="s">
        <v>479</v>
      </c>
      <c r="D205" s="3" t="s">
        <v>480</v>
      </c>
      <c r="E205" s="3" t="s">
        <v>481</v>
      </c>
      <c r="F205" s="4">
        <v>0.02</v>
      </c>
      <c r="G205" s="3" t="s">
        <v>779</v>
      </c>
      <c r="H205" s="3">
        <v>50</v>
      </c>
      <c r="I205" s="3" t="s">
        <v>483</v>
      </c>
      <c r="J205" s="3">
        <v>180</v>
      </c>
      <c r="K205" s="3">
        <v>604800</v>
      </c>
      <c r="L205" s="3" t="s">
        <v>2069</v>
      </c>
      <c r="M205" s="3" t="s">
        <v>483</v>
      </c>
      <c r="N205" s="3" t="s">
        <v>483</v>
      </c>
      <c r="O205" s="3" t="s">
        <v>2544</v>
      </c>
      <c r="P205" s="3" t="s">
        <v>208</v>
      </c>
      <c r="Q205" s="3" t="s">
        <v>4371</v>
      </c>
      <c r="R205" s="3" t="s">
        <v>2545</v>
      </c>
      <c r="S205" s="3">
        <v>1338811682</v>
      </c>
      <c r="T205" s="3" t="s">
        <v>2546</v>
      </c>
      <c r="U205" s="3" t="s">
        <v>2345</v>
      </c>
      <c r="V205" s="3" t="s">
        <v>483</v>
      </c>
      <c r="W205" s="3" t="s">
        <v>483</v>
      </c>
      <c r="X205" s="3">
        <v>45</v>
      </c>
      <c r="Y205" s="3" t="s">
        <v>498</v>
      </c>
      <c r="Z205" s="3" t="s">
        <v>490</v>
      </c>
      <c r="AA205" s="3" t="s">
        <v>490</v>
      </c>
      <c r="AB205" s="3" t="s">
        <v>133</v>
      </c>
      <c r="AC205" s="3" t="s">
        <v>85</v>
      </c>
      <c r="AD205" s="3" t="s">
        <v>38</v>
      </c>
      <c r="AE205" s="3" t="s">
        <v>483</v>
      </c>
      <c r="AF205" s="3" t="s">
        <v>483</v>
      </c>
      <c r="AG205" t="s">
        <v>189</v>
      </c>
      <c r="AH205">
        <f>LOOKUP(AC205,$AL:$AL,$AM:$AM )</f>
        <v>7820004</v>
      </c>
      <c r="AI205">
        <f>LOOKUP(AG205,$AN:$AN,$AO:$AO)</f>
        <v>8011331</v>
      </c>
      <c r="AJ205">
        <f>COUNTIFS(Answer,AC205,Country,"USA")</f>
        <v>54</v>
      </c>
      <c r="AK205">
        <f>COUNTIF(Answer,AC205)</f>
        <v>63</v>
      </c>
    </row>
    <row r="206" spans="1:37">
      <c r="A206" s="3" t="s">
        <v>405</v>
      </c>
      <c r="B206" s="3" t="s">
        <v>491</v>
      </c>
      <c r="C206" s="3" t="s">
        <v>479</v>
      </c>
      <c r="D206" s="3" t="s">
        <v>480</v>
      </c>
      <c r="E206" s="3" t="s">
        <v>481</v>
      </c>
      <c r="F206" s="4">
        <v>0.02</v>
      </c>
      <c r="G206" s="3" t="s">
        <v>779</v>
      </c>
      <c r="H206" s="3">
        <v>50</v>
      </c>
      <c r="I206" s="3" t="s">
        <v>483</v>
      </c>
      <c r="J206" s="3">
        <v>180</v>
      </c>
      <c r="K206" s="3">
        <v>604800</v>
      </c>
      <c r="L206" s="3" t="s">
        <v>2069</v>
      </c>
      <c r="M206" s="3" t="s">
        <v>483</v>
      </c>
      <c r="N206" s="3" t="s">
        <v>483</v>
      </c>
      <c r="O206" s="3" t="s">
        <v>2575</v>
      </c>
      <c r="P206" s="3" t="s">
        <v>4462</v>
      </c>
      <c r="Q206" s="3" t="s">
        <v>4371</v>
      </c>
      <c r="R206" s="3" t="s">
        <v>2576</v>
      </c>
      <c r="S206" s="3">
        <v>1338870561</v>
      </c>
      <c r="T206" s="3" t="s">
        <v>2577</v>
      </c>
      <c r="U206" s="3" t="s">
        <v>2345</v>
      </c>
      <c r="V206" s="3" t="s">
        <v>483</v>
      </c>
      <c r="W206" s="3" t="s">
        <v>483</v>
      </c>
      <c r="X206" s="3">
        <v>37</v>
      </c>
      <c r="Y206" s="3" t="s">
        <v>508</v>
      </c>
      <c r="Z206" s="3" t="s">
        <v>490</v>
      </c>
      <c r="AA206" s="3" t="s">
        <v>490</v>
      </c>
      <c r="AB206" s="3" t="s">
        <v>133</v>
      </c>
      <c r="AC206" s="3" t="s">
        <v>43</v>
      </c>
      <c r="AD206" s="3" t="s">
        <v>34</v>
      </c>
      <c r="AE206" s="3" t="s">
        <v>483</v>
      </c>
      <c r="AF206" s="3" t="s">
        <v>483</v>
      </c>
      <c r="AG206" t="s">
        <v>189</v>
      </c>
      <c r="AH206">
        <f>LOOKUP(AC206,$AL:$AL,$AM:$AM )</f>
        <v>7851662</v>
      </c>
      <c r="AI206">
        <f>LOOKUP(AG206,$AN:$AN,$AO:$AO)</f>
        <v>8011331</v>
      </c>
      <c r="AJ206">
        <f>COUNTIFS(Answer,AC206,Country,"USA")</f>
        <v>107</v>
      </c>
      <c r="AK206">
        <f>COUNTIF(Answer,AC206)</f>
        <v>217</v>
      </c>
    </row>
    <row r="207" spans="1:37">
      <c r="A207" s="3" t="s">
        <v>405</v>
      </c>
      <c r="B207" s="3" t="s">
        <v>491</v>
      </c>
      <c r="C207" s="3" t="s">
        <v>479</v>
      </c>
      <c r="D207" s="3" t="s">
        <v>480</v>
      </c>
      <c r="E207" s="3" t="s">
        <v>481</v>
      </c>
      <c r="F207" s="4">
        <v>0.02</v>
      </c>
      <c r="G207" s="3" t="s">
        <v>779</v>
      </c>
      <c r="H207" s="3">
        <v>50</v>
      </c>
      <c r="I207" s="3" t="s">
        <v>483</v>
      </c>
      <c r="J207" s="3">
        <v>180</v>
      </c>
      <c r="K207" s="3">
        <v>604800</v>
      </c>
      <c r="L207" s="3" t="s">
        <v>2069</v>
      </c>
      <c r="M207" s="3" t="s">
        <v>483</v>
      </c>
      <c r="N207" s="3" t="s">
        <v>483</v>
      </c>
      <c r="O207" s="3" t="s">
        <v>2585</v>
      </c>
      <c r="P207" s="3" t="s">
        <v>4458</v>
      </c>
      <c r="Q207" s="3" t="s">
        <v>4371</v>
      </c>
      <c r="R207" s="3" t="s">
        <v>2586</v>
      </c>
      <c r="S207" s="3">
        <v>1338884852</v>
      </c>
      <c r="T207" s="3" t="s">
        <v>2587</v>
      </c>
      <c r="U207" s="3" t="s">
        <v>2345</v>
      </c>
      <c r="V207" s="3" t="s">
        <v>483</v>
      </c>
      <c r="W207" s="3" t="s">
        <v>483</v>
      </c>
      <c r="X207" s="3">
        <v>33</v>
      </c>
      <c r="Y207" s="3" t="s">
        <v>503</v>
      </c>
      <c r="Z207" s="3" t="s">
        <v>490</v>
      </c>
      <c r="AA207" s="3" t="s">
        <v>490</v>
      </c>
      <c r="AB207" s="3" t="s">
        <v>133</v>
      </c>
      <c r="AC207" s="3" t="s">
        <v>412</v>
      </c>
      <c r="AD207" s="3" t="s">
        <v>34</v>
      </c>
      <c r="AE207" s="3" t="s">
        <v>483</v>
      </c>
      <c r="AF207" s="3" t="s">
        <v>483</v>
      </c>
      <c r="AG207" t="s">
        <v>189</v>
      </c>
      <c r="AH207">
        <f>LOOKUP(AC207,$AL:$AL,$AM:$AM )</f>
        <v>7784186</v>
      </c>
      <c r="AI207">
        <f>LOOKUP(AG207,$AN:$AN,$AO:$AO)</f>
        <v>8011331</v>
      </c>
      <c r="AJ207">
        <f>COUNTIFS(Answer,AC207,Country,"USA")</f>
        <v>0</v>
      </c>
      <c r="AK207">
        <f>COUNTIF(Answer,AC207)</f>
        <v>1</v>
      </c>
    </row>
    <row r="208" spans="1:37">
      <c r="A208" s="3" t="s">
        <v>405</v>
      </c>
      <c r="B208" s="3" t="s">
        <v>491</v>
      </c>
      <c r="C208" s="3" t="s">
        <v>479</v>
      </c>
      <c r="D208" s="3" t="s">
        <v>480</v>
      </c>
      <c r="E208" s="3" t="s">
        <v>481</v>
      </c>
      <c r="F208" s="4">
        <v>0.02</v>
      </c>
      <c r="G208" s="3" t="s">
        <v>779</v>
      </c>
      <c r="H208" s="3">
        <v>50</v>
      </c>
      <c r="I208" s="3" t="s">
        <v>483</v>
      </c>
      <c r="J208" s="3">
        <v>180</v>
      </c>
      <c r="K208" s="3">
        <v>604800</v>
      </c>
      <c r="L208" s="3" t="s">
        <v>2069</v>
      </c>
      <c r="M208" s="3" t="s">
        <v>483</v>
      </c>
      <c r="N208" s="3" t="s">
        <v>483</v>
      </c>
      <c r="O208" s="3" t="s">
        <v>2625</v>
      </c>
      <c r="P208" s="3" t="s">
        <v>370</v>
      </c>
      <c r="Q208" s="3" t="s">
        <v>4371</v>
      </c>
      <c r="R208" s="3" t="s">
        <v>2626</v>
      </c>
      <c r="S208" s="3">
        <v>1338827942</v>
      </c>
      <c r="T208" s="3" t="s">
        <v>2627</v>
      </c>
      <c r="U208" s="3" t="s">
        <v>2345</v>
      </c>
      <c r="V208" s="3" t="s">
        <v>483</v>
      </c>
      <c r="W208" s="3" t="s">
        <v>483</v>
      </c>
      <c r="X208" s="3">
        <v>33</v>
      </c>
      <c r="Y208" s="3" t="s">
        <v>594</v>
      </c>
      <c r="Z208" s="3" t="s">
        <v>490</v>
      </c>
      <c r="AA208" s="3" t="s">
        <v>490</v>
      </c>
      <c r="AB208" s="3" t="s">
        <v>133</v>
      </c>
      <c r="AC208" s="3" t="s">
        <v>409</v>
      </c>
      <c r="AD208" s="3" t="s">
        <v>38</v>
      </c>
      <c r="AE208" s="3" t="s">
        <v>483</v>
      </c>
      <c r="AF208" s="3" t="s">
        <v>483</v>
      </c>
      <c r="AG208" t="s">
        <v>189</v>
      </c>
      <c r="AH208">
        <f>LOOKUP(AC208,$AL:$AL,$AM:$AM )</f>
        <v>7609721</v>
      </c>
      <c r="AI208">
        <f>LOOKUP(AG208,$AN:$AN,$AO:$AO)</f>
        <v>8011331</v>
      </c>
      <c r="AJ208">
        <f>COUNTIFS(Answer,AC208,Country,"USA")</f>
        <v>2</v>
      </c>
      <c r="AK208">
        <f>COUNTIF(Answer,AC208)</f>
        <v>2</v>
      </c>
    </row>
    <row r="209" spans="1:37">
      <c r="A209" s="3" t="s">
        <v>405</v>
      </c>
      <c r="B209" s="3" t="s">
        <v>491</v>
      </c>
      <c r="C209" s="3" t="s">
        <v>479</v>
      </c>
      <c r="D209" s="3" t="s">
        <v>480</v>
      </c>
      <c r="E209" s="3" t="s">
        <v>481</v>
      </c>
      <c r="F209" s="4">
        <v>0.02</v>
      </c>
      <c r="G209" s="3" t="s">
        <v>779</v>
      </c>
      <c r="H209" s="3">
        <v>50</v>
      </c>
      <c r="I209" s="3" t="s">
        <v>483</v>
      </c>
      <c r="J209" s="3">
        <v>180</v>
      </c>
      <c r="K209" s="3">
        <v>604800</v>
      </c>
      <c r="L209" s="3" t="s">
        <v>2069</v>
      </c>
      <c r="M209" s="3" t="s">
        <v>483</v>
      </c>
      <c r="N209" s="3" t="s">
        <v>483</v>
      </c>
      <c r="O209" s="3" t="s">
        <v>2660</v>
      </c>
      <c r="P209" s="3" t="s">
        <v>408</v>
      </c>
      <c r="Q209" s="3" t="s">
        <v>4371</v>
      </c>
      <c r="R209" s="3" t="s">
        <v>2661</v>
      </c>
      <c r="S209" s="3">
        <v>1338848169</v>
      </c>
      <c r="T209" s="3" t="s">
        <v>2662</v>
      </c>
      <c r="U209" s="3" t="s">
        <v>2345</v>
      </c>
      <c r="V209" s="3" t="s">
        <v>483</v>
      </c>
      <c r="W209" s="3" t="s">
        <v>483</v>
      </c>
      <c r="X209" s="3">
        <v>79</v>
      </c>
      <c r="Y209" s="3" t="s">
        <v>489</v>
      </c>
      <c r="Z209" s="3" t="s">
        <v>490</v>
      </c>
      <c r="AA209" s="3" t="s">
        <v>490</v>
      </c>
      <c r="AB209" s="3" t="s">
        <v>133</v>
      </c>
      <c r="AC209" s="3" t="s">
        <v>43</v>
      </c>
      <c r="AD209" s="3" t="s">
        <v>38</v>
      </c>
      <c r="AE209" s="3" t="s">
        <v>483</v>
      </c>
      <c r="AF209" s="3" t="s">
        <v>483</v>
      </c>
      <c r="AG209" t="s">
        <v>189</v>
      </c>
      <c r="AH209">
        <f>LOOKUP(AC209,$AL:$AL,$AM:$AM )</f>
        <v>7851662</v>
      </c>
      <c r="AI209">
        <f>LOOKUP(AG209,$AN:$AN,$AO:$AO)</f>
        <v>8011331</v>
      </c>
      <c r="AJ209">
        <f>COUNTIFS(Answer,AC209,Country,"USA")</f>
        <v>107</v>
      </c>
      <c r="AK209">
        <f>COUNTIF(Answer,AC209)</f>
        <v>217</v>
      </c>
    </row>
    <row r="210" spans="1:37">
      <c r="A210" s="3" t="s">
        <v>405</v>
      </c>
      <c r="B210" s="3" t="s">
        <v>491</v>
      </c>
      <c r="C210" s="3" t="s">
        <v>479</v>
      </c>
      <c r="D210" s="3" t="s">
        <v>480</v>
      </c>
      <c r="E210" s="3" t="s">
        <v>481</v>
      </c>
      <c r="F210" s="4">
        <v>0.02</v>
      </c>
      <c r="G210" s="3" t="s">
        <v>779</v>
      </c>
      <c r="H210" s="3">
        <v>50</v>
      </c>
      <c r="I210" s="3" t="s">
        <v>483</v>
      </c>
      <c r="J210" s="3">
        <v>180</v>
      </c>
      <c r="K210" s="3">
        <v>604800</v>
      </c>
      <c r="L210" s="3" t="s">
        <v>2069</v>
      </c>
      <c r="M210" s="3" t="s">
        <v>483</v>
      </c>
      <c r="N210" s="3" t="s">
        <v>483</v>
      </c>
      <c r="O210" s="3" t="s">
        <v>2717</v>
      </c>
      <c r="P210" s="3" t="s">
        <v>365</v>
      </c>
      <c r="Q210" s="3" t="s">
        <v>4371</v>
      </c>
      <c r="R210" s="3" t="s">
        <v>2718</v>
      </c>
      <c r="S210" s="3">
        <v>1338833880</v>
      </c>
      <c r="T210" s="3" t="s">
        <v>2719</v>
      </c>
      <c r="U210" s="3" t="s">
        <v>2345</v>
      </c>
      <c r="V210" s="3" t="s">
        <v>483</v>
      </c>
      <c r="W210" s="3" t="s">
        <v>483</v>
      </c>
      <c r="X210" s="3">
        <v>19</v>
      </c>
      <c r="Y210" s="3" t="s">
        <v>546</v>
      </c>
      <c r="Z210" s="3" t="s">
        <v>490</v>
      </c>
      <c r="AA210" s="3" t="s">
        <v>490</v>
      </c>
      <c r="AB210" s="3" t="s">
        <v>133</v>
      </c>
      <c r="AC210" s="3" t="s">
        <v>79</v>
      </c>
      <c r="AD210" s="3" t="s">
        <v>38</v>
      </c>
      <c r="AE210" s="3" t="s">
        <v>483</v>
      </c>
      <c r="AF210" s="3" t="s">
        <v>483</v>
      </c>
      <c r="AG210" t="s">
        <v>189</v>
      </c>
      <c r="AH210">
        <f>LOOKUP(AC210,$AL:$AL,$AM:$AM )</f>
        <v>8013781</v>
      </c>
      <c r="AI210">
        <f>LOOKUP(AG210,$AN:$AN,$AO:$AO)</f>
        <v>8011331</v>
      </c>
      <c r="AJ210">
        <f>COUNTIFS(Answer,AC210,Country,"USA")</f>
        <v>5</v>
      </c>
      <c r="AK210">
        <f>COUNTIF(Answer,AC210)</f>
        <v>10</v>
      </c>
    </row>
    <row r="211" spans="1:37">
      <c r="A211" s="3" t="s">
        <v>405</v>
      </c>
      <c r="B211" s="3" t="s">
        <v>491</v>
      </c>
      <c r="C211" s="3" t="s">
        <v>479</v>
      </c>
      <c r="D211" s="3" t="s">
        <v>480</v>
      </c>
      <c r="E211" s="3" t="s">
        <v>481</v>
      </c>
      <c r="F211" s="4">
        <v>0.02</v>
      </c>
      <c r="G211" s="3" t="s">
        <v>779</v>
      </c>
      <c r="H211" s="3">
        <v>50</v>
      </c>
      <c r="I211" s="3" t="s">
        <v>483</v>
      </c>
      <c r="J211" s="3">
        <v>180</v>
      </c>
      <c r="K211" s="3">
        <v>604800</v>
      </c>
      <c r="L211" s="3" t="s">
        <v>2069</v>
      </c>
      <c r="M211" s="3" t="s">
        <v>483</v>
      </c>
      <c r="N211" s="3" t="s">
        <v>483</v>
      </c>
      <c r="O211" s="3" t="s">
        <v>2732</v>
      </c>
      <c r="P211" s="3" t="s">
        <v>404</v>
      </c>
      <c r="Q211" s="3" t="s">
        <v>4371</v>
      </c>
      <c r="R211" s="3" t="s">
        <v>2733</v>
      </c>
      <c r="S211" s="3">
        <v>1338848250</v>
      </c>
      <c r="T211" s="3" t="s">
        <v>2734</v>
      </c>
      <c r="U211" s="3" t="s">
        <v>2345</v>
      </c>
      <c r="V211" s="3" t="s">
        <v>483</v>
      </c>
      <c r="W211" s="3" t="s">
        <v>483</v>
      </c>
      <c r="X211" s="3">
        <v>32</v>
      </c>
      <c r="Y211" s="3" t="s">
        <v>561</v>
      </c>
      <c r="Z211" s="3" t="s">
        <v>490</v>
      </c>
      <c r="AA211" s="3" t="s">
        <v>490</v>
      </c>
      <c r="AB211" s="3" t="s">
        <v>133</v>
      </c>
      <c r="AC211" s="3" t="s">
        <v>388</v>
      </c>
      <c r="AD211" s="3" t="s">
        <v>38</v>
      </c>
      <c r="AE211" s="3" t="s">
        <v>483</v>
      </c>
      <c r="AF211" s="3" t="s">
        <v>483</v>
      </c>
      <c r="AG211" t="s">
        <v>189</v>
      </c>
      <c r="AH211">
        <f>LOOKUP(AC211,$AL:$AL,$AM:$AM )</f>
        <v>7790415</v>
      </c>
      <c r="AI211">
        <f>LOOKUP(AG211,$AN:$AN,$AO:$AO)</f>
        <v>8011331</v>
      </c>
      <c r="AJ211">
        <f>COUNTIFS(Answer,AC211,Country,"USA")</f>
        <v>2</v>
      </c>
      <c r="AK211">
        <f>COUNTIF(Answer,AC211)</f>
        <v>4</v>
      </c>
    </row>
    <row r="212" spans="1:37">
      <c r="A212" s="3" t="s">
        <v>405</v>
      </c>
      <c r="B212" s="3" t="s">
        <v>491</v>
      </c>
      <c r="C212" s="3" t="s">
        <v>479</v>
      </c>
      <c r="D212" s="3" t="s">
        <v>480</v>
      </c>
      <c r="E212" s="3" t="s">
        <v>481</v>
      </c>
      <c r="F212" s="4">
        <v>0.02</v>
      </c>
      <c r="G212" s="3" t="s">
        <v>779</v>
      </c>
      <c r="H212" s="3">
        <v>50</v>
      </c>
      <c r="I212" s="3" t="s">
        <v>483</v>
      </c>
      <c r="J212" s="3">
        <v>180</v>
      </c>
      <c r="K212" s="3">
        <v>604800</v>
      </c>
      <c r="L212" s="3" t="s">
        <v>2069</v>
      </c>
      <c r="M212" s="3" t="s">
        <v>483</v>
      </c>
      <c r="N212" s="3" t="s">
        <v>483</v>
      </c>
      <c r="O212" s="3" t="s">
        <v>2738</v>
      </c>
      <c r="P212" s="3" t="s">
        <v>372</v>
      </c>
      <c r="Q212" s="3" t="s">
        <v>4371</v>
      </c>
      <c r="R212" s="3" t="s">
        <v>2739</v>
      </c>
      <c r="S212" s="3">
        <v>1338845772</v>
      </c>
      <c r="T212" s="3" t="s">
        <v>2740</v>
      </c>
      <c r="U212" s="3" t="s">
        <v>2345</v>
      </c>
      <c r="V212" s="3" t="s">
        <v>483</v>
      </c>
      <c r="W212" s="3" t="s">
        <v>483</v>
      </c>
      <c r="X212" s="3">
        <v>20</v>
      </c>
      <c r="Y212" s="3" t="s">
        <v>1185</v>
      </c>
      <c r="Z212" s="3" t="s">
        <v>490</v>
      </c>
      <c r="AA212" s="3" t="s">
        <v>490</v>
      </c>
      <c r="AB212" s="3" t="s">
        <v>133</v>
      </c>
      <c r="AC212" s="3" t="s">
        <v>43</v>
      </c>
      <c r="AD212" s="3" t="s">
        <v>38</v>
      </c>
      <c r="AE212" s="3" t="s">
        <v>483</v>
      </c>
      <c r="AF212" s="3" t="s">
        <v>483</v>
      </c>
      <c r="AG212" t="s">
        <v>189</v>
      </c>
      <c r="AH212">
        <f>LOOKUP(AC212,$AL:$AL,$AM:$AM )</f>
        <v>7851662</v>
      </c>
      <c r="AI212">
        <f>LOOKUP(AG212,$AN:$AN,$AO:$AO)</f>
        <v>8011331</v>
      </c>
      <c r="AJ212">
        <f>COUNTIFS(Answer,AC212,Country,"USA")</f>
        <v>107</v>
      </c>
      <c r="AK212">
        <f>COUNTIF(Answer,AC212)</f>
        <v>217</v>
      </c>
    </row>
    <row r="213" spans="1:37">
      <c r="A213" s="3" t="s">
        <v>405</v>
      </c>
      <c r="B213" s="3" t="s">
        <v>491</v>
      </c>
      <c r="C213" s="3" t="s">
        <v>479</v>
      </c>
      <c r="D213" s="3" t="s">
        <v>480</v>
      </c>
      <c r="E213" s="3" t="s">
        <v>481</v>
      </c>
      <c r="F213" s="4">
        <v>0.02</v>
      </c>
      <c r="G213" s="3" t="s">
        <v>779</v>
      </c>
      <c r="H213" s="3">
        <v>50</v>
      </c>
      <c r="I213" s="3" t="s">
        <v>483</v>
      </c>
      <c r="J213" s="3">
        <v>180</v>
      </c>
      <c r="K213" s="3">
        <v>604800</v>
      </c>
      <c r="L213" s="3" t="s">
        <v>2069</v>
      </c>
      <c r="M213" s="3" t="s">
        <v>483</v>
      </c>
      <c r="N213" s="3" t="s">
        <v>483</v>
      </c>
      <c r="O213" s="3" t="s">
        <v>2758</v>
      </c>
      <c r="P213" s="3" t="s">
        <v>4421</v>
      </c>
      <c r="Q213" s="3" t="s">
        <v>4371</v>
      </c>
      <c r="R213" s="3" t="s">
        <v>2759</v>
      </c>
      <c r="S213" s="3">
        <v>1338817753</v>
      </c>
      <c r="T213" s="3" t="s">
        <v>2760</v>
      </c>
      <c r="U213" s="3" t="s">
        <v>2345</v>
      </c>
      <c r="V213" s="3" t="s">
        <v>483</v>
      </c>
      <c r="W213" s="3" t="s">
        <v>483</v>
      </c>
      <c r="X213" s="3">
        <v>54</v>
      </c>
      <c r="Y213" s="3" t="s">
        <v>523</v>
      </c>
      <c r="Z213" s="3" t="s">
        <v>490</v>
      </c>
      <c r="AA213" s="3" t="s">
        <v>490</v>
      </c>
      <c r="AB213" s="3" t="s">
        <v>133</v>
      </c>
      <c r="AC213" s="3" t="s">
        <v>90</v>
      </c>
      <c r="AD213" s="3" t="s">
        <v>34</v>
      </c>
      <c r="AE213" s="3" t="s">
        <v>483</v>
      </c>
      <c r="AF213" s="3" t="s">
        <v>483</v>
      </c>
      <c r="AG213" t="s">
        <v>189</v>
      </c>
      <c r="AH213">
        <f>LOOKUP(AC213,$AL:$AL,$AM:$AM )</f>
        <v>8253272</v>
      </c>
      <c r="AI213">
        <f>LOOKUP(AG213,$AN:$AN,$AO:$AO)</f>
        <v>8011331</v>
      </c>
      <c r="AJ213">
        <f>COUNTIFS(Answer,AC213,Country,"USA")</f>
        <v>0</v>
      </c>
      <c r="AK213">
        <f>COUNTIF(Answer,AC213)</f>
        <v>3</v>
      </c>
    </row>
    <row r="214" spans="1:37">
      <c r="A214" s="3" t="s">
        <v>405</v>
      </c>
      <c r="B214" s="3" t="s">
        <v>491</v>
      </c>
      <c r="C214" s="3" t="s">
        <v>479</v>
      </c>
      <c r="D214" s="3" t="s">
        <v>480</v>
      </c>
      <c r="E214" s="3" t="s">
        <v>481</v>
      </c>
      <c r="F214" s="4">
        <v>0.02</v>
      </c>
      <c r="G214" s="3" t="s">
        <v>779</v>
      </c>
      <c r="H214" s="3">
        <v>50</v>
      </c>
      <c r="I214" s="3" t="s">
        <v>483</v>
      </c>
      <c r="J214" s="3">
        <v>180</v>
      </c>
      <c r="K214" s="3">
        <v>604800</v>
      </c>
      <c r="L214" s="3" t="s">
        <v>2069</v>
      </c>
      <c r="M214" s="3" t="s">
        <v>483</v>
      </c>
      <c r="N214" s="3" t="s">
        <v>483</v>
      </c>
      <c r="O214" s="3" t="s">
        <v>2764</v>
      </c>
      <c r="P214" s="3" t="s">
        <v>358</v>
      </c>
      <c r="Q214" s="3" t="s">
        <v>4371</v>
      </c>
      <c r="R214" s="3" t="s">
        <v>2765</v>
      </c>
      <c r="S214" s="3">
        <v>1338818030</v>
      </c>
      <c r="T214" s="3" t="s">
        <v>2766</v>
      </c>
      <c r="U214" s="3" t="s">
        <v>2267</v>
      </c>
      <c r="V214" s="3" t="s">
        <v>483</v>
      </c>
      <c r="W214" s="3" t="s">
        <v>483</v>
      </c>
      <c r="X214" s="3">
        <v>16</v>
      </c>
      <c r="Y214" s="3" t="s">
        <v>508</v>
      </c>
      <c r="Z214" s="3" t="s">
        <v>490</v>
      </c>
      <c r="AA214" s="3" t="s">
        <v>490</v>
      </c>
      <c r="AB214" s="3" t="s">
        <v>133</v>
      </c>
      <c r="AC214" s="3" t="s">
        <v>85</v>
      </c>
      <c r="AD214" s="3" t="s">
        <v>38</v>
      </c>
      <c r="AE214" s="3" t="s">
        <v>483</v>
      </c>
      <c r="AF214" s="3" t="s">
        <v>483</v>
      </c>
      <c r="AG214" t="s">
        <v>189</v>
      </c>
      <c r="AH214">
        <f>LOOKUP(AC214,$AL:$AL,$AM:$AM )</f>
        <v>7820004</v>
      </c>
      <c r="AI214">
        <f>LOOKUP(AG214,$AN:$AN,$AO:$AO)</f>
        <v>8011331</v>
      </c>
      <c r="AJ214">
        <f>COUNTIFS(Answer,AC214,Country,"USA")</f>
        <v>54</v>
      </c>
      <c r="AK214">
        <f>COUNTIF(Answer,AC214)</f>
        <v>63</v>
      </c>
    </row>
    <row r="215" spans="1:37">
      <c r="A215" s="3" t="s">
        <v>405</v>
      </c>
      <c r="B215" s="3" t="s">
        <v>491</v>
      </c>
      <c r="C215" s="3" t="s">
        <v>479</v>
      </c>
      <c r="D215" s="3" t="s">
        <v>480</v>
      </c>
      <c r="E215" s="3" t="s">
        <v>481</v>
      </c>
      <c r="F215" s="4">
        <v>0.02</v>
      </c>
      <c r="G215" s="3" t="s">
        <v>779</v>
      </c>
      <c r="H215" s="3">
        <v>50</v>
      </c>
      <c r="I215" s="3" t="s">
        <v>483</v>
      </c>
      <c r="J215" s="3">
        <v>180</v>
      </c>
      <c r="K215" s="3">
        <v>604800</v>
      </c>
      <c r="L215" s="3" t="s">
        <v>2069</v>
      </c>
      <c r="M215" s="3" t="s">
        <v>483</v>
      </c>
      <c r="N215" s="3" t="s">
        <v>483</v>
      </c>
      <c r="O215" s="3" t="s">
        <v>2592</v>
      </c>
      <c r="P215" s="3" t="s">
        <v>413</v>
      </c>
      <c r="Q215" s="3" t="s">
        <v>4371</v>
      </c>
      <c r="R215" s="3" t="s">
        <v>2593</v>
      </c>
      <c r="S215" s="3">
        <v>1338832478</v>
      </c>
      <c r="T215" s="3" t="s">
        <v>2594</v>
      </c>
      <c r="U215" s="3" t="s">
        <v>2073</v>
      </c>
      <c r="V215" s="3" t="s">
        <v>483</v>
      </c>
      <c r="W215" s="3" t="s">
        <v>483</v>
      </c>
      <c r="X215" s="3">
        <v>56</v>
      </c>
      <c r="Y215" s="3" t="s">
        <v>561</v>
      </c>
      <c r="Z215" s="3" t="s">
        <v>490</v>
      </c>
      <c r="AA215" s="3" t="s">
        <v>490</v>
      </c>
      <c r="AB215" s="3" t="s">
        <v>133</v>
      </c>
      <c r="AC215" s="3" t="s">
        <v>388</v>
      </c>
      <c r="AD215" s="3" t="s">
        <v>38</v>
      </c>
      <c r="AE215" s="3" t="s">
        <v>483</v>
      </c>
      <c r="AF215" s="3" t="s">
        <v>483</v>
      </c>
      <c r="AG215" t="s">
        <v>189</v>
      </c>
      <c r="AH215">
        <f>LOOKUP(AC215,$AL:$AL,$AM:$AM )</f>
        <v>7790415</v>
      </c>
      <c r="AI215">
        <f>LOOKUP(AG215,$AN:$AN,$AO:$AO)</f>
        <v>8011331</v>
      </c>
      <c r="AJ215">
        <f>COUNTIFS(Answer,AC215,Country,"USA")</f>
        <v>2</v>
      </c>
      <c r="AK215">
        <f>COUNTIF(Answer,AC215)</f>
        <v>4</v>
      </c>
    </row>
    <row r="216" spans="1:37">
      <c r="A216" s="3" t="s">
        <v>414</v>
      </c>
      <c r="B216" s="3" t="s">
        <v>491</v>
      </c>
      <c r="C216" s="3" t="s">
        <v>479</v>
      </c>
      <c r="D216" s="3" t="s">
        <v>480</v>
      </c>
      <c r="E216" s="3" t="s">
        <v>481</v>
      </c>
      <c r="F216" s="4">
        <v>0.02</v>
      </c>
      <c r="G216" s="3" t="s">
        <v>779</v>
      </c>
      <c r="H216" s="3">
        <v>50</v>
      </c>
      <c r="I216" s="3" t="s">
        <v>483</v>
      </c>
      <c r="J216" s="3">
        <v>180</v>
      </c>
      <c r="K216" s="3">
        <v>604800</v>
      </c>
      <c r="L216" s="3" t="s">
        <v>2305</v>
      </c>
      <c r="M216" s="3" t="s">
        <v>483</v>
      </c>
      <c r="N216" s="3" t="s">
        <v>483</v>
      </c>
      <c r="O216" s="3" t="s">
        <v>2306</v>
      </c>
      <c r="P216" s="3" t="s">
        <v>4374</v>
      </c>
      <c r="Q216" s="3" t="s">
        <v>4371</v>
      </c>
      <c r="R216" s="3" t="s">
        <v>2307</v>
      </c>
      <c r="S216" s="3">
        <v>1338898997</v>
      </c>
      <c r="T216" s="3" t="s">
        <v>2308</v>
      </c>
      <c r="U216" s="3" t="s">
        <v>2309</v>
      </c>
      <c r="V216" s="3" t="s">
        <v>483</v>
      </c>
      <c r="W216" s="3" t="s">
        <v>483</v>
      </c>
      <c r="X216" s="3">
        <v>56</v>
      </c>
      <c r="Y216" s="3" t="s">
        <v>503</v>
      </c>
      <c r="Z216" s="3" t="s">
        <v>490</v>
      </c>
      <c r="AA216" s="3" t="s">
        <v>490</v>
      </c>
      <c r="AB216" s="3" t="s">
        <v>142</v>
      </c>
      <c r="AC216" s="3" t="s">
        <v>43</v>
      </c>
      <c r="AD216" s="3" t="s">
        <v>34</v>
      </c>
      <c r="AE216" s="3" t="s">
        <v>483</v>
      </c>
      <c r="AF216" s="3" t="s">
        <v>483</v>
      </c>
      <c r="AG216" t="s">
        <v>4350</v>
      </c>
      <c r="AH216">
        <f>LOOKUP(AC216,$AL:$AL,$AM:$AM )</f>
        <v>7851662</v>
      </c>
      <c r="AI216">
        <f>LOOKUP(AG216,$AN:$AN,$AO:$AO)</f>
        <v>7608364</v>
      </c>
      <c r="AJ216">
        <f>COUNTIFS(Answer,AC216,Country,"USA")</f>
        <v>107</v>
      </c>
      <c r="AK216">
        <f>COUNTIF(Answer,AC216)</f>
        <v>217</v>
      </c>
    </row>
    <row r="217" spans="1:37">
      <c r="A217" s="3" t="s">
        <v>414</v>
      </c>
      <c r="B217" s="3" t="s">
        <v>491</v>
      </c>
      <c r="C217" s="3" t="s">
        <v>479</v>
      </c>
      <c r="D217" s="3" t="s">
        <v>480</v>
      </c>
      <c r="E217" s="3" t="s">
        <v>481</v>
      </c>
      <c r="F217" s="4">
        <v>0.02</v>
      </c>
      <c r="G217" s="3" t="s">
        <v>779</v>
      </c>
      <c r="H217" s="3">
        <v>50</v>
      </c>
      <c r="I217" s="3" t="s">
        <v>483</v>
      </c>
      <c r="J217" s="3">
        <v>180</v>
      </c>
      <c r="K217" s="3">
        <v>604800</v>
      </c>
      <c r="L217" s="3" t="s">
        <v>2305</v>
      </c>
      <c r="M217" s="3" t="s">
        <v>483</v>
      </c>
      <c r="N217" s="3" t="s">
        <v>483</v>
      </c>
      <c r="O217" s="3" t="s">
        <v>2473</v>
      </c>
      <c r="P217" s="3" t="s">
        <v>4377</v>
      </c>
      <c r="Q217" s="3" t="s">
        <v>4371</v>
      </c>
      <c r="R217" s="3" t="s">
        <v>2474</v>
      </c>
      <c r="S217" s="3">
        <v>1338902774</v>
      </c>
      <c r="T217" s="3" t="s">
        <v>2475</v>
      </c>
      <c r="U217" s="3" t="s">
        <v>2476</v>
      </c>
      <c r="V217" s="3" t="s">
        <v>483</v>
      </c>
      <c r="W217" s="3" t="s">
        <v>483</v>
      </c>
      <c r="X217" s="3">
        <v>26</v>
      </c>
      <c r="Y217" s="3" t="s">
        <v>503</v>
      </c>
      <c r="Z217" s="3" t="s">
        <v>490</v>
      </c>
      <c r="AA217" s="3" t="s">
        <v>490</v>
      </c>
      <c r="AB217" s="3" t="s">
        <v>142</v>
      </c>
      <c r="AC217" s="3" t="s">
        <v>35</v>
      </c>
      <c r="AD217" s="3" t="s">
        <v>244</v>
      </c>
      <c r="AE217" s="3" t="s">
        <v>483</v>
      </c>
      <c r="AF217" s="3" t="s">
        <v>483</v>
      </c>
      <c r="AG217" t="s">
        <v>4350</v>
      </c>
      <c r="AH217">
        <f>LOOKUP(AC217,$AL:$AL,$AM:$AM )</f>
        <v>931028</v>
      </c>
      <c r="AI217">
        <f>LOOKUP(AG217,$AN:$AN,$AO:$AO)</f>
        <v>7608364</v>
      </c>
      <c r="AJ217">
        <f>COUNTIFS(Answer,AC217,Country,"USA")</f>
        <v>184</v>
      </c>
      <c r="AK217">
        <f>COUNTIF(Answer,AC217)</f>
        <v>352</v>
      </c>
    </row>
    <row r="218" spans="1:37">
      <c r="A218" s="3" t="s">
        <v>414</v>
      </c>
      <c r="B218" s="3" t="s">
        <v>491</v>
      </c>
      <c r="C218" s="3" t="s">
        <v>479</v>
      </c>
      <c r="D218" s="3" t="s">
        <v>480</v>
      </c>
      <c r="E218" s="3" t="s">
        <v>481</v>
      </c>
      <c r="F218" s="4">
        <v>0.02</v>
      </c>
      <c r="G218" s="3" t="s">
        <v>779</v>
      </c>
      <c r="H218" s="3">
        <v>50</v>
      </c>
      <c r="I218" s="3" t="s">
        <v>483</v>
      </c>
      <c r="J218" s="3">
        <v>180</v>
      </c>
      <c r="K218" s="3">
        <v>604800</v>
      </c>
      <c r="L218" s="3" t="s">
        <v>2305</v>
      </c>
      <c r="M218" s="3" t="s">
        <v>483</v>
      </c>
      <c r="N218" s="3" t="s">
        <v>483</v>
      </c>
      <c r="O218" s="3" t="s">
        <v>2356</v>
      </c>
      <c r="P218" s="3" t="s">
        <v>839</v>
      </c>
      <c r="Q218" s="3" t="s">
        <v>4371</v>
      </c>
      <c r="R218" s="3" t="s">
        <v>2357</v>
      </c>
      <c r="S218" s="3">
        <v>1338904512</v>
      </c>
      <c r="T218" s="3" t="s">
        <v>2358</v>
      </c>
      <c r="U218" s="3" t="s">
        <v>2359</v>
      </c>
      <c r="V218" s="3" t="s">
        <v>483</v>
      </c>
      <c r="W218" s="3" t="s">
        <v>483</v>
      </c>
      <c r="X218" s="3">
        <v>46</v>
      </c>
      <c r="Y218" s="3" t="s">
        <v>561</v>
      </c>
      <c r="Z218" s="3" t="s">
        <v>490</v>
      </c>
      <c r="AA218" s="3" t="s">
        <v>490</v>
      </c>
      <c r="AB218" s="3" t="s">
        <v>142</v>
      </c>
      <c r="AC218" s="3" t="s">
        <v>144</v>
      </c>
      <c r="AD218" s="3" t="s">
        <v>38</v>
      </c>
      <c r="AE218" s="3" t="s">
        <v>483</v>
      </c>
      <c r="AF218" s="3" t="s">
        <v>483</v>
      </c>
      <c r="AG218" t="s">
        <v>4350</v>
      </c>
      <c r="AH218">
        <f>LOOKUP(AC218,$AL:$AL,$AM:$AM )</f>
        <v>7803230</v>
      </c>
      <c r="AI218">
        <f>LOOKUP(AG218,$AN:$AN,$AO:$AO)</f>
        <v>7608364</v>
      </c>
      <c r="AJ218">
        <f>COUNTIFS(Answer,AC218,Country,"USA")</f>
        <v>4</v>
      </c>
      <c r="AK218">
        <f>COUNTIF(Answer,AC218)</f>
        <v>6</v>
      </c>
    </row>
    <row r="219" spans="1:37">
      <c r="A219" s="3" t="s">
        <v>414</v>
      </c>
      <c r="B219" s="3" t="s">
        <v>491</v>
      </c>
      <c r="C219" s="3" t="s">
        <v>479</v>
      </c>
      <c r="D219" s="3" t="s">
        <v>480</v>
      </c>
      <c r="E219" s="3" t="s">
        <v>481</v>
      </c>
      <c r="F219" s="4">
        <v>0.02</v>
      </c>
      <c r="G219" s="3" t="s">
        <v>779</v>
      </c>
      <c r="H219" s="3">
        <v>50</v>
      </c>
      <c r="I219" s="3" t="s">
        <v>483</v>
      </c>
      <c r="J219" s="3">
        <v>180</v>
      </c>
      <c r="K219" s="3">
        <v>604800</v>
      </c>
      <c r="L219" s="3" t="s">
        <v>2305</v>
      </c>
      <c r="M219" s="3" t="s">
        <v>483</v>
      </c>
      <c r="N219" s="3" t="s">
        <v>483</v>
      </c>
      <c r="O219" s="3" t="s">
        <v>2413</v>
      </c>
      <c r="P219" s="3" t="s">
        <v>4378</v>
      </c>
      <c r="Q219" s="3" t="s">
        <v>4371</v>
      </c>
      <c r="R219" s="3" t="s">
        <v>2414</v>
      </c>
      <c r="S219" s="3">
        <v>1338910656</v>
      </c>
      <c r="T219" s="3" t="s">
        <v>2415</v>
      </c>
      <c r="U219" s="3" t="s">
        <v>2416</v>
      </c>
      <c r="V219" s="3" t="s">
        <v>483</v>
      </c>
      <c r="W219" s="3" t="s">
        <v>483</v>
      </c>
      <c r="X219" s="3">
        <v>23</v>
      </c>
      <c r="Y219" s="3" t="s">
        <v>489</v>
      </c>
      <c r="Z219" s="3" t="s">
        <v>490</v>
      </c>
      <c r="AA219" s="3" t="s">
        <v>490</v>
      </c>
      <c r="AB219" s="3" t="s">
        <v>142</v>
      </c>
      <c r="AC219" s="3" t="s">
        <v>43</v>
      </c>
      <c r="AD219" s="3" t="s">
        <v>2417</v>
      </c>
      <c r="AE219" s="3" t="s">
        <v>483</v>
      </c>
      <c r="AF219" s="3" t="s">
        <v>483</v>
      </c>
      <c r="AG219" t="s">
        <v>4350</v>
      </c>
      <c r="AH219">
        <f>LOOKUP(AC219,$AL:$AL,$AM:$AM )</f>
        <v>7851662</v>
      </c>
      <c r="AI219">
        <f>LOOKUP(AG219,$AN:$AN,$AO:$AO)</f>
        <v>7608364</v>
      </c>
      <c r="AJ219">
        <f>COUNTIFS(Answer,AC219,Country,"USA")</f>
        <v>107</v>
      </c>
      <c r="AK219">
        <f>COUNTIF(Answer,AC219)</f>
        <v>217</v>
      </c>
    </row>
    <row r="220" spans="1:37">
      <c r="A220" s="3" t="s">
        <v>414</v>
      </c>
      <c r="B220" s="3" t="s">
        <v>491</v>
      </c>
      <c r="C220" s="3" t="s">
        <v>479</v>
      </c>
      <c r="D220" s="3" t="s">
        <v>480</v>
      </c>
      <c r="E220" s="3" t="s">
        <v>481</v>
      </c>
      <c r="F220" s="4">
        <v>0.02</v>
      </c>
      <c r="G220" s="3" t="s">
        <v>779</v>
      </c>
      <c r="H220" s="3">
        <v>50</v>
      </c>
      <c r="I220" s="3" t="s">
        <v>483</v>
      </c>
      <c r="J220" s="3">
        <v>180</v>
      </c>
      <c r="K220" s="3">
        <v>604800</v>
      </c>
      <c r="L220" s="3" t="s">
        <v>2305</v>
      </c>
      <c r="M220" s="3" t="s">
        <v>483</v>
      </c>
      <c r="N220" s="3" t="s">
        <v>483</v>
      </c>
      <c r="O220" s="3" t="s">
        <v>2493</v>
      </c>
      <c r="P220" s="3" t="s">
        <v>717</v>
      </c>
      <c r="Q220" s="3" t="s">
        <v>4371</v>
      </c>
      <c r="R220" s="3" t="s">
        <v>2494</v>
      </c>
      <c r="S220" s="3">
        <v>1338913801</v>
      </c>
      <c r="T220" s="3" t="s">
        <v>2495</v>
      </c>
      <c r="U220" s="3" t="s">
        <v>578</v>
      </c>
      <c r="V220" s="3" t="s">
        <v>483</v>
      </c>
      <c r="W220" s="3" t="s">
        <v>483</v>
      </c>
      <c r="X220" s="3">
        <v>61</v>
      </c>
      <c r="Y220" s="3" t="s">
        <v>721</v>
      </c>
      <c r="Z220" s="3" t="s">
        <v>490</v>
      </c>
      <c r="AA220" s="3" t="s">
        <v>490</v>
      </c>
      <c r="AB220" s="3" t="s">
        <v>142</v>
      </c>
      <c r="AC220" s="3" t="s">
        <v>1010</v>
      </c>
      <c r="AD220" s="3" t="s">
        <v>38</v>
      </c>
      <c r="AE220" s="3" t="s">
        <v>483</v>
      </c>
      <c r="AF220" s="3" t="s">
        <v>483</v>
      </c>
      <c r="AG220" t="s">
        <v>4350</v>
      </c>
      <c r="AH220">
        <f>LOOKUP(AC220,$AL:$AL,$AM:$AM )</f>
        <v>17686309</v>
      </c>
      <c r="AI220">
        <f>LOOKUP(AG220,$AN:$AN,$AO:$AO)</f>
        <v>7608364</v>
      </c>
      <c r="AJ220">
        <f>COUNTIFS(Answer,AC220,Country,"USA")</f>
        <v>2</v>
      </c>
      <c r="AK220">
        <f>COUNTIF(Answer,AC220)</f>
        <v>2</v>
      </c>
    </row>
    <row r="221" spans="1:37">
      <c r="A221" s="3" t="s">
        <v>414</v>
      </c>
      <c r="B221" s="3" t="s">
        <v>491</v>
      </c>
      <c r="C221" s="3" t="s">
        <v>479</v>
      </c>
      <c r="D221" s="3" t="s">
        <v>480</v>
      </c>
      <c r="E221" s="3" t="s">
        <v>481</v>
      </c>
      <c r="F221" s="4">
        <v>0.02</v>
      </c>
      <c r="G221" s="3" t="s">
        <v>779</v>
      </c>
      <c r="H221" s="3">
        <v>50</v>
      </c>
      <c r="I221" s="3" t="s">
        <v>483</v>
      </c>
      <c r="J221" s="3">
        <v>180</v>
      </c>
      <c r="K221" s="3">
        <v>604800</v>
      </c>
      <c r="L221" s="3" t="s">
        <v>2305</v>
      </c>
      <c r="M221" s="3" t="s">
        <v>483</v>
      </c>
      <c r="N221" s="3" t="s">
        <v>483</v>
      </c>
      <c r="O221" s="3" t="s">
        <v>2338</v>
      </c>
      <c r="P221" s="3" t="s">
        <v>4380</v>
      </c>
      <c r="Q221" s="3" t="s">
        <v>4371</v>
      </c>
      <c r="R221" s="3" t="s">
        <v>2339</v>
      </c>
      <c r="S221" s="3">
        <v>1338918690</v>
      </c>
      <c r="T221" s="3" t="s">
        <v>2340</v>
      </c>
      <c r="U221" s="3" t="s">
        <v>2341</v>
      </c>
      <c r="V221" s="3" t="s">
        <v>483</v>
      </c>
      <c r="W221" s="3" t="s">
        <v>483</v>
      </c>
      <c r="X221" s="3">
        <v>84</v>
      </c>
      <c r="Y221" s="3" t="s">
        <v>523</v>
      </c>
      <c r="Z221" s="3" t="s">
        <v>490</v>
      </c>
      <c r="AA221" s="3" t="s">
        <v>490</v>
      </c>
      <c r="AB221" s="3" t="s">
        <v>142</v>
      </c>
      <c r="AC221" s="3" t="s">
        <v>35</v>
      </c>
      <c r="AD221" s="3" t="s">
        <v>34</v>
      </c>
      <c r="AE221" s="3" t="s">
        <v>483</v>
      </c>
      <c r="AF221" s="3" t="s">
        <v>483</v>
      </c>
      <c r="AG221" t="s">
        <v>4350</v>
      </c>
      <c r="AH221">
        <f>LOOKUP(AC221,$AL:$AL,$AM:$AM )</f>
        <v>931028</v>
      </c>
      <c r="AI221">
        <f>LOOKUP(AG221,$AN:$AN,$AO:$AO)</f>
        <v>7608364</v>
      </c>
      <c r="AJ221">
        <f>COUNTIFS(Answer,AC221,Country,"USA")</f>
        <v>184</v>
      </c>
      <c r="AK221">
        <f>COUNTIF(Answer,AC221)</f>
        <v>352</v>
      </c>
    </row>
    <row r="222" spans="1:37">
      <c r="A222" s="3" t="s">
        <v>414</v>
      </c>
      <c r="B222" s="3" t="s">
        <v>491</v>
      </c>
      <c r="C222" s="3" t="s">
        <v>479</v>
      </c>
      <c r="D222" s="3" t="s">
        <v>480</v>
      </c>
      <c r="E222" s="3" t="s">
        <v>481</v>
      </c>
      <c r="F222" s="4">
        <v>0.02</v>
      </c>
      <c r="G222" s="3" t="s">
        <v>779</v>
      </c>
      <c r="H222" s="3">
        <v>50</v>
      </c>
      <c r="I222" s="3" t="s">
        <v>483</v>
      </c>
      <c r="J222" s="3">
        <v>180</v>
      </c>
      <c r="K222" s="3">
        <v>604800</v>
      </c>
      <c r="L222" s="3" t="s">
        <v>2305</v>
      </c>
      <c r="M222" s="3" t="s">
        <v>483</v>
      </c>
      <c r="N222" s="3" t="s">
        <v>483</v>
      </c>
      <c r="O222" s="3" t="s">
        <v>2452</v>
      </c>
      <c r="P222" s="3" t="s">
        <v>956</v>
      </c>
      <c r="Q222" s="3" t="s">
        <v>4371</v>
      </c>
      <c r="R222" s="3" t="s">
        <v>2453</v>
      </c>
      <c r="S222" s="3">
        <v>1338929690</v>
      </c>
      <c r="T222" s="3" t="s">
        <v>2454</v>
      </c>
      <c r="U222" s="3" t="s">
        <v>959</v>
      </c>
      <c r="V222" s="3" t="s">
        <v>483</v>
      </c>
      <c r="W222" s="3" t="s">
        <v>483</v>
      </c>
      <c r="X222" s="3">
        <v>23</v>
      </c>
      <c r="Y222" s="3" t="s">
        <v>860</v>
      </c>
      <c r="Z222" s="3" t="s">
        <v>490</v>
      </c>
      <c r="AA222" s="3" t="s">
        <v>490</v>
      </c>
      <c r="AB222" s="3" t="s">
        <v>142</v>
      </c>
      <c r="AC222" s="3" t="s">
        <v>85</v>
      </c>
      <c r="AD222" s="3" t="s">
        <v>38</v>
      </c>
      <c r="AE222" s="3" t="s">
        <v>483</v>
      </c>
      <c r="AF222" s="3" t="s">
        <v>483</v>
      </c>
      <c r="AG222" t="s">
        <v>4350</v>
      </c>
      <c r="AH222">
        <f>LOOKUP(AC222,$AL:$AL,$AM:$AM )</f>
        <v>7820004</v>
      </c>
      <c r="AI222">
        <f>LOOKUP(AG222,$AN:$AN,$AO:$AO)</f>
        <v>7608364</v>
      </c>
      <c r="AJ222">
        <f>COUNTIFS(Answer,AC222,Country,"USA")</f>
        <v>54</v>
      </c>
      <c r="AK222">
        <f>COUNTIF(Answer,AC222)</f>
        <v>63</v>
      </c>
    </row>
    <row r="223" spans="1:37">
      <c r="A223" s="3" t="s">
        <v>414</v>
      </c>
      <c r="B223" s="3" t="s">
        <v>491</v>
      </c>
      <c r="C223" s="3" t="s">
        <v>479</v>
      </c>
      <c r="D223" s="3" t="s">
        <v>480</v>
      </c>
      <c r="E223" s="3" t="s">
        <v>481</v>
      </c>
      <c r="F223" s="4">
        <v>0.02</v>
      </c>
      <c r="G223" s="3" t="s">
        <v>779</v>
      </c>
      <c r="H223" s="3">
        <v>50</v>
      </c>
      <c r="I223" s="3" t="s">
        <v>483</v>
      </c>
      <c r="J223" s="3">
        <v>180</v>
      </c>
      <c r="K223" s="3">
        <v>604800</v>
      </c>
      <c r="L223" s="3" t="s">
        <v>2305</v>
      </c>
      <c r="M223" s="3" t="s">
        <v>483</v>
      </c>
      <c r="N223" s="3" t="s">
        <v>483</v>
      </c>
      <c r="O223" s="3" t="s">
        <v>2394</v>
      </c>
      <c r="P223" s="3" t="s">
        <v>1144</v>
      </c>
      <c r="Q223" s="3" t="s">
        <v>4371</v>
      </c>
      <c r="R223" s="3" t="s">
        <v>2395</v>
      </c>
      <c r="S223" s="3">
        <v>1338941738</v>
      </c>
      <c r="T223" s="3" t="s">
        <v>2396</v>
      </c>
      <c r="U223" s="3" t="s">
        <v>1147</v>
      </c>
      <c r="V223" s="3" t="s">
        <v>483</v>
      </c>
      <c r="W223" s="3" t="s">
        <v>483</v>
      </c>
      <c r="X223" s="3">
        <v>41</v>
      </c>
      <c r="Y223" s="3" t="s">
        <v>860</v>
      </c>
      <c r="Z223" s="3" t="s">
        <v>490</v>
      </c>
      <c r="AA223" s="3" t="s">
        <v>490</v>
      </c>
      <c r="AB223" s="3" t="s">
        <v>142</v>
      </c>
      <c r="AC223" s="3" t="s">
        <v>43</v>
      </c>
      <c r="AD223" s="3" t="s">
        <v>38</v>
      </c>
      <c r="AE223" s="3" t="s">
        <v>483</v>
      </c>
      <c r="AF223" s="3" t="s">
        <v>483</v>
      </c>
      <c r="AG223" t="s">
        <v>4350</v>
      </c>
      <c r="AH223">
        <f>LOOKUP(AC223,$AL:$AL,$AM:$AM )</f>
        <v>7851662</v>
      </c>
      <c r="AI223">
        <f>LOOKUP(AG223,$AN:$AN,$AO:$AO)</f>
        <v>7608364</v>
      </c>
      <c r="AJ223">
        <f>COUNTIFS(Answer,AC223,Country,"USA")</f>
        <v>107</v>
      </c>
      <c r="AK223">
        <f>COUNTIF(Answer,AC223)</f>
        <v>217</v>
      </c>
    </row>
    <row r="224" spans="1:37">
      <c r="A224" s="3" t="s">
        <v>414</v>
      </c>
      <c r="B224" s="3" t="s">
        <v>491</v>
      </c>
      <c r="C224" s="3" t="s">
        <v>479</v>
      </c>
      <c r="D224" s="3" t="s">
        <v>480</v>
      </c>
      <c r="E224" s="3" t="s">
        <v>481</v>
      </c>
      <c r="F224" s="4">
        <v>0.02</v>
      </c>
      <c r="G224" s="3" t="s">
        <v>779</v>
      </c>
      <c r="H224" s="3">
        <v>50</v>
      </c>
      <c r="I224" s="3" t="s">
        <v>483</v>
      </c>
      <c r="J224" s="3">
        <v>180</v>
      </c>
      <c r="K224" s="3">
        <v>604800</v>
      </c>
      <c r="L224" s="3" t="s">
        <v>2305</v>
      </c>
      <c r="M224" s="3" t="s">
        <v>483</v>
      </c>
      <c r="N224" s="3" t="s">
        <v>483</v>
      </c>
      <c r="O224" s="3" t="s">
        <v>2480</v>
      </c>
      <c r="P224" s="3" t="s">
        <v>557</v>
      </c>
      <c r="Q224" s="3" t="s">
        <v>4371</v>
      </c>
      <c r="R224" s="3" t="s">
        <v>2481</v>
      </c>
      <c r="S224" s="3">
        <v>1338943355</v>
      </c>
      <c r="T224" s="3" t="s">
        <v>2482</v>
      </c>
      <c r="U224" s="3" t="s">
        <v>2483</v>
      </c>
      <c r="V224" s="3" t="s">
        <v>483</v>
      </c>
      <c r="W224" s="3" t="s">
        <v>483</v>
      </c>
      <c r="X224" s="3">
        <v>20</v>
      </c>
      <c r="Y224" s="3" t="s">
        <v>561</v>
      </c>
      <c r="Z224" s="3" t="s">
        <v>490</v>
      </c>
      <c r="AA224" s="3" t="s">
        <v>490</v>
      </c>
      <c r="AB224" s="3" t="s">
        <v>142</v>
      </c>
      <c r="AC224" s="3" t="s">
        <v>35</v>
      </c>
      <c r="AD224" s="3" t="s">
        <v>38</v>
      </c>
      <c r="AE224" s="3" t="s">
        <v>483</v>
      </c>
      <c r="AF224" s="3" t="s">
        <v>483</v>
      </c>
      <c r="AG224" t="s">
        <v>4350</v>
      </c>
      <c r="AH224">
        <f>LOOKUP(AC224,$AL:$AL,$AM:$AM )</f>
        <v>931028</v>
      </c>
      <c r="AI224">
        <f>LOOKUP(AG224,$AN:$AN,$AO:$AO)</f>
        <v>7608364</v>
      </c>
      <c r="AJ224">
        <f>COUNTIFS(Answer,AC224,Country,"USA")</f>
        <v>184</v>
      </c>
      <c r="AK224">
        <f>COUNTIF(Answer,AC224)</f>
        <v>352</v>
      </c>
    </row>
    <row r="225" spans="1:37">
      <c r="A225" s="3" t="s">
        <v>414</v>
      </c>
      <c r="B225" s="3" t="s">
        <v>491</v>
      </c>
      <c r="C225" s="3" t="s">
        <v>479</v>
      </c>
      <c r="D225" s="3" t="s">
        <v>480</v>
      </c>
      <c r="E225" s="3" t="s">
        <v>481</v>
      </c>
      <c r="F225" s="4">
        <v>0.02</v>
      </c>
      <c r="G225" s="3" t="s">
        <v>779</v>
      </c>
      <c r="H225" s="3">
        <v>50</v>
      </c>
      <c r="I225" s="3" t="s">
        <v>483</v>
      </c>
      <c r="J225" s="3">
        <v>180</v>
      </c>
      <c r="K225" s="3">
        <v>604800</v>
      </c>
      <c r="L225" s="3" t="s">
        <v>2305</v>
      </c>
      <c r="M225" s="3" t="s">
        <v>483</v>
      </c>
      <c r="N225" s="3" t="s">
        <v>483</v>
      </c>
      <c r="O225" s="3" t="s">
        <v>2409</v>
      </c>
      <c r="P225" s="3" t="s">
        <v>856</v>
      </c>
      <c r="Q225" s="3" t="s">
        <v>4371</v>
      </c>
      <c r="R225" s="3" t="s">
        <v>2410</v>
      </c>
      <c r="S225" s="3">
        <v>1338954945</v>
      </c>
      <c r="T225" s="3" t="s">
        <v>2411</v>
      </c>
      <c r="U225" s="3" t="s">
        <v>2412</v>
      </c>
      <c r="V225" s="3" t="s">
        <v>483</v>
      </c>
      <c r="W225" s="3" t="s">
        <v>483</v>
      </c>
      <c r="X225" s="3">
        <v>43</v>
      </c>
      <c r="Y225" s="3" t="s">
        <v>860</v>
      </c>
      <c r="Z225" s="3" t="s">
        <v>490</v>
      </c>
      <c r="AA225" s="3" t="s">
        <v>490</v>
      </c>
      <c r="AB225" s="3" t="s">
        <v>142</v>
      </c>
      <c r="AC225" s="3" t="s">
        <v>85</v>
      </c>
      <c r="AD225" s="3" t="s">
        <v>38</v>
      </c>
      <c r="AE225" s="3" t="s">
        <v>483</v>
      </c>
      <c r="AF225" s="3" t="s">
        <v>483</v>
      </c>
      <c r="AG225" t="s">
        <v>4350</v>
      </c>
      <c r="AH225">
        <f>LOOKUP(AC225,$AL:$AL,$AM:$AM )</f>
        <v>7820004</v>
      </c>
      <c r="AI225">
        <f>LOOKUP(AG225,$AN:$AN,$AO:$AO)</f>
        <v>7608364</v>
      </c>
      <c r="AJ225">
        <f>COUNTIFS(Answer,AC225,Country,"USA")</f>
        <v>54</v>
      </c>
      <c r="AK225">
        <f>COUNTIF(Answer,AC225)</f>
        <v>63</v>
      </c>
    </row>
    <row r="226" spans="1:37">
      <c r="A226" s="3" t="s">
        <v>414</v>
      </c>
      <c r="B226" s="3" t="s">
        <v>491</v>
      </c>
      <c r="C226" s="3" t="s">
        <v>479</v>
      </c>
      <c r="D226" s="3" t="s">
        <v>480</v>
      </c>
      <c r="E226" s="3" t="s">
        <v>481</v>
      </c>
      <c r="F226" s="4">
        <v>0.02</v>
      </c>
      <c r="G226" s="3" t="s">
        <v>779</v>
      </c>
      <c r="H226" s="3">
        <v>50</v>
      </c>
      <c r="I226" s="3" t="s">
        <v>483</v>
      </c>
      <c r="J226" s="3">
        <v>180</v>
      </c>
      <c r="K226" s="3">
        <v>604800</v>
      </c>
      <c r="L226" s="3" t="s">
        <v>2305</v>
      </c>
      <c r="M226" s="3" t="s">
        <v>483</v>
      </c>
      <c r="N226" s="3" t="s">
        <v>483</v>
      </c>
      <c r="O226" s="3" t="s">
        <v>2375</v>
      </c>
      <c r="P226" s="3" t="s">
        <v>4384</v>
      </c>
      <c r="Q226" s="3" t="s">
        <v>4371</v>
      </c>
      <c r="R226" s="3" t="s">
        <v>2376</v>
      </c>
      <c r="S226" s="3">
        <v>1338956488</v>
      </c>
      <c r="T226" s="3" t="s">
        <v>2377</v>
      </c>
      <c r="U226" s="3" t="s">
        <v>2378</v>
      </c>
      <c r="V226" s="3" t="s">
        <v>483</v>
      </c>
      <c r="W226" s="3" t="s">
        <v>483</v>
      </c>
      <c r="X226" s="3">
        <v>24</v>
      </c>
      <c r="Y226" s="3" t="s">
        <v>489</v>
      </c>
      <c r="Z226" s="3" t="s">
        <v>490</v>
      </c>
      <c r="AA226" s="3" t="s">
        <v>490</v>
      </c>
      <c r="AB226" s="3" t="s">
        <v>142</v>
      </c>
      <c r="AC226" s="3" t="s">
        <v>2379</v>
      </c>
      <c r="AD226" s="3" t="s">
        <v>34</v>
      </c>
      <c r="AE226" s="3" t="s">
        <v>483</v>
      </c>
      <c r="AF226" s="3" t="s">
        <v>483</v>
      </c>
      <c r="AG226" t="s">
        <v>4350</v>
      </c>
      <c r="AH226">
        <f>LOOKUP(AC226,$AL:$AL,$AM:$AM )</f>
        <v>26335284</v>
      </c>
      <c r="AI226">
        <f>LOOKUP(AG226,$AN:$AN,$AO:$AO)</f>
        <v>7608364</v>
      </c>
      <c r="AJ226">
        <f>COUNTIFS(Answer,AC226,Country,"USA")</f>
        <v>0</v>
      </c>
      <c r="AK226">
        <f>COUNTIF(Answer,AC226)</f>
        <v>1</v>
      </c>
    </row>
    <row r="227" spans="1:37">
      <c r="A227" s="3" t="s">
        <v>414</v>
      </c>
      <c r="B227" s="3" t="s">
        <v>491</v>
      </c>
      <c r="C227" s="3" t="s">
        <v>479</v>
      </c>
      <c r="D227" s="3" t="s">
        <v>480</v>
      </c>
      <c r="E227" s="3" t="s">
        <v>481</v>
      </c>
      <c r="F227" s="4">
        <v>0.02</v>
      </c>
      <c r="G227" s="3" t="s">
        <v>779</v>
      </c>
      <c r="H227" s="3">
        <v>50</v>
      </c>
      <c r="I227" s="3" t="s">
        <v>483</v>
      </c>
      <c r="J227" s="3">
        <v>180</v>
      </c>
      <c r="K227" s="3">
        <v>604800</v>
      </c>
      <c r="L227" s="3" t="s">
        <v>2305</v>
      </c>
      <c r="M227" s="3" t="s">
        <v>483</v>
      </c>
      <c r="N227" s="3" t="s">
        <v>483</v>
      </c>
      <c r="O227" s="3" t="s">
        <v>2380</v>
      </c>
      <c r="P227" s="3" t="s">
        <v>4173</v>
      </c>
      <c r="Q227" s="3" t="s">
        <v>4371</v>
      </c>
      <c r="R227" s="3" t="s">
        <v>2381</v>
      </c>
      <c r="S227" s="3">
        <v>1338958003</v>
      </c>
      <c r="T227" s="3" t="s">
        <v>2382</v>
      </c>
      <c r="U227" s="3" t="s">
        <v>2383</v>
      </c>
      <c r="V227" s="3" t="s">
        <v>483</v>
      </c>
      <c r="W227" s="3" t="s">
        <v>483</v>
      </c>
      <c r="X227" s="3">
        <v>25</v>
      </c>
      <c r="Y227" s="3" t="s">
        <v>508</v>
      </c>
      <c r="Z227" s="3" t="s">
        <v>490</v>
      </c>
      <c r="AA227" s="3" t="s">
        <v>490</v>
      </c>
      <c r="AB227" s="3" t="s">
        <v>142</v>
      </c>
      <c r="AC227" s="3" t="s">
        <v>143</v>
      </c>
      <c r="AD227" s="3" t="s">
        <v>34</v>
      </c>
      <c r="AE227" s="3" t="s">
        <v>483</v>
      </c>
      <c r="AF227" s="3" t="s">
        <v>483</v>
      </c>
      <c r="AG227" t="s">
        <v>4350</v>
      </c>
      <c r="AH227">
        <f>LOOKUP(AC227,$AL:$AL,$AM:$AM )</f>
        <v>7820643</v>
      </c>
      <c r="AI227">
        <f>LOOKUP(AG227,$AN:$AN,$AO:$AO)</f>
        <v>7608364</v>
      </c>
      <c r="AJ227">
        <f>COUNTIFS(Answer,AC227,Country,"USA")</f>
        <v>0</v>
      </c>
      <c r="AK227">
        <f>COUNTIF(Answer,AC227)</f>
        <v>3</v>
      </c>
    </row>
    <row r="228" spans="1:37">
      <c r="A228" s="3" t="s">
        <v>414</v>
      </c>
      <c r="B228" s="3" t="s">
        <v>491</v>
      </c>
      <c r="C228" s="3" t="s">
        <v>479</v>
      </c>
      <c r="D228" s="3" t="s">
        <v>480</v>
      </c>
      <c r="E228" s="3" t="s">
        <v>481</v>
      </c>
      <c r="F228" s="4">
        <v>0.02</v>
      </c>
      <c r="G228" s="3" t="s">
        <v>779</v>
      </c>
      <c r="H228" s="3">
        <v>50</v>
      </c>
      <c r="I228" s="3" t="s">
        <v>483</v>
      </c>
      <c r="J228" s="3">
        <v>180</v>
      </c>
      <c r="K228" s="3">
        <v>604800</v>
      </c>
      <c r="L228" s="3" t="s">
        <v>2305</v>
      </c>
      <c r="M228" s="3" t="s">
        <v>483</v>
      </c>
      <c r="N228" s="3" t="s">
        <v>483</v>
      </c>
      <c r="O228" s="3" t="s">
        <v>2334</v>
      </c>
      <c r="P228" s="3" t="s">
        <v>4386</v>
      </c>
      <c r="Q228" s="3" t="s">
        <v>4371</v>
      </c>
      <c r="R228" s="3" t="s">
        <v>2335</v>
      </c>
      <c r="S228" s="3">
        <v>1338958536</v>
      </c>
      <c r="T228" s="3" t="s">
        <v>2336</v>
      </c>
      <c r="U228" s="3" t="s">
        <v>2337</v>
      </c>
      <c r="V228" s="3" t="s">
        <v>483</v>
      </c>
      <c r="W228" s="3" t="s">
        <v>483</v>
      </c>
      <c r="X228" s="3">
        <v>27</v>
      </c>
      <c r="Y228" s="3" t="s">
        <v>555</v>
      </c>
      <c r="Z228" s="3" t="s">
        <v>490</v>
      </c>
      <c r="AA228" s="3" t="s">
        <v>490</v>
      </c>
      <c r="AB228" s="3" t="s">
        <v>142</v>
      </c>
      <c r="AC228" s="3" t="s">
        <v>43</v>
      </c>
      <c r="AD228" s="3" t="s">
        <v>1246</v>
      </c>
      <c r="AE228" s="3" t="s">
        <v>483</v>
      </c>
      <c r="AF228" s="3" t="s">
        <v>483</v>
      </c>
      <c r="AG228" t="s">
        <v>4350</v>
      </c>
      <c r="AH228">
        <f>LOOKUP(AC228,$AL:$AL,$AM:$AM )</f>
        <v>7851662</v>
      </c>
      <c r="AI228">
        <f>LOOKUP(AG228,$AN:$AN,$AO:$AO)</f>
        <v>7608364</v>
      </c>
      <c r="AJ228">
        <f>COUNTIFS(Answer,AC228,Country,"USA")</f>
        <v>107</v>
      </c>
      <c r="AK228">
        <f>COUNTIF(Answer,AC228)</f>
        <v>217</v>
      </c>
    </row>
    <row r="229" spans="1:37">
      <c r="A229" s="3" t="s">
        <v>414</v>
      </c>
      <c r="B229" s="3" t="s">
        <v>491</v>
      </c>
      <c r="C229" s="3" t="s">
        <v>479</v>
      </c>
      <c r="D229" s="3" t="s">
        <v>480</v>
      </c>
      <c r="E229" s="3" t="s">
        <v>481</v>
      </c>
      <c r="F229" s="4">
        <v>0.02</v>
      </c>
      <c r="G229" s="3" t="s">
        <v>779</v>
      </c>
      <c r="H229" s="3">
        <v>50</v>
      </c>
      <c r="I229" s="3" t="s">
        <v>483</v>
      </c>
      <c r="J229" s="3">
        <v>180</v>
      </c>
      <c r="K229" s="3">
        <v>604800</v>
      </c>
      <c r="L229" s="3" t="s">
        <v>2305</v>
      </c>
      <c r="M229" s="3" t="s">
        <v>483</v>
      </c>
      <c r="N229" s="3" t="s">
        <v>483</v>
      </c>
      <c r="O229" s="3" t="s">
        <v>2509</v>
      </c>
      <c r="P229" s="3" t="s">
        <v>712</v>
      </c>
      <c r="Q229" s="3" t="s">
        <v>4371</v>
      </c>
      <c r="R229" s="3" t="s">
        <v>2510</v>
      </c>
      <c r="S229" s="3">
        <v>1338969855</v>
      </c>
      <c r="T229" s="3" t="s">
        <v>2511</v>
      </c>
      <c r="U229" s="3" t="s">
        <v>1128</v>
      </c>
      <c r="V229" s="3" t="s">
        <v>483</v>
      </c>
      <c r="W229" s="3" t="s">
        <v>483</v>
      </c>
      <c r="X229" s="3">
        <v>57</v>
      </c>
      <c r="Y229" s="3" t="s">
        <v>594</v>
      </c>
      <c r="Z229" s="3" t="s">
        <v>490</v>
      </c>
      <c r="AA229" s="3" t="s">
        <v>490</v>
      </c>
      <c r="AB229" s="3" t="s">
        <v>142</v>
      </c>
      <c r="AC229" s="3" t="s">
        <v>85</v>
      </c>
      <c r="AD229" s="3" t="s">
        <v>38</v>
      </c>
      <c r="AE229" s="3" t="s">
        <v>483</v>
      </c>
      <c r="AF229" s="3" t="s">
        <v>483</v>
      </c>
      <c r="AG229" t="s">
        <v>4350</v>
      </c>
      <c r="AH229">
        <f>LOOKUP(AC229,$AL:$AL,$AM:$AM )</f>
        <v>7820004</v>
      </c>
      <c r="AI229">
        <f>LOOKUP(AG229,$AN:$AN,$AO:$AO)</f>
        <v>7608364</v>
      </c>
      <c r="AJ229">
        <f>COUNTIFS(Answer,AC229,Country,"USA")</f>
        <v>54</v>
      </c>
      <c r="AK229">
        <f>COUNTIF(Answer,AC229)</f>
        <v>63</v>
      </c>
    </row>
    <row r="230" spans="1:37">
      <c r="A230" s="3" t="s">
        <v>414</v>
      </c>
      <c r="B230" s="3" t="s">
        <v>491</v>
      </c>
      <c r="C230" s="3" t="s">
        <v>479</v>
      </c>
      <c r="D230" s="3" t="s">
        <v>480</v>
      </c>
      <c r="E230" s="3" t="s">
        <v>481</v>
      </c>
      <c r="F230" s="4">
        <v>0.02</v>
      </c>
      <c r="G230" s="3" t="s">
        <v>779</v>
      </c>
      <c r="H230" s="3">
        <v>50</v>
      </c>
      <c r="I230" s="3" t="s">
        <v>483</v>
      </c>
      <c r="J230" s="3">
        <v>180</v>
      </c>
      <c r="K230" s="3">
        <v>604800</v>
      </c>
      <c r="L230" s="3" t="s">
        <v>2305</v>
      </c>
      <c r="M230" s="3" t="s">
        <v>483</v>
      </c>
      <c r="N230" s="3" t="s">
        <v>483</v>
      </c>
      <c r="O230" s="3" t="s">
        <v>2524</v>
      </c>
      <c r="P230" s="3" t="s">
        <v>2525</v>
      </c>
      <c r="Q230" s="3" t="s">
        <v>4371</v>
      </c>
      <c r="R230" s="3" t="s">
        <v>2526</v>
      </c>
      <c r="S230" s="3">
        <v>1338975425</v>
      </c>
      <c r="T230" s="3" t="s">
        <v>2527</v>
      </c>
      <c r="U230" s="3" t="s">
        <v>2528</v>
      </c>
      <c r="V230" s="3" t="s">
        <v>483</v>
      </c>
      <c r="W230" s="3" t="s">
        <v>483</v>
      </c>
      <c r="X230" s="3">
        <v>57</v>
      </c>
      <c r="Y230" s="3" t="s">
        <v>489</v>
      </c>
      <c r="Z230" s="3" t="s">
        <v>490</v>
      </c>
      <c r="AA230" s="3" t="s">
        <v>490</v>
      </c>
      <c r="AB230" s="3" t="s">
        <v>142</v>
      </c>
      <c r="AC230" s="3" t="s">
        <v>85</v>
      </c>
      <c r="AD230" s="3" t="s">
        <v>38</v>
      </c>
      <c r="AE230" s="3" t="s">
        <v>483</v>
      </c>
      <c r="AF230" s="3" t="s">
        <v>483</v>
      </c>
      <c r="AG230" t="s">
        <v>4350</v>
      </c>
      <c r="AH230">
        <f>LOOKUP(AC230,$AL:$AL,$AM:$AM )</f>
        <v>7820004</v>
      </c>
      <c r="AI230">
        <f>LOOKUP(AG230,$AN:$AN,$AO:$AO)</f>
        <v>7608364</v>
      </c>
      <c r="AJ230">
        <f>COUNTIFS(Answer,AC230,Country,"USA")</f>
        <v>54</v>
      </c>
      <c r="AK230">
        <f>COUNTIF(Answer,AC230)</f>
        <v>63</v>
      </c>
    </row>
    <row r="231" spans="1:37">
      <c r="A231" s="3" t="s">
        <v>414</v>
      </c>
      <c r="B231" s="3" t="s">
        <v>491</v>
      </c>
      <c r="C231" s="3" t="s">
        <v>479</v>
      </c>
      <c r="D231" s="3" t="s">
        <v>480</v>
      </c>
      <c r="E231" s="3" t="s">
        <v>481</v>
      </c>
      <c r="F231" s="4">
        <v>0.02</v>
      </c>
      <c r="G231" s="3" t="s">
        <v>779</v>
      </c>
      <c r="H231" s="3">
        <v>50</v>
      </c>
      <c r="I231" s="3" t="s">
        <v>483</v>
      </c>
      <c r="J231" s="3">
        <v>180</v>
      </c>
      <c r="K231" s="3">
        <v>604800</v>
      </c>
      <c r="L231" s="3" t="s">
        <v>2305</v>
      </c>
      <c r="M231" s="3" t="s">
        <v>483</v>
      </c>
      <c r="N231" s="3" t="s">
        <v>483</v>
      </c>
      <c r="O231" s="3" t="s">
        <v>2310</v>
      </c>
      <c r="P231" s="3" t="s">
        <v>4390</v>
      </c>
      <c r="Q231" s="3" t="s">
        <v>4371</v>
      </c>
      <c r="R231" s="3" t="s">
        <v>2311</v>
      </c>
      <c r="S231" s="3">
        <v>1338977497</v>
      </c>
      <c r="T231" s="3" t="s">
        <v>2312</v>
      </c>
      <c r="U231" s="3" t="s">
        <v>2313</v>
      </c>
      <c r="V231" s="3" t="s">
        <v>483</v>
      </c>
      <c r="W231" s="3" t="s">
        <v>483</v>
      </c>
      <c r="X231" s="3">
        <v>27</v>
      </c>
      <c r="Y231" s="3" t="s">
        <v>546</v>
      </c>
      <c r="Z231" s="3" t="s">
        <v>490</v>
      </c>
      <c r="AA231" s="3" t="s">
        <v>490</v>
      </c>
      <c r="AB231" s="3" t="s">
        <v>142</v>
      </c>
      <c r="AC231" s="3" t="s">
        <v>79</v>
      </c>
      <c r="AD231" s="3" t="s">
        <v>34</v>
      </c>
      <c r="AE231" s="3" t="s">
        <v>483</v>
      </c>
      <c r="AF231" s="3" t="s">
        <v>483</v>
      </c>
      <c r="AG231" t="s">
        <v>4350</v>
      </c>
      <c r="AH231">
        <f>LOOKUP(AC231,$AL:$AL,$AM:$AM )</f>
        <v>8013781</v>
      </c>
      <c r="AI231">
        <f>LOOKUP(AG231,$AN:$AN,$AO:$AO)</f>
        <v>7608364</v>
      </c>
      <c r="AJ231">
        <f>COUNTIFS(Answer,AC231,Country,"USA")</f>
        <v>5</v>
      </c>
      <c r="AK231">
        <f>COUNTIF(Answer,AC231)</f>
        <v>10</v>
      </c>
    </row>
    <row r="232" spans="1:37">
      <c r="A232" s="3" t="s">
        <v>414</v>
      </c>
      <c r="B232" s="3" t="s">
        <v>491</v>
      </c>
      <c r="C232" s="3" t="s">
        <v>479</v>
      </c>
      <c r="D232" s="3" t="s">
        <v>480</v>
      </c>
      <c r="E232" s="3" t="s">
        <v>481</v>
      </c>
      <c r="F232" s="4">
        <v>0.02</v>
      </c>
      <c r="G232" s="3" t="s">
        <v>779</v>
      </c>
      <c r="H232" s="3">
        <v>50</v>
      </c>
      <c r="I232" s="3" t="s">
        <v>483</v>
      </c>
      <c r="J232" s="3">
        <v>180</v>
      </c>
      <c r="K232" s="3">
        <v>604800</v>
      </c>
      <c r="L232" s="3" t="s">
        <v>2305</v>
      </c>
      <c r="M232" s="3" t="s">
        <v>483</v>
      </c>
      <c r="N232" s="3" t="s">
        <v>483</v>
      </c>
      <c r="O232" s="3" t="s">
        <v>2319</v>
      </c>
      <c r="P232" s="3" t="s">
        <v>4391</v>
      </c>
      <c r="Q232" s="3" t="s">
        <v>4371</v>
      </c>
      <c r="R232" s="3" t="s">
        <v>2320</v>
      </c>
      <c r="S232" s="3">
        <v>1338985906</v>
      </c>
      <c r="T232" s="3" t="s">
        <v>2321</v>
      </c>
      <c r="U232" s="3" t="s">
        <v>2322</v>
      </c>
      <c r="V232" s="3" t="s">
        <v>483</v>
      </c>
      <c r="W232" s="3" t="s">
        <v>483</v>
      </c>
      <c r="X232" s="3">
        <v>57</v>
      </c>
      <c r="Y232" s="3" t="s">
        <v>546</v>
      </c>
      <c r="Z232" s="3" t="s">
        <v>490</v>
      </c>
      <c r="AA232" s="3" t="s">
        <v>490</v>
      </c>
      <c r="AB232" s="3" t="s">
        <v>142</v>
      </c>
      <c r="AC232" s="3" t="s">
        <v>2323</v>
      </c>
      <c r="AD232" s="3" t="s">
        <v>34</v>
      </c>
      <c r="AE232" s="3" t="s">
        <v>483</v>
      </c>
      <c r="AF232" s="3" t="s">
        <v>483</v>
      </c>
      <c r="AG232" t="s">
        <v>4350</v>
      </c>
      <c r="AH232">
        <f>LOOKUP(AC232,$AL:$AL,$AM:$AM )</f>
        <v>215059</v>
      </c>
      <c r="AI232">
        <f>LOOKUP(AG232,$AN:$AN,$AO:$AO)</f>
        <v>7608364</v>
      </c>
      <c r="AJ232">
        <f>COUNTIFS(Answer,AC232,Country,"USA")</f>
        <v>0</v>
      </c>
      <c r="AK232">
        <f>COUNTIF(Answer,AC232)</f>
        <v>2</v>
      </c>
    </row>
    <row r="233" spans="1:37">
      <c r="A233" s="3" t="s">
        <v>414</v>
      </c>
      <c r="B233" s="3" t="s">
        <v>491</v>
      </c>
      <c r="C233" s="3" t="s">
        <v>479</v>
      </c>
      <c r="D233" s="3" t="s">
        <v>480</v>
      </c>
      <c r="E233" s="3" t="s">
        <v>481</v>
      </c>
      <c r="F233" s="4">
        <v>0.02</v>
      </c>
      <c r="G233" s="3" t="s">
        <v>779</v>
      </c>
      <c r="H233" s="3">
        <v>50</v>
      </c>
      <c r="I233" s="3" t="s">
        <v>483</v>
      </c>
      <c r="J233" s="3">
        <v>180</v>
      </c>
      <c r="K233" s="3">
        <v>604800</v>
      </c>
      <c r="L233" s="3" t="s">
        <v>2305</v>
      </c>
      <c r="M233" s="3" t="s">
        <v>483</v>
      </c>
      <c r="N233" s="3" t="s">
        <v>483</v>
      </c>
      <c r="O233" s="3" t="s">
        <v>2314</v>
      </c>
      <c r="P233" s="3" t="s">
        <v>4393</v>
      </c>
      <c r="Q233" s="3" t="s">
        <v>4371</v>
      </c>
      <c r="R233" s="3" t="s">
        <v>2315</v>
      </c>
      <c r="S233" s="3">
        <v>1338993125</v>
      </c>
      <c r="T233" s="3" t="s">
        <v>2316</v>
      </c>
      <c r="U233" s="3" t="s">
        <v>2317</v>
      </c>
      <c r="V233" s="3" t="s">
        <v>483</v>
      </c>
      <c r="W233" s="3" t="s">
        <v>483</v>
      </c>
      <c r="X233" s="3">
        <v>34</v>
      </c>
      <c r="Y233" s="3" t="s">
        <v>594</v>
      </c>
      <c r="Z233" s="3" t="s">
        <v>490</v>
      </c>
      <c r="AA233" s="3" t="s">
        <v>490</v>
      </c>
      <c r="AB233" s="3" t="s">
        <v>142</v>
      </c>
      <c r="AC233" s="3" t="s">
        <v>2318</v>
      </c>
      <c r="AD233" s="3" t="s">
        <v>34</v>
      </c>
      <c r="AE233" s="3" t="s">
        <v>483</v>
      </c>
      <c r="AF233" s="3" t="s">
        <v>483</v>
      </c>
      <c r="AG233" t="s">
        <v>4350</v>
      </c>
      <c r="AH233">
        <f>LOOKUP(AC233,$AL:$AL,$AM:$AM )</f>
        <v>5665277</v>
      </c>
      <c r="AI233">
        <f>LOOKUP(AG233,$AN:$AN,$AO:$AO)</f>
        <v>7608364</v>
      </c>
      <c r="AJ233">
        <f>COUNTIFS(Answer,AC233,Country,"USA")</f>
        <v>0</v>
      </c>
      <c r="AK233">
        <f>COUNTIF(Answer,AC233)</f>
        <v>1</v>
      </c>
    </row>
    <row r="234" spans="1:37">
      <c r="A234" s="3" t="s">
        <v>414</v>
      </c>
      <c r="B234" s="3" t="s">
        <v>491</v>
      </c>
      <c r="C234" s="3" t="s">
        <v>479</v>
      </c>
      <c r="D234" s="3" t="s">
        <v>480</v>
      </c>
      <c r="E234" s="3" t="s">
        <v>481</v>
      </c>
      <c r="F234" s="4">
        <v>0.02</v>
      </c>
      <c r="G234" s="3" t="s">
        <v>779</v>
      </c>
      <c r="H234" s="3">
        <v>50</v>
      </c>
      <c r="I234" s="3" t="s">
        <v>483</v>
      </c>
      <c r="J234" s="3">
        <v>180</v>
      </c>
      <c r="K234" s="3">
        <v>604800</v>
      </c>
      <c r="L234" s="3" t="s">
        <v>2305</v>
      </c>
      <c r="M234" s="3" t="s">
        <v>483</v>
      </c>
      <c r="N234" s="3" t="s">
        <v>483</v>
      </c>
      <c r="O234" s="3" t="s">
        <v>2418</v>
      </c>
      <c r="P234" s="3" t="s">
        <v>1047</v>
      </c>
      <c r="Q234" s="3" t="s">
        <v>4371</v>
      </c>
      <c r="R234" s="3" t="s">
        <v>2419</v>
      </c>
      <c r="S234" s="3">
        <v>1338994509</v>
      </c>
      <c r="T234" s="3" t="s">
        <v>2420</v>
      </c>
      <c r="U234" s="3" t="s">
        <v>1050</v>
      </c>
      <c r="V234" s="3" t="s">
        <v>483</v>
      </c>
      <c r="W234" s="3" t="s">
        <v>483</v>
      </c>
      <c r="X234" s="3">
        <v>31</v>
      </c>
      <c r="Y234" s="3" t="s">
        <v>561</v>
      </c>
      <c r="Z234" s="3" t="s">
        <v>490</v>
      </c>
      <c r="AA234" s="3" t="s">
        <v>490</v>
      </c>
      <c r="AB234" s="3" t="s">
        <v>142</v>
      </c>
      <c r="AC234" s="3" t="s">
        <v>85</v>
      </c>
      <c r="AD234" s="3" t="s">
        <v>38</v>
      </c>
      <c r="AE234" s="3" t="s">
        <v>483</v>
      </c>
      <c r="AF234" s="3" t="s">
        <v>483</v>
      </c>
      <c r="AG234" t="s">
        <v>4350</v>
      </c>
      <c r="AH234">
        <f>LOOKUP(AC234,$AL:$AL,$AM:$AM )</f>
        <v>7820004</v>
      </c>
      <c r="AI234">
        <f>LOOKUP(AG234,$AN:$AN,$AO:$AO)</f>
        <v>7608364</v>
      </c>
      <c r="AJ234">
        <f>COUNTIFS(Answer,AC234,Country,"USA")</f>
        <v>54</v>
      </c>
      <c r="AK234">
        <f>COUNTIF(Answer,AC234)</f>
        <v>63</v>
      </c>
    </row>
    <row r="235" spans="1:37">
      <c r="A235" s="3" t="s">
        <v>414</v>
      </c>
      <c r="B235" s="3" t="s">
        <v>491</v>
      </c>
      <c r="C235" s="3" t="s">
        <v>479</v>
      </c>
      <c r="D235" s="3" t="s">
        <v>480</v>
      </c>
      <c r="E235" s="3" t="s">
        <v>481</v>
      </c>
      <c r="F235" s="4">
        <v>0.02</v>
      </c>
      <c r="G235" s="3" t="s">
        <v>779</v>
      </c>
      <c r="H235" s="3">
        <v>50</v>
      </c>
      <c r="I235" s="3" t="s">
        <v>483</v>
      </c>
      <c r="J235" s="3">
        <v>180</v>
      </c>
      <c r="K235" s="3">
        <v>604800</v>
      </c>
      <c r="L235" s="3" t="s">
        <v>2305</v>
      </c>
      <c r="M235" s="3" t="s">
        <v>483</v>
      </c>
      <c r="N235" s="3" t="s">
        <v>483</v>
      </c>
      <c r="O235" s="3" t="s">
        <v>2366</v>
      </c>
      <c r="P235" s="3" t="s">
        <v>1120</v>
      </c>
      <c r="Q235" s="3" t="s">
        <v>4371</v>
      </c>
      <c r="R235" s="3" t="s">
        <v>2367</v>
      </c>
      <c r="S235" s="3">
        <v>1338997225</v>
      </c>
      <c r="T235" s="3" t="s">
        <v>2368</v>
      </c>
      <c r="U235" s="3" t="s">
        <v>1383</v>
      </c>
      <c r="V235" s="3" t="s">
        <v>483</v>
      </c>
      <c r="W235" s="3" t="s">
        <v>483</v>
      </c>
      <c r="X235" s="3">
        <v>16</v>
      </c>
      <c r="Y235" s="3" t="s">
        <v>1124</v>
      </c>
      <c r="Z235" s="3" t="s">
        <v>490</v>
      </c>
      <c r="AA235" s="3" t="s">
        <v>490</v>
      </c>
      <c r="AB235" s="3" t="s">
        <v>142</v>
      </c>
      <c r="AC235" s="3" t="s">
        <v>85</v>
      </c>
      <c r="AD235" s="3" t="s">
        <v>38</v>
      </c>
      <c r="AE235" s="3" t="s">
        <v>483</v>
      </c>
      <c r="AF235" s="3" t="s">
        <v>483</v>
      </c>
      <c r="AG235" t="s">
        <v>4350</v>
      </c>
      <c r="AH235">
        <f>LOOKUP(AC235,$AL:$AL,$AM:$AM )</f>
        <v>7820004</v>
      </c>
      <c r="AI235">
        <f>LOOKUP(AG235,$AN:$AN,$AO:$AO)</f>
        <v>7608364</v>
      </c>
      <c r="AJ235">
        <f>COUNTIFS(Answer,AC235,Country,"USA")</f>
        <v>54</v>
      </c>
      <c r="AK235">
        <f>COUNTIF(Answer,AC235)</f>
        <v>63</v>
      </c>
    </row>
    <row r="236" spans="1:37">
      <c r="A236" s="3" t="s">
        <v>414</v>
      </c>
      <c r="B236" s="3" t="s">
        <v>491</v>
      </c>
      <c r="C236" s="3" t="s">
        <v>479</v>
      </c>
      <c r="D236" s="3" t="s">
        <v>480</v>
      </c>
      <c r="E236" s="3" t="s">
        <v>481</v>
      </c>
      <c r="F236" s="4">
        <v>0.02</v>
      </c>
      <c r="G236" s="3" t="s">
        <v>779</v>
      </c>
      <c r="H236" s="3">
        <v>50</v>
      </c>
      <c r="I236" s="3" t="s">
        <v>483</v>
      </c>
      <c r="J236" s="3">
        <v>180</v>
      </c>
      <c r="K236" s="3">
        <v>604800</v>
      </c>
      <c r="L236" s="3" t="s">
        <v>2305</v>
      </c>
      <c r="M236" s="3" t="s">
        <v>483</v>
      </c>
      <c r="N236" s="3" t="s">
        <v>483</v>
      </c>
      <c r="O236" s="3" t="s">
        <v>2390</v>
      </c>
      <c r="P236" s="3" t="s">
        <v>1434</v>
      </c>
      <c r="Q236" s="3" t="s">
        <v>4371</v>
      </c>
      <c r="R236" s="3" t="s">
        <v>2391</v>
      </c>
      <c r="S236" s="3">
        <v>1338997833</v>
      </c>
      <c r="T236" s="3" t="s">
        <v>2392</v>
      </c>
      <c r="U236" s="3" t="s">
        <v>2393</v>
      </c>
      <c r="V236" s="3" t="s">
        <v>483</v>
      </c>
      <c r="W236" s="3" t="s">
        <v>483</v>
      </c>
      <c r="X236" s="3">
        <v>55</v>
      </c>
      <c r="Y236" s="3" t="s">
        <v>523</v>
      </c>
      <c r="Z236" s="3" t="s">
        <v>490</v>
      </c>
      <c r="AA236" s="3" t="s">
        <v>490</v>
      </c>
      <c r="AB236" s="3" t="s">
        <v>142</v>
      </c>
      <c r="AC236" s="3" t="s">
        <v>144</v>
      </c>
      <c r="AD236" s="3" t="s">
        <v>38</v>
      </c>
      <c r="AE236" s="3" t="s">
        <v>483</v>
      </c>
      <c r="AF236" s="3" t="s">
        <v>483</v>
      </c>
      <c r="AG236" t="s">
        <v>4350</v>
      </c>
      <c r="AH236">
        <f>LOOKUP(AC236,$AL:$AL,$AM:$AM )</f>
        <v>7803230</v>
      </c>
      <c r="AI236">
        <f>LOOKUP(AG236,$AN:$AN,$AO:$AO)</f>
        <v>7608364</v>
      </c>
      <c r="AJ236">
        <f>COUNTIFS(Answer,AC236,Country,"USA")</f>
        <v>4</v>
      </c>
      <c r="AK236">
        <f>COUNTIF(Answer,AC236)</f>
        <v>6</v>
      </c>
    </row>
    <row r="237" spans="1:37">
      <c r="A237" s="3" t="s">
        <v>141</v>
      </c>
      <c r="B237" s="3" t="s">
        <v>478</v>
      </c>
      <c r="C237" s="3" t="s">
        <v>479</v>
      </c>
      <c r="D237" s="3" t="s">
        <v>480</v>
      </c>
      <c r="E237" s="3" t="s">
        <v>481</v>
      </c>
      <c r="F237" s="4">
        <v>0.03</v>
      </c>
      <c r="G237" s="3" t="s">
        <v>769</v>
      </c>
      <c r="H237" s="3">
        <v>30</v>
      </c>
      <c r="I237" s="3" t="s">
        <v>483</v>
      </c>
      <c r="J237" s="3">
        <v>180</v>
      </c>
      <c r="K237" s="3">
        <v>604800</v>
      </c>
      <c r="L237" s="3" t="s">
        <v>770</v>
      </c>
      <c r="M237" s="3" t="s">
        <v>483</v>
      </c>
      <c r="N237" s="3" t="s">
        <v>483</v>
      </c>
      <c r="O237" s="3" t="s">
        <v>2384</v>
      </c>
      <c r="P237" s="3" t="s">
        <v>4400</v>
      </c>
      <c r="Q237" s="3" t="s">
        <v>4371</v>
      </c>
      <c r="R237" s="3" t="s">
        <v>2385</v>
      </c>
      <c r="S237" s="3">
        <v>1338555429</v>
      </c>
      <c r="T237" s="3" t="s">
        <v>2386</v>
      </c>
      <c r="U237" s="3" t="s">
        <v>872</v>
      </c>
      <c r="V237" s="3" t="s">
        <v>483</v>
      </c>
      <c r="W237" s="3" t="s">
        <v>483</v>
      </c>
      <c r="X237" s="3">
        <v>40</v>
      </c>
      <c r="Y237" s="3" t="s">
        <v>573</v>
      </c>
      <c r="Z237" s="3" t="s">
        <v>490</v>
      </c>
      <c r="AA237" s="3" t="s">
        <v>490</v>
      </c>
      <c r="AB237" s="3" t="s">
        <v>142</v>
      </c>
      <c r="AC237" s="3" t="s">
        <v>43</v>
      </c>
      <c r="AD237" s="3" t="s">
        <v>34</v>
      </c>
      <c r="AE237" s="3" t="s">
        <v>483</v>
      </c>
      <c r="AF237" s="3" t="s">
        <v>483</v>
      </c>
      <c r="AG237" t="s">
        <v>4350</v>
      </c>
      <c r="AH237">
        <f>LOOKUP(AC237,$AL:$AL,$AM:$AM )</f>
        <v>7851662</v>
      </c>
      <c r="AI237">
        <f>LOOKUP(AG237,$AN:$AN,$AO:$AO)</f>
        <v>7608364</v>
      </c>
      <c r="AJ237">
        <f>COUNTIFS(Answer,AC237,Country,"USA")</f>
        <v>107</v>
      </c>
      <c r="AK237">
        <f>COUNTIF(Answer,AC237)</f>
        <v>217</v>
      </c>
    </row>
    <row r="238" spans="1:37">
      <c r="A238" s="3" t="s">
        <v>141</v>
      </c>
      <c r="B238" s="3" t="s">
        <v>478</v>
      </c>
      <c r="C238" s="3" t="s">
        <v>479</v>
      </c>
      <c r="D238" s="3" t="s">
        <v>480</v>
      </c>
      <c r="E238" s="3" t="s">
        <v>481</v>
      </c>
      <c r="F238" s="4">
        <v>0.03</v>
      </c>
      <c r="G238" s="3" t="s">
        <v>769</v>
      </c>
      <c r="H238" s="3">
        <v>30</v>
      </c>
      <c r="I238" s="3" t="s">
        <v>483</v>
      </c>
      <c r="J238" s="3">
        <v>180</v>
      </c>
      <c r="K238" s="3">
        <v>604800</v>
      </c>
      <c r="L238" s="3" t="s">
        <v>770</v>
      </c>
      <c r="M238" s="3" t="s">
        <v>483</v>
      </c>
      <c r="N238" s="3" t="s">
        <v>483</v>
      </c>
      <c r="O238" s="3" t="s">
        <v>2477</v>
      </c>
      <c r="P238" s="3" t="s">
        <v>4379</v>
      </c>
      <c r="Q238" s="3" t="s">
        <v>4371</v>
      </c>
      <c r="R238" s="3" t="s">
        <v>2478</v>
      </c>
      <c r="S238" s="3">
        <v>1338553062</v>
      </c>
      <c r="T238" s="3" t="s">
        <v>2479</v>
      </c>
      <c r="U238" s="3" t="s">
        <v>872</v>
      </c>
      <c r="V238" s="3" t="s">
        <v>483</v>
      </c>
      <c r="W238" s="3" t="s">
        <v>483</v>
      </c>
      <c r="X238" s="3">
        <v>53</v>
      </c>
      <c r="Y238" s="3" t="s">
        <v>687</v>
      </c>
      <c r="Z238" s="3" t="s">
        <v>490</v>
      </c>
      <c r="AA238" s="3" t="s">
        <v>490</v>
      </c>
      <c r="AB238" s="3" t="s">
        <v>142</v>
      </c>
      <c r="AC238" s="3" t="s">
        <v>43</v>
      </c>
      <c r="AD238" s="3" t="s">
        <v>34</v>
      </c>
      <c r="AE238" s="3" t="s">
        <v>483</v>
      </c>
      <c r="AF238" s="3" t="s">
        <v>483</v>
      </c>
      <c r="AG238" t="s">
        <v>4350</v>
      </c>
      <c r="AH238">
        <f>LOOKUP(AC238,$AL:$AL,$AM:$AM )</f>
        <v>7851662</v>
      </c>
      <c r="AI238">
        <f>LOOKUP(AG238,$AN:$AN,$AO:$AO)</f>
        <v>7608364</v>
      </c>
      <c r="AJ238">
        <f>COUNTIFS(Answer,AC238,Country,"USA")</f>
        <v>107</v>
      </c>
      <c r="AK238">
        <f>COUNTIF(Answer,AC238)</f>
        <v>217</v>
      </c>
    </row>
    <row r="239" spans="1:37">
      <c r="A239" s="3" t="s">
        <v>141</v>
      </c>
      <c r="B239" s="3" t="s">
        <v>478</v>
      </c>
      <c r="C239" s="3" t="s">
        <v>479</v>
      </c>
      <c r="D239" s="3" t="s">
        <v>480</v>
      </c>
      <c r="E239" s="3" t="s">
        <v>481</v>
      </c>
      <c r="F239" s="4">
        <v>0.03</v>
      </c>
      <c r="G239" s="3" t="s">
        <v>769</v>
      </c>
      <c r="H239" s="3">
        <v>30</v>
      </c>
      <c r="I239" s="3" t="s">
        <v>483</v>
      </c>
      <c r="J239" s="3">
        <v>180</v>
      </c>
      <c r="K239" s="3">
        <v>604800</v>
      </c>
      <c r="L239" s="3" t="s">
        <v>770</v>
      </c>
      <c r="M239" s="3" t="s">
        <v>483</v>
      </c>
      <c r="N239" s="3" t="s">
        <v>483</v>
      </c>
      <c r="O239" s="3" t="s">
        <v>2443</v>
      </c>
      <c r="P239" s="3" t="s">
        <v>37</v>
      </c>
      <c r="Q239" s="3" t="s">
        <v>4371</v>
      </c>
      <c r="R239" s="3" t="s">
        <v>2444</v>
      </c>
      <c r="S239" s="3">
        <v>1338556144</v>
      </c>
      <c r="T239" s="3" t="s">
        <v>2445</v>
      </c>
      <c r="U239" s="3" t="s">
        <v>1213</v>
      </c>
      <c r="V239" s="3" t="s">
        <v>483</v>
      </c>
      <c r="W239" s="3" t="s">
        <v>483</v>
      </c>
      <c r="X239" s="3">
        <v>103</v>
      </c>
      <c r="Y239" s="3" t="s">
        <v>555</v>
      </c>
      <c r="Z239" s="3" t="s">
        <v>490</v>
      </c>
      <c r="AA239" s="3" t="s">
        <v>490</v>
      </c>
      <c r="AB239" s="3" t="s">
        <v>142</v>
      </c>
      <c r="AC239" s="3" t="s">
        <v>85</v>
      </c>
      <c r="AD239" s="3" t="s">
        <v>38</v>
      </c>
      <c r="AE239" s="3" t="s">
        <v>483</v>
      </c>
      <c r="AF239" s="3" t="s">
        <v>483</v>
      </c>
      <c r="AG239" t="s">
        <v>4350</v>
      </c>
      <c r="AH239">
        <f>LOOKUP(AC239,$AL:$AL,$AM:$AM )</f>
        <v>7820004</v>
      </c>
      <c r="AI239">
        <f>LOOKUP(AG239,$AN:$AN,$AO:$AO)</f>
        <v>7608364</v>
      </c>
      <c r="AJ239">
        <f>COUNTIFS(Answer,AC239,Country,"USA")</f>
        <v>54</v>
      </c>
      <c r="AK239">
        <f>COUNTIF(Answer,AC239)</f>
        <v>63</v>
      </c>
    </row>
    <row r="240" spans="1:37">
      <c r="A240" s="3" t="s">
        <v>141</v>
      </c>
      <c r="B240" s="3" t="s">
        <v>478</v>
      </c>
      <c r="C240" s="3" t="s">
        <v>479</v>
      </c>
      <c r="D240" s="3" t="s">
        <v>480</v>
      </c>
      <c r="E240" s="3" t="s">
        <v>481</v>
      </c>
      <c r="F240" s="4">
        <v>0.03</v>
      </c>
      <c r="G240" s="3" t="s">
        <v>769</v>
      </c>
      <c r="H240" s="3">
        <v>30</v>
      </c>
      <c r="I240" s="3" t="s">
        <v>483</v>
      </c>
      <c r="J240" s="3">
        <v>180</v>
      </c>
      <c r="K240" s="3">
        <v>604800</v>
      </c>
      <c r="L240" s="3" t="s">
        <v>770</v>
      </c>
      <c r="M240" s="3" t="s">
        <v>483</v>
      </c>
      <c r="N240" s="3" t="s">
        <v>483</v>
      </c>
      <c r="O240" s="3" t="s">
        <v>2331</v>
      </c>
      <c r="P240" s="3" t="s">
        <v>4401</v>
      </c>
      <c r="Q240" s="3" t="s">
        <v>4371</v>
      </c>
      <c r="R240" s="3" t="s">
        <v>2332</v>
      </c>
      <c r="S240" s="3">
        <v>1338557040</v>
      </c>
      <c r="T240" s="3" t="s">
        <v>2333</v>
      </c>
      <c r="U240" s="3" t="s">
        <v>799</v>
      </c>
      <c r="V240" s="3" t="s">
        <v>483</v>
      </c>
      <c r="W240" s="3" t="s">
        <v>483</v>
      </c>
      <c r="X240" s="3">
        <v>29</v>
      </c>
      <c r="Y240" s="3" t="s">
        <v>513</v>
      </c>
      <c r="Z240" s="3" t="s">
        <v>490</v>
      </c>
      <c r="AA240" s="3" t="s">
        <v>490</v>
      </c>
      <c r="AB240" s="3" t="s">
        <v>142</v>
      </c>
      <c r="AC240" s="3" t="s">
        <v>43</v>
      </c>
      <c r="AD240" s="3" t="s">
        <v>36</v>
      </c>
      <c r="AE240" s="3" t="s">
        <v>483</v>
      </c>
      <c r="AF240" s="3" t="s">
        <v>483</v>
      </c>
      <c r="AG240" t="s">
        <v>4350</v>
      </c>
      <c r="AH240">
        <f>LOOKUP(AC240,$AL:$AL,$AM:$AM )</f>
        <v>7851662</v>
      </c>
      <c r="AI240">
        <f>LOOKUP(AG240,$AN:$AN,$AO:$AO)</f>
        <v>7608364</v>
      </c>
      <c r="AJ240">
        <f>COUNTIFS(Answer,AC240,Country,"USA")</f>
        <v>107</v>
      </c>
      <c r="AK240">
        <f>COUNTIF(Answer,AC240)</f>
        <v>217</v>
      </c>
    </row>
    <row r="241" spans="1:37">
      <c r="A241" s="3" t="s">
        <v>141</v>
      </c>
      <c r="B241" s="3" t="s">
        <v>478</v>
      </c>
      <c r="C241" s="3" t="s">
        <v>479</v>
      </c>
      <c r="D241" s="3" t="s">
        <v>480</v>
      </c>
      <c r="E241" s="3" t="s">
        <v>481</v>
      </c>
      <c r="F241" s="4">
        <v>0.03</v>
      </c>
      <c r="G241" s="3" t="s">
        <v>769</v>
      </c>
      <c r="H241" s="3">
        <v>30</v>
      </c>
      <c r="I241" s="3" t="s">
        <v>483</v>
      </c>
      <c r="J241" s="3">
        <v>180</v>
      </c>
      <c r="K241" s="3">
        <v>604800</v>
      </c>
      <c r="L241" s="3" t="s">
        <v>770</v>
      </c>
      <c r="M241" s="3" t="s">
        <v>483</v>
      </c>
      <c r="N241" s="3" t="s">
        <v>483</v>
      </c>
      <c r="O241" s="3" t="s">
        <v>2349</v>
      </c>
      <c r="P241" s="3" t="s">
        <v>4405</v>
      </c>
      <c r="Q241" s="3" t="s">
        <v>4371</v>
      </c>
      <c r="R241" s="3" t="s">
        <v>2350</v>
      </c>
      <c r="S241" s="3">
        <v>1338562209</v>
      </c>
      <c r="T241" s="3" t="s">
        <v>2351</v>
      </c>
      <c r="U241" s="3" t="s">
        <v>795</v>
      </c>
      <c r="V241" s="3" t="s">
        <v>483</v>
      </c>
      <c r="W241" s="3" t="s">
        <v>483</v>
      </c>
      <c r="X241" s="3">
        <v>97</v>
      </c>
      <c r="Y241" s="3" t="s">
        <v>508</v>
      </c>
      <c r="Z241" s="3" t="s">
        <v>490</v>
      </c>
      <c r="AA241" s="3" t="s">
        <v>490</v>
      </c>
      <c r="AB241" s="3" t="s">
        <v>142</v>
      </c>
      <c r="AC241" s="3" t="s">
        <v>143</v>
      </c>
      <c r="AD241" s="3" t="s">
        <v>34</v>
      </c>
      <c r="AE241" s="3" t="s">
        <v>483</v>
      </c>
      <c r="AF241" s="3" t="s">
        <v>483</v>
      </c>
      <c r="AG241" t="s">
        <v>4350</v>
      </c>
      <c r="AH241">
        <f>LOOKUP(AC241,$AL:$AL,$AM:$AM )</f>
        <v>7820643</v>
      </c>
      <c r="AI241">
        <f>LOOKUP(AG241,$AN:$AN,$AO:$AO)</f>
        <v>7608364</v>
      </c>
      <c r="AJ241">
        <f>COUNTIFS(Answer,AC241,Country,"USA")</f>
        <v>0</v>
      </c>
      <c r="AK241">
        <f>COUNTIF(Answer,AC241)</f>
        <v>3</v>
      </c>
    </row>
    <row r="242" spans="1:37">
      <c r="A242" s="3" t="s">
        <v>141</v>
      </c>
      <c r="B242" s="3" t="s">
        <v>478</v>
      </c>
      <c r="C242" s="3" t="s">
        <v>479</v>
      </c>
      <c r="D242" s="3" t="s">
        <v>480</v>
      </c>
      <c r="E242" s="3" t="s">
        <v>481</v>
      </c>
      <c r="F242" s="4">
        <v>0.03</v>
      </c>
      <c r="G242" s="3" t="s">
        <v>769</v>
      </c>
      <c r="H242" s="3">
        <v>30</v>
      </c>
      <c r="I242" s="3" t="s">
        <v>483</v>
      </c>
      <c r="J242" s="3">
        <v>180</v>
      </c>
      <c r="K242" s="3">
        <v>604800</v>
      </c>
      <c r="L242" s="3" t="s">
        <v>770</v>
      </c>
      <c r="M242" s="3" t="s">
        <v>483</v>
      </c>
      <c r="N242" s="3" t="s">
        <v>483</v>
      </c>
      <c r="O242" s="3" t="s">
        <v>2327</v>
      </c>
      <c r="P242" s="3" t="s">
        <v>48</v>
      </c>
      <c r="Q242" s="3" t="s">
        <v>4371</v>
      </c>
      <c r="R242" s="3" t="s">
        <v>2328</v>
      </c>
      <c r="S242" s="3">
        <v>1338562589</v>
      </c>
      <c r="T242" s="3" t="s">
        <v>2329</v>
      </c>
      <c r="U242" s="3" t="s">
        <v>2330</v>
      </c>
      <c r="V242" s="3" t="s">
        <v>483</v>
      </c>
      <c r="W242" s="3" t="s">
        <v>483</v>
      </c>
      <c r="X242" s="3">
        <v>23</v>
      </c>
      <c r="Y242" s="3" t="s">
        <v>753</v>
      </c>
      <c r="Z242" s="3" t="s">
        <v>490</v>
      </c>
      <c r="AA242" s="3" t="s">
        <v>490</v>
      </c>
      <c r="AB242" s="3" t="s">
        <v>142</v>
      </c>
      <c r="AC242" s="3" t="s">
        <v>140</v>
      </c>
      <c r="AD242" s="3" t="s">
        <v>38</v>
      </c>
      <c r="AE242" s="3" t="s">
        <v>483</v>
      </c>
      <c r="AF242" s="3" t="s">
        <v>483</v>
      </c>
      <c r="AG242" t="s">
        <v>4350</v>
      </c>
      <c r="AH242">
        <f>LOOKUP(AC242,$AL:$AL,$AM:$AM )</f>
        <v>7799035</v>
      </c>
      <c r="AI242">
        <f>LOOKUP(AG242,$AN:$AN,$AO:$AO)</f>
        <v>7608364</v>
      </c>
      <c r="AJ242">
        <f>COUNTIFS(Answer,AC242,Country,"USA")</f>
        <v>3</v>
      </c>
      <c r="AK242">
        <f>COUNTIF(Answer,AC242)</f>
        <v>3</v>
      </c>
    </row>
    <row r="243" spans="1:37">
      <c r="A243" s="3" t="s">
        <v>141</v>
      </c>
      <c r="B243" s="3" t="s">
        <v>478</v>
      </c>
      <c r="C243" s="3" t="s">
        <v>479</v>
      </c>
      <c r="D243" s="3" t="s">
        <v>480</v>
      </c>
      <c r="E243" s="3" t="s">
        <v>481</v>
      </c>
      <c r="F243" s="4">
        <v>0.03</v>
      </c>
      <c r="G243" s="3" t="s">
        <v>769</v>
      </c>
      <c r="H243" s="3">
        <v>30</v>
      </c>
      <c r="I243" s="3" t="s">
        <v>483</v>
      </c>
      <c r="J243" s="3">
        <v>180</v>
      </c>
      <c r="K243" s="3">
        <v>604800</v>
      </c>
      <c r="L243" s="3" t="s">
        <v>770</v>
      </c>
      <c r="M243" s="3" t="s">
        <v>483</v>
      </c>
      <c r="N243" s="3" t="s">
        <v>483</v>
      </c>
      <c r="O243" s="3" t="s">
        <v>2324</v>
      </c>
      <c r="P243" s="3" t="s">
        <v>49</v>
      </c>
      <c r="Q243" s="3" t="s">
        <v>4371</v>
      </c>
      <c r="R243" s="3" t="s">
        <v>2325</v>
      </c>
      <c r="S243" s="3">
        <v>1338564422</v>
      </c>
      <c r="T243" s="3" t="s">
        <v>2326</v>
      </c>
      <c r="U243" s="3" t="s">
        <v>1069</v>
      </c>
      <c r="V243" s="3" t="s">
        <v>483</v>
      </c>
      <c r="W243" s="3" t="s">
        <v>483</v>
      </c>
      <c r="X243" s="3">
        <v>36</v>
      </c>
      <c r="Y243" s="3" t="s">
        <v>753</v>
      </c>
      <c r="Z243" s="3" t="s">
        <v>490</v>
      </c>
      <c r="AA243" s="3" t="s">
        <v>490</v>
      </c>
      <c r="AB243" s="3" t="s">
        <v>142</v>
      </c>
      <c r="AC243" s="3" t="s">
        <v>85</v>
      </c>
      <c r="AD243" s="3" t="s">
        <v>38</v>
      </c>
      <c r="AE243" s="3" t="s">
        <v>483</v>
      </c>
      <c r="AF243" s="3" t="s">
        <v>483</v>
      </c>
      <c r="AG243" t="s">
        <v>4350</v>
      </c>
      <c r="AH243">
        <f>LOOKUP(AC243,$AL:$AL,$AM:$AM )</f>
        <v>7820004</v>
      </c>
      <c r="AI243">
        <f>LOOKUP(AG243,$AN:$AN,$AO:$AO)</f>
        <v>7608364</v>
      </c>
      <c r="AJ243">
        <f>COUNTIFS(Answer,AC243,Country,"USA")</f>
        <v>54</v>
      </c>
      <c r="AK243">
        <f>COUNTIF(Answer,AC243)</f>
        <v>63</v>
      </c>
    </row>
    <row r="244" spans="1:37">
      <c r="A244" s="3" t="s">
        <v>141</v>
      </c>
      <c r="B244" s="3" t="s">
        <v>478</v>
      </c>
      <c r="C244" s="3" t="s">
        <v>479</v>
      </c>
      <c r="D244" s="3" t="s">
        <v>480</v>
      </c>
      <c r="E244" s="3" t="s">
        <v>481</v>
      </c>
      <c r="F244" s="4">
        <v>0.03</v>
      </c>
      <c r="G244" s="3" t="s">
        <v>769</v>
      </c>
      <c r="H244" s="3">
        <v>30</v>
      </c>
      <c r="I244" s="3" t="s">
        <v>483</v>
      </c>
      <c r="J244" s="3">
        <v>180</v>
      </c>
      <c r="K244" s="3">
        <v>604800</v>
      </c>
      <c r="L244" s="3" t="s">
        <v>770</v>
      </c>
      <c r="M244" s="3" t="s">
        <v>483</v>
      </c>
      <c r="N244" s="3" t="s">
        <v>483</v>
      </c>
      <c r="O244" s="3" t="s">
        <v>2421</v>
      </c>
      <c r="P244" s="3" t="s">
        <v>4406</v>
      </c>
      <c r="Q244" s="3" t="s">
        <v>4371</v>
      </c>
      <c r="R244" s="3" t="s">
        <v>2422</v>
      </c>
      <c r="S244" s="3">
        <v>1338567620</v>
      </c>
      <c r="T244" s="3" t="s">
        <v>2423</v>
      </c>
      <c r="U244" s="3" t="s">
        <v>2424</v>
      </c>
      <c r="V244" s="3" t="s">
        <v>483</v>
      </c>
      <c r="W244" s="3" t="s">
        <v>483</v>
      </c>
      <c r="X244" s="3">
        <v>46</v>
      </c>
      <c r="Y244" s="3" t="s">
        <v>753</v>
      </c>
      <c r="Z244" s="3" t="s">
        <v>490</v>
      </c>
      <c r="AA244" s="3" t="s">
        <v>490</v>
      </c>
      <c r="AB244" s="3" t="s">
        <v>142</v>
      </c>
      <c r="AC244" s="3" t="s">
        <v>87</v>
      </c>
      <c r="AD244" s="3" t="s">
        <v>34</v>
      </c>
      <c r="AE244" s="3" t="s">
        <v>483</v>
      </c>
      <c r="AF244" s="3" t="s">
        <v>483</v>
      </c>
      <c r="AG244" t="s">
        <v>4350</v>
      </c>
      <c r="AH244">
        <f>LOOKUP(AC244,$AL:$AL,$AM:$AM )</f>
        <v>7752528</v>
      </c>
      <c r="AI244">
        <f>LOOKUP(AG244,$AN:$AN,$AO:$AO)</f>
        <v>7608364</v>
      </c>
      <c r="AJ244">
        <f>COUNTIFS(Answer,AC244,Country,"USA")</f>
        <v>2</v>
      </c>
      <c r="AK244">
        <f>COUNTIF(Answer,AC244)</f>
        <v>4</v>
      </c>
    </row>
    <row r="245" spans="1:37">
      <c r="A245" s="3" t="s">
        <v>141</v>
      </c>
      <c r="B245" s="3" t="s">
        <v>478</v>
      </c>
      <c r="C245" s="3" t="s">
        <v>479</v>
      </c>
      <c r="D245" s="3" t="s">
        <v>480</v>
      </c>
      <c r="E245" s="3" t="s">
        <v>481</v>
      </c>
      <c r="F245" s="4">
        <v>0.03</v>
      </c>
      <c r="G245" s="3" t="s">
        <v>769</v>
      </c>
      <c r="H245" s="3">
        <v>30</v>
      </c>
      <c r="I245" s="3" t="s">
        <v>483</v>
      </c>
      <c r="J245" s="3">
        <v>180</v>
      </c>
      <c r="K245" s="3">
        <v>604800</v>
      </c>
      <c r="L245" s="3" t="s">
        <v>770</v>
      </c>
      <c r="M245" s="3" t="s">
        <v>483</v>
      </c>
      <c r="N245" s="3" t="s">
        <v>483</v>
      </c>
      <c r="O245" s="3" t="s">
        <v>2449</v>
      </c>
      <c r="P245" s="3" t="s">
        <v>4407</v>
      </c>
      <c r="Q245" s="3" t="s">
        <v>4371</v>
      </c>
      <c r="R245" s="3" t="s">
        <v>2450</v>
      </c>
      <c r="S245" s="3">
        <v>1338568567</v>
      </c>
      <c r="T245" s="3" t="s">
        <v>2451</v>
      </c>
      <c r="U245" s="3" t="s">
        <v>2132</v>
      </c>
      <c r="V245" s="3" t="s">
        <v>483</v>
      </c>
      <c r="W245" s="3" t="s">
        <v>483</v>
      </c>
      <c r="X245" s="3">
        <v>27</v>
      </c>
      <c r="Y245" s="3" t="s">
        <v>753</v>
      </c>
      <c r="Z245" s="3" t="s">
        <v>490</v>
      </c>
      <c r="AA245" s="3" t="s">
        <v>490</v>
      </c>
      <c r="AB245" s="3" t="s">
        <v>142</v>
      </c>
      <c r="AC245" s="3" t="s">
        <v>144</v>
      </c>
      <c r="AD245" s="3" t="s">
        <v>465</v>
      </c>
      <c r="AE245" s="3" t="s">
        <v>483</v>
      </c>
      <c r="AF245" s="3" t="s">
        <v>483</v>
      </c>
      <c r="AG245" t="s">
        <v>4350</v>
      </c>
      <c r="AH245">
        <f>LOOKUP(AC245,$AL:$AL,$AM:$AM )</f>
        <v>7803230</v>
      </c>
      <c r="AI245">
        <f>LOOKUP(AG245,$AN:$AN,$AO:$AO)</f>
        <v>7608364</v>
      </c>
      <c r="AJ245">
        <f>COUNTIFS(Answer,AC245,Country,"USA")</f>
        <v>4</v>
      </c>
      <c r="AK245">
        <f>COUNTIF(Answer,AC245)</f>
        <v>6</v>
      </c>
    </row>
    <row r="246" spans="1:37">
      <c r="A246" s="3" t="s">
        <v>141</v>
      </c>
      <c r="B246" s="3" t="s">
        <v>478</v>
      </c>
      <c r="C246" s="3" t="s">
        <v>479</v>
      </c>
      <c r="D246" s="3" t="s">
        <v>480</v>
      </c>
      <c r="E246" s="3" t="s">
        <v>481</v>
      </c>
      <c r="F246" s="4">
        <v>0.03</v>
      </c>
      <c r="G246" s="3" t="s">
        <v>769</v>
      </c>
      <c r="H246" s="3">
        <v>30</v>
      </c>
      <c r="I246" s="3" t="s">
        <v>483</v>
      </c>
      <c r="J246" s="3">
        <v>180</v>
      </c>
      <c r="K246" s="3">
        <v>604800</v>
      </c>
      <c r="L246" s="3" t="s">
        <v>770</v>
      </c>
      <c r="M246" s="3" t="s">
        <v>483</v>
      </c>
      <c r="N246" s="3" t="s">
        <v>483</v>
      </c>
      <c r="O246" s="3" t="s">
        <v>2496</v>
      </c>
      <c r="P246" s="3" t="s">
        <v>52</v>
      </c>
      <c r="Q246" s="3" t="s">
        <v>4371</v>
      </c>
      <c r="R246" s="3" t="s">
        <v>2497</v>
      </c>
      <c r="S246" s="3">
        <v>1338569433</v>
      </c>
      <c r="T246" s="3" t="s">
        <v>2498</v>
      </c>
      <c r="U246" s="3" t="s">
        <v>2499</v>
      </c>
      <c r="V246" s="3" t="s">
        <v>483</v>
      </c>
      <c r="W246" s="3" t="s">
        <v>483</v>
      </c>
      <c r="X246" s="3">
        <v>28</v>
      </c>
      <c r="Y246" s="3" t="s">
        <v>753</v>
      </c>
      <c r="Z246" s="3" t="s">
        <v>490</v>
      </c>
      <c r="AA246" s="3" t="s">
        <v>490</v>
      </c>
      <c r="AB246" s="3" t="s">
        <v>142</v>
      </c>
      <c r="AC246" s="3" t="s">
        <v>144</v>
      </c>
      <c r="AD246" s="3" t="s">
        <v>38</v>
      </c>
      <c r="AE246" s="3" t="s">
        <v>483</v>
      </c>
      <c r="AF246" s="3" t="s">
        <v>483</v>
      </c>
      <c r="AG246" t="s">
        <v>4350</v>
      </c>
      <c r="AH246">
        <f>LOOKUP(AC246,$AL:$AL,$AM:$AM )</f>
        <v>7803230</v>
      </c>
      <c r="AI246">
        <f>LOOKUP(AG246,$AN:$AN,$AO:$AO)</f>
        <v>7608364</v>
      </c>
      <c r="AJ246">
        <f>COUNTIFS(Answer,AC246,Country,"USA")</f>
        <v>4</v>
      </c>
      <c r="AK246">
        <f>COUNTIF(Answer,AC246)</f>
        <v>6</v>
      </c>
    </row>
    <row r="247" spans="1:37">
      <c r="A247" s="3" t="s">
        <v>141</v>
      </c>
      <c r="B247" s="3" t="s">
        <v>478</v>
      </c>
      <c r="C247" s="3" t="s">
        <v>479</v>
      </c>
      <c r="D247" s="3" t="s">
        <v>480</v>
      </c>
      <c r="E247" s="3" t="s">
        <v>481</v>
      </c>
      <c r="F247" s="4">
        <v>0.03</v>
      </c>
      <c r="G247" s="3" t="s">
        <v>769</v>
      </c>
      <c r="H247" s="3">
        <v>30</v>
      </c>
      <c r="I247" s="3" t="s">
        <v>483</v>
      </c>
      <c r="J247" s="3">
        <v>180</v>
      </c>
      <c r="K247" s="3">
        <v>604800</v>
      </c>
      <c r="L247" s="3" t="s">
        <v>770</v>
      </c>
      <c r="M247" s="3" t="s">
        <v>483</v>
      </c>
      <c r="N247" s="3" t="s">
        <v>483</v>
      </c>
      <c r="O247" s="3" t="s">
        <v>2437</v>
      </c>
      <c r="P247" s="3" t="s">
        <v>45</v>
      </c>
      <c r="Q247" s="3" t="s">
        <v>4371</v>
      </c>
      <c r="R247" s="3" t="s">
        <v>2438</v>
      </c>
      <c r="S247" s="3">
        <v>1338569870</v>
      </c>
      <c r="T247" s="3" t="s">
        <v>2439</v>
      </c>
      <c r="U247" s="3" t="s">
        <v>1204</v>
      </c>
      <c r="V247" s="3" t="s">
        <v>483</v>
      </c>
      <c r="W247" s="3" t="s">
        <v>483</v>
      </c>
      <c r="X247" s="3">
        <v>18</v>
      </c>
      <c r="Y247" s="3" t="s">
        <v>607</v>
      </c>
      <c r="Z247" s="3" t="s">
        <v>490</v>
      </c>
      <c r="AA247" s="3" t="s">
        <v>490</v>
      </c>
      <c r="AB247" s="3" t="s">
        <v>142</v>
      </c>
      <c r="AC247" s="3" t="s">
        <v>79</v>
      </c>
      <c r="AD247" s="3" t="s">
        <v>38</v>
      </c>
      <c r="AE247" s="3" t="s">
        <v>483</v>
      </c>
      <c r="AF247" s="3" t="s">
        <v>483</v>
      </c>
      <c r="AG247" t="s">
        <v>4350</v>
      </c>
      <c r="AH247">
        <f>LOOKUP(AC247,$AL:$AL,$AM:$AM )</f>
        <v>8013781</v>
      </c>
      <c r="AI247">
        <f>LOOKUP(AG247,$AN:$AN,$AO:$AO)</f>
        <v>7608364</v>
      </c>
      <c r="AJ247">
        <f>COUNTIFS(Answer,AC247,Country,"USA")</f>
        <v>5</v>
      </c>
      <c r="AK247">
        <f>COUNTIF(Answer,AC247)</f>
        <v>10</v>
      </c>
    </row>
    <row r="248" spans="1:37">
      <c r="A248" s="3" t="s">
        <v>141</v>
      </c>
      <c r="B248" s="3" t="s">
        <v>478</v>
      </c>
      <c r="C248" s="3" t="s">
        <v>479</v>
      </c>
      <c r="D248" s="3" t="s">
        <v>480</v>
      </c>
      <c r="E248" s="3" t="s">
        <v>481</v>
      </c>
      <c r="F248" s="4">
        <v>0.03</v>
      </c>
      <c r="G248" s="3" t="s">
        <v>769</v>
      </c>
      <c r="H248" s="3">
        <v>30</v>
      </c>
      <c r="I248" s="3" t="s">
        <v>483</v>
      </c>
      <c r="J248" s="3">
        <v>180</v>
      </c>
      <c r="K248" s="3">
        <v>604800</v>
      </c>
      <c r="L248" s="3" t="s">
        <v>770</v>
      </c>
      <c r="M248" s="3" t="s">
        <v>483</v>
      </c>
      <c r="N248" s="3" t="s">
        <v>483</v>
      </c>
      <c r="O248" s="3" t="s">
        <v>2440</v>
      </c>
      <c r="P248" s="3" t="s">
        <v>56</v>
      </c>
      <c r="Q248" s="3" t="s">
        <v>4371</v>
      </c>
      <c r="R248" s="3" t="s">
        <v>2441</v>
      </c>
      <c r="S248" s="3">
        <v>1338611459</v>
      </c>
      <c r="T248" s="3" t="s">
        <v>2442</v>
      </c>
      <c r="U248" s="3" t="s">
        <v>778</v>
      </c>
      <c r="V248" s="3" t="s">
        <v>483</v>
      </c>
      <c r="W248" s="3" t="s">
        <v>483</v>
      </c>
      <c r="X248" s="3">
        <v>31</v>
      </c>
      <c r="Y248" s="3" t="s">
        <v>508</v>
      </c>
      <c r="Z248" s="3" t="s">
        <v>490</v>
      </c>
      <c r="AA248" s="3" t="s">
        <v>490</v>
      </c>
      <c r="AB248" s="3" t="s">
        <v>142</v>
      </c>
      <c r="AC248" s="3" t="s">
        <v>85</v>
      </c>
      <c r="AD248" s="3" t="s">
        <v>38</v>
      </c>
      <c r="AE248" s="3" t="s">
        <v>483</v>
      </c>
      <c r="AF248" s="3" t="s">
        <v>483</v>
      </c>
      <c r="AG248" t="s">
        <v>4350</v>
      </c>
      <c r="AH248">
        <f>LOOKUP(AC248,$AL:$AL,$AM:$AM )</f>
        <v>7820004</v>
      </c>
      <c r="AI248">
        <f>LOOKUP(AG248,$AN:$AN,$AO:$AO)</f>
        <v>7608364</v>
      </c>
      <c r="AJ248">
        <f>COUNTIFS(Answer,AC248,Country,"USA")</f>
        <v>54</v>
      </c>
      <c r="AK248">
        <f>COUNTIF(Answer,AC248)</f>
        <v>63</v>
      </c>
    </row>
    <row r="249" spans="1:37">
      <c r="A249" s="3" t="s">
        <v>141</v>
      </c>
      <c r="B249" s="3" t="s">
        <v>478</v>
      </c>
      <c r="C249" s="3" t="s">
        <v>479</v>
      </c>
      <c r="D249" s="3" t="s">
        <v>480</v>
      </c>
      <c r="E249" s="3" t="s">
        <v>481</v>
      </c>
      <c r="F249" s="4">
        <v>0.03</v>
      </c>
      <c r="G249" s="3" t="s">
        <v>769</v>
      </c>
      <c r="H249" s="3">
        <v>30</v>
      </c>
      <c r="I249" s="3" t="s">
        <v>483</v>
      </c>
      <c r="J249" s="3">
        <v>180</v>
      </c>
      <c r="K249" s="3">
        <v>604800</v>
      </c>
      <c r="L249" s="3" t="s">
        <v>770</v>
      </c>
      <c r="M249" s="3" t="s">
        <v>483</v>
      </c>
      <c r="N249" s="3" t="s">
        <v>483</v>
      </c>
      <c r="O249" s="3" t="s">
        <v>2535</v>
      </c>
      <c r="P249" s="3" t="s">
        <v>55</v>
      </c>
      <c r="Q249" s="3" t="s">
        <v>4371</v>
      </c>
      <c r="R249" s="3" t="s">
        <v>2536</v>
      </c>
      <c r="S249" s="3">
        <v>1338575660</v>
      </c>
      <c r="T249" s="3" t="s">
        <v>2537</v>
      </c>
      <c r="U249" s="3" t="s">
        <v>778</v>
      </c>
      <c r="V249" s="3" t="s">
        <v>483</v>
      </c>
      <c r="W249" s="3" t="s">
        <v>483</v>
      </c>
      <c r="X249" s="3">
        <v>11</v>
      </c>
      <c r="Y249" s="3" t="s">
        <v>607</v>
      </c>
      <c r="Z249" s="3" t="s">
        <v>490</v>
      </c>
      <c r="AA249" s="3" t="s">
        <v>490</v>
      </c>
      <c r="AB249" s="3" t="s">
        <v>142</v>
      </c>
      <c r="AC249" s="3" t="s">
        <v>85</v>
      </c>
      <c r="AD249" s="3" t="s">
        <v>38</v>
      </c>
      <c r="AE249" s="3" t="s">
        <v>483</v>
      </c>
      <c r="AF249" s="3" t="s">
        <v>483</v>
      </c>
      <c r="AG249" t="s">
        <v>4350</v>
      </c>
      <c r="AH249">
        <f>LOOKUP(AC249,$AL:$AL,$AM:$AM )</f>
        <v>7820004</v>
      </c>
      <c r="AI249">
        <f>LOOKUP(AG249,$AN:$AN,$AO:$AO)</f>
        <v>7608364</v>
      </c>
      <c r="AJ249">
        <f>COUNTIFS(Answer,AC249,Country,"USA")</f>
        <v>54</v>
      </c>
      <c r="AK249">
        <f>COUNTIF(Answer,AC249)</f>
        <v>63</v>
      </c>
    </row>
    <row r="250" spans="1:37">
      <c r="A250" s="3" t="s">
        <v>141</v>
      </c>
      <c r="B250" s="3" t="s">
        <v>478</v>
      </c>
      <c r="C250" s="3" t="s">
        <v>479</v>
      </c>
      <c r="D250" s="3" t="s">
        <v>480</v>
      </c>
      <c r="E250" s="3" t="s">
        <v>481</v>
      </c>
      <c r="F250" s="4">
        <v>0.03</v>
      </c>
      <c r="G250" s="3" t="s">
        <v>769</v>
      </c>
      <c r="H250" s="3">
        <v>30</v>
      </c>
      <c r="I250" s="3" t="s">
        <v>483</v>
      </c>
      <c r="J250" s="3">
        <v>180</v>
      </c>
      <c r="K250" s="3">
        <v>604800</v>
      </c>
      <c r="L250" s="3" t="s">
        <v>770</v>
      </c>
      <c r="M250" s="3" t="s">
        <v>483</v>
      </c>
      <c r="N250" s="3" t="s">
        <v>483</v>
      </c>
      <c r="O250" s="3" t="s">
        <v>2363</v>
      </c>
      <c r="P250" s="3" t="s">
        <v>54</v>
      </c>
      <c r="Q250" s="3" t="s">
        <v>4371</v>
      </c>
      <c r="R250" s="3" t="s">
        <v>2364</v>
      </c>
      <c r="S250" s="3">
        <v>1338579047</v>
      </c>
      <c r="T250" s="3" t="s">
        <v>2365</v>
      </c>
      <c r="U250" s="3" t="s">
        <v>1161</v>
      </c>
      <c r="V250" s="3" t="s">
        <v>483</v>
      </c>
      <c r="W250" s="3" t="s">
        <v>483</v>
      </c>
      <c r="X250" s="3">
        <v>26</v>
      </c>
      <c r="Y250" s="3" t="s">
        <v>753</v>
      </c>
      <c r="Z250" s="3" t="s">
        <v>490</v>
      </c>
      <c r="AA250" s="3" t="s">
        <v>490</v>
      </c>
      <c r="AB250" s="3" t="s">
        <v>142</v>
      </c>
      <c r="AC250" s="3" t="s">
        <v>85</v>
      </c>
      <c r="AD250" s="3" t="s">
        <v>38</v>
      </c>
      <c r="AE250" s="3" t="s">
        <v>483</v>
      </c>
      <c r="AF250" s="3" t="s">
        <v>483</v>
      </c>
      <c r="AG250" t="s">
        <v>4350</v>
      </c>
      <c r="AH250">
        <f>LOOKUP(AC250,$AL:$AL,$AM:$AM )</f>
        <v>7820004</v>
      </c>
      <c r="AI250">
        <f>LOOKUP(AG250,$AN:$AN,$AO:$AO)</f>
        <v>7608364</v>
      </c>
      <c r="AJ250">
        <f>COUNTIFS(Answer,AC250,Country,"USA")</f>
        <v>54</v>
      </c>
      <c r="AK250">
        <f>COUNTIF(Answer,AC250)</f>
        <v>63</v>
      </c>
    </row>
    <row r="251" spans="1:37">
      <c r="A251" s="3" t="s">
        <v>141</v>
      </c>
      <c r="B251" s="3" t="s">
        <v>478</v>
      </c>
      <c r="C251" s="3" t="s">
        <v>479</v>
      </c>
      <c r="D251" s="3" t="s">
        <v>480</v>
      </c>
      <c r="E251" s="3" t="s">
        <v>481</v>
      </c>
      <c r="F251" s="4">
        <v>0.03</v>
      </c>
      <c r="G251" s="3" t="s">
        <v>769</v>
      </c>
      <c r="H251" s="3">
        <v>30</v>
      </c>
      <c r="I251" s="3" t="s">
        <v>483</v>
      </c>
      <c r="J251" s="3">
        <v>180</v>
      </c>
      <c r="K251" s="3">
        <v>604800</v>
      </c>
      <c r="L251" s="3" t="s">
        <v>770</v>
      </c>
      <c r="M251" s="3" t="s">
        <v>483</v>
      </c>
      <c r="N251" s="3" t="s">
        <v>483</v>
      </c>
      <c r="O251" s="3" t="s">
        <v>2458</v>
      </c>
      <c r="P251" s="3" t="s">
        <v>4417</v>
      </c>
      <c r="Q251" s="3" t="s">
        <v>4371</v>
      </c>
      <c r="R251" s="3" t="s">
        <v>2459</v>
      </c>
      <c r="S251" s="3">
        <v>1338601463</v>
      </c>
      <c r="T251" s="3" t="s">
        <v>2460</v>
      </c>
      <c r="U251" s="3" t="s">
        <v>1161</v>
      </c>
      <c r="V251" s="3" t="s">
        <v>483</v>
      </c>
      <c r="W251" s="3" t="s">
        <v>483</v>
      </c>
      <c r="X251" s="3">
        <v>65</v>
      </c>
      <c r="Y251" s="3" t="s">
        <v>518</v>
      </c>
      <c r="Z251" s="3" t="s">
        <v>490</v>
      </c>
      <c r="AA251" s="3" t="s">
        <v>490</v>
      </c>
      <c r="AB251" s="3" t="s">
        <v>142</v>
      </c>
      <c r="AC251" s="3" t="s">
        <v>79</v>
      </c>
      <c r="AD251" s="3" t="s">
        <v>243</v>
      </c>
      <c r="AE251" s="3" t="s">
        <v>483</v>
      </c>
      <c r="AF251" s="3" t="s">
        <v>483</v>
      </c>
      <c r="AG251" t="s">
        <v>4350</v>
      </c>
      <c r="AH251">
        <f>LOOKUP(AC251,$AL:$AL,$AM:$AM )</f>
        <v>8013781</v>
      </c>
      <c r="AI251">
        <f>LOOKUP(AG251,$AN:$AN,$AO:$AO)</f>
        <v>7608364</v>
      </c>
      <c r="AJ251">
        <f>COUNTIFS(Answer,AC251,Country,"USA")</f>
        <v>5</v>
      </c>
      <c r="AK251">
        <f>COUNTIF(Answer,AC251)</f>
        <v>10</v>
      </c>
    </row>
    <row r="252" spans="1:37">
      <c r="A252" s="3" t="s">
        <v>141</v>
      </c>
      <c r="B252" s="3" t="s">
        <v>478</v>
      </c>
      <c r="C252" s="3" t="s">
        <v>479</v>
      </c>
      <c r="D252" s="3" t="s">
        <v>480</v>
      </c>
      <c r="E252" s="3" t="s">
        <v>481</v>
      </c>
      <c r="F252" s="4">
        <v>0.03</v>
      </c>
      <c r="G252" s="3" t="s">
        <v>769</v>
      </c>
      <c r="H252" s="3">
        <v>30</v>
      </c>
      <c r="I252" s="3" t="s">
        <v>483</v>
      </c>
      <c r="J252" s="3">
        <v>180</v>
      </c>
      <c r="K252" s="3">
        <v>604800</v>
      </c>
      <c r="L252" s="3" t="s">
        <v>770</v>
      </c>
      <c r="M252" s="3" t="s">
        <v>483</v>
      </c>
      <c r="N252" s="3" t="s">
        <v>483</v>
      </c>
      <c r="O252" s="3" t="s">
        <v>2464</v>
      </c>
      <c r="P252" s="3" t="s">
        <v>145</v>
      </c>
      <c r="Q252" s="3" t="s">
        <v>4371</v>
      </c>
      <c r="R252" s="3" t="s">
        <v>2465</v>
      </c>
      <c r="S252" s="3">
        <v>1338577507</v>
      </c>
      <c r="T252" s="3" t="s">
        <v>2466</v>
      </c>
      <c r="U252" s="3" t="s">
        <v>972</v>
      </c>
      <c r="V252" s="3" t="s">
        <v>483</v>
      </c>
      <c r="W252" s="3" t="s">
        <v>483</v>
      </c>
      <c r="X252" s="3">
        <v>148</v>
      </c>
      <c r="Y252" s="3" t="s">
        <v>489</v>
      </c>
      <c r="Z252" s="3" t="s">
        <v>490</v>
      </c>
      <c r="AA252" s="3" t="s">
        <v>490</v>
      </c>
      <c r="AB252" s="3" t="s">
        <v>142</v>
      </c>
      <c r="AC252" s="3" t="s">
        <v>144</v>
      </c>
      <c r="AD252" s="3" t="s">
        <v>38</v>
      </c>
      <c r="AE252" s="3" t="s">
        <v>483</v>
      </c>
      <c r="AF252" s="3" t="s">
        <v>483</v>
      </c>
      <c r="AG252" t="s">
        <v>4350</v>
      </c>
      <c r="AH252">
        <f>LOOKUP(AC252,$AL:$AL,$AM:$AM )</f>
        <v>7803230</v>
      </c>
      <c r="AI252">
        <f>LOOKUP(AG252,$AN:$AN,$AO:$AO)</f>
        <v>7608364</v>
      </c>
      <c r="AJ252">
        <f>COUNTIFS(Answer,AC252,Country,"USA")</f>
        <v>4</v>
      </c>
      <c r="AK252">
        <f>COUNTIF(Answer,AC252)</f>
        <v>6</v>
      </c>
    </row>
    <row r="253" spans="1:37">
      <c r="A253" s="3" t="s">
        <v>141</v>
      </c>
      <c r="B253" s="3" t="s">
        <v>478</v>
      </c>
      <c r="C253" s="3" t="s">
        <v>479</v>
      </c>
      <c r="D253" s="3" t="s">
        <v>480</v>
      </c>
      <c r="E253" s="3" t="s">
        <v>481</v>
      </c>
      <c r="F253" s="4">
        <v>0.03</v>
      </c>
      <c r="G253" s="3" t="s">
        <v>769</v>
      </c>
      <c r="H253" s="3">
        <v>30</v>
      </c>
      <c r="I253" s="3" t="s">
        <v>483</v>
      </c>
      <c r="J253" s="3">
        <v>180</v>
      </c>
      <c r="K253" s="3">
        <v>604800</v>
      </c>
      <c r="L253" s="3" t="s">
        <v>770</v>
      </c>
      <c r="M253" s="3" t="s">
        <v>483</v>
      </c>
      <c r="N253" s="3" t="s">
        <v>483</v>
      </c>
      <c r="O253" s="3" t="s">
        <v>2299</v>
      </c>
      <c r="P253" s="3" t="s">
        <v>4381</v>
      </c>
      <c r="Q253" s="3" t="s">
        <v>4371</v>
      </c>
      <c r="R253" s="3" t="s">
        <v>2300</v>
      </c>
      <c r="S253" s="3">
        <v>1338587467</v>
      </c>
      <c r="T253" s="3" t="s">
        <v>2301</v>
      </c>
      <c r="U253" s="3" t="s">
        <v>1042</v>
      </c>
      <c r="V253" s="3" t="s">
        <v>483</v>
      </c>
      <c r="W253" s="3" t="s">
        <v>483</v>
      </c>
      <c r="X253" s="3">
        <v>33</v>
      </c>
      <c r="Y253" s="3" t="s">
        <v>546</v>
      </c>
      <c r="Z253" s="3" t="s">
        <v>490</v>
      </c>
      <c r="AA253" s="3" t="s">
        <v>490</v>
      </c>
      <c r="AB253" s="3" t="s">
        <v>142</v>
      </c>
      <c r="AC253" s="3" t="s">
        <v>43</v>
      </c>
      <c r="AD253" s="3" t="s">
        <v>36</v>
      </c>
      <c r="AE253" s="3" t="s">
        <v>483</v>
      </c>
      <c r="AF253" s="3" t="s">
        <v>483</v>
      </c>
      <c r="AG253" t="s">
        <v>4350</v>
      </c>
      <c r="AH253">
        <f>LOOKUP(AC253,$AL:$AL,$AM:$AM )</f>
        <v>7851662</v>
      </c>
      <c r="AI253">
        <f>LOOKUP(AG253,$AN:$AN,$AO:$AO)</f>
        <v>7608364</v>
      </c>
      <c r="AJ253">
        <f>COUNTIFS(Answer,AC253,Country,"USA")</f>
        <v>107</v>
      </c>
      <c r="AK253">
        <f>COUNTIF(Answer,AC253)</f>
        <v>217</v>
      </c>
    </row>
    <row r="254" spans="1:37">
      <c r="A254" s="3" t="s">
        <v>141</v>
      </c>
      <c r="B254" s="3" t="s">
        <v>478</v>
      </c>
      <c r="C254" s="3" t="s">
        <v>479</v>
      </c>
      <c r="D254" s="3" t="s">
        <v>480</v>
      </c>
      <c r="E254" s="3" t="s">
        <v>481</v>
      </c>
      <c r="F254" s="4">
        <v>0.03</v>
      </c>
      <c r="G254" s="3" t="s">
        <v>769</v>
      </c>
      <c r="H254" s="3">
        <v>30</v>
      </c>
      <c r="I254" s="3" t="s">
        <v>483</v>
      </c>
      <c r="J254" s="3">
        <v>180</v>
      </c>
      <c r="K254" s="3">
        <v>604800</v>
      </c>
      <c r="L254" s="3" t="s">
        <v>770</v>
      </c>
      <c r="M254" s="3" t="s">
        <v>483</v>
      </c>
      <c r="N254" s="3" t="s">
        <v>483</v>
      </c>
      <c r="O254" s="3" t="s">
        <v>2532</v>
      </c>
      <c r="P254" s="3" t="s">
        <v>4414</v>
      </c>
      <c r="Q254" s="3" t="s">
        <v>4371</v>
      </c>
      <c r="R254" s="3" t="s">
        <v>2533</v>
      </c>
      <c r="S254" s="3">
        <v>1338576499</v>
      </c>
      <c r="T254" s="3" t="s">
        <v>2534</v>
      </c>
      <c r="U254" s="3" t="s">
        <v>1042</v>
      </c>
      <c r="V254" s="3" t="s">
        <v>483</v>
      </c>
      <c r="W254" s="3" t="s">
        <v>483</v>
      </c>
      <c r="X254" s="3">
        <v>48</v>
      </c>
      <c r="Y254" s="3" t="s">
        <v>561</v>
      </c>
      <c r="Z254" s="3" t="s">
        <v>490</v>
      </c>
      <c r="AA254" s="3" t="s">
        <v>490</v>
      </c>
      <c r="AB254" s="3" t="s">
        <v>142</v>
      </c>
      <c r="AC254" s="3" t="s">
        <v>85</v>
      </c>
      <c r="AD254" s="3" t="s">
        <v>80</v>
      </c>
      <c r="AE254" s="3" t="s">
        <v>483</v>
      </c>
      <c r="AF254" s="3" t="s">
        <v>483</v>
      </c>
      <c r="AG254" t="s">
        <v>4350</v>
      </c>
      <c r="AH254">
        <f>LOOKUP(AC254,$AL:$AL,$AM:$AM )</f>
        <v>7820004</v>
      </c>
      <c r="AI254">
        <f>LOOKUP(AG254,$AN:$AN,$AO:$AO)</f>
        <v>7608364</v>
      </c>
      <c r="AJ254">
        <f>COUNTIFS(Answer,AC254,Country,"USA")</f>
        <v>54</v>
      </c>
      <c r="AK254">
        <f>COUNTIF(Answer,AC254)</f>
        <v>63</v>
      </c>
    </row>
    <row r="255" spans="1:37">
      <c r="A255" s="3" t="s">
        <v>141</v>
      </c>
      <c r="B255" s="3" t="s">
        <v>478</v>
      </c>
      <c r="C255" s="3" t="s">
        <v>479</v>
      </c>
      <c r="D255" s="3" t="s">
        <v>480</v>
      </c>
      <c r="E255" s="3" t="s">
        <v>481</v>
      </c>
      <c r="F255" s="4">
        <v>0.03</v>
      </c>
      <c r="G255" s="3" t="s">
        <v>769</v>
      </c>
      <c r="H255" s="3">
        <v>30</v>
      </c>
      <c r="I255" s="3" t="s">
        <v>483</v>
      </c>
      <c r="J255" s="3">
        <v>180</v>
      </c>
      <c r="K255" s="3">
        <v>604800</v>
      </c>
      <c r="L255" s="3" t="s">
        <v>770</v>
      </c>
      <c r="M255" s="3" t="s">
        <v>483</v>
      </c>
      <c r="N255" s="3" t="s">
        <v>483</v>
      </c>
      <c r="O255" s="3" t="s">
        <v>2400</v>
      </c>
      <c r="P255" s="3" t="s">
        <v>44</v>
      </c>
      <c r="Q255" s="3" t="s">
        <v>4371</v>
      </c>
      <c r="R255" s="3" t="s">
        <v>2401</v>
      </c>
      <c r="S255" s="3">
        <v>1338576367</v>
      </c>
      <c r="T255" s="3" t="s">
        <v>2402</v>
      </c>
      <c r="U255" s="3" t="s">
        <v>774</v>
      </c>
      <c r="V255" s="3" t="s">
        <v>483</v>
      </c>
      <c r="W255" s="3" t="s">
        <v>483</v>
      </c>
      <c r="X255" s="3">
        <v>38</v>
      </c>
      <c r="Y255" s="3" t="s">
        <v>590</v>
      </c>
      <c r="Z255" s="3" t="s">
        <v>490</v>
      </c>
      <c r="AA255" s="3" t="s">
        <v>490</v>
      </c>
      <c r="AB255" s="3" t="s">
        <v>142</v>
      </c>
      <c r="AC255" s="3" t="s">
        <v>85</v>
      </c>
      <c r="AD255" s="3" t="s">
        <v>38</v>
      </c>
      <c r="AE255" s="3" t="s">
        <v>483</v>
      </c>
      <c r="AF255" s="3" t="s">
        <v>483</v>
      </c>
      <c r="AG255" t="s">
        <v>4350</v>
      </c>
      <c r="AH255">
        <f>LOOKUP(AC255,$AL:$AL,$AM:$AM )</f>
        <v>7820004</v>
      </c>
      <c r="AI255">
        <f>LOOKUP(AG255,$AN:$AN,$AO:$AO)</f>
        <v>7608364</v>
      </c>
      <c r="AJ255">
        <f>COUNTIFS(Answer,AC255,Country,"USA")</f>
        <v>54</v>
      </c>
      <c r="AK255">
        <f>COUNTIF(Answer,AC255)</f>
        <v>63</v>
      </c>
    </row>
    <row r="256" spans="1:37">
      <c r="A256" s="3" t="s">
        <v>141</v>
      </c>
      <c r="B256" s="3" t="s">
        <v>478</v>
      </c>
      <c r="C256" s="3" t="s">
        <v>479</v>
      </c>
      <c r="D256" s="3" t="s">
        <v>480</v>
      </c>
      <c r="E256" s="3" t="s">
        <v>481</v>
      </c>
      <c r="F256" s="4">
        <v>0.03</v>
      </c>
      <c r="G256" s="3" t="s">
        <v>769</v>
      </c>
      <c r="H256" s="3">
        <v>30</v>
      </c>
      <c r="I256" s="3" t="s">
        <v>483</v>
      </c>
      <c r="J256" s="3">
        <v>180</v>
      </c>
      <c r="K256" s="3">
        <v>604800</v>
      </c>
      <c r="L256" s="3" t="s">
        <v>770</v>
      </c>
      <c r="M256" s="3" t="s">
        <v>483</v>
      </c>
      <c r="N256" s="3" t="s">
        <v>483</v>
      </c>
      <c r="O256" s="3" t="s">
        <v>2434</v>
      </c>
      <c r="P256" s="3" t="s">
        <v>60</v>
      </c>
      <c r="Q256" s="3" t="s">
        <v>4371</v>
      </c>
      <c r="R256" s="3" t="s">
        <v>2435</v>
      </c>
      <c r="S256" s="3">
        <v>1338595028</v>
      </c>
      <c r="T256" s="3" t="s">
        <v>2436</v>
      </c>
      <c r="U256" s="3" t="s">
        <v>1099</v>
      </c>
      <c r="V256" s="3" t="s">
        <v>483</v>
      </c>
      <c r="W256" s="3" t="s">
        <v>483</v>
      </c>
      <c r="X256" s="3">
        <v>23</v>
      </c>
      <c r="Y256" s="3" t="s">
        <v>753</v>
      </c>
      <c r="Z256" s="3" t="s">
        <v>490</v>
      </c>
      <c r="AA256" s="3" t="s">
        <v>490</v>
      </c>
      <c r="AB256" s="3" t="s">
        <v>142</v>
      </c>
      <c r="AC256" s="3" t="s">
        <v>85</v>
      </c>
      <c r="AD256" s="3" t="s">
        <v>38</v>
      </c>
      <c r="AE256" s="3" t="s">
        <v>483</v>
      </c>
      <c r="AF256" s="3" t="s">
        <v>483</v>
      </c>
      <c r="AG256" t="s">
        <v>4350</v>
      </c>
      <c r="AH256">
        <f>LOOKUP(AC256,$AL:$AL,$AM:$AM )</f>
        <v>7820004</v>
      </c>
      <c r="AI256">
        <f>LOOKUP(AG256,$AN:$AN,$AO:$AO)</f>
        <v>7608364</v>
      </c>
      <c r="AJ256">
        <f>COUNTIFS(Answer,AC256,Country,"USA")</f>
        <v>54</v>
      </c>
      <c r="AK256">
        <f>COUNTIF(Answer,AC256)</f>
        <v>63</v>
      </c>
    </row>
    <row r="257" spans="1:37">
      <c r="A257" s="3" t="s">
        <v>141</v>
      </c>
      <c r="B257" s="3" t="s">
        <v>478</v>
      </c>
      <c r="C257" s="3" t="s">
        <v>479</v>
      </c>
      <c r="D257" s="3" t="s">
        <v>480</v>
      </c>
      <c r="E257" s="3" t="s">
        <v>481</v>
      </c>
      <c r="F257" s="4">
        <v>0.03</v>
      </c>
      <c r="G257" s="3" t="s">
        <v>769</v>
      </c>
      <c r="H257" s="3">
        <v>30</v>
      </c>
      <c r="I257" s="3" t="s">
        <v>483</v>
      </c>
      <c r="J257" s="3">
        <v>180</v>
      </c>
      <c r="K257" s="3">
        <v>604800</v>
      </c>
      <c r="L257" s="3" t="s">
        <v>770</v>
      </c>
      <c r="M257" s="3" t="s">
        <v>483</v>
      </c>
      <c r="N257" s="3" t="s">
        <v>483</v>
      </c>
      <c r="O257" s="3" t="s">
        <v>2515</v>
      </c>
      <c r="P257" s="3" t="s">
        <v>4409</v>
      </c>
      <c r="Q257" s="3" t="s">
        <v>4371</v>
      </c>
      <c r="R257" s="3" t="s">
        <v>2516</v>
      </c>
      <c r="S257" s="3">
        <v>1338607923</v>
      </c>
      <c r="T257" s="3" t="s">
        <v>2517</v>
      </c>
      <c r="U257" s="3" t="s">
        <v>1099</v>
      </c>
      <c r="V257" s="3" t="s">
        <v>483</v>
      </c>
      <c r="W257" s="3" t="s">
        <v>483</v>
      </c>
      <c r="X257" s="3">
        <v>25</v>
      </c>
      <c r="Y257" s="3" t="s">
        <v>607</v>
      </c>
      <c r="Z257" s="3" t="s">
        <v>490</v>
      </c>
      <c r="AA257" s="3" t="s">
        <v>490</v>
      </c>
      <c r="AB257" s="3" t="s">
        <v>142</v>
      </c>
      <c r="AC257" s="3" t="s">
        <v>43</v>
      </c>
      <c r="AD257" s="3" t="s">
        <v>34</v>
      </c>
      <c r="AE257" s="3" t="s">
        <v>483</v>
      </c>
      <c r="AF257" s="3" t="s">
        <v>483</v>
      </c>
      <c r="AG257" t="s">
        <v>4350</v>
      </c>
      <c r="AH257">
        <f>LOOKUP(AC257,$AL:$AL,$AM:$AM )</f>
        <v>7851662</v>
      </c>
      <c r="AI257">
        <f>LOOKUP(AG257,$AN:$AN,$AO:$AO)</f>
        <v>7608364</v>
      </c>
      <c r="AJ257">
        <f>COUNTIFS(Answer,AC257,Country,"USA")</f>
        <v>107</v>
      </c>
      <c r="AK257">
        <f>COUNTIF(Answer,AC257)</f>
        <v>217</v>
      </c>
    </row>
    <row r="258" spans="1:37">
      <c r="A258" s="3" t="s">
        <v>141</v>
      </c>
      <c r="B258" s="3" t="s">
        <v>478</v>
      </c>
      <c r="C258" s="3" t="s">
        <v>479</v>
      </c>
      <c r="D258" s="3" t="s">
        <v>480</v>
      </c>
      <c r="E258" s="3" t="s">
        <v>481</v>
      </c>
      <c r="F258" s="4">
        <v>0.03</v>
      </c>
      <c r="G258" s="3" t="s">
        <v>769</v>
      </c>
      <c r="H258" s="3">
        <v>30</v>
      </c>
      <c r="I258" s="3" t="s">
        <v>483</v>
      </c>
      <c r="J258" s="3">
        <v>180</v>
      </c>
      <c r="K258" s="3">
        <v>604800</v>
      </c>
      <c r="L258" s="3" t="s">
        <v>770</v>
      </c>
      <c r="M258" s="3" t="s">
        <v>483</v>
      </c>
      <c r="N258" s="3" t="s">
        <v>483</v>
      </c>
      <c r="O258" s="3" t="s">
        <v>2302</v>
      </c>
      <c r="P258" s="3" t="s">
        <v>147</v>
      </c>
      <c r="Q258" s="3" t="s">
        <v>4371</v>
      </c>
      <c r="R258" s="3" t="s">
        <v>2303</v>
      </c>
      <c r="S258" s="3">
        <v>1338605398</v>
      </c>
      <c r="T258" s="3" t="s">
        <v>2304</v>
      </c>
      <c r="U258" s="3" t="s">
        <v>854</v>
      </c>
      <c r="V258" s="3" t="s">
        <v>483</v>
      </c>
      <c r="W258" s="3" t="s">
        <v>483</v>
      </c>
      <c r="X258" s="3">
        <v>20</v>
      </c>
      <c r="Y258" s="3" t="s">
        <v>523</v>
      </c>
      <c r="Z258" s="3" t="s">
        <v>490</v>
      </c>
      <c r="AA258" s="3" t="s">
        <v>490</v>
      </c>
      <c r="AB258" s="3" t="s">
        <v>142</v>
      </c>
      <c r="AC258" s="3" t="s">
        <v>43</v>
      </c>
      <c r="AD258" s="3" t="s">
        <v>38</v>
      </c>
      <c r="AE258" s="3" t="s">
        <v>483</v>
      </c>
      <c r="AF258" s="3" t="s">
        <v>483</v>
      </c>
      <c r="AG258" t="s">
        <v>4350</v>
      </c>
      <c r="AH258">
        <f>LOOKUP(AC258,$AL:$AL,$AM:$AM )</f>
        <v>7851662</v>
      </c>
      <c r="AI258">
        <f>LOOKUP(AG258,$AN:$AN,$AO:$AO)</f>
        <v>7608364</v>
      </c>
      <c r="AJ258">
        <f>COUNTIFS(Answer,AC258,Country,"USA")</f>
        <v>107</v>
      </c>
      <c r="AK258">
        <f>COUNTIF(Answer,AC258)</f>
        <v>217</v>
      </c>
    </row>
    <row r="259" spans="1:37">
      <c r="A259" s="3" t="s">
        <v>141</v>
      </c>
      <c r="B259" s="3" t="s">
        <v>478</v>
      </c>
      <c r="C259" s="3" t="s">
        <v>479</v>
      </c>
      <c r="D259" s="3" t="s">
        <v>480</v>
      </c>
      <c r="E259" s="3" t="s">
        <v>481</v>
      </c>
      <c r="F259" s="4">
        <v>0.03</v>
      </c>
      <c r="G259" s="3" t="s">
        <v>769</v>
      </c>
      <c r="H259" s="3">
        <v>30</v>
      </c>
      <c r="I259" s="3" t="s">
        <v>483</v>
      </c>
      <c r="J259" s="3">
        <v>180</v>
      </c>
      <c r="K259" s="3">
        <v>604800</v>
      </c>
      <c r="L259" s="3" t="s">
        <v>770</v>
      </c>
      <c r="M259" s="3" t="s">
        <v>483</v>
      </c>
      <c r="N259" s="3" t="s">
        <v>483</v>
      </c>
      <c r="O259" s="3" t="s">
        <v>2369</v>
      </c>
      <c r="P259" s="3" t="s">
        <v>4410</v>
      </c>
      <c r="Q259" s="3" t="s">
        <v>4371</v>
      </c>
      <c r="R259" s="3" t="s">
        <v>2370</v>
      </c>
      <c r="S259" s="3">
        <v>1338574657</v>
      </c>
      <c r="T259" s="3" t="s">
        <v>2371</v>
      </c>
      <c r="U259" s="3" t="s">
        <v>905</v>
      </c>
      <c r="V259" s="3" t="s">
        <v>483</v>
      </c>
      <c r="W259" s="3" t="s">
        <v>483</v>
      </c>
      <c r="X259" s="3">
        <v>37</v>
      </c>
      <c r="Y259" s="3" t="s">
        <v>555</v>
      </c>
      <c r="Z259" s="3" t="s">
        <v>490</v>
      </c>
      <c r="AA259" s="3" t="s">
        <v>490</v>
      </c>
      <c r="AB259" s="3" t="s">
        <v>142</v>
      </c>
      <c r="AC259" s="3" t="s">
        <v>146</v>
      </c>
      <c r="AD259" s="3" t="s">
        <v>34</v>
      </c>
      <c r="AE259" s="3" t="s">
        <v>483</v>
      </c>
      <c r="AF259" s="3" t="s">
        <v>483</v>
      </c>
      <c r="AG259" t="s">
        <v>4350</v>
      </c>
      <c r="AH259">
        <f>LOOKUP(AC259,$AL:$AL,$AM:$AM )</f>
        <v>7824875</v>
      </c>
      <c r="AI259">
        <f>LOOKUP(AG259,$AN:$AN,$AO:$AO)</f>
        <v>7608364</v>
      </c>
      <c r="AJ259">
        <f>COUNTIFS(Answer,AC259,Country,"USA")</f>
        <v>0</v>
      </c>
      <c r="AK259">
        <f>COUNTIF(Answer,AC259)</f>
        <v>1</v>
      </c>
    </row>
    <row r="260" spans="1:37">
      <c r="A260" s="3" t="s">
        <v>141</v>
      </c>
      <c r="B260" s="3" t="s">
        <v>478</v>
      </c>
      <c r="C260" s="3" t="s">
        <v>479</v>
      </c>
      <c r="D260" s="3" t="s">
        <v>480</v>
      </c>
      <c r="E260" s="3" t="s">
        <v>481</v>
      </c>
      <c r="F260" s="4">
        <v>0.03</v>
      </c>
      <c r="G260" s="3" t="s">
        <v>769</v>
      </c>
      <c r="H260" s="3">
        <v>30</v>
      </c>
      <c r="I260" s="3" t="s">
        <v>483</v>
      </c>
      <c r="J260" s="3">
        <v>180</v>
      </c>
      <c r="K260" s="3">
        <v>604800</v>
      </c>
      <c r="L260" s="3" t="s">
        <v>770</v>
      </c>
      <c r="M260" s="3" t="s">
        <v>483</v>
      </c>
      <c r="N260" s="3" t="s">
        <v>483</v>
      </c>
      <c r="O260" s="3" t="s">
        <v>2387</v>
      </c>
      <c r="P260" s="3" t="s">
        <v>148</v>
      </c>
      <c r="Q260" s="3" t="s">
        <v>4371</v>
      </c>
      <c r="R260" s="3" t="s">
        <v>2388</v>
      </c>
      <c r="S260" s="3">
        <v>1338601487</v>
      </c>
      <c r="T260" s="3" t="s">
        <v>2389</v>
      </c>
      <c r="U260" s="3" t="s">
        <v>905</v>
      </c>
      <c r="V260" s="3" t="s">
        <v>483</v>
      </c>
      <c r="W260" s="3" t="s">
        <v>483</v>
      </c>
      <c r="X260" s="3">
        <v>26</v>
      </c>
      <c r="Y260" s="3" t="s">
        <v>489</v>
      </c>
      <c r="Z260" s="3" t="s">
        <v>490</v>
      </c>
      <c r="AA260" s="3" t="s">
        <v>490</v>
      </c>
      <c r="AB260" s="3" t="s">
        <v>142</v>
      </c>
      <c r="AC260" s="3" t="s">
        <v>85</v>
      </c>
      <c r="AD260" s="3" t="s">
        <v>38</v>
      </c>
      <c r="AE260" s="3" t="s">
        <v>483</v>
      </c>
      <c r="AF260" s="3" t="s">
        <v>483</v>
      </c>
      <c r="AG260" t="s">
        <v>4350</v>
      </c>
      <c r="AH260">
        <f>LOOKUP(AC260,$AL:$AL,$AM:$AM )</f>
        <v>7820004</v>
      </c>
      <c r="AI260">
        <f>LOOKUP(AG260,$AN:$AN,$AO:$AO)</f>
        <v>7608364</v>
      </c>
      <c r="AJ260">
        <f>COUNTIFS(Answer,AC260,Country,"USA")</f>
        <v>54</v>
      </c>
      <c r="AK260">
        <f>COUNTIF(Answer,AC260)</f>
        <v>63</v>
      </c>
    </row>
    <row r="261" spans="1:37">
      <c r="A261" s="3" t="s">
        <v>141</v>
      </c>
      <c r="B261" s="3" t="s">
        <v>478</v>
      </c>
      <c r="C261" s="3" t="s">
        <v>479</v>
      </c>
      <c r="D261" s="3" t="s">
        <v>480</v>
      </c>
      <c r="E261" s="3" t="s">
        <v>481</v>
      </c>
      <c r="F261" s="4">
        <v>0.03</v>
      </c>
      <c r="G261" s="3" t="s">
        <v>769</v>
      </c>
      <c r="H261" s="3">
        <v>30</v>
      </c>
      <c r="I261" s="3" t="s">
        <v>483</v>
      </c>
      <c r="J261" s="3">
        <v>180</v>
      </c>
      <c r="K261" s="3">
        <v>604800</v>
      </c>
      <c r="L261" s="3" t="s">
        <v>770</v>
      </c>
      <c r="M261" s="3" t="s">
        <v>483</v>
      </c>
      <c r="N261" s="3" t="s">
        <v>483</v>
      </c>
      <c r="O261" s="3" t="s">
        <v>2518</v>
      </c>
      <c r="P261" s="3" t="s">
        <v>53</v>
      </c>
      <c r="Q261" s="3" t="s">
        <v>4371</v>
      </c>
      <c r="R261" s="3" t="s">
        <v>2519</v>
      </c>
      <c r="S261" s="3">
        <v>1338606467</v>
      </c>
      <c r="T261" s="3" t="s">
        <v>2520</v>
      </c>
      <c r="U261" s="3" t="s">
        <v>815</v>
      </c>
      <c r="V261" s="3" t="s">
        <v>483</v>
      </c>
      <c r="W261" s="3" t="s">
        <v>483</v>
      </c>
      <c r="X261" s="3">
        <v>21</v>
      </c>
      <c r="Y261" s="3" t="s">
        <v>513</v>
      </c>
      <c r="Z261" s="3" t="s">
        <v>490</v>
      </c>
      <c r="AA261" s="3" t="s">
        <v>490</v>
      </c>
      <c r="AB261" s="3" t="s">
        <v>142</v>
      </c>
      <c r="AC261" s="3" t="s">
        <v>43</v>
      </c>
      <c r="AD261" s="3" t="s">
        <v>38</v>
      </c>
      <c r="AE261" s="3" t="s">
        <v>483</v>
      </c>
      <c r="AF261" s="3" t="s">
        <v>483</v>
      </c>
      <c r="AG261" t="s">
        <v>4350</v>
      </c>
      <c r="AH261">
        <f>LOOKUP(AC261,$AL:$AL,$AM:$AM )</f>
        <v>7851662</v>
      </c>
      <c r="AI261">
        <f>LOOKUP(AG261,$AN:$AN,$AO:$AO)</f>
        <v>7608364</v>
      </c>
      <c r="AJ261">
        <f>COUNTIFS(Answer,AC261,Country,"USA")</f>
        <v>107</v>
      </c>
      <c r="AK261">
        <f>COUNTIF(Answer,AC261)</f>
        <v>217</v>
      </c>
    </row>
    <row r="262" spans="1:37">
      <c r="A262" s="3" t="s">
        <v>141</v>
      </c>
      <c r="B262" s="3" t="s">
        <v>478</v>
      </c>
      <c r="C262" s="3" t="s">
        <v>479</v>
      </c>
      <c r="D262" s="3" t="s">
        <v>480</v>
      </c>
      <c r="E262" s="3" t="s">
        <v>481</v>
      </c>
      <c r="F262" s="4">
        <v>0.03</v>
      </c>
      <c r="G262" s="3" t="s">
        <v>769</v>
      </c>
      <c r="H262" s="3">
        <v>30</v>
      </c>
      <c r="I262" s="3" t="s">
        <v>483</v>
      </c>
      <c r="J262" s="3">
        <v>180</v>
      </c>
      <c r="K262" s="3">
        <v>604800</v>
      </c>
      <c r="L262" s="3" t="s">
        <v>770</v>
      </c>
      <c r="M262" s="3" t="s">
        <v>483</v>
      </c>
      <c r="N262" s="3" t="s">
        <v>483</v>
      </c>
      <c r="O262" s="3" t="s">
        <v>2488</v>
      </c>
      <c r="P262" s="3" t="s">
        <v>4420</v>
      </c>
      <c r="Q262" s="3" t="s">
        <v>4371</v>
      </c>
      <c r="R262" s="3" t="s">
        <v>2489</v>
      </c>
      <c r="S262" s="3">
        <v>1338618114</v>
      </c>
      <c r="T262" s="3" t="s">
        <v>2490</v>
      </c>
      <c r="U262" s="3" t="s">
        <v>2491</v>
      </c>
      <c r="V262" s="3" t="s">
        <v>483</v>
      </c>
      <c r="W262" s="3" t="s">
        <v>483</v>
      </c>
      <c r="X262" s="3">
        <v>42</v>
      </c>
      <c r="Y262" s="3" t="s">
        <v>555</v>
      </c>
      <c r="Z262" s="3" t="s">
        <v>490</v>
      </c>
      <c r="AA262" s="3" t="s">
        <v>490</v>
      </c>
      <c r="AB262" s="3" t="s">
        <v>142</v>
      </c>
      <c r="AC262" s="3" t="s">
        <v>85</v>
      </c>
      <c r="AD262" s="3" t="s">
        <v>2492</v>
      </c>
      <c r="AE262" s="3" t="s">
        <v>483</v>
      </c>
      <c r="AF262" s="3" t="s">
        <v>483</v>
      </c>
      <c r="AG262" t="s">
        <v>4350</v>
      </c>
      <c r="AH262">
        <f>LOOKUP(AC262,$AL:$AL,$AM:$AM )</f>
        <v>7820004</v>
      </c>
      <c r="AI262">
        <f>LOOKUP(AG262,$AN:$AN,$AO:$AO)</f>
        <v>7608364</v>
      </c>
      <c r="AJ262">
        <f>COUNTIFS(Answer,AC262,Country,"USA")</f>
        <v>54</v>
      </c>
      <c r="AK262">
        <f>COUNTIF(Answer,AC262)</f>
        <v>63</v>
      </c>
    </row>
    <row r="263" spans="1:37">
      <c r="A263" s="3" t="s">
        <v>141</v>
      </c>
      <c r="B263" s="3" t="s">
        <v>478</v>
      </c>
      <c r="C263" s="3" t="s">
        <v>479</v>
      </c>
      <c r="D263" s="3" t="s">
        <v>480</v>
      </c>
      <c r="E263" s="3" t="s">
        <v>481</v>
      </c>
      <c r="F263" s="4">
        <v>0.03</v>
      </c>
      <c r="G263" s="3" t="s">
        <v>769</v>
      </c>
      <c r="H263" s="3">
        <v>30</v>
      </c>
      <c r="I263" s="3" t="s">
        <v>483</v>
      </c>
      <c r="J263" s="3">
        <v>180</v>
      </c>
      <c r="K263" s="3">
        <v>604800</v>
      </c>
      <c r="L263" s="3" t="s">
        <v>770</v>
      </c>
      <c r="M263" s="3" t="s">
        <v>483</v>
      </c>
      <c r="N263" s="3" t="s">
        <v>483</v>
      </c>
      <c r="O263" s="3" t="s">
        <v>2403</v>
      </c>
      <c r="P263" s="3" t="s">
        <v>99</v>
      </c>
      <c r="Q263" s="3" t="s">
        <v>4371</v>
      </c>
      <c r="R263" s="3" t="s">
        <v>2404</v>
      </c>
      <c r="S263" s="3">
        <v>1338612003</v>
      </c>
      <c r="T263" s="3" t="s">
        <v>2405</v>
      </c>
      <c r="U263" s="3" t="s">
        <v>1261</v>
      </c>
      <c r="V263" s="3" t="s">
        <v>483</v>
      </c>
      <c r="W263" s="3" t="s">
        <v>483</v>
      </c>
      <c r="X263" s="3">
        <v>29</v>
      </c>
      <c r="Y263" s="3" t="s">
        <v>561</v>
      </c>
      <c r="Z263" s="3" t="s">
        <v>490</v>
      </c>
      <c r="AA263" s="3" t="s">
        <v>490</v>
      </c>
      <c r="AB263" s="3" t="s">
        <v>142</v>
      </c>
      <c r="AC263" s="3" t="s">
        <v>85</v>
      </c>
      <c r="AD263" s="3" t="s">
        <v>38</v>
      </c>
      <c r="AE263" s="3" t="s">
        <v>483</v>
      </c>
      <c r="AF263" s="3" t="s">
        <v>483</v>
      </c>
      <c r="AG263" t="s">
        <v>4350</v>
      </c>
      <c r="AH263">
        <f>LOOKUP(AC263,$AL:$AL,$AM:$AM )</f>
        <v>7820004</v>
      </c>
      <c r="AI263">
        <f>LOOKUP(AG263,$AN:$AN,$AO:$AO)</f>
        <v>7608364</v>
      </c>
      <c r="AJ263">
        <f>COUNTIFS(Answer,AC263,Country,"USA")</f>
        <v>54</v>
      </c>
      <c r="AK263">
        <f>COUNTIF(Answer,AC263)</f>
        <v>63</v>
      </c>
    </row>
    <row r="264" spans="1:37">
      <c r="A264" s="3" t="s">
        <v>141</v>
      </c>
      <c r="B264" s="3" t="s">
        <v>478</v>
      </c>
      <c r="C264" s="3" t="s">
        <v>479</v>
      </c>
      <c r="D264" s="3" t="s">
        <v>480</v>
      </c>
      <c r="E264" s="3" t="s">
        <v>481</v>
      </c>
      <c r="F264" s="4">
        <v>0.03</v>
      </c>
      <c r="G264" s="3" t="s">
        <v>769</v>
      </c>
      <c r="H264" s="3">
        <v>30</v>
      </c>
      <c r="I264" s="3" t="s">
        <v>483</v>
      </c>
      <c r="J264" s="3">
        <v>180</v>
      </c>
      <c r="K264" s="3">
        <v>604800</v>
      </c>
      <c r="L264" s="3" t="s">
        <v>770</v>
      </c>
      <c r="M264" s="3" t="s">
        <v>483</v>
      </c>
      <c r="N264" s="3" t="s">
        <v>483</v>
      </c>
      <c r="O264" s="3" t="s">
        <v>2484</v>
      </c>
      <c r="P264" s="3" t="s">
        <v>149</v>
      </c>
      <c r="Q264" s="3" t="s">
        <v>4371</v>
      </c>
      <c r="R264" s="3" t="s">
        <v>2485</v>
      </c>
      <c r="S264" s="3">
        <v>1338617524</v>
      </c>
      <c r="T264" s="3" t="s">
        <v>2486</v>
      </c>
      <c r="U264" s="3" t="s">
        <v>2487</v>
      </c>
      <c r="V264" s="3" t="s">
        <v>483</v>
      </c>
      <c r="W264" s="3" t="s">
        <v>483</v>
      </c>
      <c r="X264" s="3">
        <v>59</v>
      </c>
      <c r="Y264" s="3" t="s">
        <v>489</v>
      </c>
      <c r="Z264" s="3" t="s">
        <v>490</v>
      </c>
      <c r="AA264" s="3" t="s">
        <v>490</v>
      </c>
      <c r="AB264" s="3" t="s">
        <v>142</v>
      </c>
      <c r="AC264" s="3" t="s">
        <v>85</v>
      </c>
      <c r="AD264" s="3" t="s">
        <v>38</v>
      </c>
      <c r="AE264" s="3" t="s">
        <v>483</v>
      </c>
      <c r="AF264" s="3" t="s">
        <v>483</v>
      </c>
      <c r="AG264" t="s">
        <v>4350</v>
      </c>
      <c r="AH264">
        <f>LOOKUP(AC264,$AL:$AL,$AM:$AM )</f>
        <v>7820004</v>
      </c>
      <c r="AI264">
        <f>LOOKUP(AG264,$AN:$AN,$AO:$AO)</f>
        <v>7608364</v>
      </c>
      <c r="AJ264">
        <f>COUNTIFS(Answer,AC264,Country,"USA")</f>
        <v>54</v>
      </c>
      <c r="AK264">
        <f>COUNTIF(Answer,AC264)</f>
        <v>63</v>
      </c>
    </row>
    <row r="265" spans="1:37">
      <c r="A265" s="3" t="s">
        <v>141</v>
      </c>
      <c r="B265" s="3" t="s">
        <v>478</v>
      </c>
      <c r="C265" s="3" t="s">
        <v>479</v>
      </c>
      <c r="D265" s="3" t="s">
        <v>480</v>
      </c>
      <c r="E265" s="3" t="s">
        <v>481</v>
      </c>
      <c r="F265" s="4">
        <v>0.03</v>
      </c>
      <c r="G265" s="3" t="s">
        <v>769</v>
      </c>
      <c r="H265" s="3">
        <v>30</v>
      </c>
      <c r="I265" s="3" t="s">
        <v>483</v>
      </c>
      <c r="J265" s="3">
        <v>180</v>
      </c>
      <c r="K265" s="3">
        <v>604800</v>
      </c>
      <c r="L265" s="3" t="s">
        <v>770</v>
      </c>
      <c r="M265" s="3" t="s">
        <v>483</v>
      </c>
      <c r="N265" s="3" t="s">
        <v>483</v>
      </c>
      <c r="O265" s="3" t="s">
        <v>2503</v>
      </c>
      <c r="P265" s="3" t="s">
        <v>4424</v>
      </c>
      <c r="Q265" s="3" t="s">
        <v>4371</v>
      </c>
      <c r="R265" s="3" t="s">
        <v>2504</v>
      </c>
      <c r="S265" s="3">
        <v>1338620647</v>
      </c>
      <c r="T265" s="3" t="s">
        <v>2505</v>
      </c>
      <c r="U265" s="3" t="s">
        <v>2487</v>
      </c>
      <c r="V265" s="3" t="s">
        <v>483</v>
      </c>
      <c r="W265" s="3" t="s">
        <v>483</v>
      </c>
      <c r="X265" s="3">
        <v>26</v>
      </c>
      <c r="Y265" s="3" t="s">
        <v>561</v>
      </c>
      <c r="Z265" s="3" t="s">
        <v>490</v>
      </c>
      <c r="AA265" s="3" t="s">
        <v>490</v>
      </c>
      <c r="AB265" s="3" t="s">
        <v>142</v>
      </c>
      <c r="AC265" s="3" t="s">
        <v>43</v>
      </c>
      <c r="AD265" s="3" t="s">
        <v>34</v>
      </c>
      <c r="AE265" s="3" t="s">
        <v>483</v>
      </c>
      <c r="AF265" s="3" t="s">
        <v>483</v>
      </c>
      <c r="AG265" t="s">
        <v>4350</v>
      </c>
      <c r="AH265">
        <f>LOOKUP(AC265,$AL:$AL,$AM:$AM )</f>
        <v>7851662</v>
      </c>
      <c r="AI265">
        <f>LOOKUP(AG265,$AN:$AN,$AO:$AO)</f>
        <v>7608364</v>
      </c>
      <c r="AJ265">
        <f>COUNTIFS(Answer,AC265,Country,"USA")</f>
        <v>107</v>
      </c>
      <c r="AK265">
        <f>COUNTIF(Answer,AC265)</f>
        <v>217</v>
      </c>
    </row>
    <row r="266" spans="1:37">
      <c r="A266" s="3" t="s">
        <v>414</v>
      </c>
      <c r="B266" s="3" t="s">
        <v>491</v>
      </c>
      <c r="C266" s="3" t="s">
        <v>479</v>
      </c>
      <c r="D266" s="3" t="s">
        <v>480</v>
      </c>
      <c r="E266" s="3" t="s">
        <v>481</v>
      </c>
      <c r="F266" s="4">
        <v>0.02</v>
      </c>
      <c r="G266" s="3" t="s">
        <v>779</v>
      </c>
      <c r="H266" s="3">
        <v>50</v>
      </c>
      <c r="I266" s="3" t="s">
        <v>483</v>
      </c>
      <c r="J266" s="3">
        <v>180</v>
      </c>
      <c r="K266" s="3">
        <v>604800</v>
      </c>
      <c r="L266" s="3" t="s">
        <v>2305</v>
      </c>
      <c r="M266" s="3" t="s">
        <v>483</v>
      </c>
      <c r="N266" s="3" t="s">
        <v>483</v>
      </c>
      <c r="O266" s="3" t="s">
        <v>2342</v>
      </c>
      <c r="P266" s="3" t="s">
        <v>4440</v>
      </c>
      <c r="Q266" s="3" t="s">
        <v>4371</v>
      </c>
      <c r="R266" s="3" t="s">
        <v>2343</v>
      </c>
      <c r="S266" s="3">
        <v>1338896111</v>
      </c>
      <c r="T266" s="3" t="s">
        <v>2344</v>
      </c>
      <c r="U266" s="3" t="s">
        <v>2345</v>
      </c>
      <c r="V266" s="3" t="s">
        <v>483</v>
      </c>
      <c r="W266" s="3" t="s">
        <v>483</v>
      </c>
      <c r="X266" s="3">
        <v>80</v>
      </c>
      <c r="Y266" s="3" t="s">
        <v>636</v>
      </c>
      <c r="Z266" s="3" t="s">
        <v>490</v>
      </c>
      <c r="AA266" s="3" t="s">
        <v>490</v>
      </c>
      <c r="AB266" s="3" t="s">
        <v>142</v>
      </c>
      <c r="AC266" s="3" t="s">
        <v>4353</v>
      </c>
      <c r="AD266" s="3" t="s">
        <v>34</v>
      </c>
      <c r="AE266" s="3" t="s">
        <v>483</v>
      </c>
      <c r="AF266" s="3" t="s">
        <v>483</v>
      </c>
      <c r="AG266" t="s">
        <v>4350</v>
      </c>
      <c r="AH266">
        <f>LOOKUP(AC266,$AL:$AL,$AM:$AM )</f>
        <v>8200677</v>
      </c>
      <c r="AI266">
        <f>LOOKUP(AG266,$AN:$AN,$AO:$AO)</f>
        <v>7608364</v>
      </c>
      <c r="AJ266">
        <f>COUNTIFS(Answer,AC266,Country,"USA")</f>
        <v>0</v>
      </c>
      <c r="AK266">
        <f>COUNTIF(Answer,AC266)</f>
        <v>1</v>
      </c>
    </row>
    <row r="267" spans="1:37">
      <c r="A267" s="3" t="s">
        <v>414</v>
      </c>
      <c r="B267" s="3" t="s">
        <v>491</v>
      </c>
      <c r="C267" s="3" t="s">
        <v>479</v>
      </c>
      <c r="D267" s="3" t="s">
        <v>480</v>
      </c>
      <c r="E267" s="3" t="s">
        <v>481</v>
      </c>
      <c r="F267" s="4">
        <v>0.02</v>
      </c>
      <c r="G267" s="3" t="s">
        <v>779</v>
      </c>
      <c r="H267" s="3">
        <v>50</v>
      </c>
      <c r="I267" s="3" t="s">
        <v>483</v>
      </c>
      <c r="J267" s="3">
        <v>180</v>
      </c>
      <c r="K267" s="3">
        <v>604800</v>
      </c>
      <c r="L267" s="3" t="s">
        <v>2305</v>
      </c>
      <c r="M267" s="3" t="s">
        <v>483</v>
      </c>
      <c r="N267" s="3" t="s">
        <v>483</v>
      </c>
      <c r="O267" s="3" t="s">
        <v>2360</v>
      </c>
      <c r="P267" s="3" t="s">
        <v>4438</v>
      </c>
      <c r="Q267" s="3" t="s">
        <v>4371</v>
      </c>
      <c r="R267" s="3" t="s">
        <v>2361</v>
      </c>
      <c r="S267" s="3">
        <v>1338816591</v>
      </c>
      <c r="T267" s="3" t="s">
        <v>2362</v>
      </c>
      <c r="U267" s="3" t="s">
        <v>2345</v>
      </c>
      <c r="V267" s="3" t="s">
        <v>483</v>
      </c>
      <c r="W267" s="3" t="s">
        <v>483</v>
      </c>
      <c r="X267" s="3">
        <v>39</v>
      </c>
      <c r="Y267" s="3" t="s">
        <v>503</v>
      </c>
      <c r="Z267" s="3" t="s">
        <v>490</v>
      </c>
      <c r="AA267" s="3" t="s">
        <v>490</v>
      </c>
      <c r="AB267" s="3" t="s">
        <v>142</v>
      </c>
      <c r="AC267" s="3" t="s">
        <v>43</v>
      </c>
      <c r="AD267" s="3" t="s">
        <v>34</v>
      </c>
      <c r="AE267" s="3" t="s">
        <v>483</v>
      </c>
      <c r="AF267" s="3" t="s">
        <v>483</v>
      </c>
      <c r="AG267" t="s">
        <v>4350</v>
      </c>
      <c r="AH267">
        <f>LOOKUP(AC267,$AL:$AL,$AM:$AM )</f>
        <v>7851662</v>
      </c>
      <c r="AI267">
        <f>LOOKUP(AG267,$AN:$AN,$AO:$AO)</f>
        <v>7608364</v>
      </c>
      <c r="AJ267">
        <f>COUNTIFS(Answer,AC267,Country,"USA")</f>
        <v>107</v>
      </c>
      <c r="AK267">
        <f>COUNTIF(Answer,AC267)</f>
        <v>217</v>
      </c>
    </row>
    <row r="268" spans="1:37">
      <c r="A268" s="3" t="s">
        <v>414</v>
      </c>
      <c r="B268" s="3" t="s">
        <v>491</v>
      </c>
      <c r="C268" s="3" t="s">
        <v>479</v>
      </c>
      <c r="D268" s="3" t="s">
        <v>480</v>
      </c>
      <c r="E268" s="3" t="s">
        <v>481</v>
      </c>
      <c r="F268" s="4">
        <v>0.02</v>
      </c>
      <c r="G268" s="3" t="s">
        <v>779</v>
      </c>
      <c r="H268" s="3">
        <v>50</v>
      </c>
      <c r="I268" s="3" t="s">
        <v>483</v>
      </c>
      <c r="J268" s="3">
        <v>180</v>
      </c>
      <c r="K268" s="3">
        <v>604800</v>
      </c>
      <c r="L268" s="3" t="s">
        <v>2305</v>
      </c>
      <c r="M268" s="3" t="s">
        <v>483</v>
      </c>
      <c r="N268" s="3" t="s">
        <v>483</v>
      </c>
      <c r="O268" s="3" t="s">
        <v>2506</v>
      </c>
      <c r="P268" s="3" t="s">
        <v>357</v>
      </c>
      <c r="Q268" s="3" t="s">
        <v>4371</v>
      </c>
      <c r="R268" s="3" t="s">
        <v>2507</v>
      </c>
      <c r="S268" s="3">
        <v>1338876594</v>
      </c>
      <c r="T268" s="3" t="s">
        <v>2508</v>
      </c>
      <c r="U268" s="3" t="s">
        <v>2345</v>
      </c>
      <c r="V268" s="3" t="s">
        <v>483</v>
      </c>
      <c r="W268" s="3" t="s">
        <v>483</v>
      </c>
      <c r="X268" s="3">
        <v>7</v>
      </c>
      <c r="Y268" s="3" t="s">
        <v>503</v>
      </c>
      <c r="Z268" s="3" t="s">
        <v>490</v>
      </c>
      <c r="AA268" s="3" t="s">
        <v>490</v>
      </c>
      <c r="AB268" s="3" t="s">
        <v>142</v>
      </c>
      <c r="AC268" s="3" t="s">
        <v>144</v>
      </c>
      <c r="AD268" s="3" t="s">
        <v>729</v>
      </c>
      <c r="AE268" s="3" t="s">
        <v>483</v>
      </c>
      <c r="AF268" s="3" t="s">
        <v>483</v>
      </c>
      <c r="AG268" t="s">
        <v>4350</v>
      </c>
      <c r="AH268">
        <f>LOOKUP(AC268,$AL:$AL,$AM:$AM )</f>
        <v>7803230</v>
      </c>
      <c r="AI268">
        <f>LOOKUP(AG268,$AN:$AN,$AO:$AO)</f>
        <v>7608364</v>
      </c>
      <c r="AJ268">
        <f>COUNTIFS(Answer,AC268,Country,"USA")</f>
        <v>4</v>
      </c>
      <c r="AK268">
        <f>COUNTIF(Answer,AC268)</f>
        <v>6</v>
      </c>
    </row>
    <row r="269" spans="1:37">
      <c r="A269" s="3" t="s">
        <v>414</v>
      </c>
      <c r="B269" s="3" t="s">
        <v>491</v>
      </c>
      <c r="C269" s="3" t="s">
        <v>479</v>
      </c>
      <c r="D269" s="3" t="s">
        <v>480</v>
      </c>
      <c r="E269" s="3" t="s">
        <v>481</v>
      </c>
      <c r="F269" s="4">
        <v>0.02</v>
      </c>
      <c r="G269" s="3" t="s">
        <v>779</v>
      </c>
      <c r="H269" s="3">
        <v>50</v>
      </c>
      <c r="I269" s="3" t="s">
        <v>483</v>
      </c>
      <c r="J269" s="3">
        <v>180</v>
      </c>
      <c r="K269" s="3">
        <v>604800</v>
      </c>
      <c r="L269" s="3" t="s">
        <v>2305</v>
      </c>
      <c r="M269" s="3" t="s">
        <v>483</v>
      </c>
      <c r="N269" s="3" t="s">
        <v>483</v>
      </c>
      <c r="O269" s="3" t="s">
        <v>2521</v>
      </c>
      <c r="P269" s="3" t="s">
        <v>4433</v>
      </c>
      <c r="Q269" s="3" t="s">
        <v>4371</v>
      </c>
      <c r="R269" s="3" t="s">
        <v>2522</v>
      </c>
      <c r="S269" s="3">
        <v>1338802130</v>
      </c>
      <c r="T269" s="3" t="s">
        <v>2523</v>
      </c>
      <c r="U269" s="3" t="s">
        <v>2345</v>
      </c>
      <c r="V269" s="3" t="s">
        <v>483</v>
      </c>
      <c r="W269" s="3" t="s">
        <v>483</v>
      </c>
      <c r="X269" s="3">
        <v>26</v>
      </c>
      <c r="Y269" s="3" t="s">
        <v>753</v>
      </c>
      <c r="Z269" s="3" t="s">
        <v>490</v>
      </c>
      <c r="AA269" s="3" t="s">
        <v>490</v>
      </c>
      <c r="AB269" s="3" t="s">
        <v>142</v>
      </c>
      <c r="AC269" s="3" t="s">
        <v>415</v>
      </c>
      <c r="AD269" s="3" t="s">
        <v>34</v>
      </c>
      <c r="AE269" s="3" t="s">
        <v>483</v>
      </c>
      <c r="AF269" s="3" t="s">
        <v>483</v>
      </c>
      <c r="AG269" t="s">
        <v>4350</v>
      </c>
      <c r="AH269">
        <f>LOOKUP(AC269,$AL:$AL,$AM:$AM )</f>
        <v>7806704</v>
      </c>
      <c r="AI269">
        <f>LOOKUP(AG269,$AN:$AN,$AO:$AO)</f>
        <v>7608364</v>
      </c>
      <c r="AJ269">
        <f>COUNTIFS(Answer,AC269,Country,"USA")</f>
        <v>0</v>
      </c>
      <c r="AK269">
        <f>COUNTIF(Answer,AC269)</f>
        <v>1</v>
      </c>
    </row>
    <row r="270" spans="1:37">
      <c r="A270" s="3" t="s">
        <v>414</v>
      </c>
      <c r="B270" s="3" t="s">
        <v>491</v>
      </c>
      <c r="C270" s="3" t="s">
        <v>479</v>
      </c>
      <c r="D270" s="3" t="s">
        <v>480</v>
      </c>
      <c r="E270" s="3" t="s">
        <v>481</v>
      </c>
      <c r="F270" s="4">
        <v>0.02</v>
      </c>
      <c r="G270" s="3" t="s">
        <v>779</v>
      </c>
      <c r="H270" s="3">
        <v>50</v>
      </c>
      <c r="I270" s="3" t="s">
        <v>483</v>
      </c>
      <c r="J270" s="3">
        <v>180</v>
      </c>
      <c r="K270" s="3">
        <v>604800</v>
      </c>
      <c r="L270" s="3" t="s">
        <v>2305</v>
      </c>
      <c r="M270" s="3" t="s">
        <v>483</v>
      </c>
      <c r="N270" s="3" t="s">
        <v>483</v>
      </c>
      <c r="O270" s="3" t="s">
        <v>2538</v>
      </c>
      <c r="P270" s="3" t="s">
        <v>358</v>
      </c>
      <c r="Q270" s="3" t="s">
        <v>4371</v>
      </c>
      <c r="R270" s="3" t="s">
        <v>2539</v>
      </c>
      <c r="S270" s="3">
        <v>1338817770</v>
      </c>
      <c r="T270" s="3" t="s">
        <v>2540</v>
      </c>
      <c r="U270" s="3" t="s">
        <v>2345</v>
      </c>
      <c r="V270" s="3" t="s">
        <v>483</v>
      </c>
      <c r="W270" s="3" t="s">
        <v>483</v>
      </c>
      <c r="X270" s="3">
        <v>8</v>
      </c>
      <c r="Y270" s="3" t="s">
        <v>508</v>
      </c>
      <c r="Z270" s="3" t="s">
        <v>490</v>
      </c>
      <c r="AA270" s="3" t="s">
        <v>490</v>
      </c>
      <c r="AB270" s="3" t="s">
        <v>142</v>
      </c>
      <c r="AC270" s="3" t="s">
        <v>85</v>
      </c>
      <c r="AD270" s="3" t="s">
        <v>38</v>
      </c>
      <c r="AE270" s="3" t="s">
        <v>483</v>
      </c>
      <c r="AF270" s="3" t="s">
        <v>483</v>
      </c>
      <c r="AG270" t="s">
        <v>4350</v>
      </c>
      <c r="AH270">
        <f>LOOKUP(AC270,$AL:$AL,$AM:$AM )</f>
        <v>7820004</v>
      </c>
      <c r="AI270">
        <f>LOOKUP(AG270,$AN:$AN,$AO:$AO)</f>
        <v>7608364</v>
      </c>
      <c r="AJ270">
        <f>COUNTIFS(Answer,AC270,Country,"USA")</f>
        <v>54</v>
      </c>
      <c r="AK270">
        <f>COUNTIF(Answer,AC270)</f>
        <v>63</v>
      </c>
    </row>
    <row r="271" spans="1:37">
      <c r="A271" s="3" t="s">
        <v>414</v>
      </c>
      <c r="B271" s="3" t="s">
        <v>491</v>
      </c>
      <c r="C271" s="3" t="s">
        <v>479</v>
      </c>
      <c r="D271" s="3" t="s">
        <v>480</v>
      </c>
      <c r="E271" s="3" t="s">
        <v>481</v>
      </c>
      <c r="F271" s="4">
        <v>0.02</v>
      </c>
      <c r="G271" s="3" t="s">
        <v>779</v>
      </c>
      <c r="H271" s="3">
        <v>50</v>
      </c>
      <c r="I271" s="3" t="s">
        <v>483</v>
      </c>
      <c r="J271" s="3">
        <v>180</v>
      </c>
      <c r="K271" s="3">
        <v>604800</v>
      </c>
      <c r="L271" s="3" t="s">
        <v>2305</v>
      </c>
      <c r="M271" s="3" t="s">
        <v>483</v>
      </c>
      <c r="N271" s="3" t="s">
        <v>483</v>
      </c>
      <c r="O271" s="3" t="s">
        <v>2352</v>
      </c>
      <c r="P271" s="3" t="s">
        <v>4458</v>
      </c>
      <c r="Q271" s="3" t="s">
        <v>4371</v>
      </c>
      <c r="R271" s="3" t="s">
        <v>2353</v>
      </c>
      <c r="S271" s="3">
        <v>1338885002</v>
      </c>
      <c r="T271" s="3" t="s">
        <v>2354</v>
      </c>
      <c r="U271" s="3" t="s">
        <v>2267</v>
      </c>
      <c r="V271" s="3" t="s">
        <v>483</v>
      </c>
      <c r="W271" s="3" t="s">
        <v>483</v>
      </c>
      <c r="X271" s="3">
        <v>56</v>
      </c>
      <c r="Y271" s="3" t="s">
        <v>503</v>
      </c>
      <c r="Z271" s="3" t="s">
        <v>490</v>
      </c>
      <c r="AA271" s="3" t="s">
        <v>490</v>
      </c>
      <c r="AB271" s="3" t="s">
        <v>142</v>
      </c>
      <c r="AC271" s="3" t="s">
        <v>2355</v>
      </c>
      <c r="AD271" s="3" t="s">
        <v>34</v>
      </c>
      <c r="AE271" s="3" t="s">
        <v>483</v>
      </c>
      <c r="AF271" s="3" t="s">
        <v>483</v>
      </c>
      <c r="AG271" t="s">
        <v>4350</v>
      </c>
      <c r="AH271">
        <f>LOOKUP(AC271,$AL:$AL,$AM:$AM )</f>
        <v>16322015</v>
      </c>
      <c r="AI271">
        <f>LOOKUP(AG271,$AN:$AN,$AO:$AO)</f>
        <v>7608364</v>
      </c>
      <c r="AJ271">
        <f>COUNTIFS(Answer,AC271,Country,"USA")</f>
        <v>1</v>
      </c>
      <c r="AK271">
        <f>COUNTIF(Answer,AC271)</f>
        <v>2</v>
      </c>
    </row>
    <row r="272" spans="1:37">
      <c r="A272" s="3" t="s">
        <v>414</v>
      </c>
      <c r="B272" s="3" t="s">
        <v>491</v>
      </c>
      <c r="C272" s="3" t="s">
        <v>479</v>
      </c>
      <c r="D272" s="3" t="s">
        <v>480</v>
      </c>
      <c r="E272" s="3" t="s">
        <v>481</v>
      </c>
      <c r="F272" s="4">
        <v>0.02</v>
      </c>
      <c r="G272" s="3" t="s">
        <v>779</v>
      </c>
      <c r="H272" s="3">
        <v>50</v>
      </c>
      <c r="I272" s="3" t="s">
        <v>483</v>
      </c>
      <c r="J272" s="3">
        <v>180</v>
      </c>
      <c r="K272" s="3">
        <v>604800</v>
      </c>
      <c r="L272" s="3" t="s">
        <v>2305</v>
      </c>
      <c r="M272" s="3" t="s">
        <v>483</v>
      </c>
      <c r="N272" s="3" t="s">
        <v>483</v>
      </c>
      <c r="O272" s="3" t="s">
        <v>2428</v>
      </c>
      <c r="P272" s="3" t="s">
        <v>374</v>
      </c>
      <c r="Q272" s="3" t="s">
        <v>4371</v>
      </c>
      <c r="R272" s="3" t="s">
        <v>2429</v>
      </c>
      <c r="S272" s="3">
        <v>1338861418</v>
      </c>
      <c r="T272" s="3" t="s">
        <v>2430</v>
      </c>
      <c r="U272" s="3" t="s">
        <v>2267</v>
      </c>
      <c r="V272" s="3" t="s">
        <v>483</v>
      </c>
      <c r="W272" s="3" t="s">
        <v>483</v>
      </c>
      <c r="X272" s="3">
        <v>38</v>
      </c>
      <c r="Y272" s="3" t="s">
        <v>594</v>
      </c>
      <c r="Z272" s="3" t="s">
        <v>490</v>
      </c>
      <c r="AA272" s="3" t="s">
        <v>490</v>
      </c>
      <c r="AB272" s="3" t="s">
        <v>142</v>
      </c>
      <c r="AC272" s="3" t="s">
        <v>416</v>
      </c>
      <c r="AD272" s="3" t="s">
        <v>38</v>
      </c>
      <c r="AE272" s="3" t="s">
        <v>483</v>
      </c>
      <c r="AF272" s="3" t="s">
        <v>483</v>
      </c>
      <c r="AG272" t="s">
        <v>4350</v>
      </c>
      <c r="AH272">
        <f>LOOKUP(AC272,$AL:$AL,$AM:$AM )</f>
        <v>7802397</v>
      </c>
      <c r="AI272">
        <f>LOOKUP(AG272,$AN:$AN,$AO:$AO)</f>
        <v>7608364</v>
      </c>
      <c r="AJ272">
        <f>COUNTIFS(Answer,AC272,Country,"USA")</f>
        <v>2</v>
      </c>
      <c r="AK272">
        <f>COUNTIF(Answer,AC272)</f>
        <v>2</v>
      </c>
    </row>
    <row r="273" spans="1:37">
      <c r="A273" s="3" t="s">
        <v>414</v>
      </c>
      <c r="B273" s="3" t="s">
        <v>491</v>
      </c>
      <c r="C273" s="3" t="s">
        <v>479</v>
      </c>
      <c r="D273" s="3" t="s">
        <v>480</v>
      </c>
      <c r="E273" s="3" t="s">
        <v>481</v>
      </c>
      <c r="F273" s="4">
        <v>0.02</v>
      </c>
      <c r="G273" s="3" t="s">
        <v>779</v>
      </c>
      <c r="H273" s="3">
        <v>50</v>
      </c>
      <c r="I273" s="3" t="s">
        <v>483</v>
      </c>
      <c r="J273" s="3">
        <v>180</v>
      </c>
      <c r="K273" s="3">
        <v>604800</v>
      </c>
      <c r="L273" s="3" t="s">
        <v>2305</v>
      </c>
      <c r="M273" s="3" t="s">
        <v>483</v>
      </c>
      <c r="N273" s="3" t="s">
        <v>483</v>
      </c>
      <c r="O273" s="3" t="s">
        <v>2461</v>
      </c>
      <c r="P273" s="3" t="s">
        <v>4470</v>
      </c>
      <c r="Q273" s="3" t="s">
        <v>4371</v>
      </c>
      <c r="R273" s="3" t="s">
        <v>2462</v>
      </c>
      <c r="S273" s="3">
        <v>1338896216</v>
      </c>
      <c r="T273" s="3" t="s">
        <v>2463</v>
      </c>
      <c r="U273" s="3" t="s">
        <v>2267</v>
      </c>
      <c r="V273" s="3" t="s">
        <v>483</v>
      </c>
      <c r="W273" s="3" t="s">
        <v>483</v>
      </c>
      <c r="X273" s="3">
        <v>57</v>
      </c>
      <c r="Y273" s="3" t="s">
        <v>561</v>
      </c>
      <c r="Z273" s="3" t="s">
        <v>490</v>
      </c>
      <c r="AA273" s="3" t="s">
        <v>490</v>
      </c>
      <c r="AB273" s="3" t="s">
        <v>142</v>
      </c>
      <c r="AC273" s="3" t="s">
        <v>43</v>
      </c>
      <c r="AD273" s="3" t="s">
        <v>465</v>
      </c>
      <c r="AE273" s="3" t="s">
        <v>483</v>
      </c>
      <c r="AF273" s="3" t="s">
        <v>483</v>
      </c>
      <c r="AG273" t="s">
        <v>4350</v>
      </c>
      <c r="AH273">
        <f>LOOKUP(AC273,$AL:$AL,$AM:$AM )</f>
        <v>7851662</v>
      </c>
      <c r="AI273">
        <f>LOOKUP(AG273,$AN:$AN,$AO:$AO)</f>
        <v>7608364</v>
      </c>
      <c r="AJ273">
        <f>COUNTIFS(Answer,AC273,Country,"USA")</f>
        <v>107</v>
      </c>
      <c r="AK273">
        <f>COUNTIF(Answer,AC273)</f>
        <v>217</v>
      </c>
    </row>
    <row r="274" spans="1:37">
      <c r="A274" s="3" t="s">
        <v>414</v>
      </c>
      <c r="B274" s="3" t="s">
        <v>491</v>
      </c>
      <c r="C274" s="3" t="s">
        <v>479</v>
      </c>
      <c r="D274" s="3" t="s">
        <v>480</v>
      </c>
      <c r="E274" s="3" t="s">
        <v>481</v>
      </c>
      <c r="F274" s="4">
        <v>0.02</v>
      </c>
      <c r="G274" s="3" t="s">
        <v>779</v>
      </c>
      <c r="H274" s="3">
        <v>50</v>
      </c>
      <c r="I274" s="3" t="s">
        <v>483</v>
      </c>
      <c r="J274" s="3">
        <v>180</v>
      </c>
      <c r="K274" s="3">
        <v>604800</v>
      </c>
      <c r="L274" s="3" t="s">
        <v>2305</v>
      </c>
      <c r="M274" s="3" t="s">
        <v>483</v>
      </c>
      <c r="N274" s="3" t="s">
        <v>483</v>
      </c>
      <c r="O274" s="3" t="s">
        <v>2467</v>
      </c>
      <c r="P274" s="3" t="s">
        <v>4461</v>
      </c>
      <c r="Q274" s="3" t="s">
        <v>4371</v>
      </c>
      <c r="R274" s="3" t="s">
        <v>2468</v>
      </c>
      <c r="S274" s="3">
        <v>1338871890</v>
      </c>
      <c r="T274" s="3" t="s">
        <v>2469</v>
      </c>
      <c r="U274" s="3" t="s">
        <v>2267</v>
      </c>
      <c r="V274" s="3" t="s">
        <v>483</v>
      </c>
      <c r="W274" s="3" t="s">
        <v>483</v>
      </c>
      <c r="X274" s="3">
        <v>97</v>
      </c>
      <c r="Y274" s="3" t="s">
        <v>508</v>
      </c>
      <c r="Z274" s="3" t="s">
        <v>490</v>
      </c>
      <c r="AA274" s="3" t="s">
        <v>490</v>
      </c>
      <c r="AB274" s="3" t="s">
        <v>142</v>
      </c>
      <c r="AC274" s="3" t="s">
        <v>43</v>
      </c>
      <c r="AD274" s="3" t="s">
        <v>34</v>
      </c>
      <c r="AE274" s="3" t="s">
        <v>483</v>
      </c>
      <c r="AF274" s="3" t="s">
        <v>483</v>
      </c>
      <c r="AG274" t="s">
        <v>4350</v>
      </c>
      <c r="AH274">
        <f>LOOKUP(AC274,$AL:$AL,$AM:$AM )</f>
        <v>7851662</v>
      </c>
      <c r="AI274">
        <f>LOOKUP(AG274,$AN:$AN,$AO:$AO)</f>
        <v>7608364</v>
      </c>
      <c r="AJ274">
        <f>COUNTIFS(Answer,AC274,Country,"USA")</f>
        <v>107</v>
      </c>
      <c r="AK274">
        <f>COUNTIF(Answer,AC274)</f>
        <v>217</v>
      </c>
    </row>
    <row r="275" spans="1:37">
      <c r="A275" s="3" t="s">
        <v>414</v>
      </c>
      <c r="B275" s="3" t="s">
        <v>491</v>
      </c>
      <c r="C275" s="3" t="s">
        <v>479</v>
      </c>
      <c r="D275" s="3" t="s">
        <v>480</v>
      </c>
      <c r="E275" s="3" t="s">
        <v>481</v>
      </c>
      <c r="F275" s="4">
        <v>0.02</v>
      </c>
      <c r="G275" s="3" t="s">
        <v>779</v>
      </c>
      <c r="H275" s="3">
        <v>50</v>
      </c>
      <c r="I275" s="3" t="s">
        <v>483</v>
      </c>
      <c r="J275" s="3">
        <v>180</v>
      </c>
      <c r="K275" s="3">
        <v>604800</v>
      </c>
      <c r="L275" s="3" t="s">
        <v>2305</v>
      </c>
      <c r="M275" s="3" t="s">
        <v>483</v>
      </c>
      <c r="N275" s="3" t="s">
        <v>483</v>
      </c>
      <c r="O275" s="3" t="s">
        <v>2512</v>
      </c>
      <c r="P275" s="3" t="s">
        <v>372</v>
      </c>
      <c r="Q275" s="3" t="s">
        <v>4371</v>
      </c>
      <c r="R275" s="3" t="s">
        <v>2513</v>
      </c>
      <c r="S275" s="3">
        <v>1338845797</v>
      </c>
      <c r="T275" s="3" t="s">
        <v>2514</v>
      </c>
      <c r="U275" s="3" t="s">
        <v>2267</v>
      </c>
      <c r="V275" s="3" t="s">
        <v>483</v>
      </c>
      <c r="W275" s="3" t="s">
        <v>483</v>
      </c>
      <c r="X275" s="3">
        <v>22</v>
      </c>
      <c r="Y275" s="3" t="s">
        <v>1185</v>
      </c>
      <c r="Z275" s="3" t="s">
        <v>490</v>
      </c>
      <c r="AA275" s="3" t="s">
        <v>490</v>
      </c>
      <c r="AB275" s="3" t="s">
        <v>142</v>
      </c>
      <c r="AC275" s="3" t="s">
        <v>79</v>
      </c>
      <c r="AD275" s="3" t="s">
        <v>38</v>
      </c>
      <c r="AE275" s="3" t="s">
        <v>483</v>
      </c>
      <c r="AF275" s="3" t="s">
        <v>483</v>
      </c>
      <c r="AG275" t="s">
        <v>4350</v>
      </c>
      <c r="AH275">
        <f>LOOKUP(AC275,$AL:$AL,$AM:$AM )</f>
        <v>8013781</v>
      </c>
      <c r="AI275">
        <f>LOOKUP(AG275,$AN:$AN,$AO:$AO)</f>
        <v>7608364</v>
      </c>
      <c r="AJ275">
        <f>COUNTIFS(Answer,AC275,Country,"USA")</f>
        <v>5</v>
      </c>
      <c r="AK275">
        <f>COUNTIF(Answer,AC275)</f>
        <v>10</v>
      </c>
    </row>
    <row r="276" spans="1:37">
      <c r="A276" s="3" t="s">
        <v>414</v>
      </c>
      <c r="B276" s="3" t="s">
        <v>491</v>
      </c>
      <c r="C276" s="3" t="s">
        <v>479</v>
      </c>
      <c r="D276" s="3" t="s">
        <v>480</v>
      </c>
      <c r="E276" s="3" t="s">
        <v>481</v>
      </c>
      <c r="F276" s="4">
        <v>0.02</v>
      </c>
      <c r="G276" s="3" t="s">
        <v>779</v>
      </c>
      <c r="H276" s="3">
        <v>50</v>
      </c>
      <c r="I276" s="3" t="s">
        <v>483</v>
      </c>
      <c r="J276" s="3">
        <v>180</v>
      </c>
      <c r="K276" s="3">
        <v>604800</v>
      </c>
      <c r="L276" s="3" t="s">
        <v>2305</v>
      </c>
      <c r="M276" s="3" t="s">
        <v>483</v>
      </c>
      <c r="N276" s="3" t="s">
        <v>483</v>
      </c>
      <c r="O276" s="3" t="s">
        <v>2346</v>
      </c>
      <c r="P276" s="3" t="s">
        <v>4456</v>
      </c>
      <c r="Q276" s="3" t="s">
        <v>4371</v>
      </c>
      <c r="R276" s="3" t="s">
        <v>2347</v>
      </c>
      <c r="S276" s="3">
        <v>1338823086</v>
      </c>
      <c r="T276" s="3" t="s">
        <v>2348</v>
      </c>
      <c r="U276" s="3" t="s">
        <v>2073</v>
      </c>
      <c r="V276" s="3" t="s">
        <v>483</v>
      </c>
      <c r="W276" s="3" t="s">
        <v>483</v>
      </c>
      <c r="X276" s="3">
        <v>50</v>
      </c>
      <c r="Y276" s="3" t="s">
        <v>537</v>
      </c>
      <c r="Z276" s="3" t="s">
        <v>490</v>
      </c>
      <c r="AA276" s="3" t="s">
        <v>490</v>
      </c>
      <c r="AB276" s="3" t="s">
        <v>142</v>
      </c>
      <c r="AC276" s="3" t="s">
        <v>418</v>
      </c>
      <c r="AD276" s="3" t="s">
        <v>244</v>
      </c>
      <c r="AE276" s="3" t="s">
        <v>483</v>
      </c>
      <c r="AF276" s="3" t="s">
        <v>483</v>
      </c>
      <c r="AG276" t="s">
        <v>4350</v>
      </c>
      <c r="AH276">
        <f>LOOKUP(AC276,$AL:$AL,$AM:$AM )</f>
        <v>243552</v>
      </c>
      <c r="AI276">
        <f>LOOKUP(AG276,$AN:$AN,$AO:$AO)</f>
        <v>7608364</v>
      </c>
      <c r="AJ276">
        <f>COUNTIFS(Answer,AC276,Country,"USA")</f>
        <v>0</v>
      </c>
      <c r="AK276">
        <f>COUNTIF(Answer,AC276)</f>
        <v>1</v>
      </c>
    </row>
    <row r="277" spans="1:37">
      <c r="A277" s="3" t="s">
        <v>414</v>
      </c>
      <c r="B277" s="3" t="s">
        <v>491</v>
      </c>
      <c r="C277" s="3" t="s">
        <v>479</v>
      </c>
      <c r="D277" s="3" t="s">
        <v>480</v>
      </c>
      <c r="E277" s="3" t="s">
        <v>481</v>
      </c>
      <c r="F277" s="4">
        <v>0.02</v>
      </c>
      <c r="G277" s="3" t="s">
        <v>779</v>
      </c>
      <c r="H277" s="3">
        <v>50</v>
      </c>
      <c r="I277" s="3" t="s">
        <v>483</v>
      </c>
      <c r="J277" s="3">
        <v>180</v>
      </c>
      <c r="K277" s="3">
        <v>604800</v>
      </c>
      <c r="L277" s="3" t="s">
        <v>2305</v>
      </c>
      <c r="M277" s="3" t="s">
        <v>483</v>
      </c>
      <c r="N277" s="3" t="s">
        <v>483</v>
      </c>
      <c r="O277" s="3" t="s">
        <v>2397</v>
      </c>
      <c r="P277" s="3" t="s">
        <v>363</v>
      </c>
      <c r="Q277" s="3" t="s">
        <v>4371</v>
      </c>
      <c r="R277" s="3" t="s">
        <v>2398</v>
      </c>
      <c r="S277" s="3">
        <v>1338870122</v>
      </c>
      <c r="T277" s="3" t="s">
        <v>2399</v>
      </c>
      <c r="U277" s="3" t="s">
        <v>2073</v>
      </c>
      <c r="V277" s="3" t="s">
        <v>483</v>
      </c>
      <c r="W277" s="3" t="s">
        <v>483</v>
      </c>
      <c r="X277" s="3">
        <v>18</v>
      </c>
      <c r="Y277" s="3" t="s">
        <v>503</v>
      </c>
      <c r="Z277" s="3" t="s">
        <v>490</v>
      </c>
      <c r="AA277" s="3" t="s">
        <v>490</v>
      </c>
      <c r="AB277" s="3" t="s">
        <v>142</v>
      </c>
      <c r="AC277" s="3" t="s">
        <v>85</v>
      </c>
      <c r="AD277" s="3" t="s">
        <v>38</v>
      </c>
      <c r="AE277" s="3" t="s">
        <v>483</v>
      </c>
      <c r="AF277" s="3" t="s">
        <v>483</v>
      </c>
      <c r="AG277" t="s">
        <v>4350</v>
      </c>
      <c r="AH277">
        <f>LOOKUP(AC277,$AL:$AL,$AM:$AM )</f>
        <v>7820004</v>
      </c>
      <c r="AI277">
        <f>LOOKUP(AG277,$AN:$AN,$AO:$AO)</f>
        <v>7608364</v>
      </c>
      <c r="AJ277">
        <f>COUNTIFS(Answer,AC277,Country,"USA")</f>
        <v>54</v>
      </c>
      <c r="AK277">
        <f>COUNTIF(Answer,AC277)</f>
        <v>63</v>
      </c>
    </row>
    <row r="278" spans="1:37">
      <c r="A278" s="3" t="s">
        <v>414</v>
      </c>
      <c r="B278" s="3" t="s">
        <v>491</v>
      </c>
      <c r="C278" s="3" t="s">
        <v>479</v>
      </c>
      <c r="D278" s="3" t="s">
        <v>480</v>
      </c>
      <c r="E278" s="3" t="s">
        <v>481</v>
      </c>
      <c r="F278" s="4">
        <v>0.02</v>
      </c>
      <c r="G278" s="3" t="s">
        <v>779</v>
      </c>
      <c r="H278" s="3">
        <v>50</v>
      </c>
      <c r="I278" s="3" t="s">
        <v>483</v>
      </c>
      <c r="J278" s="3">
        <v>180</v>
      </c>
      <c r="K278" s="3">
        <v>604800</v>
      </c>
      <c r="L278" s="3" t="s">
        <v>2305</v>
      </c>
      <c r="M278" s="3" t="s">
        <v>483</v>
      </c>
      <c r="N278" s="3" t="s">
        <v>483</v>
      </c>
      <c r="O278" s="3" t="s">
        <v>2406</v>
      </c>
      <c r="P278" s="3" t="s">
        <v>208</v>
      </c>
      <c r="Q278" s="3" t="s">
        <v>4371</v>
      </c>
      <c r="R278" s="3" t="s">
        <v>2407</v>
      </c>
      <c r="S278" s="3">
        <v>1338811904</v>
      </c>
      <c r="T278" s="3" t="s">
        <v>2408</v>
      </c>
      <c r="U278" s="3" t="s">
        <v>2073</v>
      </c>
      <c r="V278" s="3" t="s">
        <v>483</v>
      </c>
      <c r="W278" s="3" t="s">
        <v>483</v>
      </c>
      <c r="X278" s="3">
        <v>38</v>
      </c>
      <c r="Y278" s="3" t="s">
        <v>498</v>
      </c>
      <c r="Z278" s="3" t="s">
        <v>490</v>
      </c>
      <c r="AA278" s="3" t="s">
        <v>490</v>
      </c>
      <c r="AB278" s="3" t="s">
        <v>142</v>
      </c>
      <c r="AC278" s="3" t="s">
        <v>85</v>
      </c>
      <c r="AD278" s="3" t="s">
        <v>38</v>
      </c>
      <c r="AE278" s="3" t="s">
        <v>483</v>
      </c>
      <c r="AF278" s="3" t="s">
        <v>483</v>
      </c>
      <c r="AG278" t="s">
        <v>4350</v>
      </c>
      <c r="AH278">
        <f>LOOKUP(AC278,$AL:$AL,$AM:$AM )</f>
        <v>7820004</v>
      </c>
      <c r="AI278">
        <f>LOOKUP(AG278,$AN:$AN,$AO:$AO)</f>
        <v>7608364</v>
      </c>
      <c r="AJ278">
        <f>COUNTIFS(Answer,AC278,Country,"USA")</f>
        <v>54</v>
      </c>
      <c r="AK278">
        <f>COUNTIF(Answer,AC278)</f>
        <v>63</v>
      </c>
    </row>
    <row r="279" spans="1:37">
      <c r="A279" s="3" t="s">
        <v>414</v>
      </c>
      <c r="B279" s="3" t="s">
        <v>491</v>
      </c>
      <c r="C279" s="3" t="s">
        <v>479</v>
      </c>
      <c r="D279" s="3" t="s">
        <v>480</v>
      </c>
      <c r="E279" s="3" t="s">
        <v>481</v>
      </c>
      <c r="F279" s="4">
        <v>0.02</v>
      </c>
      <c r="G279" s="3" t="s">
        <v>779</v>
      </c>
      <c r="H279" s="3">
        <v>50</v>
      </c>
      <c r="I279" s="3" t="s">
        <v>483</v>
      </c>
      <c r="J279" s="3">
        <v>180</v>
      </c>
      <c r="K279" s="3">
        <v>604800</v>
      </c>
      <c r="L279" s="3" t="s">
        <v>2305</v>
      </c>
      <c r="M279" s="3" t="s">
        <v>483</v>
      </c>
      <c r="N279" s="3" t="s">
        <v>483</v>
      </c>
      <c r="O279" s="3" t="s">
        <v>2425</v>
      </c>
      <c r="P279" s="3" t="s">
        <v>109</v>
      </c>
      <c r="Q279" s="3" t="s">
        <v>4371</v>
      </c>
      <c r="R279" s="3" t="s">
        <v>2426</v>
      </c>
      <c r="S279" s="3">
        <v>1338842639</v>
      </c>
      <c r="T279" s="3" t="s">
        <v>2427</v>
      </c>
      <c r="U279" s="3" t="s">
        <v>2073</v>
      </c>
      <c r="V279" s="3" t="s">
        <v>483</v>
      </c>
      <c r="W279" s="3" t="s">
        <v>483</v>
      </c>
      <c r="X279" s="3">
        <v>33</v>
      </c>
      <c r="Y279" s="3" t="s">
        <v>1185</v>
      </c>
      <c r="Z279" s="3" t="s">
        <v>490</v>
      </c>
      <c r="AA279" s="3" t="s">
        <v>490</v>
      </c>
      <c r="AB279" s="3" t="s">
        <v>142</v>
      </c>
      <c r="AC279" s="3" t="s">
        <v>85</v>
      </c>
      <c r="AD279" s="3" t="s">
        <v>38</v>
      </c>
      <c r="AE279" s="3" t="s">
        <v>483</v>
      </c>
      <c r="AF279" s="3" t="s">
        <v>483</v>
      </c>
      <c r="AG279" t="s">
        <v>4350</v>
      </c>
      <c r="AH279">
        <f>LOOKUP(AC279,$AL:$AL,$AM:$AM )</f>
        <v>7820004</v>
      </c>
      <c r="AI279">
        <f>LOOKUP(AG279,$AN:$AN,$AO:$AO)</f>
        <v>7608364</v>
      </c>
      <c r="AJ279">
        <f>COUNTIFS(Answer,AC279,Country,"USA")</f>
        <v>54</v>
      </c>
      <c r="AK279">
        <f>COUNTIF(Answer,AC279)</f>
        <v>63</v>
      </c>
    </row>
    <row r="280" spans="1:37">
      <c r="A280" s="3" t="s">
        <v>414</v>
      </c>
      <c r="B280" s="3" t="s">
        <v>491</v>
      </c>
      <c r="C280" s="3" t="s">
        <v>479</v>
      </c>
      <c r="D280" s="3" t="s">
        <v>480</v>
      </c>
      <c r="E280" s="3" t="s">
        <v>481</v>
      </c>
      <c r="F280" s="4">
        <v>0.02</v>
      </c>
      <c r="G280" s="3" t="s">
        <v>779</v>
      </c>
      <c r="H280" s="3">
        <v>50</v>
      </c>
      <c r="I280" s="3" t="s">
        <v>483</v>
      </c>
      <c r="J280" s="3">
        <v>180</v>
      </c>
      <c r="K280" s="3">
        <v>604800</v>
      </c>
      <c r="L280" s="3" t="s">
        <v>2305</v>
      </c>
      <c r="M280" s="3" t="s">
        <v>483</v>
      </c>
      <c r="N280" s="3" t="s">
        <v>483</v>
      </c>
      <c r="O280" s="3" t="s">
        <v>2431</v>
      </c>
      <c r="P280" s="3" t="s">
        <v>362</v>
      </c>
      <c r="Q280" s="3" t="s">
        <v>4371</v>
      </c>
      <c r="R280" s="3" t="s">
        <v>2432</v>
      </c>
      <c r="S280" s="3">
        <v>1338864634</v>
      </c>
      <c r="T280" s="3" t="s">
        <v>2433</v>
      </c>
      <c r="U280" s="3" t="s">
        <v>2073</v>
      </c>
      <c r="V280" s="3" t="s">
        <v>483</v>
      </c>
      <c r="W280" s="3" t="s">
        <v>483</v>
      </c>
      <c r="X280" s="3">
        <v>50</v>
      </c>
      <c r="Y280" s="3" t="s">
        <v>518</v>
      </c>
      <c r="Z280" s="3" t="s">
        <v>490</v>
      </c>
      <c r="AA280" s="3" t="s">
        <v>490</v>
      </c>
      <c r="AB280" s="3" t="s">
        <v>142</v>
      </c>
      <c r="AC280" s="3" t="s">
        <v>416</v>
      </c>
      <c r="AD280" s="3" t="s">
        <v>38</v>
      </c>
      <c r="AE280" s="3" t="s">
        <v>483</v>
      </c>
      <c r="AF280" s="3" t="s">
        <v>483</v>
      </c>
      <c r="AG280" t="s">
        <v>4350</v>
      </c>
      <c r="AH280">
        <f>LOOKUP(AC280,$AL:$AL,$AM:$AM )</f>
        <v>7802397</v>
      </c>
      <c r="AI280">
        <f>LOOKUP(AG280,$AN:$AN,$AO:$AO)</f>
        <v>7608364</v>
      </c>
      <c r="AJ280">
        <f>COUNTIFS(Answer,AC280,Country,"USA")</f>
        <v>2</v>
      </c>
      <c r="AK280">
        <f>COUNTIF(Answer,AC280)</f>
        <v>2</v>
      </c>
    </row>
    <row r="281" spans="1:37">
      <c r="A281" s="3" t="s">
        <v>414</v>
      </c>
      <c r="B281" s="3" t="s">
        <v>491</v>
      </c>
      <c r="C281" s="3" t="s">
        <v>479</v>
      </c>
      <c r="D281" s="3" t="s">
        <v>480</v>
      </c>
      <c r="E281" s="3" t="s">
        <v>481</v>
      </c>
      <c r="F281" s="4">
        <v>0.02</v>
      </c>
      <c r="G281" s="3" t="s">
        <v>779</v>
      </c>
      <c r="H281" s="3">
        <v>50</v>
      </c>
      <c r="I281" s="3" t="s">
        <v>483</v>
      </c>
      <c r="J281" s="3">
        <v>180</v>
      </c>
      <c r="K281" s="3">
        <v>604800</v>
      </c>
      <c r="L281" s="3" t="s">
        <v>2305</v>
      </c>
      <c r="M281" s="3" t="s">
        <v>483</v>
      </c>
      <c r="N281" s="3" t="s">
        <v>483</v>
      </c>
      <c r="O281" s="3" t="s">
        <v>2446</v>
      </c>
      <c r="P281" s="3" t="s">
        <v>365</v>
      </c>
      <c r="Q281" s="3" t="s">
        <v>4371</v>
      </c>
      <c r="R281" s="3" t="s">
        <v>2447</v>
      </c>
      <c r="S281" s="3">
        <v>1338833766</v>
      </c>
      <c r="T281" s="3" t="s">
        <v>2448</v>
      </c>
      <c r="U281" s="3" t="s">
        <v>2073</v>
      </c>
      <c r="V281" s="3" t="s">
        <v>483</v>
      </c>
      <c r="W281" s="3" t="s">
        <v>483</v>
      </c>
      <c r="X281" s="3">
        <v>21</v>
      </c>
      <c r="Y281" s="3" t="s">
        <v>546</v>
      </c>
      <c r="Z281" s="3" t="s">
        <v>490</v>
      </c>
      <c r="AA281" s="3" t="s">
        <v>490</v>
      </c>
      <c r="AB281" s="3" t="s">
        <v>142</v>
      </c>
      <c r="AC281" s="3" t="s">
        <v>43</v>
      </c>
      <c r="AD281" s="3" t="s">
        <v>38</v>
      </c>
      <c r="AE281" s="3" t="s">
        <v>483</v>
      </c>
      <c r="AF281" s="3" t="s">
        <v>483</v>
      </c>
      <c r="AG281" t="s">
        <v>4350</v>
      </c>
      <c r="AH281">
        <f>LOOKUP(AC281,$AL:$AL,$AM:$AM )</f>
        <v>7851662</v>
      </c>
      <c r="AI281">
        <f>LOOKUP(AG281,$AN:$AN,$AO:$AO)</f>
        <v>7608364</v>
      </c>
      <c r="AJ281">
        <f>COUNTIFS(Answer,AC281,Country,"USA")</f>
        <v>107</v>
      </c>
      <c r="AK281">
        <f>COUNTIF(Answer,AC281)</f>
        <v>217</v>
      </c>
    </row>
    <row r="282" spans="1:37">
      <c r="A282" s="3" t="s">
        <v>414</v>
      </c>
      <c r="B282" s="3" t="s">
        <v>491</v>
      </c>
      <c r="C282" s="3" t="s">
        <v>479</v>
      </c>
      <c r="D282" s="3" t="s">
        <v>480</v>
      </c>
      <c r="E282" s="3" t="s">
        <v>481</v>
      </c>
      <c r="F282" s="4">
        <v>0.02</v>
      </c>
      <c r="G282" s="3" t="s">
        <v>779</v>
      </c>
      <c r="H282" s="3">
        <v>50</v>
      </c>
      <c r="I282" s="3" t="s">
        <v>483</v>
      </c>
      <c r="J282" s="3">
        <v>180</v>
      </c>
      <c r="K282" s="3">
        <v>604800</v>
      </c>
      <c r="L282" s="3" t="s">
        <v>2305</v>
      </c>
      <c r="M282" s="3" t="s">
        <v>483</v>
      </c>
      <c r="N282" s="3" t="s">
        <v>483</v>
      </c>
      <c r="O282" s="3" t="s">
        <v>2500</v>
      </c>
      <c r="P282" s="3" t="s">
        <v>391</v>
      </c>
      <c r="Q282" s="3" t="s">
        <v>4371</v>
      </c>
      <c r="R282" s="3" t="s">
        <v>2501</v>
      </c>
      <c r="S282" s="3">
        <v>1338802405</v>
      </c>
      <c r="T282" s="3" t="s">
        <v>2502</v>
      </c>
      <c r="U282" s="3" t="s">
        <v>2073</v>
      </c>
      <c r="V282" s="3" t="s">
        <v>483</v>
      </c>
      <c r="W282" s="3" t="s">
        <v>483</v>
      </c>
      <c r="X282" s="3">
        <v>24</v>
      </c>
      <c r="Y282" s="3" t="s">
        <v>579</v>
      </c>
      <c r="Z282" s="3" t="s">
        <v>490</v>
      </c>
      <c r="AA282" s="3" t="s">
        <v>490</v>
      </c>
      <c r="AB282" s="3" t="s">
        <v>142</v>
      </c>
      <c r="AC282" s="3" t="s">
        <v>85</v>
      </c>
      <c r="AD282" s="3" t="s">
        <v>38</v>
      </c>
      <c r="AE282" s="3" t="s">
        <v>483</v>
      </c>
      <c r="AF282" s="3" t="s">
        <v>483</v>
      </c>
      <c r="AG282" t="s">
        <v>4350</v>
      </c>
      <c r="AH282">
        <f>LOOKUP(AC282,$AL:$AL,$AM:$AM )</f>
        <v>7820004</v>
      </c>
      <c r="AI282">
        <f>LOOKUP(AG282,$AN:$AN,$AO:$AO)</f>
        <v>7608364</v>
      </c>
      <c r="AJ282">
        <f>COUNTIFS(Answer,AC282,Country,"USA")</f>
        <v>54</v>
      </c>
      <c r="AK282">
        <f>COUNTIF(Answer,AC282)</f>
        <v>63</v>
      </c>
    </row>
    <row r="283" spans="1:37">
      <c r="A283" s="3" t="s">
        <v>414</v>
      </c>
      <c r="B283" s="3" t="s">
        <v>491</v>
      </c>
      <c r="C283" s="3" t="s">
        <v>479</v>
      </c>
      <c r="D283" s="3" t="s">
        <v>480</v>
      </c>
      <c r="E283" s="3" t="s">
        <v>481</v>
      </c>
      <c r="F283" s="4">
        <v>0.02</v>
      </c>
      <c r="G283" s="3" t="s">
        <v>779</v>
      </c>
      <c r="H283" s="3">
        <v>50</v>
      </c>
      <c r="I283" s="3" t="s">
        <v>483</v>
      </c>
      <c r="J283" s="3">
        <v>180</v>
      </c>
      <c r="K283" s="3">
        <v>604800</v>
      </c>
      <c r="L283" s="3" t="s">
        <v>2305</v>
      </c>
      <c r="M283" s="3" t="s">
        <v>483</v>
      </c>
      <c r="N283" s="3" t="s">
        <v>483</v>
      </c>
      <c r="O283" s="3" t="s">
        <v>2529</v>
      </c>
      <c r="P283" s="3" t="s">
        <v>4426</v>
      </c>
      <c r="Q283" s="3" t="s">
        <v>4371</v>
      </c>
      <c r="R283" s="3" t="s">
        <v>2530</v>
      </c>
      <c r="S283" s="3">
        <v>1338829417</v>
      </c>
      <c r="T283" s="3" t="s">
        <v>2531</v>
      </c>
      <c r="U283" s="3" t="s">
        <v>2073</v>
      </c>
      <c r="V283" s="3" t="s">
        <v>483</v>
      </c>
      <c r="W283" s="3" t="s">
        <v>483</v>
      </c>
      <c r="X283" s="3">
        <v>77</v>
      </c>
      <c r="Y283" s="3" t="s">
        <v>660</v>
      </c>
      <c r="Z283" s="3" t="s">
        <v>490</v>
      </c>
      <c r="AA283" s="3" t="s">
        <v>490</v>
      </c>
      <c r="AB283" s="3" t="s">
        <v>142</v>
      </c>
      <c r="AC283" s="3" t="s">
        <v>35</v>
      </c>
      <c r="AD283" s="3" t="s">
        <v>34</v>
      </c>
      <c r="AE283" s="3" t="s">
        <v>483</v>
      </c>
      <c r="AF283" s="3" t="s">
        <v>483</v>
      </c>
      <c r="AG283" t="s">
        <v>4350</v>
      </c>
      <c r="AH283">
        <f>LOOKUP(AC283,$AL:$AL,$AM:$AM )</f>
        <v>931028</v>
      </c>
      <c r="AI283">
        <f>LOOKUP(AG283,$AN:$AN,$AO:$AO)</f>
        <v>7608364</v>
      </c>
      <c r="AJ283">
        <f>COUNTIFS(Answer,AC283,Country,"USA")</f>
        <v>184</v>
      </c>
      <c r="AK283">
        <f>COUNTIF(Answer,AC283)</f>
        <v>352</v>
      </c>
    </row>
    <row r="284" spans="1:37">
      <c r="A284" s="3" t="s">
        <v>414</v>
      </c>
      <c r="B284" s="3" t="s">
        <v>491</v>
      </c>
      <c r="C284" s="3" t="s">
        <v>479</v>
      </c>
      <c r="D284" s="3" t="s">
        <v>480</v>
      </c>
      <c r="E284" s="3" t="s">
        <v>481</v>
      </c>
      <c r="F284" s="4">
        <v>0.02</v>
      </c>
      <c r="G284" s="3" t="s">
        <v>779</v>
      </c>
      <c r="H284" s="3">
        <v>50</v>
      </c>
      <c r="I284" s="3" t="s">
        <v>483</v>
      </c>
      <c r="J284" s="3">
        <v>180</v>
      </c>
      <c r="K284" s="3">
        <v>604800</v>
      </c>
      <c r="L284" s="3" t="s">
        <v>2305</v>
      </c>
      <c r="M284" s="3" t="s">
        <v>483</v>
      </c>
      <c r="N284" s="3" t="s">
        <v>483</v>
      </c>
      <c r="O284" s="3" t="s">
        <v>2372</v>
      </c>
      <c r="P284" s="3" t="s">
        <v>4387</v>
      </c>
      <c r="Q284" s="3" t="s">
        <v>4371</v>
      </c>
      <c r="R284" s="3" t="s">
        <v>2373</v>
      </c>
      <c r="S284" s="3">
        <v>1338837807</v>
      </c>
      <c r="T284" s="3" t="s">
        <v>2374</v>
      </c>
      <c r="U284" s="3" t="s">
        <v>2136</v>
      </c>
      <c r="V284" s="3" t="s">
        <v>483</v>
      </c>
      <c r="W284" s="3" t="s">
        <v>483</v>
      </c>
      <c r="X284" s="3">
        <v>11</v>
      </c>
      <c r="Y284" s="3" t="s">
        <v>508</v>
      </c>
      <c r="Z284" s="3" t="s">
        <v>490</v>
      </c>
      <c r="AA284" s="3" t="s">
        <v>490</v>
      </c>
      <c r="AB284" s="3" t="s">
        <v>142</v>
      </c>
      <c r="AC284" s="3" t="s">
        <v>359</v>
      </c>
      <c r="AD284" s="3" t="s">
        <v>34</v>
      </c>
      <c r="AE284" s="3" t="s">
        <v>483</v>
      </c>
      <c r="AF284" s="3" t="s">
        <v>483</v>
      </c>
      <c r="AG284" t="s">
        <v>4350</v>
      </c>
      <c r="AH284">
        <f>LOOKUP(AC284,$AL:$AL,$AM:$AM )</f>
        <v>866299</v>
      </c>
      <c r="AI284">
        <f>LOOKUP(AG284,$AN:$AN,$AO:$AO)</f>
        <v>7608364</v>
      </c>
      <c r="AJ284">
        <f>COUNTIFS(Answer,AC284,Country,"USA")</f>
        <v>0</v>
      </c>
      <c r="AK284">
        <f>COUNTIF(Answer,AC284)</f>
        <v>12</v>
      </c>
    </row>
    <row r="285" spans="1:37">
      <c r="A285" s="3" t="s">
        <v>414</v>
      </c>
      <c r="B285" s="3" t="s">
        <v>491</v>
      </c>
      <c r="C285" s="3" t="s">
        <v>479</v>
      </c>
      <c r="D285" s="3" t="s">
        <v>480</v>
      </c>
      <c r="E285" s="3" t="s">
        <v>481</v>
      </c>
      <c r="F285" s="4">
        <v>0.02</v>
      </c>
      <c r="G285" s="3" t="s">
        <v>779</v>
      </c>
      <c r="H285" s="3">
        <v>50</v>
      </c>
      <c r="I285" s="3" t="s">
        <v>483</v>
      </c>
      <c r="J285" s="3">
        <v>180</v>
      </c>
      <c r="K285" s="3">
        <v>604800</v>
      </c>
      <c r="L285" s="3" t="s">
        <v>2305</v>
      </c>
      <c r="M285" s="3" t="s">
        <v>483</v>
      </c>
      <c r="N285" s="3" t="s">
        <v>483</v>
      </c>
      <c r="O285" s="3" t="s">
        <v>2470</v>
      </c>
      <c r="P285" s="3" t="s">
        <v>4464</v>
      </c>
      <c r="Q285" s="3" t="s">
        <v>4371</v>
      </c>
      <c r="R285" s="3" t="s">
        <v>2471</v>
      </c>
      <c r="S285" s="3">
        <v>1338802546</v>
      </c>
      <c r="T285" s="3" t="s">
        <v>2472</v>
      </c>
      <c r="U285" s="3" t="s">
        <v>2136</v>
      </c>
      <c r="V285" s="3" t="s">
        <v>483</v>
      </c>
      <c r="W285" s="3" t="s">
        <v>483</v>
      </c>
      <c r="X285" s="3">
        <v>100</v>
      </c>
      <c r="Y285" s="3" t="s">
        <v>503</v>
      </c>
      <c r="Z285" s="3" t="s">
        <v>490</v>
      </c>
      <c r="AA285" s="3" t="s">
        <v>490</v>
      </c>
      <c r="AB285" s="3" t="s">
        <v>142</v>
      </c>
      <c r="AC285" s="3" t="s">
        <v>417</v>
      </c>
      <c r="AD285" s="3" t="s">
        <v>366</v>
      </c>
      <c r="AE285" s="3" t="s">
        <v>483</v>
      </c>
      <c r="AF285" s="3" t="s">
        <v>483</v>
      </c>
      <c r="AG285" t="s">
        <v>4350</v>
      </c>
      <c r="AH285">
        <f>LOOKUP(AC285,$AL:$AL,$AM:$AM )</f>
        <v>343183</v>
      </c>
      <c r="AI285">
        <f>LOOKUP(AG285,$AN:$AN,$AO:$AO)</f>
        <v>7608364</v>
      </c>
      <c r="AJ285">
        <f>COUNTIFS(Answer,AC285,Country,"USA")</f>
        <v>0</v>
      </c>
      <c r="AK285">
        <f>COUNTIF(Answer,AC285)</f>
        <v>1</v>
      </c>
    </row>
    <row r="286" spans="1:37">
      <c r="A286" s="3" t="s">
        <v>414</v>
      </c>
      <c r="B286" s="3" t="s">
        <v>491</v>
      </c>
      <c r="C286" s="3" t="s">
        <v>479</v>
      </c>
      <c r="D286" s="3" t="s">
        <v>480</v>
      </c>
      <c r="E286" s="3" t="s">
        <v>481</v>
      </c>
      <c r="F286" s="4">
        <v>0.02</v>
      </c>
      <c r="G286" s="3" t="s">
        <v>779</v>
      </c>
      <c r="H286" s="3">
        <v>50</v>
      </c>
      <c r="I286" s="3" t="s">
        <v>483</v>
      </c>
      <c r="J286" s="3">
        <v>180</v>
      </c>
      <c r="K286" s="3">
        <v>604800</v>
      </c>
      <c r="L286" s="3" t="s">
        <v>2305</v>
      </c>
      <c r="M286" s="3" t="s">
        <v>483</v>
      </c>
      <c r="N286" s="3" t="s">
        <v>483</v>
      </c>
      <c r="O286" s="3" t="s">
        <v>2455</v>
      </c>
      <c r="P286" s="3" t="s">
        <v>368</v>
      </c>
      <c r="Q286" s="3" t="s">
        <v>4371</v>
      </c>
      <c r="R286" s="3" t="s">
        <v>2456</v>
      </c>
      <c r="S286" s="3">
        <v>1338884676</v>
      </c>
      <c r="T286" s="3" t="s">
        <v>2457</v>
      </c>
      <c r="U286" s="3" t="s">
        <v>1151</v>
      </c>
      <c r="V286" s="3" t="s">
        <v>483</v>
      </c>
      <c r="W286" s="3" t="s">
        <v>483</v>
      </c>
      <c r="X286" s="3">
        <v>28</v>
      </c>
      <c r="Y286" s="3" t="s">
        <v>503</v>
      </c>
      <c r="Z286" s="3" t="s">
        <v>490</v>
      </c>
      <c r="AA286" s="3" t="s">
        <v>490</v>
      </c>
      <c r="AB286" s="3" t="s">
        <v>142</v>
      </c>
      <c r="AC286" s="3" t="s">
        <v>85</v>
      </c>
      <c r="AD286" s="3" t="s">
        <v>38</v>
      </c>
      <c r="AE286" s="3" t="s">
        <v>483</v>
      </c>
      <c r="AF286" s="3" t="s">
        <v>483</v>
      </c>
      <c r="AG286" t="s">
        <v>4350</v>
      </c>
      <c r="AH286">
        <f>LOOKUP(AC286,$AL:$AL,$AM:$AM )</f>
        <v>7820004</v>
      </c>
      <c r="AI286">
        <f>LOOKUP(AG286,$AN:$AN,$AO:$AO)</f>
        <v>7608364</v>
      </c>
      <c r="AJ286">
        <f>COUNTIFS(Answer,AC286,Country,"USA")</f>
        <v>54</v>
      </c>
      <c r="AK286">
        <f>COUNTIF(Answer,AC286)</f>
        <v>63</v>
      </c>
    </row>
    <row r="287" spans="1:37">
      <c r="A287" s="3" t="s">
        <v>384</v>
      </c>
      <c r="B287" s="3" t="s">
        <v>491</v>
      </c>
      <c r="C287" s="3" t="s">
        <v>479</v>
      </c>
      <c r="D287" s="3" t="s">
        <v>480</v>
      </c>
      <c r="E287" s="3" t="s">
        <v>481</v>
      </c>
      <c r="F287" s="4">
        <v>0.02</v>
      </c>
      <c r="G287" s="3" t="s">
        <v>779</v>
      </c>
      <c r="H287" s="3">
        <v>52</v>
      </c>
      <c r="I287" s="3" t="s">
        <v>483</v>
      </c>
      <c r="J287" s="3">
        <v>180</v>
      </c>
      <c r="K287" s="3">
        <v>604800</v>
      </c>
      <c r="L287" s="3" t="s">
        <v>780</v>
      </c>
      <c r="M287" s="3" t="s">
        <v>483</v>
      </c>
      <c r="N287" s="3" t="s">
        <v>483</v>
      </c>
      <c r="O287" s="3" t="s">
        <v>3450</v>
      </c>
      <c r="P287" s="3" t="s">
        <v>4374</v>
      </c>
      <c r="Q287" s="3" t="s">
        <v>4371</v>
      </c>
      <c r="R287" s="3" t="s">
        <v>3451</v>
      </c>
      <c r="S287" s="3">
        <v>1338899279</v>
      </c>
      <c r="T287" s="3" t="s">
        <v>3452</v>
      </c>
      <c r="U287" s="3" t="s">
        <v>1334</v>
      </c>
      <c r="V287" s="3" t="s">
        <v>483</v>
      </c>
      <c r="W287" s="3" t="s">
        <v>483</v>
      </c>
      <c r="X287" s="3">
        <v>45</v>
      </c>
      <c r="Y287" s="3" t="s">
        <v>503</v>
      </c>
      <c r="Z287" s="3" t="s">
        <v>490</v>
      </c>
      <c r="AA287" s="3" t="s">
        <v>490</v>
      </c>
      <c r="AB287" s="3" t="s">
        <v>84</v>
      </c>
      <c r="AC287" s="3" t="s">
        <v>43</v>
      </c>
      <c r="AD287" s="3" t="s">
        <v>34</v>
      </c>
      <c r="AE287" s="3" t="s">
        <v>483</v>
      </c>
      <c r="AF287" s="3" t="s">
        <v>483</v>
      </c>
      <c r="AG287" t="s">
        <v>4349</v>
      </c>
      <c r="AH287">
        <f>LOOKUP(AC287,$AL:$AL,$AM:$AM )</f>
        <v>7851662</v>
      </c>
      <c r="AI287">
        <f>LOOKUP(AG287,$AN:$AN,$AO:$AO)</f>
        <v>8009974</v>
      </c>
      <c r="AJ287">
        <f>COUNTIFS(Answer,AC287,Country,"USA")</f>
        <v>107</v>
      </c>
      <c r="AK287">
        <f>COUNTIF(Answer,AC287)</f>
        <v>217</v>
      </c>
    </row>
    <row r="288" spans="1:37">
      <c r="A288" s="3" t="s">
        <v>384</v>
      </c>
      <c r="B288" s="3" t="s">
        <v>491</v>
      </c>
      <c r="C288" s="3" t="s">
        <v>479</v>
      </c>
      <c r="D288" s="3" t="s">
        <v>480</v>
      </c>
      <c r="E288" s="3" t="s">
        <v>481</v>
      </c>
      <c r="F288" s="4">
        <v>0.02</v>
      </c>
      <c r="G288" s="3" t="s">
        <v>779</v>
      </c>
      <c r="H288" s="3">
        <v>52</v>
      </c>
      <c r="I288" s="3" t="s">
        <v>483</v>
      </c>
      <c r="J288" s="3">
        <v>180</v>
      </c>
      <c r="K288" s="3">
        <v>604800</v>
      </c>
      <c r="L288" s="3" t="s">
        <v>780</v>
      </c>
      <c r="M288" s="3" t="s">
        <v>483</v>
      </c>
      <c r="N288" s="3" t="s">
        <v>483</v>
      </c>
      <c r="O288" s="3" t="s">
        <v>3507</v>
      </c>
      <c r="P288" s="3" t="s">
        <v>4376</v>
      </c>
      <c r="Q288" s="3" t="s">
        <v>4371</v>
      </c>
      <c r="R288" s="3" t="s">
        <v>3508</v>
      </c>
      <c r="S288" s="3">
        <v>1338901053</v>
      </c>
      <c r="T288" s="3" t="s">
        <v>3509</v>
      </c>
      <c r="U288" s="3" t="s">
        <v>2195</v>
      </c>
      <c r="V288" s="3" t="s">
        <v>483</v>
      </c>
      <c r="W288" s="3" t="s">
        <v>483</v>
      </c>
      <c r="X288" s="3">
        <v>35</v>
      </c>
      <c r="Y288" s="3" t="s">
        <v>561</v>
      </c>
      <c r="Z288" s="3" t="s">
        <v>490</v>
      </c>
      <c r="AA288" s="3" t="s">
        <v>490</v>
      </c>
      <c r="AB288" s="3" t="s">
        <v>84</v>
      </c>
      <c r="AC288" s="3" t="s">
        <v>43</v>
      </c>
      <c r="AD288" s="3" t="s">
        <v>115</v>
      </c>
      <c r="AE288" s="3" t="s">
        <v>483</v>
      </c>
      <c r="AF288" s="3" t="s">
        <v>483</v>
      </c>
      <c r="AG288" t="s">
        <v>4349</v>
      </c>
      <c r="AH288">
        <f>LOOKUP(AC288,$AL:$AL,$AM:$AM )</f>
        <v>7851662</v>
      </c>
      <c r="AI288">
        <f>LOOKUP(AG288,$AN:$AN,$AO:$AO)</f>
        <v>8009974</v>
      </c>
      <c r="AJ288">
        <f>COUNTIFS(Answer,AC288,Country,"USA")</f>
        <v>107</v>
      </c>
      <c r="AK288">
        <f>COUNTIF(Answer,AC288)</f>
        <v>217</v>
      </c>
    </row>
    <row r="289" spans="1:37">
      <c r="A289" s="3" t="s">
        <v>384</v>
      </c>
      <c r="B289" s="3" t="s">
        <v>491</v>
      </c>
      <c r="C289" s="3" t="s">
        <v>479</v>
      </c>
      <c r="D289" s="3" t="s">
        <v>480</v>
      </c>
      <c r="E289" s="3" t="s">
        <v>481</v>
      </c>
      <c r="F289" s="4">
        <v>0.02</v>
      </c>
      <c r="G289" s="3" t="s">
        <v>779</v>
      </c>
      <c r="H289" s="3">
        <v>52</v>
      </c>
      <c r="I289" s="3" t="s">
        <v>483</v>
      </c>
      <c r="J289" s="3">
        <v>180</v>
      </c>
      <c r="K289" s="3">
        <v>604800</v>
      </c>
      <c r="L289" s="3" t="s">
        <v>780</v>
      </c>
      <c r="M289" s="3" t="s">
        <v>483</v>
      </c>
      <c r="N289" s="3" t="s">
        <v>483</v>
      </c>
      <c r="O289" s="3" t="s">
        <v>3553</v>
      </c>
      <c r="P289" s="3" t="s">
        <v>4377</v>
      </c>
      <c r="Q289" s="3" t="s">
        <v>4371</v>
      </c>
      <c r="R289" s="3" t="s">
        <v>3554</v>
      </c>
      <c r="S289" s="3">
        <v>1338902868</v>
      </c>
      <c r="T289" s="3" t="s">
        <v>3555</v>
      </c>
      <c r="U289" s="3" t="s">
        <v>682</v>
      </c>
      <c r="V289" s="3" t="s">
        <v>483</v>
      </c>
      <c r="W289" s="3" t="s">
        <v>483</v>
      </c>
      <c r="X289" s="3">
        <v>29</v>
      </c>
      <c r="Y289" s="3" t="s">
        <v>503</v>
      </c>
      <c r="Z289" s="3" t="s">
        <v>490</v>
      </c>
      <c r="AA289" s="3" t="s">
        <v>490</v>
      </c>
      <c r="AB289" s="3" t="s">
        <v>84</v>
      </c>
      <c r="AC289" s="3" t="s">
        <v>35</v>
      </c>
      <c r="AD289" s="3" t="s">
        <v>244</v>
      </c>
      <c r="AE289" s="3" t="s">
        <v>483</v>
      </c>
      <c r="AF289" s="3" t="s">
        <v>483</v>
      </c>
      <c r="AG289" t="s">
        <v>4349</v>
      </c>
      <c r="AH289">
        <f>LOOKUP(AC289,$AL:$AL,$AM:$AM )</f>
        <v>931028</v>
      </c>
      <c r="AI289">
        <f>LOOKUP(AG289,$AN:$AN,$AO:$AO)</f>
        <v>8009974</v>
      </c>
      <c r="AJ289">
        <f>COUNTIFS(Answer,AC289,Country,"USA")</f>
        <v>184</v>
      </c>
      <c r="AK289">
        <f>COUNTIF(Answer,AC289)</f>
        <v>352</v>
      </c>
    </row>
    <row r="290" spans="1:37">
      <c r="A290" s="3" t="s">
        <v>384</v>
      </c>
      <c r="B290" s="3" t="s">
        <v>491</v>
      </c>
      <c r="C290" s="3" t="s">
        <v>479</v>
      </c>
      <c r="D290" s="3" t="s">
        <v>480</v>
      </c>
      <c r="E290" s="3" t="s">
        <v>481</v>
      </c>
      <c r="F290" s="4">
        <v>0.02</v>
      </c>
      <c r="G290" s="3" t="s">
        <v>779</v>
      </c>
      <c r="H290" s="3">
        <v>52</v>
      </c>
      <c r="I290" s="3" t="s">
        <v>483</v>
      </c>
      <c r="J290" s="3">
        <v>180</v>
      </c>
      <c r="K290" s="3">
        <v>604800</v>
      </c>
      <c r="L290" s="3" t="s">
        <v>780</v>
      </c>
      <c r="M290" s="3" t="s">
        <v>483</v>
      </c>
      <c r="N290" s="3" t="s">
        <v>483</v>
      </c>
      <c r="O290" s="3" t="s">
        <v>3492</v>
      </c>
      <c r="P290" s="3" t="s">
        <v>575</v>
      </c>
      <c r="Q290" s="3" t="s">
        <v>4371</v>
      </c>
      <c r="R290" s="3" t="s">
        <v>3493</v>
      </c>
      <c r="S290" s="3">
        <v>1338913391</v>
      </c>
      <c r="T290" s="3" t="s">
        <v>3494</v>
      </c>
      <c r="U290" s="3" t="s">
        <v>1406</v>
      </c>
      <c r="V290" s="3" t="s">
        <v>483</v>
      </c>
      <c r="W290" s="3" t="s">
        <v>483</v>
      </c>
      <c r="X290" s="3">
        <v>29</v>
      </c>
      <c r="Y290" s="3" t="s">
        <v>579</v>
      </c>
      <c r="Z290" s="3" t="s">
        <v>490</v>
      </c>
      <c r="AA290" s="3" t="s">
        <v>490</v>
      </c>
      <c r="AB290" s="3" t="s">
        <v>84</v>
      </c>
      <c r="AC290" s="3" t="s">
        <v>85</v>
      </c>
      <c r="AD290" s="3" t="s">
        <v>38</v>
      </c>
      <c r="AE290" s="3" t="s">
        <v>483</v>
      </c>
      <c r="AF290" s="3" t="s">
        <v>483</v>
      </c>
      <c r="AG290" t="s">
        <v>4349</v>
      </c>
      <c r="AH290">
        <f>LOOKUP(AC290,$AL:$AL,$AM:$AM )</f>
        <v>7820004</v>
      </c>
      <c r="AI290">
        <f>LOOKUP(AG290,$AN:$AN,$AO:$AO)</f>
        <v>8009974</v>
      </c>
      <c r="AJ290">
        <f>COUNTIFS(Answer,AC290,Country,"USA")</f>
        <v>54</v>
      </c>
      <c r="AK290">
        <f>COUNTIF(Answer,AC290)</f>
        <v>63</v>
      </c>
    </row>
    <row r="291" spans="1:37">
      <c r="A291" s="3" t="s">
        <v>384</v>
      </c>
      <c r="B291" s="3" t="s">
        <v>491</v>
      </c>
      <c r="C291" s="3" t="s">
        <v>479</v>
      </c>
      <c r="D291" s="3" t="s">
        <v>480</v>
      </c>
      <c r="E291" s="3" t="s">
        <v>481</v>
      </c>
      <c r="F291" s="4">
        <v>0.02</v>
      </c>
      <c r="G291" s="3" t="s">
        <v>779</v>
      </c>
      <c r="H291" s="3">
        <v>52</v>
      </c>
      <c r="I291" s="3" t="s">
        <v>483</v>
      </c>
      <c r="J291" s="3">
        <v>180</v>
      </c>
      <c r="K291" s="3">
        <v>604800</v>
      </c>
      <c r="L291" s="3" t="s">
        <v>780</v>
      </c>
      <c r="M291" s="3" t="s">
        <v>483</v>
      </c>
      <c r="N291" s="3" t="s">
        <v>483</v>
      </c>
      <c r="O291" s="3" t="s">
        <v>3595</v>
      </c>
      <c r="P291" s="3" t="s">
        <v>717</v>
      </c>
      <c r="Q291" s="3" t="s">
        <v>4371</v>
      </c>
      <c r="R291" s="3" t="s">
        <v>3596</v>
      </c>
      <c r="S291" s="3">
        <v>1338913530</v>
      </c>
      <c r="T291" s="3" t="s">
        <v>3597</v>
      </c>
      <c r="U291" s="3" t="s">
        <v>1406</v>
      </c>
      <c r="V291" s="3" t="s">
        <v>483</v>
      </c>
      <c r="W291" s="3" t="s">
        <v>483</v>
      </c>
      <c r="X291" s="3">
        <v>57</v>
      </c>
      <c r="Y291" s="3" t="s">
        <v>721</v>
      </c>
      <c r="Z291" s="3" t="s">
        <v>490</v>
      </c>
      <c r="AA291" s="3" t="s">
        <v>490</v>
      </c>
      <c r="AB291" s="3" t="s">
        <v>84</v>
      </c>
      <c r="AC291" s="3" t="s">
        <v>2591</v>
      </c>
      <c r="AD291" s="3" t="s">
        <v>2010</v>
      </c>
      <c r="AE291" s="3" t="s">
        <v>483</v>
      </c>
      <c r="AF291" s="3" t="s">
        <v>483</v>
      </c>
      <c r="AG291" t="s">
        <v>4349</v>
      </c>
      <c r="AH291">
        <f>LOOKUP(AC291,$AL:$AL,$AM:$AM )</f>
        <v>4101359</v>
      </c>
      <c r="AI291">
        <f>LOOKUP(AG291,$AN:$AN,$AO:$AO)</f>
        <v>8009974</v>
      </c>
      <c r="AJ291">
        <f>COUNTIFS(Answer,AC291,Country,"USA")</f>
        <v>1</v>
      </c>
      <c r="AK291">
        <f>COUNTIF(Answer,AC291)</f>
        <v>2</v>
      </c>
    </row>
    <row r="292" spans="1:37">
      <c r="A292" s="3" t="s">
        <v>384</v>
      </c>
      <c r="B292" s="3" t="s">
        <v>491</v>
      </c>
      <c r="C292" s="3" t="s">
        <v>479</v>
      </c>
      <c r="D292" s="3" t="s">
        <v>480</v>
      </c>
      <c r="E292" s="3" t="s">
        <v>481</v>
      </c>
      <c r="F292" s="4">
        <v>0.02</v>
      </c>
      <c r="G292" s="3" t="s">
        <v>779</v>
      </c>
      <c r="H292" s="3">
        <v>52</v>
      </c>
      <c r="I292" s="3" t="s">
        <v>483</v>
      </c>
      <c r="J292" s="3">
        <v>180</v>
      </c>
      <c r="K292" s="3">
        <v>604800</v>
      </c>
      <c r="L292" s="3" t="s">
        <v>780</v>
      </c>
      <c r="M292" s="3" t="s">
        <v>483</v>
      </c>
      <c r="N292" s="3" t="s">
        <v>483</v>
      </c>
      <c r="O292" s="3" t="s">
        <v>3442</v>
      </c>
      <c r="P292" s="3" t="s">
        <v>2571</v>
      </c>
      <c r="Q292" s="3" t="s">
        <v>4371</v>
      </c>
      <c r="R292" s="3" t="s">
        <v>3443</v>
      </c>
      <c r="S292" s="3">
        <v>1338929356</v>
      </c>
      <c r="T292" s="3" t="s">
        <v>3444</v>
      </c>
      <c r="U292" s="3" t="s">
        <v>3445</v>
      </c>
      <c r="V292" s="3" t="s">
        <v>483</v>
      </c>
      <c r="W292" s="3" t="s">
        <v>483</v>
      </c>
      <c r="X292" s="3">
        <v>21</v>
      </c>
      <c r="Y292" s="3" t="s">
        <v>523</v>
      </c>
      <c r="Z292" s="3" t="s">
        <v>490</v>
      </c>
      <c r="AA292" s="3" t="s">
        <v>490</v>
      </c>
      <c r="AB292" s="3" t="s">
        <v>84</v>
      </c>
      <c r="AC292" s="3" t="s">
        <v>85</v>
      </c>
      <c r="AD292" s="3" t="s">
        <v>38</v>
      </c>
      <c r="AE292" s="3" t="s">
        <v>483</v>
      </c>
      <c r="AF292" s="3" t="s">
        <v>483</v>
      </c>
      <c r="AG292" t="s">
        <v>4349</v>
      </c>
      <c r="AH292">
        <f>LOOKUP(AC292,$AL:$AL,$AM:$AM )</f>
        <v>7820004</v>
      </c>
      <c r="AI292">
        <f>LOOKUP(AG292,$AN:$AN,$AO:$AO)</f>
        <v>8009974</v>
      </c>
      <c r="AJ292">
        <f>COUNTIFS(Answer,AC292,Country,"USA")</f>
        <v>54</v>
      </c>
      <c r="AK292">
        <f>COUNTIF(Answer,AC292)</f>
        <v>63</v>
      </c>
    </row>
    <row r="293" spans="1:37">
      <c r="A293" s="3" t="s">
        <v>384</v>
      </c>
      <c r="B293" s="3" t="s">
        <v>491</v>
      </c>
      <c r="C293" s="3" t="s">
        <v>479</v>
      </c>
      <c r="D293" s="3" t="s">
        <v>480</v>
      </c>
      <c r="E293" s="3" t="s">
        <v>481</v>
      </c>
      <c r="F293" s="4">
        <v>0.02</v>
      </c>
      <c r="G293" s="3" t="s">
        <v>779</v>
      </c>
      <c r="H293" s="3">
        <v>52</v>
      </c>
      <c r="I293" s="3" t="s">
        <v>483</v>
      </c>
      <c r="J293" s="3">
        <v>180</v>
      </c>
      <c r="K293" s="3">
        <v>604800</v>
      </c>
      <c r="L293" s="3" t="s">
        <v>780</v>
      </c>
      <c r="M293" s="3" t="s">
        <v>483</v>
      </c>
      <c r="N293" s="3" t="s">
        <v>483</v>
      </c>
      <c r="O293" s="3" t="s">
        <v>3550</v>
      </c>
      <c r="P293" s="3" t="s">
        <v>956</v>
      </c>
      <c r="Q293" s="3" t="s">
        <v>4371</v>
      </c>
      <c r="R293" s="3" t="s">
        <v>3551</v>
      </c>
      <c r="S293" s="3">
        <v>1338929546</v>
      </c>
      <c r="T293" s="3" t="s">
        <v>3552</v>
      </c>
      <c r="U293" s="3" t="s">
        <v>959</v>
      </c>
      <c r="V293" s="3" t="s">
        <v>483</v>
      </c>
      <c r="W293" s="3" t="s">
        <v>483</v>
      </c>
      <c r="X293" s="3">
        <v>25</v>
      </c>
      <c r="Y293" s="3" t="s">
        <v>860</v>
      </c>
      <c r="Z293" s="3" t="s">
        <v>490</v>
      </c>
      <c r="AA293" s="3" t="s">
        <v>490</v>
      </c>
      <c r="AB293" s="3" t="s">
        <v>84</v>
      </c>
      <c r="AC293" s="3" t="s">
        <v>43</v>
      </c>
      <c r="AD293" s="3" t="s">
        <v>38</v>
      </c>
      <c r="AE293" s="3" t="s">
        <v>483</v>
      </c>
      <c r="AF293" s="3" t="s">
        <v>483</v>
      </c>
      <c r="AG293" t="s">
        <v>4349</v>
      </c>
      <c r="AH293">
        <f>LOOKUP(AC293,$AL:$AL,$AM:$AM )</f>
        <v>7851662</v>
      </c>
      <c r="AI293">
        <f>LOOKUP(AG293,$AN:$AN,$AO:$AO)</f>
        <v>8009974</v>
      </c>
      <c r="AJ293">
        <f>COUNTIFS(Answer,AC293,Country,"USA")</f>
        <v>107</v>
      </c>
      <c r="AK293">
        <f>COUNTIF(Answer,AC293)</f>
        <v>217</v>
      </c>
    </row>
    <row r="294" spans="1:37">
      <c r="A294" s="3" t="s">
        <v>384</v>
      </c>
      <c r="B294" s="3" t="s">
        <v>491</v>
      </c>
      <c r="C294" s="3" t="s">
        <v>479</v>
      </c>
      <c r="D294" s="3" t="s">
        <v>480</v>
      </c>
      <c r="E294" s="3" t="s">
        <v>481</v>
      </c>
      <c r="F294" s="4">
        <v>0.02</v>
      </c>
      <c r="G294" s="3" t="s">
        <v>779</v>
      </c>
      <c r="H294" s="3">
        <v>52</v>
      </c>
      <c r="I294" s="3" t="s">
        <v>483</v>
      </c>
      <c r="J294" s="3">
        <v>180</v>
      </c>
      <c r="K294" s="3">
        <v>604800</v>
      </c>
      <c r="L294" s="3" t="s">
        <v>780</v>
      </c>
      <c r="M294" s="3" t="s">
        <v>483</v>
      </c>
      <c r="N294" s="3" t="s">
        <v>483</v>
      </c>
      <c r="O294" s="3" t="s">
        <v>3483</v>
      </c>
      <c r="P294" s="3" t="s">
        <v>1144</v>
      </c>
      <c r="Q294" s="3" t="s">
        <v>4371</v>
      </c>
      <c r="R294" s="3" t="s">
        <v>3484</v>
      </c>
      <c r="S294" s="3">
        <v>1338941780</v>
      </c>
      <c r="T294" s="3" t="s">
        <v>3485</v>
      </c>
      <c r="U294" s="3" t="s">
        <v>2244</v>
      </c>
      <c r="V294" s="3" t="s">
        <v>483</v>
      </c>
      <c r="W294" s="3" t="s">
        <v>483</v>
      </c>
      <c r="X294" s="3">
        <v>34</v>
      </c>
      <c r="Y294" s="3" t="s">
        <v>860</v>
      </c>
      <c r="Z294" s="3" t="s">
        <v>490</v>
      </c>
      <c r="AA294" s="3" t="s">
        <v>490</v>
      </c>
      <c r="AB294" s="3" t="s">
        <v>84</v>
      </c>
      <c r="AC294" s="3" t="s">
        <v>43</v>
      </c>
      <c r="AD294" s="3" t="s">
        <v>38</v>
      </c>
      <c r="AE294" s="3" t="s">
        <v>483</v>
      </c>
      <c r="AF294" s="3" t="s">
        <v>483</v>
      </c>
      <c r="AG294" t="s">
        <v>4349</v>
      </c>
      <c r="AH294">
        <f>LOOKUP(AC294,$AL:$AL,$AM:$AM )</f>
        <v>7851662</v>
      </c>
      <c r="AI294">
        <f>LOOKUP(AG294,$AN:$AN,$AO:$AO)</f>
        <v>8009974</v>
      </c>
      <c r="AJ294">
        <f>COUNTIFS(Answer,AC294,Country,"USA")</f>
        <v>107</v>
      </c>
      <c r="AK294">
        <f>COUNTIF(Answer,AC294)</f>
        <v>217</v>
      </c>
    </row>
    <row r="295" spans="1:37">
      <c r="A295" s="3" t="s">
        <v>384</v>
      </c>
      <c r="B295" s="3" t="s">
        <v>491</v>
      </c>
      <c r="C295" s="3" t="s">
        <v>479</v>
      </c>
      <c r="D295" s="3" t="s">
        <v>480</v>
      </c>
      <c r="E295" s="3" t="s">
        <v>481</v>
      </c>
      <c r="F295" s="4">
        <v>0.02</v>
      </c>
      <c r="G295" s="3" t="s">
        <v>779</v>
      </c>
      <c r="H295" s="3">
        <v>52</v>
      </c>
      <c r="I295" s="3" t="s">
        <v>483</v>
      </c>
      <c r="J295" s="3">
        <v>180</v>
      </c>
      <c r="K295" s="3">
        <v>604800</v>
      </c>
      <c r="L295" s="3" t="s">
        <v>780</v>
      </c>
      <c r="M295" s="3" t="s">
        <v>483</v>
      </c>
      <c r="N295" s="3" t="s">
        <v>483</v>
      </c>
      <c r="O295" s="3" t="s">
        <v>3563</v>
      </c>
      <c r="P295" s="3" t="s">
        <v>856</v>
      </c>
      <c r="Q295" s="3" t="s">
        <v>4371</v>
      </c>
      <c r="R295" s="3" t="s">
        <v>3564</v>
      </c>
      <c r="S295" s="3">
        <v>1338955058</v>
      </c>
      <c r="T295" s="3" t="s">
        <v>3565</v>
      </c>
      <c r="U295" s="3" t="s">
        <v>859</v>
      </c>
      <c r="V295" s="3" t="s">
        <v>483</v>
      </c>
      <c r="W295" s="3" t="s">
        <v>483</v>
      </c>
      <c r="X295" s="3">
        <v>37</v>
      </c>
      <c r="Y295" s="3" t="s">
        <v>860</v>
      </c>
      <c r="Z295" s="3" t="s">
        <v>490</v>
      </c>
      <c r="AA295" s="3" t="s">
        <v>490</v>
      </c>
      <c r="AB295" s="3" t="s">
        <v>84</v>
      </c>
      <c r="AC295" s="3" t="s">
        <v>85</v>
      </c>
      <c r="AD295" s="3" t="s">
        <v>38</v>
      </c>
      <c r="AE295" s="3" t="s">
        <v>483</v>
      </c>
      <c r="AF295" s="3" t="s">
        <v>483</v>
      </c>
      <c r="AG295" t="s">
        <v>4349</v>
      </c>
      <c r="AH295">
        <f>LOOKUP(AC295,$AL:$AL,$AM:$AM )</f>
        <v>7820004</v>
      </c>
      <c r="AI295">
        <f>LOOKUP(AG295,$AN:$AN,$AO:$AO)</f>
        <v>8009974</v>
      </c>
      <c r="AJ295">
        <f>COUNTIFS(Answer,AC295,Country,"USA")</f>
        <v>54</v>
      </c>
      <c r="AK295">
        <f>COUNTIF(Answer,AC295)</f>
        <v>63</v>
      </c>
    </row>
    <row r="296" spans="1:37">
      <c r="A296" s="3" t="s">
        <v>384</v>
      </c>
      <c r="B296" s="3" t="s">
        <v>491</v>
      </c>
      <c r="C296" s="3" t="s">
        <v>479</v>
      </c>
      <c r="D296" s="3" t="s">
        <v>480</v>
      </c>
      <c r="E296" s="3" t="s">
        <v>481</v>
      </c>
      <c r="F296" s="4">
        <v>0.02</v>
      </c>
      <c r="G296" s="3" t="s">
        <v>779</v>
      </c>
      <c r="H296" s="3">
        <v>52</v>
      </c>
      <c r="I296" s="3" t="s">
        <v>483</v>
      </c>
      <c r="J296" s="3">
        <v>180</v>
      </c>
      <c r="K296" s="3">
        <v>604800</v>
      </c>
      <c r="L296" s="3" t="s">
        <v>780</v>
      </c>
      <c r="M296" s="3" t="s">
        <v>483</v>
      </c>
      <c r="N296" s="3" t="s">
        <v>483</v>
      </c>
      <c r="O296" s="3" t="s">
        <v>3420</v>
      </c>
      <c r="P296" s="3" t="s">
        <v>4385</v>
      </c>
      <c r="Q296" s="3" t="s">
        <v>4371</v>
      </c>
      <c r="R296" s="3" t="s">
        <v>3421</v>
      </c>
      <c r="S296" s="3">
        <v>1338958388</v>
      </c>
      <c r="T296" s="3" t="s">
        <v>3422</v>
      </c>
      <c r="U296" s="3" t="s">
        <v>568</v>
      </c>
      <c r="V296" s="3" t="s">
        <v>483</v>
      </c>
      <c r="W296" s="3" t="s">
        <v>483</v>
      </c>
      <c r="X296" s="3">
        <v>30</v>
      </c>
      <c r="Y296" s="3" t="s">
        <v>1065</v>
      </c>
      <c r="Z296" s="3" t="s">
        <v>490</v>
      </c>
      <c r="AA296" s="3" t="s">
        <v>490</v>
      </c>
      <c r="AB296" s="3" t="s">
        <v>84</v>
      </c>
      <c r="AC296" s="3" t="s">
        <v>43</v>
      </c>
      <c r="AD296" s="3" t="s">
        <v>34</v>
      </c>
      <c r="AE296" s="3" t="s">
        <v>483</v>
      </c>
      <c r="AF296" s="3" t="s">
        <v>483</v>
      </c>
      <c r="AG296" t="s">
        <v>4349</v>
      </c>
      <c r="AH296">
        <f>LOOKUP(AC296,$AL:$AL,$AM:$AM )</f>
        <v>7851662</v>
      </c>
      <c r="AI296">
        <f>LOOKUP(AG296,$AN:$AN,$AO:$AO)</f>
        <v>8009974</v>
      </c>
      <c r="AJ296">
        <f>COUNTIFS(Answer,AC296,Country,"USA")</f>
        <v>107</v>
      </c>
      <c r="AK296">
        <f>COUNTIF(Answer,AC296)</f>
        <v>217</v>
      </c>
    </row>
    <row r="297" spans="1:37">
      <c r="A297" s="3" t="s">
        <v>384</v>
      </c>
      <c r="B297" s="3" t="s">
        <v>491</v>
      </c>
      <c r="C297" s="3" t="s">
        <v>479</v>
      </c>
      <c r="D297" s="3" t="s">
        <v>480</v>
      </c>
      <c r="E297" s="3" t="s">
        <v>481</v>
      </c>
      <c r="F297" s="4">
        <v>0.02</v>
      </c>
      <c r="G297" s="3" t="s">
        <v>779</v>
      </c>
      <c r="H297" s="3">
        <v>52</v>
      </c>
      <c r="I297" s="3" t="s">
        <v>483</v>
      </c>
      <c r="J297" s="3">
        <v>180</v>
      </c>
      <c r="K297" s="3">
        <v>604800</v>
      </c>
      <c r="L297" s="3" t="s">
        <v>780</v>
      </c>
      <c r="M297" s="3" t="s">
        <v>483</v>
      </c>
      <c r="N297" s="3" t="s">
        <v>483</v>
      </c>
      <c r="O297" s="3" t="s">
        <v>3486</v>
      </c>
      <c r="P297" s="3" t="s">
        <v>4173</v>
      </c>
      <c r="Q297" s="3" t="s">
        <v>4371</v>
      </c>
      <c r="R297" s="3" t="s">
        <v>3487</v>
      </c>
      <c r="S297" s="3">
        <v>1338958525</v>
      </c>
      <c r="T297" s="3" t="s">
        <v>3488</v>
      </c>
      <c r="U297" s="3" t="s">
        <v>1132</v>
      </c>
      <c r="V297" s="3" t="s">
        <v>483</v>
      </c>
      <c r="W297" s="3" t="s">
        <v>483</v>
      </c>
      <c r="X297" s="3">
        <v>11</v>
      </c>
      <c r="Y297" s="3" t="s">
        <v>508</v>
      </c>
      <c r="Z297" s="3" t="s">
        <v>490</v>
      </c>
      <c r="AA297" s="3" t="s">
        <v>490</v>
      </c>
      <c r="AB297" s="3" t="s">
        <v>84</v>
      </c>
      <c r="AC297" s="3" t="s">
        <v>569</v>
      </c>
      <c r="AD297" s="3" t="s">
        <v>34</v>
      </c>
      <c r="AE297" s="3" t="s">
        <v>483</v>
      </c>
      <c r="AF297" s="3" t="s">
        <v>483</v>
      </c>
      <c r="AG297" t="s">
        <v>4349</v>
      </c>
      <c r="AH297">
        <f>LOOKUP(AC297,$AL:$AL,$AM:$AM )</f>
        <v>11233904</v>
      </c>
      <c r="AI297">
        <f>LOOKUP(AG297,$AN:$AN,$AO:$AO)</f>
        <v>8009974</v>
      </c>
      <c r="AJ297">
        <f>COUNTIFS(Answer,AC297,Country,"USA")</f>
        <v>1</v>
      </c>
      <c r="AK297">
        <f>COUNTIF(Answer,AC297)</f>
        <v>10</v>
      </c>
    </row>
    <row r="298" spans="1:37">
      <c r="A298" s="3" t="s">
        <v>384</v>
      </c>
      <c r="B298" s="3" t="s">
        <v>491</v>
      </c>
      <c r="C298" s="3" t="s">
        <v>479</v>
      </c>
      <c r="D298" s="3" t="s">
        <v>480</v>
      </c>
      <c r="E298" s="3" t="s">
        <v>481</v>
      </c>
      <c r="F298" s="4">
        <v>0.02</v>
      </c>
      <c r="G298" s="3" t="s">
        <v>779</v>
      </c>
      <c r="H298" s="3">
        <v>52</v>
      </c>
      <c r="I298" s="3" t="s">
        <v>483</v>
      </c>
      <c r="J298" s="3">
        <v>180</v>
      </c>
      <c r="K298" s="3">
        <v>604800</v>
      </c>
      <c r="L298" s="3" t="s">
        <v>780</v>
      </c>
      <c r="M298" s="3" t="s">
        <v>483</v>
      </c>
      <c r="N298" s="3" t="s">
        <v>483</v>
      </c>
      <c r="O298" s="3" t="s">
        <v>3560</v>
      </c>
      <c r="P298" s="3" t="s">
        <v>4386</v>
      </c>
      <c r="Q298" s="3" t="s">
        <v>4371</v>
      </c>
      <c r="R298" s="3" t="s">
        <v>3561</v>
      </c>
      <c r="S298" s="3">
        <v>1338958561</v>
      </c>
      <c r="T298" s="3" t="s">
        <v>3562</v>
      </c>
      <c r="U298" s="3" t="s">
        <v>2337</v>
      </c>
      <c r="V298" s="3" t="s">
        <v>483</v>
      </c>
      <c r="W298" s="3" t="s">
        <v>483</v>
      </c>
      <c r="X298" s="3">
        <v>21</v>
      </c>
      <c r="Y298" s="3" t="s">
        <v>555</v>
      </c>
      <c r="Z298" s="3" t="s">
        <v>490</v>
      </c>
      <c r="AA298" s="3" t="s">
        <v>490</v>
      </c>
      <c r="AB298" s="3" t="s">
        <v>84</v>
      </c>
      <c r="AC298" s="3" t="s">
        <v>43</v>
      </c>
      <c r="AD298" s="3" t="s">
        <v>1246</v>
      </c>
      <c r="AE298" s="3" t="s">
        <v>483</v>
      </c>
      <c r="AF298" s="3" t="s">
        <v>483</v>
      </c>
      <c r="AG298" t="s">
        <v>4349</v>
      </c>
      <c r="AH298">
        <f>LOOKUP(AC298,$AL:$AL,$AM:$AM )</f>
        <v>7851662</v>
      </c>
      <c r="AI298">
        <f>LOOKUP(AG298,$AN:$AN,$AO:$AO)</f>
        <v>8009974</v>
      </c>
      <c r="AJ298">
        <f>COUNTIFS(Answer,AC298,Country,"USA")</f>
        <v>107</v>
      </c>
      <c r="AK298">
        <f>COUNTIF(Answer,AC298)</f>
        <v>217</v>
      </c>
    </row>
    <row r="299" spans="1:37">
      <c r="A299" s="3" t="s">
        <v>384</v>
      </c>
      <c r="B299" s="3" t="s">
        <v>491</v>
      </c>
      <c r="C299" s="3" t="s">
        <v>479</v>
      </c>
      <c r="D299" s="3" t="s">
        <v>480</v>
      </c>
      <c r="E299" s="3" t="s">
        <v>481</v>
      </c>
      <c r="F299" s="4">
        <v>0.02</v>
      </c>
      <c r="G299" s="3" t="s">
        <v>779</v>
      </c>
      <c r="H299" s="3">
        <v>52</v>
      </c>
      <c r="I299" s="3" t="s">
        <v>483</v>
      </c>
      <c r="J299" s="3">
        <v>180</v>
      </c>
      <c r="K299" s="3">
        <v>604800</v>
      </c>
      <c r="L299" s="3" t="s">
        <v>780</v>
      </c>
      <c r="M299" s="3" t="s">
        <v>483</v>
      </c>
      <c r="N299" s="3" t="s">
        <v>483</v>
      </c>
      <c r="O299" s="3" t="s">
        <v>3446</v>
      </c>
      <c r="P299" s="3" t="s">
        <v>731</v>
      </c>
      <c r="Q299" s="3" t="s">
        <v>4371</v>
      </c>
      <c r="R299" s="3" t="s">
        <v>3447</v>
      </c>
      <c r="S299" s="3">
        <v>1338965443</v>
      </c>
      <c r="T299" s="3" t="s">
        <v>3448</v>
      </c>
      <c r="U299" s="3" t="s">
        <v>3449</v>
      </c>
      <c r="V299" s="3" t="s">
        <v>483</v>
      </c>
      <c r="W299" s="3" t="s">
        <v>483</v>
      </c>
      <c r="X299" s="3">
        <v>91</v>
      </c>
      <c r="Y299" s="3" t="s">
        <v>561</v>
      </c>
      <c r="Z299" s="3" t="s">
        <v>490</v>
      </c>
      <c r="AA299" s="3" t="s">
        <v>490</v>
      </c>
      <c r="AB299" s="3" t="s">
        <v>84</v>
      </c>
      <c r="AC299" s="3" t="s">
        <v>85</v>
      </c>
      <c r="AD299" s="3" t="s">
        <v>38</v>
      </c>
      <c r="AE299" s="3" t="s">
        <v>483</v>
      </c>
      <c r="AF299" s="3" t="s">
        <v>483</v>
      </c>
      <c r="AG299" t="s">
        <v>4349</v>
      </c>
      <c r="AH299">
        <f>LOOKUP(AC299,$AL:$AL,$AM:$AM )</f>
        <v>7820004</v>
      </c>
      <c r="AI299">
        <f>LOOKUP(AG299,$AN:$AN,$AO:$AO)</f>
        <v>8009974</v>
      </c>
      <c r="AJ299">
        <f>COUNTIFS(Answer,AC299,Country,"USA")</f>
        <v>54</v>
      </c>
      <c r="AK299">
        <f>COUNTIF(Answer,AC299)</f>
        <v>63</v>
      </c>
    </row>
    <row r="300" spans="1:37">
      <c r="A300" s="3" t="s">
        <v>384</v>
      </c>
      <c r="B300" s="3" t="s">
        <v>491</v>
      </c>
      <c r="C300" s="3" t="s">
        <v>479</v>
      </c>
      <c r="D300" s="3" t="s">
        <v>480</v>
      </c>
      <c r="E300" s="3" t="s">
        <v>481</v>
      </c>
      <c r="F300" s="4">
        <v>0.02</v>
      </c>
      <c r="G300" s="3" t="s">
        <v>779</v>
      </c>
      <c r="H300" s="3">
        <v>52</v>
      </c>
      <c r="I300" s="3" t="s">
        <v>483</v>
      </c>
      <c r="J300" s="3">
        <v>180</v>
      </c>
      <c r="K300" s="3">
        <v>604800</v>
      </c>
      <c r="L300" s="3" t="s">
        <v>780</v>
      </c>
      <c r="M300" s="3" t="s">
        <v>483</v>
      </c>
      <c r="N300" s="3" t="s">
        <v>483</v>
      </c>
      <c r="O300" s="3" t="s">
        <v>3607</v>
      </c>
      <c r="P300" s="3" t="s">
        <v>712</v>
      </c>
      <c r="Q300" s="3" t="s">
        <v>4371</v>
      </c>
      <c r="R300" s="3" t="s">
        <v>3608</v>
      </c>
      <c r="S300" s="3">
        <v>1338970149</v>
      </c>
      <c r="T300" s="3" t="s">
        <v>3609</v>
      </c>
      <c r="U300" s="3" t="s">
        <v>3610</v>
      </c>
      <c r="V300" s="3" t="s">
        <v>483</v>
      </c>
      <c r="W300" s="3" t="s">
        <v>483</v>
      </c>
      <c r="X300" s="3">
        <v>44</v>
      </c>
      <c r="Y300" s="3" t="s">
        <v>594</v>
      </c>
      <c r="Z300" s="3" t="s">
        <v>490</v>
      </c>
      <c r="AA300" s="3" t="s">
        <v>490</v>
      </c>
      <c r="AB300" s="3" t="s">
        <v>84</v>
      </c>
      <c r="AC300" s="3" t="s">
        <v>85</v>
      </c>
      <c r="AD300" s="3" t="s">
        <v>38</v>
      </c>
      <c r="AE300" s="3" t="s">
        <v>483</v>
      </c>
      <c r="AF300" s="3" t="s">
        <v>483</v>
      </c>
      <c r="AG300" t="s">
        <v>4349</v>
      </c>
      <c r="AH300">
        <f>LOOKUP(AC300,$AL:$AL,$AM:$AM )</f>
        <v>7820004</v>
      </c>
      <c r="AI300">
        <f>LOOKUP(AG300,$AN:$AN,$AO:$AO)</f>
        <v>8009974</v>
      </c>
      <c r="AJ300">
        <f>COUNTIFS(Answer,AC300,Country,"USA")</f>
        <v>54</v>
      </c>
      <c r="AK300">
        <f>COUNTIF(Answer,AC300)</f>
        <v>63</v>
      </c>
    </row>
    <row r="301" spans="1:37">
      <c r="A301" s="3" t="s">
        <v>384</v>
      </c>
      <c r="B301" s="3" t="s">
        <v>491</v>
      </c>
      <c r="C301" s="3" t="s">
        <v>479</v>
      </c>
      <c r="D301" s="3" t="s">
        <v>480</v>
      </c>
      <c r="E301" s="3" t="s">
        <v>481</v>
      </c>
      <c r="F301" s="4">
        <v>0.02</v>
      </c>
      <c r="G301" s="3" t="s">
        <v>779</v>
      </c>
      <c r="H301" s="3">
        <v>52</v>
      </c>
      <c r="I301" s="3" t="s">
        <v>483</v>
      </c>
      <c r="J301" s="3">
        <v>180</v>
      </c>
      <c r="K301" s="3">
        <v>604800</v>
      </c>
      <c r="L301" s="3" t="s">
        <v>780</v>
      </c>
      <c r="M301" s="3" t="s">
        <v>483</v>
      </c>
      <c r="N301" s="3" t="s">
        <v>483</v>
      </c>
      <c r="O301" s="3" t="s">
        <v>3611</v>
      </c>
      <c r="P301" s="3" t="s">
        <v>4390</v>
      </c>
      <c r="Q301" s="3" t="s">
        <v>4371</v>
      </c>
      <c r="R301" s="3" t="s">
        <v>3612</v>
      </c>
      <c r="S301" s="3">
        <v>1338977947</v>
      </c>
      <c r="T301" s="3" t="s">
        <v>3613</v>
      </c>
      <c r="U301" s="3" t="s">
        <v>1803</v>
      </c>
      <c r="V301" s="3" t="s">
        <v>483</v>
      </c>
      <c r="W301" s="3" t="s">
        <v>483</v>
      </c>
      <c r="X301" s="3">
        <v>33</v>
      </c>
      <c r="Y301" s="3" t="s">
        <v>546</v>
      </c>
      <c r="Z301" s="3" t="s">
        <v>490</v>
      </c>
      <c r="AA301" s="3" t="s">
        <v>490</v>
      </c>
      <c r="AB301" s="3" t="s">
        <v>84</v>
      </c>
      <c r="AC301" s="3" t="s">
        <v>43</v>
      </c>
      <c r="AD301" s="3" t="s">
        <v>34</v>
      </c>
      <c r="AE301" s="3" t="s">
        <v>483</v>
      </c>
      <c r="AF301" s="3" t="s">
        <v>483</v>
      </c>
      <c r="AG301" t="s">
        <v>4349</v>
      </c>
      <c r="AH301">
        <f>LOOKUP(AC301,$AL:$AL,$AM:$AM )</f>
        <v>7851662</v>
      </c>
      <c r="AI301">
        <f>LOOKUP(AG301,$AN:$AN,$AO:$AO)</f>
        <v>8009974</v>
      </c>
      <c r="AJ301">
        <f>COUNTIFS(Answer,AC301,Country,"USA")</f>
        <v>107</v>
      </c>
      <c r="AK301">
        <f>COUNTIF(Answer,AC301)</f>
        <v>217</v>
      </c>
    </row>
    <row r="302" spans="1:37">
      <c r="A302" s="3" t="s">
        <v>384</v>
      </c>
      <c r="B302" s="3" t="s">
        <v>491</v>
      </c>
      <c r="C302" s="3" t="s">
        <v>479</v>
      </c>
      <c r="D302" s="3" t="s">
        <v>480</v>
      </c>
      <c r="E302" s="3" t="s">
        <v>481</v>
      </c>
      <c r="F302" s="4">
        <v>0.02</v>
      </c>
      <c r="G302" s="3" t="s">
        <v>779</v>
      </c>
      <c r="H302" s="3">
        <v>52</v>
      </c>
      <c r="I302" s="3" t="s">
        <v>483</v>
      </c>
      <c r="J302" s="3">
        <v>180</v>
      </c>
      <c r="K302" s="3">
        <v>604800</v>
      </c>
      <c r="L302" s="3" t="s">
        <v>780</v>
      </c>
      <c r="M302" s="3" t="s">
        <v>483</v>
      </c>
      <c r="N302" s="3" t="s">
        <v>483</v>
      </c>
      <c r="O302" s="3" t="s">
        <v>3459</v>
      </c>
      <c r="P302" s="3" t="s">
        <v>4391</v>
      </c>
      <c r="Q302" s="3" t="s">
        <v>4371</v>
      </c>
      <c r="R302" s="3" t="s">
        <v>3460</v>
      </c>
      <c r="S302" s="3">
        <v>1338985958</v>
      </c>
      <c r="T302" s="3" t="s">
        <v>3461</v>
      </c>
      <c r="U302" s="3" t="s">
        <v>1103</v>
      </c>
      <c r="V302" s="3" t="s">
        <v>483</v>
      </c>
      <c r="W302" s="3" t="s">
        <v>483</v>
      </c>
      <c r="X302" s="3">
        <v>51</v>
      </c>
      <c r="Y302" s="3" t="s">
        <v>546</v>
      </c>
      <c r="Z302" s="3" t="s">
        <v>490</v>
      </c>
      <c r="AA302" s="3" t="s">
        <v>490</v>
      </c>
      <c r="AB302" s="3" t="s">
        <v>84</v>
      </c>
      <c r="AC302" s="3" t="s">
        <v>2323</v>
      </c>
      <c r="AD302" s="3" t="s">
        <v>34</v>
      </c>
      <c r="AE302" s="3" t="s">
        <v>483</v>
      </c>
      <c r="AF302" s="3" t="s">
        <v>483</v>
      </c>
      <c r="AG302" t="s">
        <v>4349</v>
      </c>
      <c r="AH302">
        <f>LOOKUP(AC302,$AL:$AL,$AM:$AM )</f>
        <v>215059</v>
      </c>
      <c r="AI302">
        <f>LOOKUP(AG302,$AN:$AN,$AO:$AO)</f>
        <v>8009974</v>
      </c>
      <c r="AJ302">
        <f>COUNTIFS(Answer,AC302,Country,"USA")</f>
        <v>0</v>
      </c>
      <c r="AK302">
        <f>COUNTIF(Answer,AC302)</f>
        <v>2</v>
      </c>
    </row>
    <row r="303" spans="1:37">
      <c r="A303" s="3" t="s">
        <v>384</v>
      </c>
      <c r="B303" s="3" t="s">
        <v>491</v>
      </c>
      <c r="C303" s="3" t="s">
        <v>479</v>
      </c>
      <c r="D303" s="3" t="s">
        <v>480</v>
      </c>
      <c r="E303" s="3" t="s">
        <v>481</v>
      </c>
      <c r="F303" s="4">
        <v>0.02</v>
      </c>
      <c r="G303" s="3" t="s">
        <v>779</v>
      </c>
      <c r="H303" s="3">
        <v>52</v>
      </c>
      <c r="I303" s="3" t="s">
        <v>483</v>
      </c>
      <c r="J303" s="3">
        <v>180</v>
      </c>
      <c r="K303" s="3">
        <v>604800</v>
      </c>
      <c r="L303" s="3" t="s">
        <v>780</v>
      </c>
      <c r="M303" s="3" t="s">
        <v>483</v>
      </c>
      <c r="N303" s="3" t="s">
        <v>483</v>
      </c>
      <c r="O303" s="3" t="s">
        <v>3522</v>
      </c>
      <c r="P303" s="3" t="s">
        <v>4393</v>
      </c>
      <c r="Q303" s="3" t="s">
        <v>4371</v>
      </c>
      <c r="R303" s="3" t="s">
        <v>3523</v>
      </c>
      <c r="S303" s="3">
        <v>1338992795</v>
      </c>
      <c r="T303" s="3" t="s">
        <v>3524</v>
      </c>
      <c r="U303" s="3" t="s">
        <v>3525</v>
      </c>
      <c r="V303" s="3" t="s">
        <v>483</v>
      </c>
      <c r="W303" s="3" t="s">
        <v>483</v>
      </c>
      <c r="X303" s="3">
        <v>33</v>
      </c>
      <c r="Y303" s="3" t="s">
        <v>594</v>
      </c>
      <c r="Z303" s="3" t="s">
        <v>490</v>
      </c>
      <c r="AA303" s="3" t="s">
        <v>490</v>
      </c>
      <c r="AB303" s="3" t="s">
        <v>84</v>
      </c>
      <c r="AC303" s="3" t="s">
        <v>42</v>
      </c>
      <c r="AD303" s="3" t="s">
        <v>34</v>
      </c>
      <c r="AE303" s="3" t="s">
        <v>483</v>
      </c>
      <c r="AF303" s="3" t="s">
        <v>483</v>
      </c>
      <c r="AG303" t="s">
        <v>4349</v>
      </c>
      <c r="AH303">
        <f>LOOKUP(AC303,$AL:$AL,$AM:$AM )</f>
        <v>5503158</v>
      </c>
      <c r="AI303">
        <f>LOOKUP(AG303,$AN:$AN,$AO:$AO)</f>
        <v>8009974</v>
      </c>
      <c r="AJ303">
        <f>COUNTIFS(Answer,AC303,Country,"USA")</f>
        <v>9</v>
      </c>
      <c r="AK303">
        <f>COUNTIF(Answer,AC303)</f>
        <v>38</v>
      </c>
    </row>
    <row r="304" spans="1:37">
      <c r="A304" s="3" t="s">
        <v>384</v>
      </c>
      <c r="B304" s="3" t="s">
        <v>491</v>
      </c>
      <c r="C304" s="3" t="s">
        <v>479</v>
      </c>
      <c r="D304" s="3" t="s">
        <v>480</v>
      </c>
      <c r="E304" s="3" t="s">
        <v>481</v>
      </c>
      <c r="F304" s="4">
        <v>0.02</v>
      </c>
      <c r="G304" s="3" t="s">
        <v>779</v>
      </c>
      <c r="H304" s="3">
        <v>52</v>
      </c>
      <c r="I304" s="3" t="s">
        <v>483</v>
      </c>
      <c r="J304" s="3">
        <v>180</v>
      </c>
      <c r="K304" s="3">
        <v>604800</v>
      </c>
      <c r="L304" s="3" t="s">
        <v>780</v>
      </c>
      <c r="M304" s="3" t="s">
        <v>483</v>
      </c>
      <c r="N304" s="3" t="s">
        <v>483</v>
      </c>
      <c r="O304" s="3" t="s">
        <v>3556</v>
      </c>
      <c r="P304" s="3" t="s">
        <v>844</v>
      </c>
      <c r="Q304" s="3" t="s">
        <v>4371</v>
      </c>
      <c r="R304" s="3" t="s">
        <v>3557</v>
      </c>
      <c r="S304" s="3">
        <v>1338995122</v>
      </c>
      <c r="T304" s="3" t="s">
        <v>3558</v>
      </c>
      <c r="U304" s="3" t="s">
        <v>3559</v>
      </c>
      <c r="V304" s="3" t="s">
        <v>483</v>
      </c>
      <c r="W304" s="3" t="s">
        <v>483</v>
      </c>
      <c r="X304" s="3">
        <v>79</v>
      </c>
      <c r="Y304" s="3" t="s">
        <v>555</v>
      </c>
      <c r="Z304" s="3" t="s">
        <v>490</v>
      </c>
      <c r="AA304" s="3" t="s">
        <v>490</v>
      </c>
      <c r="AB304" s="3" t="s">
        <v>84</v>
      </c>
      <c r="AC304" s="3" t="s">
        <v>87</v>
      </c>
      <c r="AD304" s="3" t="s">
        <v>38</v>
      </c>
      <c r="AE304" s="3" t="s">
        <v>483</v>
      </c>
      <c r="AF304" s="3" t="s">
        <v>483</v>
      </c>
      <c r="AG304" t="s">
        <v>4349</v>
      </c>
      <c r="AH304">
        <f>LOOKUP(AC304,$AL:$AL,$AM:$AM )</f>
        <v>7752528</v>
      </c>
      <c r="AI304">
        <f>LOOKUP(AG304,$AN:$AN,$AO:$AO)</f>
        <v>8009974</v>
      </c>
      <c r="AJ304">
        <f>COUNTIFS(Answer,AC304,Country,"USA")</f>
        <v>2</v>
      </c>
      <c r="AK304">
        <f>COUNTIF(Answer,AC304)</f>
        <v>4</v>
      </c>
    </row>
    <row r="305" spans="1:37">
      <c r="A305" s="3" t="s">
        <v>384</v>
      </c>
      <c r="B305" s="3" t="s">
        <v>491</v>
      </c>
      <c r="C305" s="3" t="s">
        <v>479</v>
      </c>
      <c r="D305" s="3" t="s">
        <v>480</v>
      </c>
      <c r="E305" s="3" t="s">
        <v>481</v>
      </c>
      <c r="F305" s="4">
        <v>0.02</v>
      </c>
      <c r="G305" s="3" t="s">
        <v>779</v>
      </c>
      <c r="H305" s="3">
        <v>52</v>
      </c>
      <c r="I305" s="3" t="s">
        <v>483</v>
      </c>
      <c r="J305" s="3">
        <v>180</v>
      </c>
      <c r="K305" s="3">
        <v>604800</v>
      </c>
      <c r="L305" s="3" t="s">
        <v>780</v>
      </c>
      <c r="M305" s="3" t="s">
        <v>483</v>
      </c>
      <c r="N305" s="3" t="s">
        <v>483</v>
      </c>
      <c r="O305" s="3" t="s">
        <v>3462</v>
      </c>
      <c r="P305" s="3" t="s">
        <v>4394</v>
      </c>
      <c r="Q305" s="3" t="s">
        <v>4371</v>
      </c>
      <c r="R305" s="3" t="s">
        <v>3463</v>
      </c>
      <c r="S305" s="3">
        <v>1338996651</v>
      </c>
      <c r="T305" s="3" t="s">
        <v>3464</v>
      </c>
      <c r="U305" s="3" t="s">
        <v>3465</v>
      </c>
      <c r="V305" s="3" t="s">
        <v>483</v>
      </c>
      <c r="W305" s="3" t="s">
        <v>483</v>
      </c>
      <c r="X305" s="3">
        <v>81</v>
      </c>
      <c r="Y305" s="3" t="s">
        <v>489</v>
      </c>
      <c r="Z305" s="3" t="s">
        <v>490</v>
      </c>
      <c r="AA305" s="3" t="s">
        <v>490</v>
      </c>
      <c r="AB305" s="3" t="s">
        <v>84</v>
      </c>
      <c r="AC305" s="3" t="s">
        <v>85</v>
      </c>
      <c r="AD305" s="3" t="s">
        <v>115</v>
      </c>
      <c r="AE305" s="3" t="s">
        <v>483</v>
      </c>
      <c r="AF305" s="3" t="s">
        <v>483</v>
      </c>
      <c r="AG305" t="s">
        <v>4349</v>
      </c>
      <c r="AH305">
        <f>LOOKUP(AC305,$AL:$AL,$AM:$AM )</f>
        <v>7820004</v>
      </c>
      <c r="AI305">
        <f>LOOKUP(AG305,$AN:$AN,$AO:$AO)</f>
        <v>8009974</v>
      </c>
      <c r="AJ305">
        <f>COUNTIFS(Answer,AC305,Country,"USA")</f>
        <v>54</v>
      </c>
      <c r="AK305">
        <f>COUNTIF(Answer,AC305)</f>
        <v>63</v>
      </c>
    </row>
    <row r="306" spans="1:37">
      <c r="A306" s="3" t="s">
        <v>384</v>
      </c>
      <c r="B306" s="3" t="s">
        <v>491</v>
      </c>
      <c r="C306" s="3" t="s">
        <v>479</v>
      </c>
      <c r="D306" s="3" t="s">
        <v>480</v>
      </c>
      <c r="E306" s="3" t="s">
        <v>481</v>
      </c>
      <c r="F306" s="4">
        <v>0.02</v>
      </c>
      <c r="G306" s="3" t="s">
        <v>779</v>
      </c>
      <c r="H306" s="3">
        <v>52</v>
      </c>
      <c r="I306" s="3" t="s">
        <v>483</v>
      </c>
      <c r="J306" s="3">
        <v>180</v>
      </c>
      <c r="K306" s="3">
        <v>604800</v>
      </c>
      <c r="L306" s="3" t="s">
        <v>780</v>
      </c>
      <c r="M306" s="3" t="s">
        <v>483</v>
      </c>
      <c r="N306" s="3" t="s">
        <v>483</v>
      </c>
      <c r="O306" s="3" t="s">
        <v>3472</v>
      </c>
      <c r="P306" s="3" t="s">
        <v>1120</v>
      </c>
      <c r="Q306" s="3" t="s">
        <v>4371</v>
      </c>
      <c r="R306" s="3" t="s">
        <v>3473</v>
      </c>
      <c r="S306" s="3">
        <v>1338997208</v>
      </c>
      <c r="T306" s="3" t="s">
        <v>3474</v>
      </c>
      <c r="U306" s="3" t="s">
        <v>1383</v>
      </c>
      <c r="V306" s="3" t="s">
        <v>483</v>
      </c>
      <c r="W306" s="3" t="s">
        <v>483</v>
      </c>
      <c r="X306" s="3">
        <v>21</v>
      </c>
      <c r="Y306" s="3" t="s">
        <v>1124</v>
      </c>
      <c r="Z306" s="3" t="s">
        <v>490</v>
      </c>
      <c r="AA306" s="3" t="s">
        <v>490</v>
      </c>
      <c r="AB306" s="3" t="s">
        <v>84</v>
      </c>
      <c r="AC306" s="3" t="s">
        <v>85</v>
      </c>
      <c r="AD306" s="3" t="s">
        <v>38</v>
      </c>
      <c r="AE306" s="3" t="s">
        <v>483</v>
      </c>
      <c r="AF306" s="3" t="s">
        <v>483</v>
      </c>
      <c r="AG306" t="s">
        <v>4349</v>
      </c>
      <c r="AH306">
        <f>LOOKUP(AC306,$AL:$AL,$AM:$AM )</f>
        <v>7820004</v>
      </c>
      <c r="AI306">
        <f>LOOKUP(AG306,$AN:$AN,$AO:$AO)</f>
        <v>8009974</v>
      </c>
      <c r="AJ306">
        <f>COUNTIFS(Answer,AC306,Country,"USA")</f>
        <v>54</v>
      </c>
      <c r="AK306">
        <f>COUNTIF(Answer,AC306)</f>
        <v>63</v>
      </c>
    </row>
    <row r="307" spans="1:37">
      <c r="A307" s="3" t="s">
        <v>384</v>
      </c>
      <c r="B307" s="3" t="s">
        <v>491</v>
      </c>
      <c r="C307" s="3" t="s">
        <v>479</v>
      </c>
      <c r="D307" s="3" t="s">
        <v>480</v>
      </c>
      <c r="E307" s="3" t="s">
        <v>481</v>
      </c>
      <c r="F307" s="4">
        <v>0.02</v>
      </c>
      <c r="G307" s="3" t="s">
        <v>779</v>
      </c>
      <c r="H307" s="3">
        <v>52</v>
      </c>
      <c r="I307" s="3" t="s">
        <v>483</v>
      </c>
      <c r="J307" s="3">
        <v>180</v>
      </c>
      <c r="K307" s="3">
        <v>604800</v>
      </c>
      <c r="L307" s="3" t="s">
        <v>780</v>
      </c>
      <c r="M307" s="3" t="s">
        <v>483</v>
      </c>
      <c r="N307" s="3" t="s">
        <v>483</v>
      </c>
      <c r="O307" s="3" t="s">
        <v>3478</v>
      </c>
      <c r="P307" s="3" t="s">
        <v>4395</v>
      </c>
      <c r="Q307" s="3" t="s">
        <v>4371</v>
      </c>
      <c r="R307" s="3" t="s">
        <v>3479</v>
      </c>
      <c r="S307" s="3">
        <v>1338997783</v>
      </c>
      <c r="T307" s="3" t="s">
        <v>3480</v>
      </c>
      <c r="U307" s="3" t="s">
        <v>3481</v>
      </c>
      <c r="V307" s="3" t="s">
        <v>483</v>
      </c>
      <c r="W307" s="3" t="s">
        <v>483</v>
      </c>
      <c r="X307" s="3">
        <v>168</v>
      </c>
      <c r="Y307" s="3" t="s">
        <v>489</v>
      </c>
      <c r="Z307" s="3" t="s">
        <v>490</v>
      </c>
      <c r="AA307" s="3" t="s">
        <v>490</v>
      </c>
      <c r="AB307" s="3" t="s">
        <v>84</v>
      </c>
      <c r="AC307" s="3" t="s">
        <v>3482</v>
      </c>
      <c r="AD307" s="3" t="s">
        <v>34</v>
      </c>
      <c r="AE307" s="3" t="s">
        <v>483</v>
      </c>
      <c r="AF307" s="3" t="s">
        <v>483</v>
      </c>
      <c r="AG307" t="s">
        <v>4349</v>
      </c>
      <c r="AH307">
        <f>LOOKUP(AC307,$AL:$AL,$AM:$AM )</f>
        <v>7871353</v>
      </c>
      <c r="AI307">
        <f>LOOKUP(AG307,$AN:$AN,$AO:$AO)</f>
        <v>8009974</v>
      </c>
      <c r="AJ307">
        <f>COUNTIFS(Answer,AC307,Country,"USA")</f>
        <v>0</v>
      </c>
      <c r="AK307">
        <f>COUNTIF(Answer,AC307)</f>
        <v>1</v>
      </c>
    </row>
    <row r="308" spans="1:37">
      <c r="A308" s="3" t="s">
        <v>83</v>
      </c>
      <c r="B308" s="3" t="s">
        <v>478</v>
      </c>
      <c r="C308" s="3" t="s">
        <v>479</v>
      </c>
      <c r="D308" s="3" t="s">
        <v>480</v>
      </c>
      <c r="E308" s="3" t="s">
        <v>481</v>
      </c>
      <c r="F308" s="4">
        <v>0.03</v>
      </c>
      <c r="G308" s="3" t="s">
        <v>769</v>
      </c>
      <c r="H308" s="3">
        <v>30</v>
      </c>
      <c r="I308" s="3" t="s">
        <v>483</v>
      </c>
      <c r="J308" s="3">
        <v>180</v>
      </c>
      <c r="K308" s="3">
        <v>604800</v>
      </c>
      <c r="L308" s="3" t="s">
        <v>770</v>
      </c>
      <c r="M308" s="3" t="s">
        <v>483</v>
      </c>
      <c r="N308" s="3" t="s">
        <v>483</v>
      </c>
      <c r="O308" s="3" t="s">
        <v>3572</v>
      </c>
      <c r="P308" s="3" t="s">
        <v>4379</v>
      </c>
      <c r="Q308" s="3" t="s">
        <v>4371</v>
      </c>
      <c r="R308" s="3" t="s">
        <v>3573</v>
      </c>
      <c r="S308" s="3">
        <v>1338553232</v>
      </c>
      <c r="T308" s="3" t="s">
        <v>3574</v>
      </c>
      <c r="U308" s="3" t="s">
        <v>872</v>
      </c>
      <c r="V308" s="3" t="s">
        <v>483</v>
      </c>
      <c r="W308" s="3" t="s">
        <v>483</v>
      </c>
      <c r="X308" s="3">
        <v>37</v>
      </c>
      <c r="Y308" s="3" t="s">
        <v>687</v>
      </c>
      <c r="Z308" s="3" t="s">
        <v>490</v>
      </c>
      <c r="AA308" s="3" t="s">
        <v>490</v>
      </c>
      <c r="AB308" s="3" t="s">
        <v>84</v>
      </c>
      <c r="AC308" s="3" t="s">
        <v>43</v>
      </c>
      <c r="AD308" s="3" t="s">
        <v>34</v>
      </c>
      <c r="AE308" s="3" t="s">
        <v>483</v>
      </c>
      <c r="AF308" s="3" t="s">
        <v>483</v>
      </c>
      <c r="AG308" t="s">
        <v>4349</v>
      </c>
      <c r="AH308">
        <f>LOOKUP(AC308,$AL:$AL,$AM:$AM )</f>
        <v>7851662</v>
      </c>
      <c r="AI308">
        <f>LOOKUP(AG308,$AN:$AN,$AO:$AO)</f>
        <v>8009974</v>
      </c>
      <c r="AJ308">
        <f>COUNTIFS(Answer,AC308,Country,"USA")</f>
        <v>107</v>
      </c>
      <c r="AK308">
        <f>COUNTIF(Answer,AC308)</f>
        <v>217</v>
      </c>
    </row>
    <row r="309" spans="1:37">
      <c r="A309" s="3" t="s">
        <v>83</v>
      </c>
      <c r="B309" s="3" t="s">
        <v>478</v>
      </c>
      <c r="C309" s="3" t="s">
        <v>479</v>
      </c>
      <c r="D309" s="3" t="s">
        <v>480</v>
      </c>
      <c r="E309" s="3" t="s">
        <v>481</v>
      </c>
      <c r="F309" s="4">
        <v>0.03</v>
      </c>
      <c r="G309" s="3" t="s">
        <v>769</v>
      </c>
      <c r="H309" s="3">
        <v>30</v>
      </c>
      <c r="I309" s="3" t="s">
        <v>483</v>
      </c>
      <c r="J309" s="3">
        <v>180</v>
      </c>
      <c r="K309" s="3">
        <v>604800</v>
      </c>
      <c r="L309" s="3" t="s">
        <v>770</v>
      </c>
      <c r="M309" s="3" t="s">
        <v>483</v>
      </c>
      <c r="N309" s="3" t="s">
        <v>483</v>
      </c>
      <c r="O309" s="3" t="s">
        <v>3489</v>
      </c>
      <c r="P309" s="3" t="s">
        <v>4400</v>
      </c>
      <c r="Q309" s="3" t="s">
        <v>4371</v>
      </c>
      <c r="R309" s="3" t="s">
        <v>3490</v>
      </c>
      <c r="S309" s="3">
        <v>1338555988</v>
      </c>
      <c r="T309" s="3" t="s">
        <v>3491</v>
      </c>
      <c r="U309" s="3" t="s">
        <v>2143</v>
      </c>
      <c r="V309" s="3" t="s">
        <v>483</v>
      </c>
      <c r="W309" s="3" t="s">
        <v>483</v>
      </c>
      <c r="X309" s="3">
        <v>65</v>
      </c>
      <c r="Y309" s="3" t="s">
        <v>573</v>
      </c>
      <c r="Z309" s="3" t="s">
        <v>490</v>
      </c>
      <c r="AA309" s="3" t="s">
        <v>490</v>
      </c>
      <c r="AB309" s="3" t="s">
        <v>84</v>
      </c>
      <c r="AC309" s="3" t="s">
        <v>43</v>
      </c>
      <c r="AD309" s="3" t="s">
        <v>34</v>
      </c>
      <c r="AE309" s="3" t="s">
        <v>483</v>
      </c>
      <c r="AF309" s="3" t="s">
        <v>483</v>
      </c>
      <c r="AG309" t="s">
        <v>4349</v>
      </c>
      <c r="AH309">
        <f>LOOKUP(AC309,$AL:$AL,$AM:$AM )</f>
        <v>7851662</v>
      </c>
      <c r="AI309">
        <f>LOOKUP(AG309,$AN:$AN,$AO:$AO)</f>
        <v>8009974</v>
      </c>
      <c r="AJ309">
        <f>COUNTIFS(Answer,AC309,Country,"USA")</f>
        <v>107</v>
      </c>
      <c r="AK309">
        <f>COUNTIF(Answer,AC309)</f>
        <v>217</v>
      </c>
    </row>
    <row r="310" spans="1:37">
      <c r="A310" s="3" t="s">
        <v>83</v>
      </c>
      <c r="B310" s="3" t="s">
        <v>478</v>
      </c>
      <c r="C310" s="3" t="s">
        <v>479</v>
      </c>
      <c r="D310" s="3" t="s">
        <v>480</v>
      </c>
      <c r="E310" s="3" t="s">
        <v>481</v>
      </c>
      <c r="F310" s="4">
        <v>0.03</v>
      </c>
      <c r="G310" s="3" t="s">
        <v>769</v>
      </c>
      <c r="H310" s="3">
        <v>30</v>
      </c>
      <c r="I310" s="3" t="s">
        <v>483</v>
      </c>
      <c r="J310" s="3">
        <v>180</v>
      </c>
      <c r="K310" s="3">
        <v>604800</v>
      </c>
      <c r="L310" s="3" t="s">
        <v>770</v>
      </c>
      <c r="M310" s="3" t="s">
        <v>483</v>
      </c>
      <c r="N310" s="3" t="s">
        <v>483</v>
      </c>
      <c r="O310" s="3" t="s">
        <v>3429</v>
      </c>
      <c r="P310" s="3" t="s">
        <v>4401</v>
      </c>
      <c r="Q310" s="3" t="s">
        <v>4371</v>
      </c>
      <c r="R310" s="3" t="s">
        <v>3430</v>
      </c>
      <c r="S310" s="3">
        <v>1338557058</v>
      </c>
      <c r="T310" s="3" t="s">
        <v>3431</v>
      </c>
      <c r="U310" s="3" t="s">
        <v>799</v>
      </c>
      <c r="V310" s="3" t="s">
        <v>483</v>
      </c>
      <c r="W310" s="3" t="s">
        <v>483</v>
      </c>
      <c r="X310" s="3">
        <v>17</v>
      </c>
      <c r="Y310" s="3" t="s">
        <v>513</v>
      </c>
      <c r="Z310" s="3" t="s">
        <v>490</v>
      </c>
      <c r="AA310" s="3" t="s">
        <v>490</v>
      </c>
      <c r="AB310" s="3" t="s">
        <v>84</v>
      </c>
      <c r="AC310" s="3" t="s">
        <v>85</v>
      </c>
      <c r="AD310" s="3" t="s">
        <v>36</v>
      </c>
      <c r="AE310" s="3" t="s">
        <v>483</v>
      </c>
      <c r="AF310" s="3" t="s">
        <v>483</v>
      </c>
      <c r="AG310" t="s">
        <v>4349</v>
      </c>
      <c r="AH310">
        <f>LOOKUP(AC310,$AL:$AL,$AM:$AM )</f>
        <v>7820004</v>
      </c>
      <c r="AI310">
        <f>LOOKUP(AG310,$AN:$AN,$AO:$AO)</f>
        <v>8009974</v>
      </c>
      <c r="AJ310">
        <f>COUNTIFS(Answer,AC310,Country,"USA")</f>
        <v>54</v>
      </c>
      <c r="AK310">
        <f>COUNTIF(Answer,AC310)</f>
        <v>63</v>
      </c>
    </row>
    <row r="311" spans="1:37">
      <c r="A311" s="3" t="s">
        <v>83</v>
      </c>
      <c r="B311" s="3" t="s">
        <v>478</v>
      </c>
      <c r="C311" s="3" t="s">
        <v>479</v>
      </c>
      <c r="D311" s="3" t="s">
        <v>480</v>
      </c>
      <c r="E311" s="3" t="s">
        <v>481</v>
      </c>
      <c r="F311" s="4">
        <v>0.03</v>
      </c>
      <c r="G311" s="3" t="s">
        <v>769</v>
      </c>
      <c r="H311" s="3">
        <v>30</v>
      </c>
      <c r="I311" s="3" t="s">
        <v>483</v>
      </c>
      <c r="J311" s="3">
        <v>180</v>
      </c>
      <c r="K311" s="3">
        <v>604800</v>
      </c>
      <c r="L311" s="3" t="s">
        <v>770</v>
      </c>
      <c r="M311" s="3" t="s">
        <v>483</v>
      </c>
      <c r="N311" s="3" t="s">
        <v>483</v>
      </c>
      <c r="O311" s="3" t="s">
        <v>3426</v>
      </c>
      <c r="P311" s="3" t="s">
        <v>48</v>
      </c>
      <c r="Q311" s="3" t="s">
        <v>4371</v>
      </c>
      <c r="R311" s="3" t="s">
        <v>3427</v>
      </c>
      <c r="S311" s="3">
        <v>1338562360</v>
      </c>
      <c r="T311" s="3" t="s">
        <v>3428</v>
      </c>
      <c r="U311" s="3" t="s">
        <v>934</v>
      </c>
      <c r="V311" s="3" t="s">
        <v>483</v>
      </c>
      <c r="W311" s="3" t="s">
        <v>483</v>
      </c>
      <c r="X311" s="3">
        <v>98</v>
      </c>
      <c r="Y311" s="3" t="s">
        <v>753</v>
      </c>
      <c r="Z311" s="3" t="s">
        <v>490</v>
      </c>
      <c r="AA311" s="3" t="s">
        <v>490</v>
      </c>
      <c r="AB311" s="3" t="s">
        <v>84</v>
      </c>
      <c r="AC311" s="3" t="s">
        <v>43</v>
      </c>
      <c r="AD311" s="3" t="s">
        <v>38</v>
      </c>
      <c r="AE311" s="3" t="s">
        <v>483</v>
      </c>
      <c r="AF311" s="3" t="s">
        <v>483</v>
      </c>
      <c r="AG311" t="s">
        <v>4349</v>
      </c>
      <c r="AH311">
        <f>LOOKUP(AC311,$AL:$AL,$AM:$AM )</f>
        <v>7851662</v>
      </c>
      <c r="AI311">
        <f>LOOKUP(AG311,$AN:$AN,$AO:$AO)</f>
        <v>8009974</v>
      </c>
      <c r="AJ311">
        <f>COUNTIFS(Answer,AC311,Country,"USA")</f>
        <v>107</v>
      </c>
      <c r="AK311">
        <f>COUNTIF(Answer,AC311)</f>
        <v>217</v>
      </c>
    </row>
    <row r="312" spans="1:37">
      <c r="A312" s="3" t="s">
        <v>83</v>
      </c>
      <c r="B312" s="3" t="s">
        <v>478</v>
      </c>
      <c r="C312" s="3" t="s">
        <v>479</v>
      </c>
      <c r="D312" s="3" t="s">
        <v>480</v>
      </c>
      <c r="E312" s="3" t="s">
        <v>481</v>
      </c>
      <c r="F312" s="4">
        <v>0.03</v>
      </c>
      <c r="G312" s="3" t="s">
        <v>769</v>
      </c>
      <c r="H312" s="3">
        <v>30</v>
      </c>
      <c r="I312" s="3" t="s">
        <v>483</v>
      </c>
      <c r="J312" s="3">
        <v>180</v>
      </c>
      <c r="K312" s="3">
        <v>604800</v>
      </c>
      <c r="L312" s="3" t="s">
        <v>770</v>
      </c>
      <c r="M312" s="3" t="s">
        <v>483</v>
      </c>
      <c r="N312" s="3" t="s">
        <v>483</v>
      </c>
      <c r="O312" s="3" t="s">
        <v>3617</v>
      </c>
      <c r="P312" s="3" t="s">
        <v>86</v>
      </c>
      <c r="Q312" s="3" t="s">
        <v>4371</v>
      </c>
      <c r="R312" s="3" t="s">
        <v>3618</v>
      </c>
      <c r="S312" s="3">
        <v>1338561194</v>
      </c>
      <c r="T312" s="3" t="s">
        <v>3619</v>
      </c>
      <c r="U312" s="3" t="s">
        <v>934</v>
      </c>
      <c r="V312" s="3" t="s">
        <v>483</v>
      </c>
      <c r="W312" s="3" t="s">
        <v>483</v>
      </c>
      <c r="X312" s="3">
        <v>43</v>
      </c>
      <c r="Y312" s="3" t="s">
        <v>489</v>
      </c>
      <c r="Z312" s="3" t="s">
        <v>490</v>
      </c>
      <c r="AA312" s="3" t="s">
        <v>490</v>
      </c>
      <c r="AB312" s="3" t="s">
        <v>84</v>
      </c>
      <c r="AC312" s="3" t="s">
        <v>85</v>
      </c>
      <c r="AD312" s="3" t="s">
        <v>38</v>
      </c>
      <c r="AE312" s="3" t="s">
        <v>483</v>
      </c>
      <c r="AF312" s="3" t="s">
        <v>483</v>
      </c>
      <c r="AG312" t="s">
        <v>4349</v>
      </c>
      <c r="AH312">
        <f>LOOKUP(AC312,$AL:$AL,$AM:$AM )</f>
        <v>7820004</v>
      </c>
      <c r="AI312">
        <f>LOOKUP(AG312,$AN:$AN,$AO:$AO)</f>
        <v>8009974</v>
      </c>
      <c r="AJ312">
        <f>COUNTIFS(Answer,AC312,Country,"USA")</f>
        <v>54</v>
      </c>
      <c r="AK312">
        <f>COUNTIF(Answer,AC312)</f>
        <v>63</v>
      </c>
    </row>
    <row r="313" spans="1:37">
      <c r="A313" s="3" t="s">
        <v>83</v>
      </c>
      <c r="B313" s="3" t="s">
        <v>478</v>
      </c>
      <c r="C313" s="3" t="s">
        <v>479</v>
      </c>
      <c r="D313" s="3" t="s">
        <v>480</v>
      </c>
      <c r="E313" s="3" t="s">
        <v>481</v>
      </c>
      <c r="F313" s="4">
        <v>0.03</v>
      </c>
      <c r="G313" s="3" t="s">
        <v>769</v>
      </c>
      <c r="H313" s="3">
        <v>30</v>
      </c>
      <c r="I313" s="3" t="s">
        <v>483</v>
      </c>
      <c r="J313" s="3">
        <v>180</v>
      </c>
      <c r="K313" s="3">
        <v>604800</v>
      </c>
      <c r="L313" s="3" t="s">
        <v>770</v>
      </c>
      <c r="M313" s="3" t="s">
        <v>483</v>
      </c>
      <c r="N313" s="3" t="s">
        <v>483</v>
      </c>
      <c r="O313" s="3" t="s">
        <v>3526</v>
      </c>
      <c r="P313" s="3" t="s">
        <v>4406</v>
      </c>
      <c r="Q313" s="3" t="s">
        <v>4371</v>
      </c>
      <c r="R313" s="3" t="s">
        <v>3527</v>
      </c>
      <c r="S313" s="3">
        <v>1338567747</v>
      </c>
      <c r="T313" s="3" t="s">
        <v>3528</v>
      </c>
      <c r="U313" s="3" t="s">
        <v>2424</v>
      </c>
      <c r="V313" s="3" t="s">
        <v>483</v>
      </c>
      <c r="W313" s="3" t="s">
        <v>483</v>
      </c>
      <c r="X313" s="3">
        <v>36</v>
      </c>
      <c r="Y313" s="3" t="s">
        <v>753</v>
      </c>
      <c r="Z313" s="3" t="s">
        <v>490</v>
      </c>
      <c r="AA313" s="3" t="s">
        <v>490</v>
      </c>
      <c r="AB313" s="3" t="s">
        <v>84</v>
      </c>
      <c r="AC313" s="3" t="s">
        <v>87</v>
      </c>
      <c r="AD313" s="3" t="s">
        <v>34</v>
      </c>
      <c r="AE313" s="3" t="s">
        <v>483</v>
      </c>
      <c r="AF313" s="3" t="s">
        <v>483</v>
      </c>
      <c r="AG313" t="s">
        <v>4349</v>
      </c>
      <c r="AH313">
        <f>LOOKUP(AC313,$AL:$AL,$AM:$AM )</f>
        <v>7752528</v>
      </c>
      <c r="AI313">
        <f>LOOKUP(AG313,$AN:$AN,$AO:$AO)</f>
        <v>8009974</v>
      </c>
      <c r="AJ313">
        <f>COUNTIFS(Answer,AC313,Country,"USA")</f>
        <v>2</v>
      </c>
      <c r="AK313">
        <f>COUNTIF(Answer,AC313)</f>
        <v>4</v>
      </c>
    </row>
    <row r="314" spans="1:37">
      <c r="A314" s="3" t="s">
        <v>83</v>
      </c>
      <c r="B314" s="3" t="s">
        <v>478</v>
      </c>
      <c r="C314" s="3" t="s">
        <v>479</v>
      </c>
      <c r="D314" s="3" t="s">
        <v>480</v>
      </c>
      <c r="E314" s="3" t="s">
        <v>481</v>
      </c>
      <c r="F314" s="4">
        <v>0.03</v>
      </c>
      <c r="G314" s="3" t="s">
        <v>769</v>
      </c>
      <c r="H314" s="3">
        <v>30</v>
      </c>
      <c r="I314" s="3" t="s">
        <v>483</v>
      </c>
      <c r="J314" s="3">
        <v>180</v>
      </c>
      <c r="K314" s="3">
        <v>604800</v>
      </c>
      <c r="L314" s="3" t="s">
        <v>770</v>
      </c>
      <c r="M314" s="3" t="s">
        <v>483</v>
      </c>
      <c r="N314" s="3" t="s">
        <v>483</v>
      </c>
      <c r="O314" s="3" t="s">
        <v>3547</v>
      </c>
      <c r="P314" s="3" t="s">
        <v>4407</v>
      </c>
      <c r="Q314" s="3" t="s">
        <v>4371</v>
      </c>
      <c r="R314" s="3" t="s">
        <v>3548</v>
      </c>
      <c r="S314" s="3">
        <v>1338568515</v>
      </c>
      <c r="T314" s="3" t="s">
        <v>3549</v>
      </c>
      <c r="U314" s="3" t="s">
        <v>2820</v>
      </c>
      <c r="V314" s="3" t="s">
        <v>483</v>
      </c>
      <c r="W314" s="3" t="s">
        <v>483</v>
      </c>
      <c r="X314" s="3">
        <v>20</v>
      </c>
      <c r="Y314" s="3" t="s">
        <v>753</v>
      </c>
      <c r="Z314" s="3" t="s">
        <v>490</v>
      </c>
      <c r="AA314" s="3" t="s">
        <v>490</v>
      </c>
      <c r="AB314" s="3" t="s">
        <v>84</v>
      </c>
      <c r="AC314" s="3" t="s">
        <v>43</v>
      </c>
      <c r="AD314" s="3" t="s">
        <v>465</v>
      </c>
      <c r="AE314" s="3" t="s">
        <v>483</v>
      </c>
      <c r="AF314" s="3" t="s">
        <v>483</v>
      </c>
      <c r="AG314" t="s">
        <v>4349</v>
      </c>
      <c r="AH314">
        <f>LOOKUP(AC314,$AL:$AL,$AM:$AM )</f>
        <v>7851662</v>
      </c>
      <c r="AI314">
        <f>LOOKUP(AG314,$AN:$AN,$AO:$AO)</f>
        <v>8009974</v>
      </c>
      <c r="AJ314">
        <f>COUNTIFS(Answer,AC314,Country,"USA")</f>
        <v>107</v>
      </c>
      <c r="AK314">
        <f>COUNTIF(Answer,AC314)</f>
        <v>217</v>
      </c>
    </row>
    <row r="315" spans="1:37">
      <c r="A315" s="3" t="s">
        <v>83</v>
      </c>
      <c r="B315" s="3" t="s">
        <v>478</v>
      </c>
      <c r="C315" s="3" t="s">
        <v>479</v>
      </c>
      <c r="D315" s="3" t="s">
        <v>480</v>
      </c>
      <c r="E315" s="3" t="s">
        <v>481</v>
      </c>
      <c r="F315" s="4">
        <v>0.03</v>
      </c>
      <c r="G315" s="3" t="s">
        <v>769</v>
      </c>
      <c r="H315" s="3">
        <v>30</v>
      </c>
      <c r="I315" s="3" t="s">
        <v>483</v>
      </c>
      <c r="J315" s="3">
        <v>180</v>
      </c>
      <c r="K315" s="3">
        <v>604800</v>
      </c>
      <c r="L315" s="3" t="s">
        <v>770</v>
      </c>
      <c r="M315" s="3" t="s">
        <v>483</v>
      </c>
      <c r="N315" s="3" t="s">
        <v>483</v>
      </c>
      <c r="O315" s="3" t="s">
        <v>3439</v>
      </c>
      <c r="P315" s="3" t="s">
        <v>45</v>
      </c>
      <c r="Q315" s="3" t="s">
        <v>4371</v>
      </c>
      <c r="R315" s="3" t="s">
        <v>3440</v>
      </c>
      <c r="S315" s="3">
        <v>1338569890</v>
      </c>
      <c r="T315" s="3" t="s">
        <v>3441</v>
      </c>
      <c r="U315" s="3" t="s">
        <v>1204</v>
      </c>
      <c r="V315" s="3" t="s">
        <v>483</v>
      </c>
      <c r="W315" s="3" t="s">
        <v>483</v>
      </c>
      <c r="X315" s="3">
        <v>19</v>
      </c>
      <c r="Y315" s="3" t="s">
        <v>607</v>
      </c>
      <c r="Z315" s="3" t="s">
        <v>490</v>
      </c>
      <c r="AA315" s="3" t="s">
        <v>490</v>
      </c>
      <c r="AB315" s="3" t="s">
        <v>84</v>
      </c>
      <c r="AC315" s="3" t="s">
        <v>85</v>
      </c>
      <c r="AD315" s="3" t="s">
        <v>38</v>
      </c>
      <c r="AE315" s="3" t="s">
        <v>483</v>
      </c>
      <c r="AF315" s="3" t="s">
        <v>483</v>
      </c>
      <c r="AG315" t="s">
        <v>4349</v>
      </c>
      <c r="AH315">
        <f>LOOKUP(AC315,$AL:$AL,$AM:$AM )</f>
        <v>7820004</v>
      </c>
      <c r="AI315">
        <f>LOOKUP(AG315,$AN:$AN,$AO:$AO)</f>
        <v>8009974</v>
      </c>
      <c r="AJ315">
        <f>COUNTIFS(Answer,AC315,Country,"USA")</f>
        <v>54</v>
      </c>
      <c r="AK315">
        <f>COUNTIF(Answer,AC315)</f>
        <v>63</v>
      </c>
    </row>
    <row r="316" spans="1:37">
      <c r="A316" s="3" t="s">
        <v>83</v>
      </c>
      <c r="B316" s="3" t="s">
        <v>478</v>
      </c>
      <c r="C316" s="3" t="s">
        <v>479</v>
      </c>
      <c r="D316" s="3" t="s">
        <v>480</v>
      </c>
      <c r="E316" s="3" t="s">
        <v>481</v>
      </c>
      <c r="F316" s="4">
        <v>0.03</v>
      </c>
      <c r="G316" s="3" t="s">
        <v>769</v>
      </c>
      <c r="H316" s="3">
        <v>30</v>
      </c>
      <c r="I316" s="3" t="s">
        <v>483</v>
      </c>
      <c r="J316" s="3">
        <v>180</v>
      </c>
      <c r="K316" s="3">
        <v>604800</v>
      </c>
      <c r="L316" s="3" t="s">
        <v>770</v>
      </c>
      <c r="M316" s="3" t="s">
        <v>483</v>
      </c>
      <c r="N316" s="3" t="s">
        <v>483</v>
      </c>
      <c r="O316" s="3" t="s">
        <v>3598</v>
      </c>
      <c r="P316" s="3" t="s">
        <v>52</v>
      </c>
      <c r="Q316" s="3" t="s">
        <v>4371</v>
      </c>
      <c r="R316" s="3" t="s">
        <v>3599</v>
      </c>
      <c r="S316" s="3">
        <v>1338569542</v>
      </c>
      <c r="T316" s="3" t="s">
        <v>3600</v>
      </c>
      <c r="U316" s="3" t="s">
        <v>2199</v>
      </c>
      <c r="V316" s="3" t="s">
        <v>483</v>
      </c>
      <c r="W316" s="3" t="s">
        <v>483</v>
      </c>
      <c r="X316" s="3">
        <v>19</v>
      </c>
      <c r="Y316" s="3" t="s">
        <v>753</v>
      </c>
      <c r="Z316" s="3" t="s">
        <v>490</v>
      </c>
      <c r="AA316" s="3" t="s">
        <v>490</v>
      </c>
      <c r="AB316" s="3" t="s">
        <v>84</v>
      </c>
      <c r="AC316" s="3" t="s">
        <v>43</v>
      </c>
      <c r="AD316" s="3" t="s">
        <v>38</v>
      </c>
      <c r="AE316" s="3" t="s">
        <v>483</v>
      </c>
      <c r="AF316" s="3" t="s">
        <v>483</v>
      </c>
      <c r="AG316" t="s">
        <v>4349</v>
      </c>
      <c r="AH316">
        <f>LOOKUP(AC316,$AL:$AL,$AM:$AM )</f>
        <v>7851662</v>
      </c>
      <c r="AI316">
        <f>LOOKUP(AG316,$AN:$AN,$AO:$AO)</f>
        <v>8009974</v>
      </c>
      <c r="AJ316">
        <f>COUNTIFS(Answer,AC316,Country,"USA")</f>
        <v>107</v>
      </c>
      <c r="AK316">
        <f>COUNTIF(Answer,AC316)</f>
        <v>217</v>
      </c>
    </row>
    <row r="317" spans="1:37">
      <c r="A317" s="3" t="s">
        <v>83</v>
      </c>
      <c r="B317" s="3" t="s">
        <v>478</v>
      </c>
      <c r="C317" s="3" t="s">
        <v>479</v>
      </c>
      <c r="D317" s="3" t="s">
        <v>480</v>
      </c>
      <c r="E317" s="3" t="s">
        <v>481</v>
      </c>
      <c r="F317" s="4">
        <v>0.03</v>
      </c>
      <c r="G317" s="3" t="s">
        <v>769</v>
      </c>
      <c r="H317" s="3">
        <v>30</v>
      </c>
      <c r="I317" s="3" t="s">
        <v>483</v>
      </c>
      <c r="J317" s="3">
        <v>180</v>
      </c>
      <c r="K317" s="3">
        <v>604800</v>
      </c>
      <c r="L317" s="3" t="s">
        <v>770</v>
      </c>
      <c r="M317" s="3" t="s">
        <v>483</v>
      </c>
      <c r="N317" s="3" t="s">
        <v>483</v>
      </c>
      <c r="O317" s="3" t="s">
        <v>3501</v>
      </c>
      <c r="P317" s="3" t="s">
        <v>44</v>
      </c>
      <c r="Q317" s="3" t="s">
        <v>4371</v>
      </c>
      <c r="R317" s="3" t="s">
        <v>3502</v>
      </c>
      <c r="S317" s="3">
        <v>1338573616</v>
      </c>
      <c r="T317" s="3" t="s">
        <v>3503</v>
      </c>
      <c r="U317" s="3" t="s">
        <v>831</v>
      </c>
      <c r="V317" s="3" t="s">
        <v>483</v>
      </c>
      <c r="W317" s="3" t="s">
        <v>483</v>
      </c>
      <c r="X317" s="3">
        <v>37</v>
      </c>
      <c r="Y317" s="3" t="s">
        <v>590</v>
      </c>
      <c r="Z317" s="3" t="s">
        <v>490</v>
      </c>
      <c r="AA317" s="3" t="s">
        <v>490</v>
      </c>
      <c r="AB317" s="3" t="s">
        <v>84</v>
      </c>
      <c r="AC317" s="3" t="s">
        <v>85</v>
      </c>
      <c r="AD317" s="3" t="s">
        <v>38</v>
      </c>
      <c r="AE317" s="3" t="s">
        <v>483</v>
      </c>
      <c r="AF317" s="3" t="s">
        <v>483</v>
      </c>
      <c r="AG317" t="s">
        <v>4349</v>
      </c>
      <c r="AH317">
        <f>LOOKUP(AC317,$AL:$AL,$AM:$AM )</f>
        <v>7820004</v>
      </c>
      <c r="AI317">
        <f>LOOKUP(AG317,$AN:$AN,$AO:$AO)</f>
        <v>8009974</v>
      </c>
      <c r="AJ317">
        <f>COUNTIFS(Answer,AC317,Country,"USA")</f>
        <v>54</v>
      </c>
      <c r="AK317">
        <f>COUNTIF(Answer,AC317)</f>
        <v>63</v>
      </c>
    </row>
    <row r="318" spans="1:37">
      <c r="A318" s="3" t="s">
        <v>83</v>
      </c>
      <c r="B318" s="3" t="s">
        <v>478</v>
      </c>
      <c r="C318" s="3" t="s">
        <v>479</v>
      </c>
      <c r="D318" s="3" t="s">
        <v>480</v>
      </c>
      <c r="E318" s="3" t="s">
        <v>481</v>
      </c>
      <c r="F318" s="4">
        <v>0.03</v>
      </c>
      <c r="G318" s="3" t="s">
        <v>769</v>
      </c>
      <c r="H318" s="3">
        <v>30</v>
      </c>
      <c r="I318" s="3" t="s">
        <v>483</v>
      </c>
      <c r="J318" s="3">
        <v>180</v>
      </c>
      <c r="K318" s="3">
        <v>604800</v>
      </c>
      <c r="L318" s="3" t="s">
        <v>770</v>
      </c>
      <c r="M318" s="3" t="s">
        <v>483</v>
      </c>
      <c r="N318" s="3" t="s">
        <v>483</v>
      </c>
      <c r="O318" s="3" t="s">
        <v>3423</v>
      </c>
      <c r="P318" s="3" t="s">
        <v>56</v>
      </c>
      <c r="Q318" s="3" t="s">
        <v>4371</v>
      </c>
      <c r="R318" s="3" t="s">
        <v>3424</v>
      </c>
      <c r="S318" s="3">
        <v>1338611532</v>
      </c>
      <c r="T318" s="3" t="s">
        <v>3425</v>
      </c>
      <c r="U318" s="3" t="s">
        <v>2100</v>
      </c>
      <c r="V318" s="3" t="s">
        <v>483</v>
      </c>
      <c r="W318" s="3" t="s">
        <v>483</v>
      </c>
      <c r="X318" s="3">
        <v>73</v>
      </c>
      <c r="Y318" s="3" t="s">
        <v>508</v>
      </c>
      <c r="Z318" s="3" t="s">
        <v>490</v>
      </c>
      <c r="AA318" s="3" t="s">
        <v>490</v>
      </c>
      <c r="AB318" s="3" t="s">
        <v>84</v>
      </c>
      <c r="AC318" s="3" t="s">
        <v>85</v>
      </c>
      <c r="AD318" s="3" t="s">
        <v>38</v>
      </c>
      <c r="AE318" s="3" t="s">
        <v>483</v>
      </c>
      <c r="AF318" s="3" t="s">
        <v>483</v>
      </c>
      <c r="AG318" t="s">
        <v>4349</v>
      </c>
      <c r="AH318">
        <f>LOOKUP(AC318,$AL:$AL,$AM:$AM )</f>
        <v>7820004</v>
      </c>
      <c r="AI318">
        <f>LOOKUP(AG318,$AN:$AN,$AO:$AO)</f>
        <v>8009974</v>
      </c>
      <c r="AJ318">
        <f>COUNTIFS(Answer,AC318,Country,"USA")</f>
        <v>54</v>
      </c>
      <c r="AK318">
        <f>COUNTIF(Answer,AC318)</f>
        <v>63</v>
      </c>
    </row>
    <row r="319" spans="1:37">
      <c r="A319" s="3" t="s">
        <v>83</v>
      </c>
      <c r="B319" s="3" t="s">
        <v>478</v>
      </c>
      <c r="C319" s="3" t="s">
        <v>479</v>
      </c>
      <c r="D319" s="3" t="s">
        <v>480</v>
      </c>
      <c r="E319" s="3" t="s">
        <v>481</v>
      </c>
      <c r="F319" s="4">
        <v>0.03</v>
      </c>
      <c r="G319" s="3" t="s">
        <v>769</v>
      </c>
      <c r="H319" s="3">
        <v>30</v>
      </c>
      <c r="I319" s="3" t="s">
        <v>483</v>
      </c>
      <c r="J319" s="3">
        <v>180</v>
      </c>
      <c r="K319" s="3">
        <v>604800</v>
      </c>
      <c r="L319" s="3" t="s">
        <v>770</v>
      </c>
      <c r="M319" s="3" t="s">
        <v>483</v>
      </c>
      <c r="N319" s="3" t="s">
        <v>483</v>
      </c>
      <c r="O319" s="3" t="s">
        <v>3516</v>
      </c>
      <c r="P319" s="3" t="s">
        <v>39</v>
      </c>
      <c r="Q319" s="3" t="s">
        <v>4371</v>
      </c>
      <c r="R319" s="3" t="s">
        <v>3517</v>
      </c>
      <c r="S319" s="3">
        <v>1338583901</v>
      </c>
      <c r="T319" s="3" t="s">
        <v>3518</v>
      </c>
      <c r="U319" s="3" t="s">
        <v>3144</v>
      </c>
      <c r="V319" s="3" t="s">
        <v>483</v>
      </c>
      <c r="W319" s="3" t="s">
        <v>483</v>
      </c>
      <c r="X319" s="3">
        <v>23</v>
      </c>
      <c r="Y319" s="3" t="s">
        <v>523</v>
      </c>
      <c r="Z319" s="3" t="s">
        <v>490</v>
      </c>
      <c r="AA319" s="3" t="s">
        <v>490</v>
      </c>
      <c r="AB319" s="3" t="s">
        <v>84</v>
      </c>
      <c r="AC319" s="3" t="s">
        <v>85</v>
      </c>
      <c r="AD319" s="3" t="s">
        <v>38</v>
      </c>
      <c r="AE319" s="3" t="s">
        <v>483</v>
      </c>
      <c r="AF319" s="3" t="s">
        <v>483</v>
      </c>
      <c r="AG319" t="s">
        <v>4349</v>
      </c>
      <c r="AH319">
        <f>LOOKUP(AC319,$AL:$AL,$AM:$AM )</f>
        <v>7820004</v>
      </c>
      <c r="AI319">
        <f>LOOKUP(AG319,$AN:$AN,$AO:$AO)</f>
        <v>8009974</v>
      </c>
      <c r="AJ319">
        <f>COUNTIFS(Answer,AC319,Country,"USA")</f>
        <v>54</v>
      </c>
      <c r="AK319">
        <f>COUNTIF(Answer,AC319)</f>
        <v>63</v>
      </c>
    </row>
    <row r="320" spans="1:37">
      <c r="A320" s="3" t="s">
        <v>83</v>
      </c>
      <c r="B320" s="3" t="s">
        <v>478</v>
      </c>
      <c r="C320" s="3" t="s">
        <v>479</v>
      </c>
      <c r="D320" s="3" t="s">
        <v>480</v>
      </c>
      <c r="E320" s="3" t="s">
        <v>481</v>
      </c>
      <c r="F320" s="4">
        <v>0.03</v>
      </c>
      <c r="G320" s="3" t="s">
        <v>769</v>
      </c>
      <c r="H320" s="3">
        <v>30</v>
      </c>
      <c r="I320" s="3" t="s">
        <v>483</v>
      </c>
      <c r="J320" s="3">
        <v>180</v>
      </c>
      <c r="K320" s="3">
        <v>604800</v>
      </c>
      <c r="L320" s="3" t="s">
        <v>770</v>
      </c>
      <c r="M320" s="3" t="s">
        <v>483</v>
      </c>
      <c r="N320" s="3" t="s">
        <v>483</v>
      </c>
      <c r="O320" s="3" t="s">
        <v>3456</v>
      </c>
      <c r="P320" s="3" t="s">
        <v>4414</v>
      </c>
      <c r="Q320" s="3" t="s">
        <v>4371</v>
      </c>
      <c r="R320" s="3" t="s">
        <v>3457</v>
      </c>
      <c r="S320" s="3">
        <v>1338576597</v>
      </c>
      <c r="T320" s="3" t="s">
        <v>3458</v>
      </c>
      <c r="U320" s="3" t="s">
        <v>1197</v>
      </c>
      <c r="V320" s="3" t="s">
        <v>483</v>
      </c>
      <c r="W320" s="3" t="s">
        <v>483</v>
      </c>
      <c r="X320" s="3">
        <v>45</v>
      </c>
      <c r="Y320" s="3" t="s">
        <v>561</v>
      </c>
      <c r="Z320" s="3" t="s">
        <v>490</v>
      </c>
      <c r="AA320" s="3" t="s">
        <v>490</v>
      </c>
      <c r="AB320" s="3" t="s">
        <v>84</v>
      </c>
      <c r="AC320" s="3" t="s">
        <v>43</v>
      </c>
      <c r="AD320" s="3" t="s">
        <v>80</v>
      </c>
      <c r="AE320" s="3" t="s">
        <v>483</v>
      </c>
      <c r="AF320" s="3" t="s">
        <v>483</v>
      </c>
      <c r="AG320" t="s">
        <v>4349</v>
      </c>
      <c r="AH320">
        <f>LOOKUP(AC320,$AL:$AL,$AM:$AM )</f>
        <v>7851662</v>
      </c>
      <c r="AI320">
        <f>LOOKUP(AG320,$AN:$AN,$AO:$AO)</f>
        <v>8009974</v>
      </c>
      <c r="AJ320">
        <f>COUNTIFS(Answer,AC320,Country,"USA")</f>
        <v>107</v>
      </c>
      <c r="AK320">
        <f>COUNTIF(Answer,AC320)</f>
        <v>217</v>
      </c>
    </row>
    <row r="321" spans="1:37">
      <c r="A321" s="3" t="s">
        <v>83</v>
      </c>
      <c r="B321" s="3" t="s">
        <v>478</v>
      </c>
      <c r="C321" s="3" t="s">
        <v>479</v>
      </c>
      <c r="D321" s="3" t="s">
        <v>480</v>
      </c>
      <c r="E321" s="3" t="s">
        <v>481</v>
      </c>
      <c r="F321" s="4">
        <v>0.03</v>
      </c>
      <c r="G321" s="3" t="s">
        <v>769</v>
      </c>
      <c r="H321" s="3">
        <v>30</v>
      </c>
      <c r="I321" s="3" t="s">
        <v>483</v>
      </c>
      <c r="J321" s="3">
        <v>180</v>
      </c>
      <c r="K321" s="3">
        <v>604800</v>
      </c>
      <c r="L321" s="3" t="s">
        <v>770</v>
      </c>
      <c r="M321" s="3" t="s">
        <v>483</v>
      </c>
      <c r="N321" s="3" t="s">
        <v>483</v>
      </c>
      <c r="O321" s="3" t="s">
        <v>3535</v>
      </c>
      <c r="P321" s="3" t="s">
        <v>60</v>
      </c>
      <c r="Q321" s="3" t="s">
        <v>4371</v>
      </c>
      <c r="R321" s="3" t="s">
        <v>3536</v>
      </c>
      <c r="S321" s="3">
        <v>1338594892</v>
      </c>
      <c r="T321" s="3" t="s">
        <v>3537</v>
      </c>
      <c r="U321" s="3" t="s">
        <v>2280</v>
      </c>
      <c r="V321" s="3" t="s">
        <v>483</v>
      </c>
      <c r="W321" s="3" t="s">
        <v>483</v>
      </c>
      <c r="X321" s="3">
        <v>18</v>
      </c>
      <c r="Y321" s="3" t="s">
        <v>753</v>
      </c>
      <c r="Z321" s="3" t="s">
        <v>490</v>
      </c>
      <c r="AA321" s="3" t="s">
        <v>490</v>
      </c>
      <c r="AB321" s="3" t="s">
        <v>84</v>
      </c>
      <c r="AC321" s="3" t="s">
        <v>85</v>
      </c>
      <c r="AD321" s="3" t="s">
        <v>38</v>
      </c>
      <c r="AE321" s="3" t="s">
        <v>483</v>
      </c>
      <c r="AF321" s="3" t="s">
        <v>483</v>
      </c>
      <c r="AG321" t="s">
        <v>4349</v>
      </c>
      <c r="AH321">
        <f>LOOKUP(AC321,$AL:$AL,$AM:$AM )</f>
        <v>7820004</v>
      </c>
      <c r="AI321">
        <f>LOOKUP(AG321,$AN:$AN,$AO:$AO)</f>
        <v>8009974</v>
      </c>
      <c r="AJ321">
        <f>COUNTIFS(Answer,AC321,Country,"USA")</f>
        <v>54</v>
      </c>
      <c r="AK321">
        <f>COUNTIF(Answer,AC321)</f>
        <v>63</v>
      </c>
    </row>
    <row r="322" spans="1:37">
      <c r="A322" s="3" t="s">
        <v>83</v>
      </c>
      <c r="B322" s="3" t="s">
        <v>478</v>
      </c>
      <c r="C322" s="3" t="s">
        <v>479</v>
      </c>
      <c r="D322" s="3" t="s">
        <v>480</v>
      </c>
      <c r="E322" s="3" t="s">
        <v>481</v>
      </c>
      <c r="F322" s="4">
        <v>0.03</v>
      </c>
      <c r="G322" s="3" t="s">
        <v>769</v>
      </c>
      <c r="H322" s="3">
        <v>30</v>
      </c>
      <c r="I322" s="3" t="s">
        <v>483</v>
      </c>
      <c r="J322" s="3">
        <v>180</v>
      </c>
      <c r="K322" s="3">
        <v>604800</v>
      </c>
      <c r="L322" s="3" t="s">
        <v>770</v>
      </c>
      <c r="M322" s="3" t="s">
        <v>483</v>
      </c>
      <c r="N322" s="3" t="s">
        <v>483</v>
      </c>
      <c r="O322" s="3" t="s">
        <v>3407</v>
      </c>
      <c r="P322" s="3" t="s">
        <v>4381</v>
      </c>
      <c r="Q322" s="3" t="s">
        <v>4371</v>
      </c>
      <c r="R322" s="3" t="s">
        <v>3408</v>
      </c>
      <c r="S322" s="3">
        <v>1338587631</v>
      </c>
      <c r="T322" s="3" t="s">
        <v>3409</v>
      </c>
      <c r="U322" s="3" t="s">
        <v>1298</v>
      </c>
      <c r="V322" s="3" t="s">
        <v>483</v>
      </c>
      <c r="W322" s="3" t="s">
        <v>483</v>
      </c>
      <c r="X322" s="3">
        <v>42</v>
      </c>
      <c r="Y322" s="3" t="s">
        <v>546</v>
      </c>
      <c r="Z322" s="3" t="s">
        <v>490</v>
      </c>
      <c r="AA322" s="3" t="s">
        <v>490</v>
      </c>
      <c r="AB322" s="3" t="s">
        <v>84</v>
      </c>
      <c r="AC322" s="3" t="s">
        <v>90</v>
      </c>
      <c r="AD322" s="3" t="s">
        <v>36</v>
      </c>
      <c r="AE322" s="3" t="s">
        <v>483</v>
      </c>
      <c r="AF322" s="3" t="s">
        <v>483</v>
      </c>
      <c r="AG322" t="s">
        <v>4349</v>
      </c>
      <c r="AH322">
        <f>LOOKUP(AC322,$AL:$AL,$AM:$AM )</f>
        <v>8253272</v>
      </c>
      <c r="AI322">
        <f>LOOKUP(AG322,$AN:$AN,$AO:$AO)</f>
        <v>8009974</v>
      </c>
      <c r="AJ322">
        <f>COUNTIFS(Answer,AC322,Country,"USA")</f>
        <v>0</v>
      </c>
      <c r="AK322">
        <f>COUNTIF(Answer,AC322)</f>
        <v>3</v>
      </c>
    </row>
    <row r="323" spans="1:37">
      <c r="A323" s="3" t="s">
        <v>83</v>
      </c>
      <c r="B323" s="3" t="s">
        <v>478</v>
      </c>
      <c r="C323" s="3" t="s">
        <v>479</v>
      </c>
      <c r="D323" s="3" t="s">
        <v>480</v>
      </c>
      <c r="E323" s="3" t="s">
        <v>481</v>
      </c>
      <c r="F323" s="4">
        <v>0.03</v>
      </c>
      <c r="G323" s="3" t="s">
        <v>769</v>
      </c>
      <c r="H323" s="3">
        <v>30</v>
      </c>
      <c r="I323" s="3" t="s">
        <v>483</v>
      </c>
      <c r="J323" s="3">
        <v>180</v>
      </c>
      <c r="K323" s="3">
        <v>604800</v>
      </c>
      <c r="L323" s="3" t="s">
        <v>770</v>
      </c>
      <c r="M323" s="3" t="s">
        <v>483</v>
      </c>
      <c r="N323" s="3" t="s">
        <v>483</v>
      </c>
      <c r="O323" s="3" t="s">
        <v>3614</v>
      </c>
      <c r="P323" s="3" t="s">
        <v>4409</v>
      </c>
      <c r="Q323" s="3" t="s">
        <v>4371</v>
      </c>
      <c r="R323" s="3" t="s">
        <v>3615</v>
      </c>
      <c r="S323" s="3">
        <v>1338607857</v>
      </c>
      <c r="T323" s="3" t="s">
        <v>3616</v>
      </c>
      <c r="U323" s="3" t="s">
        <v>1298</v>
      </c>
      <c r="V323" s="3" t="s">
        <v>483</v>
      </c>
      <c r="W323" s="3" t="s">
        <v>483</v>
      </c>
      <c r="X323" s="3">
        <v>31</v>
      </c>
      <c r="Y323" s="3" t="s">
        <v>607</v>
      </c>
      <c r="Z323" s="3" t="s">
        <v>490</v>
      </c>
      <c r="AA323" s="3" t="s">
        <v>490</v>
      </c>
      <c r="AB323" s="3" t="s">
        <v>84</v>
      </c>
      <c r="AC323" s="3" t="s">
        <v>43</v>
      </c>
      <c r="AD323" s="3" t="s">
        <v>34</v>
      </c>
      <c r="AE323" s="3" t="s">
        <v>483</v>
      </c>
      <c r="AF323" s="3" t="s">
        <v>483</v>
      </c>
      <c r="AG323" t="s">
        <v>4349</v>
      </c>
      <c r="AH323">
        <f>LOOKUP(AC323,$AL:$AL,$AM:$AM )</f>
        <v>7851662</v>
      </c>
      <c r="AI323">
        <f>LOOKUP(AG323,$AN:$AN,$AO:$AO)</f>
        <v>8009974</v>
      </c>
      <c r="AJ323">
        <f>COUNTIFS(Answer,AC323,Country,"USA")</f>
        <v>107</v>
      </c>
      <c r="AK323">
        <f>COUNTIF(Answer,AC323)</f>
        <v>217</v>
      </c>
    </row>
    <row r="324" spans="1:37">
      <c r="A324" s="3" t="s">
        <v>83</v>
      </c>
      <c r="B324" s="3" t="s">
        <v>478</v>
      </c>
      <c r="C324" s="3" t="s">
        <v>479</v>
      </c>
      <c r="D324" s="3" t="s">
        <v>480</v>
      </c>
      <c r="E324" s="3" t="s">
        <v>481</v>
      </c>
      <c r="F324" s="4">
        <v>0.03</v>
      </c>
      <c r="G324" s="3" t="s">
        <v>769</v>
      </c>
      <c r="H324" s="3">
        <v>30</v>
      </c>
      <c r="I324" s="3" t="s">
        <v>483</v>
      </c>
      <c r="J324" s="3">
        <v>180</v>
      </c>
      <c r="K324" s="3">
        <v>604800</v>
      </c>
      <c r="L324" s="3" t="s">
        <v>770</v>
      </c>
      <c r="M324" s="3" t="s">
        <v>483</v>
      </c>
      <c r="N324" s="3" t="s">
        <v>483</v>
      </c>
      <c r="O324" s="3" t="s">
        <v>3538</v>
      </c>
      <c r="P324" s="3" t="s">
        <v>92</v>
      </c>
      <c r="Q324" s="3" t="s">
        <v>4371</v>
      </c>
      <c r="R324" s="3" t="s">
        <v>3539</v>
      </c>
      <c r="S324" s="3">
        <v>1338589061</v>
      </c>
      <c r="T324" s="3" t="s">
        <v>3540</v>
      </c>
      <c r="U324" s="3" t="s">
        <v>3096</v>
      </c>
      <c r="V324" s="3" t="s">
        <v>483</v>
      </c>
      <c r="W324" s="3" t="s">
        <v>483</v>
      </c>
      <c r="X324" s="3">
        <v>89</v>
      </c>
      <c r="Y324" s="3" t="s">
        <v>523</v>
      </c>
      <c r="Z324" s="3" t="s">
        <v>490</v>
      </c>
      <c r="AA324" s="3" t="s">
        <v>490</v>
      </c>
      <c r="AB324" s="3" t="s">
        <v>84</v>
      </c>
      <c r="AC324" s="3" t="s">
        <v>79</v>
      </c>
      <c r="AD324" s="3" t="s">
        <v>38</v>
      </c>
      <c r="AE324" s="3" t="s">
        <v>483</v>
      </c>
      <c r="AF324" s="3" t="s">
        <v>483</v>
      </c>
      <c r="AG324" t="s">
        <v>4349</v>
      </c>
      <c r="AH324">
        <f>LOOKUP(AC324,$AL:$AL,$AM:$AM )</f>
        <v>8013781</v>
      </c>
      <c r="AI324">
        <f>LOOKUP(AG324,$AN:$AN,$AO:$AO)</f>
        <v>8009974</v>
      </c>
      <c r="AJ324">
        <f>COUNTIFS(Answer,AC324,Country,"USA")</f>
        <v>5</v>
      </c>
      <c r="AK324">
        <f>COUNTIF(Answer,AC324)</f>
        <v>10</v>
      </c>
    </row>
    <row r="325" spans="1:37">
      <c r="A325" s="3" t="s">
        <v>83</v>
      </c>
      <c r="B325" s="3" t="s">
        <v>478</v>
      </c>
      <c r="C325" s="3" t="s">
        <v>479</v>
      </c>
      <c r="D325" s="3" t="s">
        <v>480</v>
      </c>
      <c r="E325" s="3" t="s">
        <v>481</v>
      </c>
      <c r="F325" s="4">
        <v>0.03</v>
      </c>
      <c r="G325" s="3" t="s">
        <v>769</v>
      </c>
      <c r="H325" s="3">
        <v>30</v>
      </c>
      <c r="I325" s="3" t="s">
        <v>483</v>
      </c>
      <c r="J325" s="3">
        <v>180</v>
      </c>
      <c r="K325" s="3">
        <v>604800</v>
      </c>
      <c r="L325" s="3" t="s">
        <v>770</v>
      </c>
      <c r="M325" s="3" t="s">
        <v>483</v>
      </c>
      <c r="N325" s="3" t="s">
        <v>483</v>
      </c>
      <c r="O325" s="3" t="s">
        <v>3475</v>
      </c>
      <c r="P325" s="3" t="s">
        <v>4410</v>
      </c>
      <c r="Q325" s="3" t="s">
        <v>4371</v>
      </c>
      <c r="R325" s="3" t="s">
        <v>3476</v>
      </c>
      <c r="S325" s="3">
        <v>1338574853</v>
      </c>
      <c r="T325" s="3" t="s">
        <v>3477</v>
      </c>
      <c r="U325" s="3" t="s">
        <v>1291</v>
      </c>
      <c r="V325" s="3" t="s">
        <v>483</v>
      </c>
      <c r="W325" s="3" t="s">
        <v>483</v>
      </c>
      <c r="X325" s="3">
        <v>15</v>
      </c>
      <c r="Y325" s="3" t="s">
        <v>555</v>
      </c>
      <c r="Z325" s="3" t="s">
        <v>490</v>
      </c>
      <c r="AA325" s="3" t="s">
        <v>490</v>
      </c>
      <c r="AB325" s="3" t="s">
        <v>84</v>
      </c>
      <c r="AC325" s="3" t="s">
        <v>43</v>
      </c>
      <c r="AD325" s="3" t="s">
        <v>34</v>
      </c>
      <c r="AE325" s="3" t="s">
        <v>483</v>
      </c>
      <c r="AF325" s="3" t="s">
        <v>483</v>
      </c>
      <c r="AG325" t="s">
        <v>4349</v>
      </c>
      <c r="AH325">
        <f>LOOKUP(AC325,$AL:$AL,$AM:$AM )</f>
        <v>7851662</v>
      </c>
      <c r="AI325">
        <f>LOOKUP(AG325,$AN:$AN,$AO:$AO)</f>
        <v>8009974</v>
      </c>
      <c r="AJ325">
        <f>COUNTIFS(Answer,AC325,Country,"USA")</f>
        <v>107</v>
      </c>
      <c r="AK325">
        <f>COUNTIF(Answer,AC325)</f>
        <v>217</v>
      </c>
    </row>
    <row r="326" spans="1:37">
      <c r="A326" s="3" t="s">
        <v>83</v>
      </c>
      <c r="B326" s="3" t="s">
        <v>478</v>
      </c>
      <c r="C326" s="3" t="s">
        <v>479</v>
      </c>
      <c r="D326" s="3" t="s">
        <v>480</v>
      </c>
      <c r="E326" s="3" t="s">
        <v>481</v>
      </c>
      <c r="F326" s="4">
        <v>0.03</v>
      </c>
      <c r="G326" s="3" t="s">
        <v>769</v>
      </c>
      <c r="H326" s="3">
        <v>30</v>
      </c>
      <c r="I326" s="3" t="s">
        <v>483</v>
      </c>
      <c r="J326" s="3">
        <v>180</v>
      </c>
      <c r="K326" s="3">
        <v>604800</v>
      </c>
      <c r="L326" s="3" t="s">
        <v>770</v>
      </c>
      <c r="M326" s="3" t="s">
        <v>483</v>
      </c>
      <c r="N326" s="3" t="s">
        <v>483</v>
      </c>
      <c r="O326" s="3" t="s">
        <v>3620</v>
      </c>
      <c r="P326" s="3" t="s">
        <v>53</v>
      </c>
      <c r="Q326" s="3" t="s">
        <v>4371</v>
      </c>
      <c r="R326" s="3" t="s">
        <v>3621</v>
      </c>
      <c r="S326" s="3">
        <v>1338606545</v>
      </c>
      <c r="T326" s="3" t="s">
        <v>3622</v>
      </c>
      <c r="U326" s="3" t="s">
        <v>1291</v>
      </c>
      <c r="V326" s="3" t="s">
        <v>483</v>
      </c>
      <c r="W326" s="3" t="s">
        <v>483</v>
      </c>
      <c r="X326" s="3">
        <v>48</v>
      </c>
      <c r="Y326" s="3" t="s">
        <v>513</v>
      </c>
      <c r="Z326" s="3" t="s">
        <v>490</v>
      </c>
      <c r="AA326" s="3" t="s">
        <v>490</v>
      </c>
      <c r="AB326" s="3" t="s">
        <v>84</v>
      </c>
      <c r="AC326" s="3" t="s">
        <v>43</v>
      </c>
      <c r="AD326" s="3" t="s">
        <v>38</v>
      </c>
      <c r="AE326" s="3" t="s">
        <v>483</v>
      </c>
      <c r="AF326" s="3" t="s">
        <v>483</v>
      </c>
      <c r="AG326" t="s">
        <v>4349</v>
      </c>
      <c r="AH326">
        <f>LOOKUP(AC326,$AL:$AL,$AM:$AM )</f>
        <v>7851662</v>
      </c>
      <c r="AI326">
        <f>LOOKUP(AG326,$AN:$AN,$AO:$AO)</f>
        <v>8009974</v>
      </c>
      <c r="AJ326">
        <f>COUNTIFS(Answer,AC326,Country,"USA")</f>
        <v>107</v>
      </c>
      <c r="AK326">
        <f>COUNTIF(Answer,AC326)</f>
        <v>217</v>
      </c>
    </row>
    <row r="327" spans="1:37">
      <c r="A327" s="3" t="s">
        <v>83</v>
      </c>
      <c r="B327" s="3" t="s">
        <v>478</v>
      </c>
      <c r="C327" s="3" t="s">
        <v>479</v>
      </c>
      <c r="D327" s="3" t="s">
        <v>480</v>
      </c>
      <c r="E327" s="3" t="s">
        <v>481</v>
      </c>
      <c r="F327" s="4">
        <v>0.03</v>
      </c>
      <c r="G327" s="3" t="s">
        <v>769</v>
      </c>
      <c r="H327" s="3">
        <v>30</v>
      </c>
      <c r="I327" s="3" t="s">
        <v>483</v>
      </c>
      <c r="J327" s="3">
        <v>180</v>
      </c>
      <c r="K327" s="3">
        <v>604800</v>
      </c>
      <c r="L327" s="3" t="s">
        <v>770</v>
      </c>
      <c r="M327" s="3" t="s">
        <v>483</v>
      </c>
      <c r="N327" s="3" t="s">
        <v>483</v>
      </c>
      <c r="O327" s="3" t="s">
        <v>3626</v>
      </c>
      <c r="P327" s="3" t="s">
        <v>57</v>
      </c>
      <c r="Q327" s="3" t="s">
        <v>4371</v>
      </c>
      <c r="R327" s="3" t="s">
        <v>3627</v>
      </c>
      <c r="S327" s="3">
        <v>1338585156</v>
      </c>
      <c r="T327" s="3" t="s">
        <v>3628</v>
      </c>
      <c r="U327" s="3" t="s">
        <v>1291</v>
      </c>
      <c r="V327" s="3" t="s">
        <v>483</v>
      </c>
      <c r="W327" s="3" t="s">
        <v>483</v>
      </c>
      <c r="X327" s="3">
        <v>16</v>
      </c>
      <c r="Y327" s="3" t="s">
        <v>579</v>
      </c>
      <c r="Z327" s="3" t="s">
        <v>490</v>
      </c>
      <c r="AA327" s="3" t="s">
        <v>490</v>
      </c>
      <c r="AB327" s="3" t="s">
        <v>84</v>
      </c>
      <c r="AC327" s="3" t="s">
        <v>43</v>
      </c>
      <c r="AD327" s="3" t="s">
        <v>38</v>
      </c>
      <c r="AE327" s="3" t="s">
        <v>483</v>
      </c>
      <c r="AF327" s="3" t="s">
        <v>483</v>
      </c>
      <c r="AG327" t="s">
        <v>4349</v>
      </c>
      <c r="AH327">
        <f>LOOKUP(AC327,$AL:$AL,$AM:$AM )</f>
        <v>7851662</v>
      </c>
      <c r="AI327">
        <f>LOOKUP(AG327,$AN:$AN,$AO:$AO)</f>
        <v>8009974</v>
      </c>
      <c r="AJ327">
        <f>COUNTIFS(Answer,AC327,Country,"USA")</f>
        <v>107</v>
      </c>
      <c r="AK327">
        <f>COUNTIF(Answer,AC327)</f>
        <v>217</v>
      </c>
    </row>
    <row r="328" spans="1:37">
      <c r="A328" s="3" t="s">
        <v>83</v>
      </c>
      <c r="B328" s="3" t="s">
        <v>478</v>
      </c>
      <c r="C328" s="3" t="s">
        <v>479</v>
      </c>
      <c r="D328" s="3" t="s">
        <v>480</v>
      </c>
      <c r="E328" s="3" t="s">
        <v>481</v>
      </c>
      <c r="F328" s="4">
        <v>0.03</v>
      </c>
      <c r="G328" s="3" t="s">
        <v>769</v>
      </c>
      <c r="H328" s="3">
        <v>30</v>
      </c>
      <c r="I328" s="3" t="s">
        <v>483</v>
      </c>
      <c r="J328" s="3">
        <v>180</v>
      </c>
      <c r="K328" s="3">
        <v>604800</v>
      </c>
      <c r="L328" s="3" t="s">
        <v>770</v>
      </c>
      <c r="M328" s="3" t="s">
        <v>483</v>
      </c>
      <c r="N328" s="3" t="s">
        <v>483</v>
      </c>
      <c r="O328" s="3" t="s">
        <v>3466</v>
      </c>
      <c r="P328" s="3" t="s">
        <v>54</v>
      </c>
      <c r="Q328" s="3" t="s">
        <v>4371</v>
      </c>
      <c r="R328" s="3" t="s">
        <v>3467</v>
      </c>
      <c r="S328" s="3">
        <v>1338578989</v>
      </c>
      <c r="T328" s="3" t="s">
        <v>3468</v>
      </c>
      <c r="U328" s="3" t="s">
        <v>2169</v>
      </c>
      <c r="V328" s="3" t="s">
        <v>483</v>
      </c>
      <c r="W328" s="3" t="s">
        <v>483</v>
      </c>
      <c r="X328" s="3">
        <v>26</v>
      </c>
      <c r="Y328" s="3" t="s">
        <v>753</v>
      </c>
      <c r="Z328" s="3" t="s">
        <v>490</v>
      </c>
      <c r="AA328" s="3" t="s">
        <v>490</v>
      </c>
      <c r="AB328" s="3" t="s">
        <v>84</v>
      </c>
      <c r="AC328" s="3" t="s">
        <v>85</v>
      </c>
      <c r="AD328" s="3" t="s">
        <v>38</v>
      </c>
      <c r="AE328" s="3" t="s">
        <v>483</v>
      </c>
      <c r="AF328" s="3" t="s">
        <v>483</v>
      </c>
      <c r="AG328" t="s">
        <v>4349</v>
      </c>
      <c r="AH328">
        <f>LOOKUP(AC328,$AL:$AL,$AM:$AM )</f>
        <v>7820004</v>
      </c>
      <c r="AI328">
        <f>LOOKUP(AG328,$AN:$AN,$AO:$AO)</f>
        <v>8009974</v>
      </c>
      <c r="AJ328">
        <f>COUNTIFS(Answer,AC328,Country,"USA")</f>
        <v>54</v>
      </c>
      <c r="AK328">
        <f>COUNTIF(Answer,AC328)</f>
        <v>63</v>
      </c>
    </row>
    <row r="329" spans="1:37">
      <c r="A329" s="3" t="s">
        <v>83</v>
      </c>
      <c r="B329" s="3" t="s">
        <v>478</v>
      </c>
      <c r="C329" s="3" t="s">
        <v>479</v>
      </c>
      <c r="D329" s="3" t="s">
        <v>480</v>
      </c>
      <c r="E329" s="3" t="s">
        <v>481</v>
      </c>
      <c r="F329" s="4">
        <v>0.03</v>
      </c>
      <c r="G329" s="3" t="s">
        <v>769</v>
      </c>
      <c r="H329" s="3">
        <v>30</v>
      </c>
      <c r="I329" s="3" t="s">
        <v>483</v>
      </c>
      <c r="J329" s="3">
        <v>180</v>
      </c>
      <c r="K329" s="3">
        <v>604800</v>
      </c>
      <c r="L329" s="3" t="s">
        <v>770</v>
      </c>
      <c r="M329" s="3" t="s">
        <v>483</v>
      </c>
      <c r="N329" s="3" t="s">
        <v>483</v>
      </c>
      <c r="O329" s="3" t="s">
        <v>3632</v>
      </c>
      <c r="P329" s="3" t="s">
        <v>55</v>
      </c>
      <c r="Q329" s="3" t="s">
        <v>4371</v>
      </c>
      <c r="R329" s="3" t="s">
        <v>3633</v>
      </c>
      <c r="S329" s="3">
        <v>1338575529</v>
      </c>
      <c r="T329" s="3" t="s">
        <v>3634</v>
      </c>
      <c r="U329" s="3" t="s">
        <v>2169</v>
      </c>
      <c r="V329" s="3" t="s">
        <v>483</v>
      </c>
      <c r="W329" s="3" t="s">
        <v>483</v>
      </c>
      <c r="X329" s="3">
        <v>22</v>
      </c>
      <c r="Y329" s="3" t="s">
        <v>607</v>
      </c>
      <c r="Z329" s="3" t="s">
        <v>490</v>
      </c>
      <c r="AA329" s="3" t="s">
        <v>490</v>
      </c>
      <c r="AB329" s="3" t="s">
        <v>84</v>
      </c>
      <c r="AC329" s="3" t="s">
        <v>85</v>
      </c>
      <c r="AD329" s="3" t="s">
        <v>38</v>
      </c>
      <c r="AE329" s="3" t="s">
        <v>483</v>
      </c>
      <c r="AF329" s="3" t="s">
        <v>483</v>
      </c>
      <c r="AG329" t="s">
        <v>4349</v>
      </c>
      <c r="AH329">
        <f>LOOKUP(AC329,$AL:$AL,$AM:$AM )</f>
        <v>7820004</v>
      </c>
      <c r="AI329">
        <f>LOOKUP(AG329,$AN:$AN,$AO:$AO)</f>
        <v>8009974</v>
      </c>
      <c r="AJ329">
        <f>COUNTIFS(Answer,AC329,Country,"USA")</f>
        <v>54</v>
      </c>
      <c r="AK329">
        <f>COUNTIF(Answer,AC329)</f>
        <v>63</v>
      </c>
    </row>
    <row r="330" spans="1:37">
      <c r="A330" s="3" t="s">
        <v>83</v>
      </c>
      <c r="B330" s="3" t="s">
        <v>478</v>
      </c>
      <c r="C330" s="3" t="s">
        <v>479</v>
      </c>
      <c r="D330" s="3" t="s">
        <v>480</v>
      </c>
      <c r="E330" s="3" t="s">
        <v>481</v>
      </c>
      <c r="F330" s="4">
        <v>0.03</v>
      </c>
      <c r="G330" s="3" t="s">
        <v>769</v>
      </c>
      <c r="H330" s="3">
        <v>30</v>
      </c>
      <c r="I330" s="3" t="s">
        <v>483</v>
      </c>
      <c r="J330" s="3">
        <v>180</v>
      </c>
      <c r="K330" s="3">
        <v>604800</v>
      </c>
      <c r="L330" s="3" t="s">
        <v>770</v>
      </c>
      <c r="M330" s="3" t="s">
        <v>483</v>
      </c>
      <c r="N330" s="3" t="s">
        <v>483</v>
      </c>
      <c r="O330" s="3" t="s">
        <v>3592</v>
      </c>
      <c r="P330" s="3" t="s">
        <v>4420</v>
      </c>
      <c r="Q330" s="3" t="s">
        <v>4371</v>
      </c>
      <c r="R330" s="3" t="s">
        <v>3593</v>
      </c>
      <c r="S330" s="3">
        <v>1338618058</v>
      </c>
      <c r="T330" s="3" t="s">
        <v>3594</v>
      </c>
      <c r="U330" s="3" t="s">
        <v>1261</v>
      </c>
      <c r="V330" s="3" t="s">
        <v>483</v>
      </c>
      <c r="W330" s="3" t="s">
        <v>483</v>
      </c>
      <c r="X330" s="3">
        <v>36</v>
      </c>
      <c r="Y330" s="3" t="s">
        <v>555</v>
      </c>
      <c r="Z330" s="3" t="s">
        <v>490</v>
      </c>
      <c r="AA330" s="3" t="s">
        <v>490</v>
      </c>
      <c r="AB330" s="3" t="s">
        <v>84</v>
      </c>
      <c r="AC330" s="3" t="s">
        <v>85</v>
      </c>
      <c r="AD330" s="3" t="s">
        <v>2492</v>
      </c>
      <c r="AE330" s="3" t="s">
        <v>483</v>
      </c>
      <c r="AF330" s="3" t="s">
        <v>483</v>
      </c>
      <c r="AG330" t="s">
        <v>4349</v>
      </c>
      <c r="AH330">
        <f>LOOKUP(AC330,$AL:$AL,$AM:$AM )</f>
        <v>7820004</v>
      </c>
      <c r="AI330">
        <f>LOOKUP(AG330,$AN:$AN,$AO:$AO)</f>
        <v>8009974</v>
      </c>
      <c r="AJ330">
        <f>COUNTIFS(Answer,AC330,Country,"USA")</f>
        <v>54</v>
      </c>
      <c r="AK330">
        <f>COUNTIF(Answer,AC330)</f>
        <v>63</v>
      </c>
    </row>
    <row r="331" spans="1:37">
      <c r="A331" s="3" t="s">
        <v>83</v>
      </c>
      <c r="B331" s="3" t="s">
        <v>478</v>
      </c>
      <c r="C331" s="3" t="s">
        <v>479</v>
      </c>
      <c r="D331" s="3" t="s">
        <v>480</v>
      </c>
      <c r="E331" s="3" t="s">
        <v>481</v>
      </c>
      <c r="F331" s="4">
        <v>0.03</v>
      </c>
      <c r="G331" s="3" t="s">
        <v>769</v>
      </c>
      <c r="H331" s="3">
        <v>30</v>
      </c>
      <c r="I331" s="3" t="s">
        <v>483</v>
      </c>
      <c r="J331" s="3">
        <v>180</v>
      </c>
      <c r="K331" s="3">
        <v>604800</v>
      </c>
      <c r="L331" s="3" t="s">
        <v>770</v>
      </c>
      <c r="M331" s="3" t="s">
        <v>483</v>
      </c>
      <c r="N331" s="3" t="s">
        <v>483</v>
      </c>
      <c r="O331" s="3" t="s">
        <v>3629</v>
      </c>
      <c r="P331" s="3" t="s">
        <v>4421</v>
      </c>
      <c r="Q331" s="3" t="s">
        <v>4371</v>
      </c>
      <c r="R331" s="3" t="s">
        <v>3630</v>
      </c>
      <c r="S331" s="3">
        <v>1338629372</v>
      </c>
      <c r="T331" s="3" t="s">
        <v>3631</v>
      </c>
      <c r="U331" s="3" t="s">
        <v>1261</v>
      </c>
      <c r="V331" s="3" t="s">
        <v>483</v>
      </c>
      <c r="W331" s="3" t="s">
        <v>483</v>
      </c>
      <c r="X331" s="3">
        <v>109</v>
      </c>
      <c r="Y331" s="3" t="s">
        <v>523</v>
      </c>
      <c r="Z331" s="3" t="s">
        <v>490</v>
      </c>
      <c r="AA331" s="3" t="s">
        <v>490</v>
      </c>
      <c r="AB331" s="3" t="s">
        <v>84</v>
      </c>
      <c r="AC331" s="3" t="s">
        <v>43</v>
      </c>
      <c r="AD331" s="3" t="s">
        <v>34</v>
      </c>
      <c r="AE331" s="3" t="s">
        <v>483</v>
      </c>
      <c r="AF331" s="3" t="s">
        <v>483</v>
      </c>
      <c r="AG331" t="s">
        <v>4349</v>
      </c>
      <c r="AH331">
        <f>LOOKUP(AC331,$AL:$AL,$AM:$AM )</f>
        <v>7851662</v>
      </c>
      <c r="AI331">
        <f>LOOKUP(AG331,$AN:$AN,$AO:$AO)</f>
        <v>8009974</v>
      </c>
      <c r="AJ331">
        <f>COUNTIFS(Answer,AC331,Country,"USA")</f>
        <v>107</v>
      </c>
      <c r="AK331">
        <f>COUNTIF(Answer,AC331)</f>
        <v>217</v>
      </c>
    </row>
    <row r="332" spans="1:37">
      <c r="A332" s="3" t="s">
        <v>83</v>
      </c>
      <c r="B332" s="3" t="s">
        <v>478</v>
      </c>
      <c r="C332" s="3" t="s">
        <v>479</v>
      </c>
      <c r="D332" s="3" t="s">
        <v>480</v>
      </c>
      <c r="E332" s="3" t="s">
        <v>481</v>
      </c>
      <c r="F332" s="4">
        <v>0.03</v>
      </c>
      <c r="G332" s="3" t="s">
        <v>769</v>
      </c>
      <c r="H332" s="3">
        <v>30</v>
      </c>
      <c r="I332" s="3" t="s">
        <v>483</v>
      </c>
      <c r="J332" s="3">
        <v>180</v>
      </c>
      <c r="K332" s="3">
        <v>604800</v>
      </c>
      <c r="L332" s="3" t="s">
        <v>770</v>
      </c>
      <c r="M332" s="3" t="s">
        <v>483</v>
      </c>
      <c r="N332" s="3" t="s">
        <v>483</v>
      </c>
      <c r="O332" s="3" t="s">
        <v>3586</v>
      </c>
      <c r="P332" s="3" t="s">
        <v>4422</v>
      </c>
      <c r="Q332" s="3" t="s">
        <v>4371</v>
      </c>
      <c r="R332" s="3" t="s">
        <v>3587</v>
      </c>
      <c r="S332" s="3">
        <v>1338632294</v>
      </c>
      <c r="T332" s="3" t="s">
        <v>3588</v>
      </c>
      <c r="U332" s="3" t="s">
        <v>3355</v>
      </c>
      <c r="V332" s="3" t="s">
        <v>483</v>
      </c>
      <c r="W332" s="3" t="s">
        <v>483</v>
      </c>
      <c r="X332" s="3">
        <v>76</v>
      </c>
      <c r="Y332" s="3" t="s">
        <v>1453</v>
      </c>
      <c r="Z332" s="3" t="s">
        <v>490</v>
      </c>
      <c r="AA332" s="3" t="s">
        <v>490</v>
      </c>
      <c r="AB332" s="3" t="s">
        <v>84</v>
      </c>
      <c r="AC332" s="3" t="s">
        <v>79</v>
      </c>
      <c r="AD332" s="3" t="s">
        <v>91</v>
      </c>
      <c r="AE332" s="3" t="s">
        <v>483</v>
      </c>
      <c r="AF332" s="3" t="s">
        <v>483</v>
      </c>
      <c r="AG332" t="s">
        <v>4349</v>
      </c>
      <c r="AH332">
        <f>LOOKUP(AC332,$AL:$AL,$AM:$AM )</f>
        <v>8013781</v>
      </c>
      <c r="AI332">
        <f>LOOKUP(AG332,$AN:$AN,$AO:$AO)</f>
        <v>8009974</v>
      </c>
      <c r="AJ332">
        <f>COUNTIFS(Answer,AC332,Country,"USA")</f>
        <v>5</v>
      </c>
      <c r="AK332">
        <f>COUNTIF(Answer,AC332)</f>
        <v>10</v>
      </c>
    </row>
    <row r="333" spans="1:37">
      <c r="A333" s="3" t="s">
        <v>83</v>
      </c>
      <c r="B333" s="3" t="s">
        <v>478</v>
      </c>
      <c r="C333" s="3" t="s">
        <v>479</v>
      </c>
      <c r="D333" s="3" t="s">
        <v>480</v>
      </c>
      <c r="E333" s="3" t="s">
        <v>481</v>
      </c>
      <c r="F333" s="4">
        <v>0.03</v>
      </c>
      <c r="G333" s="3" t="s">
        <v>769</v>
      </c>
      <c r="H333" s="3">
        <v>30</v>
      </c>
      <c r="I333" s="3" t="s">
        <v>483</v>
      </c>
      <c r="J333" s="3">
        <v>180</v>
      </c>
      <c r="K333" s="3">
        <v>604800</v>
      </c>
      <c r="L333" s="3" t="s">
        <v>770</v>
      </c>
      <c r="M333" s="3" t="s">
        <v>483</v>
      </c>
      <c r="N333" s="3" t="s">
        <v>483</v>
      </c>
      <c r="O333" s="3" t="s">
        <v>3623</v>
      </c>
      <c r="P333" s="3" t="s">
        <v>4423</v>
      </c>
      <c r="Q333" s="3" t="s">
        <v>4371</v>
      </c>
      <c r="R333" s="3" t="s">
        <v>3624</v>
      </c>
      <c r="S333" s="3">
        <v>1338623792</v>
      </c>
      <c r="T333" s="3" t="s">
        <v>3625</v>
      </c>
      <c r="U333" s="3" t="s">
        <v>3355</v>
      </c>
      <c r="V333" s="3" t="s">
        <v>483</v>
      </c>
      <c r="W333" s="3" t="s">
        <v>483</v>
      </c>
      <c r="X333" s="3">
        <v>147</v>
      </c>
      <c r="Y333" s="3" t="s">
        <v>489</v>
      </c>
      <c r="Z333" s="3" t="s">
        <v>490</v>
      </c>
      <c r="AA333" s="3" t="s">
        <v>490</v>
      </c>
      <c r="AB333" s="3" t="s">
        <v>84</v>
      </c>
      <c r="AC333" s="3" t="s">
        <v>88</v>
      </c>
      <c r="AD333" s="3" t="s">
        <v>34</v>
      </c>
      <c r="AE333" s="3" t="s">
        <v>483</v>
      </c>
      <c r="AF333" s="3" t="s">
        <v>483</v>
      </c>
      <c r="AG333" t="s">
        <v>4349</v>
      </c>
      <c r="AH333">
        <f>LOOKUP(AC333,$AL:$AL,$AM:$AM )</f>
        <v>7727322</v>
      </c>
      <c r="AI333">
        <f>LOOKUP(AG333,$AN:$AN,$AO:$AO)</f>
        <v>8009974</v>
      </c>
      <c r="AJ333">
        <f>COUNTIFS(Answer,AC333,Country,"USA")</f>
        <v>0</v>
      </c>
      <c r="AK333">
        <f>COUNTIF(Answer,AC333)</f>
        <v>1</v>
      </c>
    </row>
    <row r="334" spans="1:37">
      <c r="A334" s="3" t="s">
        <v>83</v>
      </c>
      <c r="B334" s="3" t="s">
        <v>478</v>
      </c>
      <c r="C334" s="3" t="s">
        <v>479</v>
      </c>
      <c r="D334" s="3" t="s">
        <v>480</v>
      </c>
      <c r="E334" s="3" t="s">
        <v>481</v>
      </c>
      <c r="F334" s="4">
        <v>0.03</v>
      </c>
      <c r="G334" s="3" t="s">
        <v>769</v>
      </c>
      <c r="H334" s="3">
        <v>30</v>
      </c>
      <c r="I334" s="3" t="s">
        <v>483</v>
      </c>
      <c r="J334" s="3">
        <v>180</v>
      </c>
      <c r="K334" s="3">
        <v>604800</v>
      </c>
      <c r="L334" s="3" t="s">
        <v>770</v>
      </c>
      <c r="M334" s="3" t="s">
        <v>483</v>
      </c>
      <c r="N334" s="3" t="s">
        <v>483</v>
      </c>
      <c r="O334" s="3" t="s">
        <v>3513</v>
      </c>
      <c r="P334" s="3" t="s">
        <v>4425</v>
      </c>
      <c r="Q334" s="3" t="s">
        <v>4371</v>
      </c>
      <c r="R334" s="3" t="s">
        <v>3514</v>
      </c>
      <c r="S334" s="3">
        <v>1338622912</v>
      </c>
      <c r="T334" s="3" t="s">
        <v>3515</v>
      </c>
      <c r="U334" s="3" t="s">
        <v>2487</v>
      </c>
      <c r="V334" s="3" t="s">
        <v>483</v>
      </c>
      <c r="W334" s="3" t="s">
        <v>483</v>
      </c>
      <c r="X334" s="3">
        <v>87</v>
      </c>
      <c r="Y334" s="3" t="s">
        <v>489</v>
      </c>
      <c r="Z334" s="3" t="s">
        <v>490</v>
      </c>
      <c r="AA334" s="3" t="s">
        <v>490</v>
      </c>
      <c r="AB334" s="3" t="s">
        <v>84</v>
      </c>
      <c r="AC334" s="3" t="s">
        <v>79</v>
      </c>
      <c r="AD334" s="3" t="s">
        <v>89</v>
      </c>
      <c r="AE334" s="3" t="s">
        <v>483</v>
      </c>
      <c r="AF334" s="3" t="s">
        <v>483</v>
      </c>
      <c r="AG334" t="s">
        <v>4349</v>
      </c>
      <c r="AH334">
        <f>LOOKUP(AC334,$AL:$AL,$AM:$AM )</f>
        <v>8013781</v>
      </c>
      <c r="AI334">
        <f>LOOKUP(AG334,$AN:$AN,$AO:$AO)</f>
        <v>8009974</v>
      </c>
      <c r="AJ334">
        <f>COUNTIFS(Answer,AC334,Country,"USA")</f>
        <v>5</v>
      </c>
      <c r="AK334">
        <f>COUNTIF(Answer,AC334)</f>
        <v>10</v>
      </c>
    </row>
    <row r="335" spans="1:37">
      <c r="A335" s="3" t="s">
        <v>83</v>
      </c>
      <c r="B335" s="3" t="s">
        <v>478</v>
      </c>
      <c r="C335" s="3" t="s">
        <v>479</v>
      </c>
      <c r="D335" s="3" t="s">
        <v>480</v>
      </c>
      <c r="E335" s="3" t="s">
        <v>481</v>
      </c>
      <c r="F335" s="4">
        <v>0.03</v>
      </c>
      <c r="G335" s="3" t="s">
        <v>769</v>
      </c>
      <c r="H335" s="3">
        <v>30</v>
      </c>
      <c r="I335" s="3" t="s">
        <v>483</v>
      </c>
      <c r="J335" s="3">
        <v>180</v>
      </c>
      <c r="K335" s="3">
        <v>604800</v>
      </c>
      <c r="L335" s="3" t="s">
        <v>770</v>
      </c>
      <c r="M335" s="3" t="s">
        <v>483</v>
      </c>
      <c r="N335" s="3" t="s">
        <v>483</v>
      </c>
      <c r="O335" s="3" t="s">
        <v>3604</v>
      </c>
      <c r="P335" s="3" t="s">
        <v>4424</v>
      </c>
      <c r="Q335" s="3" t="s">
        <v>4371</v>
      </c>
      <c r="R335" s="3" t="s">
        <v>3605</v>
      </c>
      <c r="S335" s="3">
        <v>1338620400</v>
      </c>
      <c r="T335" s="3" t="s">
        <v>3606</v>
      </c>
      <c r="U335" s="3" t="s">
        <v>2487</v>
      </c>
      <c r="V335" s="3" t="s">
        <v>483</v>
      </c>
      <c r="W335" s="3" t="s">
        <v>483</v>
      </c>
      <c r="X335" s="3">
        <v>42</v>
      </c>
      <c r="Y335" s="3" t="s">
        <v>561</v>
      </c>
      <c r="Z335" s="3" t="s">
        <v>490</v>
      </c>
      <c r="AA335" s="3" t="s">
        <v>490</v>
      </c>
      <c r="AB335" s="3" t="s">
        <v>84</v>
      </c>
      <c r="AC335" s="3" t="s">
        <v>43</v>
      </c>
      <c r="AD335" s="3" t="s">
        <v>34</v>
      </c>
      <c r="AE335" s="3" t="s">
        <v>483</v>
      </c>
      <c r="AF335" s="3" t="s">
        <v>483</v>
      </c>
      <c r="AG335" t="s">
        <v>4349</v>
      </c>
      <c r="AH335">
        <f>LOOKUP(AC335,$AL:$AL,$AM:$AM )</f>
        <v>7851662</v>
      </c>
      <c r="AI335">
        <f>LOOKUP(AG335,$AN:$AN,$AO:$AO)</f>
        <v>8009974</v>
      </c>
      <c r="AJ335">
        <f>COUNTIFS(Answer,AC335,Country,"USA")</f>
        <v>107</v>
      </c>
      <c r="AK335">
        <f>COUNTIF(Answer,AC335)</f>
        <v>217</v>
      </c>
    </row>
    <row r="336" spans="1:37">
      <c r="A336" s="3" t="s">
        <v>384</v>
      </c>
      <c r="B336" s="3" t="s">
        <v>491</v>
      </c>
      <c r="C336" s="3" t="s">
        <v>479</v>
      </c>
      <c r="D336" s="3" t="s">
        <v>480</v>
      </c>
      <c r="E336" s="3" t="s">
        <v>481</v>
      </c>
      <c r="F336" s="4">
        <v>0.02</v>
      </c>
      <c r="G336" s="3" t="s">
        <v>779</v>
      </c>
      <c r="H336" s="3">
        <v>52</v>
      </c>
      <c r="I336" s="3" t="s">
        <v>483</v>
      </c>
      <c r="J336" s="3">
        <v>180</v>
      </c>
      <c r="K336" s="3">
        <v>604800</v>
      </c>
      <c r="L336" s="3" t="s">
        <v>780</v>
      </c>
      <c r="M336" s="3" t="s">
        <v>483</v>
      </c>
      <c r="N336" s="3" t="s">
        <v>483</v>
      </c>
      <c r="O336" s="3" t="s">
        <v>3435</v>
      </c>
      <c r="P336" s="3" t="s">
        <v>385</v>
      </c>
      <c r="Q336" s="3" t="s">
        <v>4371</v>
      </c>
      <c r="R336" s="3" t="s">
        <v>3436</v>
      </c>
      <c r="S336" s="3">
        <v>1338837242</v>
      </c>
      <c r="T336" s="3" t="s">
        <v>3437</v>
      </c>
      <c r="U336" s="3" t="s">
        <v>3438</v>
      </c>
      <c r="V336" s="3" t="s">
        <v>483</v>
      </c>
      <c r="W336" s="3" t="s">
        <v>483</v>
      </c>
      <c r="X336" s="3">
        <v>29</v>
      </c>
      <c r="Y336" s="3" t="s">
        <v>518</v>
      </c>
      <c r="Z336" s="3" t="s">
        <v>490</v>
      </c>
      <c r="AA336" s="3" t="s">
        <v>490</v>
      </c>
      <c r="AB336" s="3" t="s">
        <v>84</v>
      </c>
      <c r="AC336" s="3" t="s">
        <v>43</v>
      </c>
      <c r="AD336" s="3" t="s">
        <v>38</v>
      </c>
      <c r="AE336" s="3" t="s">
        <v>483</v>
      </c>
      <c r="AF336" s="3" t="s">
        <v>483</v>
      </c>
      <c r="AG336" t="s">
        <v>4349</v>
      </c>
      <c r="AH336">
        <f>LOOKUP(AC336,$AL:$AL,$AM:$AM )</f>
        <v>7851662</v>
      </c>
      <c r="AI336">
        <f>LOOKUP(AG336,$AN:$AN,$AO:$AO)</f>
        <v>8009974</v>
      </c>
      <c r="AJ336">
        <f>COUNTIFS(Answer,AC336,Country,"USA")</f>
        <v>107</v>
      </c>
      <c r="AK336">
        <f>COUNTIF(Answer,AC336)</f>
        <v>217</v>
      </c>
    </row>
    <row r="337" spans="1:37">
      <c r="A337" s="3" t="s">
        <v>384</v>
      </c>
      <c r="B337" s="3" t="s">
        <v>491</v>
      </c>
      <c r="C337" s="3" t="s">
        <v>479</v>
      </c>
      <c r="D337" s="3" t="s">
        <v>480</v>
      </c>
      <c r="E337" s="3" t="s">
        <v>481</v>
      </c>
      <c r="F337" s="4">
        <v>0.02</v>
      </c>
      <c r="G337" s="3" t="s">
        <v>779</v>
      </c>
      <c r="H337" s="3">
        <v>52</v>
      </c>
      <c r="I337" s="3" t="s">
        <v>483</v>
      </c>
      <c r="J337" s="3">
        <v>180</v>
      </c>
      <c r="K337" s="3">
        <v>604800</v>
      </c>
      <c r="L337" s="3" t="s">
        <v>780</v>
      </c>
      <c r="M337" s="3" t="s">
        <v>483</v>
      </c>
      <c r="N337" s="3" t="s">
        <v>483</v>
      </c>
      <c r="O337" s="3" t="s">
        <v>3635</v>
      </c>
      <c r="P337" s="3" t="s">
        <v>358</v>
      </c>
      <c r="Q337" s="3" t="s">
        <v>4371</v>
      </c>
      <c r="R337" s="3" t="s">
        <v>3636</v>
      </c>
      <c r="S337" s="3">
        <v>1338818059</v>
      </c>
      <c r="T337" s="3" t="s">
        <v>3637</v>
      </c>
      <c r="U337" s="3" t="s">
        <v>3438</v>
      </c>
      <c r="V337" s="3" t="s">
        <v>483</v>
      </c>
      <c r="W337" s="3" t="s">
        <v>483</v>
      </c>
      <c r="X337" s="3">
        <v>11</v>
      </c>
      <c r="Y337" s="3" t="s">
        <v>508</v>
      </c>
      <c r="Z337" s="3" t="s">
        <v>490</v>
      </c>
      <c r="AA337" s="3" t="s">
        <v>490</v>
      </c>
      <c r="AB337" s="3" t="s">
        <v>84</v>
      </c>
      <c r="AC337" s="3" t="s">
        <v>85</v>
      </c>
      <c r="AD337" s="3" t="s">
        <v>38</v>
      </c>
      <c r="AE337" s="3" t="s">
        <v>483</v>
      </c>
      <c r="AF337" s="3" t="s">
        <v>483</v>
      </c>
      <c r="AG337" t="s">
        <v>4349</v>
      </c>
      <c r="AH337">
        <f>LOOKUP(AC337,$AL:$AL,$AM:$AM )</f>
        <v>7820004</v>
      </c>
      <c r="AI337">
        <f>LOOKUP(AG337,$AN:$AN,$AO:$AO)</f>
        <v>8009974</v>
      </c>
      <c r="AJ337">
        <f>COUNTIFS(Answer,AC337,Country,"USA")</f>
        <v>54</v>
      </c>
      <c r="AK337">
        <f>COUNTIF(Answer,AC337)</f>
        <v>63</v>
      </c>
    </row>
    <row r="338" spans="1:37">
      <c r="A338" s="3" t="s">
        <v>384</v>
      </c>
      <c r="B338" s="3" t="s">
        <v>491</v>
      </c>
      <c r="C338" s="3" t="s">
        <v>479</v>
      </c>
      <c r="D338" s="3" t="s">
        <v>480</v>
      </c>
      <c r="E338" s="3" t="s">
        <v>481</v>
      </c>
      <c r="F338" s="4">
        <v>0.02</v>
      </c>
      <c r="G338" s="3" t="s">
        <v>779</v>
      </c>
      <c r="H338" s="3">
        <v>52</v>
      </c>
      <c r="I338" s="3" t="s">
        <v>483</v>
      </c>
      <c r="J338" s="3">
        <v>180</v>
      </c>
      <c r="K338" s="3">
        <v>604800</v>
      </c>
      <c r="L338" s="3" t="s">
        <v>780</v>
      </c>
      <c r="M338" s="3" t="s">
        <v>483</v>
      </c>
      <c r="N338" s="3" t="s">
        <v>483</v>
      </c>
      <c r="O338" s="3" t="s">
        <v>3410</v>
      </c>
      <c r="P338" s="3" t="s">
        <v>4470</v>
      </c>
      <c r="Q338" s="3" t="s">
        <v>4371</v>
      </c>
      <c r="R338" s="3" t="s">
        <v>3411</v>
      </c>
      <c r="S338" s="3">
        <v>1338896296</v>
      </c>
      <c r="T338" s="3" t="s">
        <v>3412</v>
      </c>
      <c r="U338" s="3" t="s">
        <v>3413</v>
      </c>
      <c r="V338" s="3" t="s">
        <v>483</v>
      </c>
      <c r="W338" s="3" t="s">
        <v>483</v>
      </c>
      <c r="X338" s="3">
        <v>14</v>
      </c>
      <c r="Y338" s="3" t="s">
        <v>561</v>
      </c>
      <c r="Z338" s="3" t="s">
        <v>490</v>
      </c>
      <c r="AA338" s="3" t="s">
        <v>490</v>
      </c>
      <c r="AB338" s="3" t="s">
        <v>84</v>
      </c>
      <c r="AC338" s="3" t="s">
        <v>43</v>
      </c>
      <c r="AD338" s="3" t="s">
        <v>465</v>
      </c>
      <c r="AE338" s="3" t="s">
        <v>483</v>
      </c>
      <c r="AF338" s="3" t="s">
        <v>483</v>
      </c>
      <c r="AG338" t="s">
        <v>4349</v>
      </c>
      <c r="AH338">
        <f>LOOKUP(AC338,$AL:$AL,$AM:$AM )</f>
        <v>7851662</v>
      </c>
      <c r="AI338">
        <f>LOOKUP(AG338,$AN:$AN,$AO:$AO)</f>
        <v>8009974</v>
      </c>
      <c r="AJ338">
        <f>COUNTIFS(Answer,AC338,Country,"USA")</f>
        <v>107</v>
      </c>
      <c r="AK338">
        <f>COUNTIF(Answer,AC338)</f>
        <v>217</v>
      </c>
    </row>
    <row r="339" spans="1:37">
      <c r="A339" s="3" t="s">
        <v>384</v>
      </c>
      <c r="B339" s="3" t="s">
        <v>491</v>
      </c>
      <c r="C339" s="3" t="s">
        <v>479</v>
      </c>
      <c r="D339" s="3" t="s">
        <v>480</v>
      </c>
      <c r="E339" s="3" t="s">
        <v>481</v>
      </c>
      <c r="F339" s="4">
        <v>0.02</v>
      </c>
      <c r="G339" s="3" t="s">
        <v>779</v>
      </c>
      <c r="H339" s="3">
        <v>52</v>
      </c>
      <c r="I339" s="3" t="s">
        <v>483</v>
      </c>
      <c r="J339" s="3">
        <v>180</v>
      </c>
      <c r="K339" s="3">
        <v>604800</v>
      </c>
      <c r="L339" s="3" t="s">
        <v>780</v>
      </c>
      <c r="M339" s="3" t="s">
        <v>483</v>
      </c>
      <c r="N339" s="3" t="s">
        <v>483</v>
      </c>
      <c r="O339" s="3" t="s">
        <v>3414</v>
      </c>
      <c r="P339" s="3" t="s">
        <v>357</v>
      </c>
      <c r="Q339" s="3" t="s">
        <v>4371</v>
      </c>
      <c r="R339" s="3" t="s">
        <v>3415</v>
      </c>
      <c r="S339" s="3">
        <v>1338876706</v>
      </c>
      <c r="T339" s="3" t="s">
        <v>3416</v>
      </c>
      <c r="U339" s="3" t="s">
        <v>3413</v>
      </c>
      <c r="V339" s="3" t="s">
        <v>483</v>
      </c>
      <c r="W339" s="3" t="s">
        <v>483</v>
      </c>
      <c r="X339" s="3">
        <v>14</v>
      </c>
      <c r="Y339" s="3" t="s">
        <v>503</v>
      </c>
      <c r="Z339" s="3" t="s">
        <v>490</v>
      </c>
      <c r="AA339" s="3" t="s">
        <v>490</v>
      </c>
      <c r="AB339" s="3" t="s">
        <v>84</v>
      </c>
      <c r="AC339" s="3" t="s">
        <v>85</v>
      </c>
      <c r="AD339" s="3" t="s">
        <v>729</v>
      </c>
      <c r="AE339" s="3" t="s">
        <v>483</v>
      </c>
      <c r="AF339" s="3" t="s">
        <v>483</v>
      </c>
      <c r="AG339" t="s">
        <v>4349</v>
      </c>
      <c r="AH339">
        <f>LOOKUP(AC339,$AL:$AL,$AM:$AM )</f>
        <v>7820004</v>
      </c>
      <c r="AI339">
        <f>LOOKUP(AG339,$AN:$AN,$AO:$AO)</f>
        <v>8009974</v>
      </c>
      <c r="AJ339">
        <f>COUNTIFS(Answer,AC339,Country,"USA")</f>
        <v>54</v>
      </c>
      <c r="AK339">
        <f>COUNTIF(Answer,AC339)</f>
        <v>63</v>
      </c>
    </row>
    <row r="340" spans="1:37">
      <c r="A340" s="3" t="s">
        <v>384</v>
      </c>
      <c r="B340" s="3" t="s">
        <v>491</v>
      </c>
      <c r="C340" s="3" t="s">
        <v>479</v>
      </c>
      <c r="D340" s="3" t="s">
        <v>480</v>
      </c>
      <c r="E340" s="3" t="s">
        <v>481</v>
      </c>
      <c r="F340" s="4">
        <v>0.02</v>
      </c>
      <c r="G340" s="3" t="s">
        <v>779</v>
      </c>
      <c r="H340" s="3">
        <v>52</v>
      </c>
      <c r="I340" s="3" t="s">
        <v>483</v>
      </c>
      <c r="J340" s="3">
        <v>180</v>
      </c>
      <c r="K340" s="3">
        <v>604800</v>
      </c>
      <c r="L340" s="3" t="s">
        <v>780</v>
      </c>
      <c r="M340" s="3" t="s">
        <v>483</v>
      </c>
      <c r="N340" s="3" t="s">
        <v>483</v>
      </c>
      <c r="O340" s="3" t="s">
        <v>3453</v>
      </c>
      <c r="P340" s="3" t="s">
        <v>4456</v>
      </c>
      <c r="Q340" s="3" t="s">
        <v>4371</v>
      </c>
      <c r="R340" s="3" t="s">
        <v>3454</v>
      </c>
      <c r="S340" s="3">
        <v>1338823029</v>
      </c>
      <c r="T340" s="3" t="s">
        <v>3455</v>
      </c>
      <c r="U340" s="3" t="s">
        <v>3413</v>
      </c>
      <c r="V340" s="3" t="s">
        <v>483</v>
      </c>
      <c r="W340" s="3" t="s">
        <v>483</v>
      </c>
      <c r="X340" s="3">
        <v>50</v>
      </c>
      <c r="Y340" s="3" t="s">
        <v>537</v>
      </c>
      <c r="Z340" s="3" t="s">
        <v>490</v>
      </c>
      <c r="AA340" s="3" t="s">
        <v>490</v>
      </c>
      <c r="AB340" s="3" t="s">
        <v>84</v>
      </c>
      <c r="AC340" s="3" t="s">
        <v>387</v>
      </c>
      <c r="AD340" s="3" t="s">
        <v>244</v>
      </c>
      <c r="AE340" s="3" t="s">
        <v>483</v>
      </c>
      <c r="AF340" s="3" t="s">
        <v>483</v>
      </c>
      <c r="AG340" t="s">
        <v>4349</v>
      </c>
      <c r="AH340">
        <f>LOOKUP(AC340,$AL:$AL,$AM:$AM )</f>
        <v>243552</v>
      </c>
      <c r="AI340">
        <f>LOOKUP(AG340,$AN:$AN,$AO:$AO)</f>
        <v>8009974</v>
      </c>
      <c r="AJ340">
        <f>COUNTIFS(Answer,AC340,Country,"USA")</f>
        <v>0</v>
      </c>
      <c r="AK340">
        <f>COUNTIF(Answer,AC340)</f>
        <v>1</v>
      </c>
    </row>
    <row r="341" spans="1:37">
      <c r="A341" s="3" t="s">
        <v>384</v>
      </c>
      <c r="B341" s="3" t="s">
        <v>491</v>
      </c>
      <c r="C341" s="3" t="s">
        <v>479</v>
      </c>
      <c r="D341" s="3" t="s">
        <v>480</v>
      </c>
      <c r="E341" s="3" t="s">
        <v>481</v>
      </c>
      <c r="F341" s="4">
        <v>0.02</v>
      </c>
      <c r="G341" s="3" t="s">
        <v>779</v>
      </c>
      <c r="H341" s="3">
        <v>52</v>
      </c>
      <c r="I341" s="3" t="s">
        <v>483</v>
      </c>
      <c r="J341" s="3">
        <v>180</v>
      </c>
      <c r="K341" s="3">
        <v>604800</v>
      </c>
      <c r="L341" s="3" t="s">
        <v>780</v>
      </c>
      <c r="M341" s="3" t="s">
        <v>483</v>
      </c>
      <c r="N341" s="3" t="s">
        <v>483</v>
      </c>
      <c r="O341" s="3" t="s">
        <v>3504</v>
      </c>
      <c r="P341" s="3" t="s">
        <v>208</v>
      </c>
      <c r="Q341" s="3" t="s">
        <v>4371</v>
      </c>
      <c r="R341" s="3" t="s">
        <v>3505</v>
      </c>
      <c r="S341" s="3">
        <v>1338811287</v>
      </c>
      <c r="T341" s="3" t="s">
        <v>3506</v>
      </c>
      <c r="U341" s="3" t="s">
        <v>3413</v>
      </c>
      <c r="V341" s="3" t="s">
        <v>483</v>
      </c>
      <c r="W341" s="3" t="s">
        <v>483</v>
      </c>
      <c r="X341" s="3">
        <v>66</v>
      </c>
      <c r="Y341" s="3" t="s">
        <v>498</v>
      </c>
      <c r="Z341" s="3" t="s">
        <v>490</v>
      </c>
      <c r="AA341" s="3" t="s">
        <v>490</v>
      </c>
      <c r="AB341" s="3" t="s">
        <v>84</v>
      </c>
      <c r="AC341" s="3" t="s">
        <v>85</v>
      </c>
      <c r="AD341" s="3" t="s">
        <v>38</v>
      </c>
      <c r="AE341" s="3" t="s">
        <v>483</v>
      </c>
      <c r="AF341" s="3" t="s">
        <v>483</v>
      </c>
      <c r="AG341" t="s">
        <v>4349</v>
      </c>
      <c r="AH341">
        <f>LOOKUP(AC341,$AL:$AL,$AM:$AM )</f>
        <v>7820004</v>
      </c>
      <c r="AI341">
        <f>LOOKUP(AG341,$AN:$AN,$AO:$AO)</f>
        <v>8009974</v>
      </c>
      <c r="AJ341">
        <f>COUNTIFS(Answer,AC341,Country,"USA")</f>
        <v>54</v>
      </c>
      <c r="AK341">
        <f>COUNTIF(Answer,AC341)</f>
        <v>63</v>
      </c>
    </row>
    <row r="342" spans="1:37">
      <c r="A342" s="3" t="s">
        <v>384</v>
      </c>
      <c r="B342" s="3" t="s">
        <v>491</v>
      </c>
      <c r="C342" s="3" t="s">
        <v>479</v>
      </c>
      <c r="D342" s="3" t="s">
        <v>480</v>
      </c>
      <c r="E342" s="3" t="s">
        <v>481</v>
      </c>
      <c r="F342" s="4">
        <v>0.02</v>
      </c>
      <c r="G342" s="3" t="s">
        <v>779</v>
      </c>
      <c r="H342" s="3">
        <v>52</v>
      </c>
      <c r="I342" s="3" t="s">
        <v>483</v>
      </c>
      <c r="J342" s="3">
        <v>180</v>
      </c>
      <c r="K342" s="3">
        <v>604800</v>
      </c>
      <c r="L342" s="3" t="s">
        <v>780</v>
      </c>
      <c r="M342" s="3" t="s">
        <v>483</v>
      </c>
      <c r="N342" s="3" t="s">
        <v>483</v>
      </c>
      <c r="O342" s="3" t="s">
        <v>3532</v>
      </c>
      <c r="P342" s="3" t="s">
        <v>374</v>
      </c>
      <c r="Q342" s="3" t="s">
        <v>4371</v>
      </c>
      <c r="R342" s="3" t="s">
        <v>3533</v>
      </c>
      <c r="S342" s="3">
        <v>1338861460</v>
      </c>
      <c r="T342" s="3" t="s">
        <v>3534</v>
      </c>
      <c r="U342" s="3" t="s">
        <v>3413</v>
      </c>
      <c r="V342" s="3" t="s">
        <v>483</v>
      </c>
      <c r="W342" s="3" t="s">
        <v>483</v>
      </c>
      <c r="X342" s="3">
        <v>37</v>
      </c>
      <c r="Y342" s="3" t="s">
        <v>594</v>
      </c>
      <c r="Z342" s="3" t="s">
        <v>490</v>
      </c>
      <c r="AA342" s="3" t="s">
        <v>490</v>
      </c>
      <c r="AB342" s="3" t="s">
        <v>84</v>
      </c>
      <c r="AC342" s="3" t="s">
        <v>85</v>
      </c>
      <c r="AD342" s="3" t="s">
        <v>38</v>
      </c>
      <c r="AE342" s="3" t="s">
        <v>483</v>
      </c>
      <c r="AF342" s="3" t="s">
        <v>483</v>
      </c>
      <c r="AG342" t="s">
        <v>4349</v>
      </c>
      <c r="AH342">
        <f>LOOKUP(AC342,$AL:$AL,$AM:$AM )</f>
        <v>7820004</v>
      </c>
      <c r="AI342">
        <f>LOOKUP(AG342,$AN:$AN,$AO:$AO)</f>
        <v>8009974</v>
      </c>
      <c r="AJ342">
        <f>COUNTIFS(Answer,AC342,Country,"USA")</f>
        <v>54</v>
      </c>
      <c r="AK342">
        <f>COUNTIF(Answer,AC342)</f>
        <v>63</v>
      </c>
    </row>
    <row r="343" spans="1:37">
      <c r="A343" s="3" t="s">
        <v>384</v>
      </c>
      <c r="B343" s="3" t="s">
        <v>491</v>
      </c>
      <c r="C343" s="3" t="s">
        <v>479</v>
      </c>
      <c r="D343" s="3" t="s">
        <v>480</v>
      </c>
      <c r="E343" s="3" t="s">
        <v>481</v>
      </c>
      <c r="F343" s="4">
        <v>0.02</v>
      </c>
      <c r="G343" s="3" t="s">
        <v>779</v>
      </c>
      <c r="H343" s="3">
        <v>52</v>
      </c>
      <c r="I343" s="3" t="s">
        <v>483</v>
      </c>
      <c r="J343" s="3">
        <v>180</v>
      </c>
      <c r="K343" s="3">
        <v>604800</v>
      </c>
      <c r="L343" s="3" t="s">
        <v>780</v>
      </c>
      <c r="M343" s="3" t="s">
        <v>483</v>
      </c>
      <c r="N343" s="3" t="s">
        <v>483</v>
      </c>
      <c r="O343" s="3" t="s">
        <v>3541</v>
      </c>
      <c r="P343" s="3" t="s">
        <v>4438</v>
      </c>
      <c r="Q343" s="3" t="s">
        <v>4371</v>
      </c>
      <c r="R343" s="3" t="s">
        <v>3542</v>
      </c>
      <c r="S343" s="3">
        <v>1338816197</v>
      </c>
      <c r="T343" s="3" t="s">
        <v>3543</v>
      </c>
      <c r="U343" s="3" t="s">
        <v>3413</v>
      </c>
      <c r="V343" s="3" t="s">
        <v>483</v>
      </c>
      <c r="W343" s="3" t="s">
        <v>483</v>
      </c>
      <c r="X343" s="3">
        <v>127</v>
      </c>
      <c r="Y343" s="3" t="s">
        <v>503</v>
      </c>
      <c r="Z343" s="3" t="s">
        <v>490</v>
      </c>
      <c r="AA343" s="3" t="s">
        <v>490</v>
      </c>
      <c r="AB343" s="3" t="s">
        <v>84</v>
      </c>
      <c r="AC343" s="3" t="s">
        <v>43</v>
      </c>
      <c r="AD343" s="3" t="s">
        <v>34</v>
      </c>
      <c r="AE343" s="3" t="s">
        <v>483</v>
      </c>
      <c r="AF343" s="3" t="s">
        <v>483</v>
      </c>
      <c r="AG343" t="s">
        <v>4349</v>
      </c>
      <c r="AH343">
        <f>LOOKUP(AC343,$AL:$AL,$AM:$AM )</f>
        <v>7851662</v>
      </c>
      <c r="AI343">
        <f>LOOKUP(AG343,$AN:$AN,$AO:$AO)</f>
        <v>8009974</v>
      </c>
      <c r="AJ343">
        <f>COUNTIFS(Answer,AC343,Country,"USA")</f>
        <v>107</v>
      </c>
      <c r="AK343">
        <f>COUNTIF(Answer,AC343)</f>
        <v>217</v>
      </c>
    </row>
    <row r="344" spans="1:37">
      <c r="A344" s="3" t="s">
        <v>384</v>
      </c>
      <c r="B344" s="3" t="s">
        <v>491</v>
      </c>
      <c r="C344" s="3" t="s">
        <v>479</v>
      </c>
      <c r="D344" s="3" t="s">
        <v>480</v>
      </c>
      <c r="E344" s="3" t="s">
        <v>481</v>
      </c>
      <c r="F344" s="4">
        <v>0.02</v>
      </c>
      <c r="G344" s="3" t="s">
        <v>779</v>
      </c>
      <c r="H344" s="3">
        <v>52</v>
      </c>
      <c r="I344" s="3" t="s">
        <v>483</v>
      </c>
      <c r="J344" s="3">
        <v>180</v>
      </c>
      <c r="K344" s="3">
        <v>604800</v>
      </c>
      <c r="L344" s="3" t="s">
        <v>780</v>
      </c>
      <c r="M344" s="3" t="s">
        <v>483</v>
      </c>
      <c r="N344" s="3" t="s">
        <v>483</v>
      </c>
      <c r="O344" s="3" t="s">
        <v>3544</v>
      </c>
      <c r="P344" s="3" t="s">
        <v>365</v>
      </c>
      <c r="Q344" s="3" t="s">
        <v>4371</v>
      </c>
      <c r="R344" s="3" t="s">
        <v>3545</v>
      </c>
      <c r="S344" s="3">
        <v>1338833560</v>
      </c>
      <c r="T344" s="3" t="s">
        <v>3546</v>
      </c>
      <c r="U344" s="3" t="s">
        <v>3413</v>
      </c>
      <c r="V344" s="3" t="s">
        <v>483</v>
      </c>
      <c r="W344" s="3" t="s">
        <v>483</v>
      </c>
      <c r="X344" s="3">
        <v>52</v>
      </c>
      <c r="Y344" s="3" t="s">
        <v>546</v>
      </c>
      <c r="Z344" s="3" t="s">
        <v>490</v>
      </c>
      <c r="AA344" s="3" t="s">
        <v>490</v>
      </c>
      <c r="AB344" s="3" t="s">
        <v>84</v>
      </c>
      <c r="AC344" s="3" t="s">
        <v>389</v>
      </c>
      <c r="AD344" s="3" t="s">
        <v>38</v>
      </c>
      <c r="AE344" s="3" t="s">
        <v>483</v>
      </c>
      <c r="AF344" s="3" t="s">
        <v>483</v>
      </c>
      <c r="AG344" t="s">
        <v>4349</v>
      </c>
      <c r="AH344">
        <f>LOOKUP(AC344,$AL:$AL,$AM:$AM )</f>
        <v>7718477</v>
      </c>
      <c r="AI344">
        <f>LOOKUP(AG344,$AN:$AN,$AO:$AO)</f>
        <v>8009974</v>
      </c>
      <c r="AJ344">
        <f>COUNTIFS(Answer,AC344,Country,"USA")</f>
        <v>1</v>
      </c>
      <c r="AK344">
        <f>COUNTIF(Answer,AC344)</f>
        <v>1</v>
      </c>
    </row>
    <row r="345" spans="1:37">
      <c r="A345" s="3" t="s">
        <v>384</v>
      </c>
      <c r="B345" s="3" t="s">
        <v>491</v>
      </c>
      <c r="C345" s="3" t="s">
        <v>479</v>
      </c>
      <c r="D345" s="3" t="s">
        <v>480</v>
      </c>
      <c r="E345" s="3" t="s">
        <v>481</v>
      </c>
      <c r="F345" s="4">
        <v>0.02</v>
      </c>
      <c r="G345" s="3" t="s">
        <v>779</v>
      </c>
      <c r="H345" s="3">
        <v>52</v>
      </c>
      <c r="I345" s="3" t="s">
        <v>483</v>
      </c>
      <c r="J345" s="3">
        <v>180</v>
      </c>
      <c r="K345" s="3">
        <v>604800</v>
      </c>
      <c r="L345" s="3" t="s">
        <v>780</v>
      </c>
      <c r="M345" s="3" t="s">
        <v>483</v>
      </c>
      <c r="N345" s="3" t="s">
        <v>483</v>
      </c>
      <c r="O345" s="3" t="s">
        <v>3566</v>
      </c>
      <c r="P345" s="3" t="s">
        <v>4405</v>
      </c>
      <c r="Q345" s="3" t="s">
        <v>4371</v>
      </c>
      <c r="R345" s="3" t="s">
        <v>3567</v>
      </c>
      <c r="S345" s="3">
        <v>1338830415</v>
      </c>
      <c r="T345" s="3" t="s">
        <v>3568</v>
      </c>
      <c r="U345" s="3" t="s">
        <v>3413</v>
      </c>
      <c r="V345" s="3" t="s">
        <v>483</v>
      </c>
      <c r="W345" s="3" t="s">
        <v>483</v>
      </c>
      <c r="X345" s="3">
        <v>53</v>
      </c>
      <c r="Y345" s="3" t="s">
        <v>508</v>
      </c>
      <c r="Z345" s="3" t="s">
        <v>490</v>
      </c>
      <c r="AA345" s="3" t="s">
        <v>490</v>
      </c>
      <c r="AB345" s="3" t="s">
        <v>84</v>
      </c>
      <c r="AC345" s="3" t="s">
        <v>43</v>
      </c>
      <c r="AD345" s="3" t="s">
        <v>34</v>
      </c>
      <c r="AE345" s="3" t="s">
        <v>483</v>
      </c>
      <c r="AF345" s="3" t="s">
        <v>483</v>
      </c>
      <c r="AG345" t="s">
        <v>4349</v>
      </c>
      <c r="AH345">
        <f>LOOKUP(AC345,$AL:$AL,$AM:$AM )</f>
        <v>7851662</v>
      </c>
      <c r="AI345">
        <f>LOOKUP(AG345,$AN:$AN,$AO:$AO)</f>
        <v>8009974</v>
      </c>
      <c r="AJ345">
        <f>COUNTIFS(Answer,AC345,Country,"USA")</f>
        <v>107</v>
      </c>
      <c r="AK345">
        <f>COUNTIF(Answer,AC345)</f>
        <v>217</v>
      </c>
    </row>
    <row r="346" spans="1:37">
      <c r="A346" s="3" t="s">
        <v>384</v>
      </c>
      <c r="B346" s="3" t="s">
        <v>491</v>
      </c>
      <c r="C346" s="3" t="s">
        <v>479</v>
      </c>
      <c r="D346" s="3" t="s">
        <v>480</v>
      </c>
      <c r="E346" s="3" t="s">
        <v>481</v>
      </c>
      <c r="F346" s="4">
        <v>0.02</v>
      </c>
      <c r="G346" s="3" t="s">
        <v>779</v>
      </c>
      <c r="H346" s="3">
        <v>52</v>
      </c>
      <c r="I346" s="3" t="s">
        <v>483</v>
      </c>
      <c r="J346" s="3">
        <v>180</v>
      </c>
      <c r="K346" s="3">
        <v>604800</v>
      </c>
      <c r="L346" s="3" t="s">
        <v>780</v>
      </c>
      <c r="M346" s="3" t="s">
        <v>483</v>
      </c>
      <c r="N346" s="3" t="s">
        <v>483</v>
      </c>
      <c r="O346" s="3" t="s">
        <v>3569</v>
      </c>
      <c r="P346" s="3" t="s">
        <v>380</v>
      </c>
      <c r="Q346" s="3" t="s">
        <v>4371</v>
      </c>
      <c r="R346" s="3" t="s">
        <v>3570</v>
      </c>
      <c r="S346" s="3">
        <v>1338866141</v>
      </c>
      <c r="T346" s="3" t="s">
        <v>3571</v>
      </c>
      <c r="U346" s="3" t="s">
        <v>3413</v>
      </c>
      <c r="V346" s="3" t="s">
        <v>483</v>
      </c>
      <c r="W346" s="3" t="s">
        <v>483</v>
      </c>
      <c r="X346" s="3">
        <v>18</v>
      </c>
      <c r="Y346" s="3" t="s">
        <v>660</v>
      </c>
      <c r="Z346" s="3" t="s">
        <v>490</v>
      </c>
      <c r="AA346" s="3" t="s">
        <v>490</v>
      </c>
      <c r="AB346" s="3" t="s">
        <v>84</v>
      </c>
      <c r="AC346" s="3" t="s">
        <v>85</v>
      </c>
      <c r="AD346" s="3" t="s">
        <v>38</v>
      </c>
      <c r="AE346" s="3" t="s">
        <v>483</v>
      </c>
      <c r="AF346" s="3" t="s">
        <v>483</v>
      </c>
      <c r="AG346" t="s">
        <v>4349</v>
      </c>
      <c r="AH346">
        <f>LOOKUP(AC346,$AL:$AL,$AM:$AM )</f>
        <v>7820004</v>
      </c>
      <c r="AI346">
        <f>LOOKUP(AG346,$AN:$AN,$AO:$AO)</f>
        <v>8009974</v>
      </c>
      <c r="AJ346">
        <f>COUNTIFS(Answer,AC346,Country,"USA")</f>
        <v>54</v>
      </c>
      <c r="AK346">
        <f>COUNTIF(Answer,AC346)</f>
        <v>63</v>
      </c>
    </row>
    <row r="347" spans="1:37">
      <c r="A347" s="3" t="s">
        <v>384</v>
      </c>
      <c r="B347" s="3" t="s">
        <v>491</v>
      </c>
      <c r="C347" s="3" t="s">
        <v>479</v>
      </c>
      <c r="D347" s="3" t="s">
        <v>480</v>
      </c>
      <c r="E347" s="3" t="s">
        <v>481</v>
      </c>
      <c r="F347" s="4">
        <v>0.02</v>
      </c>
      <c r="G347" s="3" t="s">
        <v>779</v>
      </c>
      <c r="H347" s="3">
        <v>52</v>
      </c>
      <c r="I347" s="3" t="s">
        <v>483</v>
      </c>
      <c r="J347" s="3">
        <v>180</v>
      </c>
      <c r="K347" s="3">
        <v>604800</v>
      </c>
      <c r="L347" s="3" t="s">
        <v>780</v>
      </c>
      <c r="M347" s="3" t="s">
        <v>483</v>
      </c>
      <c r="N347" s="3" t="s">
        <v>483</v>
      </c>
      <c r="O347" s="3" t="s">
        <v>3589</v>
      </c>
      <c r="P347" s="3" t="s">
        <v>375</v>
      </c>
      <c r="Q347" s="3" t="s">
        <v>4371</v>
      </c>
      <c r="R347" s="3" t="s">
        <v>3590</v>
      </c>
      <c r="S347" s="3">
        <v>1338843273</v>
      </c>
      <c r="T347" s="3" t="s">
        <v>3591</v>
      </c>
      <c r="U347" s="3" t="s">
        <v>3413</v>
      </c>
      <c r="V347" s="3" t="s">
        <v>483</v>
      </c>
      <c r="W347" s="3" t="s">
        <v>483</v>
      </c>
      <c r="X347" s="3">
        <v>41</v>
      </c>
      <c r="Y347" s="3" t="s">
        <v>518</v>
      </c>
      <c r="Z347" s="3" t="s">
        <v>490</v>
      </c>
      <c r="AA347" s="3" t="s">
        <v>490</v>
      </c>
      <c r="AB347" s="3" t="s">
        <v>84</v>
      </c>
      <c r="AC347" s="3" t="s">
        <v>43</v>
      </c>
      <c r="AD347" s="3" t="s">
        <v>38</v>
      </c>
      <c r="AE347" s="3" t="s">
        <v>483</v>
      </c>
      <c r="AF347" s="3" t="s">
        <v>483</v>
      </c>
      <c r="AG347" t="s">
        <v>4349</v>
      </c>
      <c r="AH347">
        <f>LOOKUP(AC347,$AL:$AL,$AM:$AM )</f>
        <v>7851662</v>
      </c>
      <c r="AI347">
        <f>LOOKUP(AG347,$AN:$AN,$AO:$AO)</f>
        <v>8009974</v>
      </c>
      <c r="AJ347">
        <f>COUNTIFS(Answer,AC347,Country,"USA")</f>
        <v>107</v>
      </c>
      <c r="AK347">
        <f>COUNTIF(Answer,AC347)</f>
        <v>217</v>
      </c>
    </row>
    <row r="348" spans="1:37">
      <c r="A348" s="3" t="s">
        <v>384</v>
      </c>
      <c r="B348" s="3" t="s">
        <v>491</v>
      </c>
      <c r="C348" s="3" t="s">
        <v>479</v>
      </c>
      <c r="D348" s="3" t="s">
        <v>480</v>
      </c>
      <c r="E348" s="3" t="s">
        <v>481</v>
      </c>
      <c r="F348" s="4">
        <v>0.02</v>
      </c>
      <c r="G348" s="3" t="s">
        <v>779</v>
      </c>
      <c r="H348" s="3">
        <v>52</v>
      </c>
      <c r="I348" s="3" t="s">
        <v>483</v>
      </c>
      <c r="J348" s="3">
        <v>180</v>
      </c>
      <c r="K348" s="3">
        <v>604800</v>
      </c>
      <c r="L348" s="3" t="s">
        <v>780</v>
      </c>
      <c r="M348" s="3" t="s">
        <v>483</v>
      </c>
      <c r="N348" s="3" t="s">
        <v>483</v>
      </c>
      <c r="O348" s="3" t="s">
        <v>3417</v>
      </c>
      <c r="P348" s="3" t="s">
        <v>4458</v>
      </c>
      <c r="Q348" s="3" t="s">
        <v>4371</v>
      </c>
      <c r="R348" s="3" t="s">
        <v>3418</v>
      </c>
      <c r="S348" s="3">
        <v>1338884683</v>
      </c>
      <c r="T348" s="3" t="s">
        <v>3419</v>
      </c>
      <c r="U348" s="3" t="s">
        <v>3217</v>
      </c>
      <c r="V348" s="3" t="s">
        <v>483</v>
      </c>
      <c r="W348" s="3" t="s">
        <v>483</v>
      </c>
      <c r="X348" s="3">
        <v>22</v>
      </c>
      <c r="Y348" s="3" t="s">
        <v>503</v>
      </c>
      <c r="Z348" s="3" t="s">
        <v>490</v>
      </c>
      <c r="AA348" s="3" t="s">
        <v>490</v>
      </c>
      <c r="AB348" s="3" t="s">
        <v>84</v>
      </c>
      <c r="AC348" s="3" t="s">
        <v>43</v>
      </c>
      <c r="AD348" s="3" t="s">
        <v>34</v>
      </c>
      <c r="AE348" s="3" t="s">
        <v>483</v>
      </c>
      <c r="AF348" s="3" t="s">
        <v>483</v>
      </c>
      <c r="AG348" t="s">
        <v>4349</v>
      </c>
      <c r="AH348">
        <f>LOOKUP(AC348,$AL:$AL,$AM:$AM )</f>
        <v>7851662</v>
      </c>
      <c r="AI348">
        <f>LOOKUP(AG348,$AN:$AN,$AO:$AO)</f>
        <v>8009974</v>
      </c>
      <c r="AJ348">
        <f>COUNTIFS(Answer,AC348,Country,"USA")</f>
        <v>107</v>
      </c>
      <c r="AK348">
        <f>COUNTIF(Answer,AC348)</f>
        <v>217</v>
      </c>
    </row>
    <row r="349" spans="1:37">
      <c r="A349" s="3" t="s">
        <v>384</v>
      </c>
      <c r="B349" s="3" t="s">
        <v>491</v>
      </c>
      <c r="C349" s="3" t="s">
        <v>479</v>
      </c>
      <c r="D349" s="3" t="s">
        <v>480</v>
      </c>
      <c r="E349" s="3" t="s">
        <v>481</v>
      </c>
      <c r="F349" s="4">
        <v>0.02</v>
      </c>
      <c r="G349" s="3" t="s">
        <v>779</v>
      </c>
      <c r="H349" s="3">
        <v>52</v>
      </c>
      <c r="I349" s="3" t="s">
        <v>483</v>
      </c>
      <c r="J349" s="3">
        <v>180</v>
      </c>
      <c r="K349" s="3">
        <v>604800</v>
      </c>
      <c r="L349" s="3" t="s">
        <v>780</v>
      </c>
      <c r="M349" s="3" t="s">
        <v>483</v>
      </c>
      <c r="N349" s="3" t="s">
        <v>483</v>
      </c>
      <c r="O349" s="3" t="s">
        <v>3432</v>
      </c>
      <c r="P349" s="3" t="s">
        <v>4440</v>
      </c>
      <c r="Q349" s="3" t="s">
        <v>4371</v>
      </c>
      <c r="R349" s="3" t="s">
        <v>3433</v>
      </c>
      <c r="S349" s="3">
        <v>1338896270</v>
      </c>
      <c r="T349" s="3" t="s">
        <v>3434</v>
      </c>
      <c r="U349" s="3" t="s">
        <v>3217</v>
      </c>
      <c r="V349" s="3" t="s">
        <v>483</v>
      </c>
      <c r="W349" s="3" t="s">
        <v>483</v>
      </c>
      <c r="X349" s="3">
        <v>32</v>
      </c>
      <c r="Y349" s="3" t="s">
        <v>636</v>
      </c>
      <c r="Z349" s="3" t="s">
        <v>490</v>
      </c>
      <c r="AA349" s="3" t="s">
        <v>490</v>
      </c>
      <c r="AB349" s="3" t="s">
        <v>84</v>
      </c>
      <c r="AC349" s="3" t="s">
        <v>4359</v>
      </c>
      <c r="AD349" s="3" t="s">
        <v>34</v>
      </c>
      <c r="AE349" s="3" t="s">
        <v>483</v>
      </c>
      <c r="AF349" s="3" t="s">
        <v>483</v>
      </c>
      <c r="AG349" t="s">
        <v>4349</v>
      </c>
      <c r="AH349">
        <f>LOOKUP(AC349,$AL:$AL,$AM:$AM )</f>
        <v>7727005</v>
      </c>
      <c r="AI349">
        <f>LOOKUP(AG349,$AN:$AN,$AO:$AO)</f>
        <v>8009974</v>
      </c>
      <c r="AJ349">
        <f>COUNTIFS(Answer,AC349,Country,"USA")</f>
        <v>0</v>
      </c>
      <c r="AK349">
        <f>COUNTIF(Answer,AC349)</f>
        <v>1</v>
      </c>
    </row>
    <row r="350" spans="1:37">
      <c r="A350" s="3" t="s">
        <v>384</v>
      </c>
      <c r="B350" s="3" t="s">
        <v>491</v>
      </c>
      <c r="C350" s="3" t="s">
        <v>479</v>
      </c>
      <c r="D350" s="3" t="s">
        <v>480</v>
      </c>
      <c r="E350" s="3" t="s">
        <v>481</v>
      </c>
      <c r="F350" s="4">
        <v>0.02</v>
      </c>
      <c r="G350" s="3" t="s">
        <v>779</v>
      </c>
      <c r="H350" s="3">
        <v>52</v>
      </c>
      <c r="I350" s="3" t="s">
        <v>483</v>
      </c>
      <c r="J350" s="3">
        <v>180</v>
      </c>
      <c r="K350" s="3">
        <v>604800</v>
      </c>
      <c r="L350" s="3" t="s">
        <v>780</v>
      </c>
      <c r="M350" s="3" t="s">
        <v>483</v>
      </c>
      <c r="N350" s="3" t="s">
        <v>483</v>
      </c>
      <c r="O350" s="3" t="s">
        <v>3469</v>
      </c>
      <c r="P350" s="3" t="s">
        <v>4466</v>
      </c>
      <c r="Q350" s="3" t="s">
        <v>4371</v>
      </c>
      <c r="R350" s="3" t="s">
        <v>3470</v>
      </c>
      <c r="S350" s="3">
        <v>1338803419</v>
      </c>
      <c r="T350" s="3" t="s">
        <v>3471</v>
      </c>
      <c r="U350" s="3" t="s">
        <v>3217</v>
      </c>
      <c r="V350" s="3" t="s">
        <v>483</v>
      </c>
      <c r="W350" s="3" t="s">
        <v>483</v>
      </c>
      <c r="X350" s="3">
        <v>90</v>
      </c>
      <c r="Y350" s="3" t="s">
        <v>518</v>
      </c>
      <c r="Z350" s="3" t="s">
        <v>490</v>
      </c>
      <c r="AA350" s="3" t="s">
        <v>490</v>
      </c>
      <c r="AB350" s="3" t="s">
        <v>84</v>
      </c>
      <c r="AC350" s="3" t="s">
        <v>43</v>
      </c>
      <c r="AD350" s="3" t="s">
        <v>34</v>
      </c>
      <c r="AE350" s="3" t="s">
        <v>483</v>
      </c>
      <c r="AF350" s="3" t="s">
        <v>483</v>
      </c>
      <c r="AG350" t="s">
        <v>4349</v>
      </c>
      <c r="AH350">
        <f>LOOKUP(AC350,$AL:$AL,$AM:$AM )</f>
        <v>7851662</v>
      </c>
      <c r="AI350">
        <f>LOOKUP(AG350,$AN:$AN,$AO:$AO)</f>
        <v>8009974</v>
      </c>
      <c r="AJ350">
        <f>COUNTIFS(Answer,AC350,Country,"USA")</f>
        <v>107</v>
      </c>
      <c r="AK350">
        <f>COUNTIF(Answer,AC350)</f>
        <v>217</v>
      </c>
    </row>
    <row r="351" spans="1:37">
      <c r="A351" s="3" t="s">
        <v>384</v>
      </c>
      <c r="B351" s="3" t="s">
        <v>491</v>
      </c>
      <c r="C351" s="3" t="s">
        <v>479</v>
      </c>
      <c r="D351" s="3" t="s">
        <v>480</v>
      </c>
      <c r="E351" s="3" t="s">
        <v>481</v>
      </c>
      <c r="F351" s="4">
        <v>0.02</v>
      </c>
      <c r="G351" s="3" t="s">
        <v>779</v>
      </c>
      <c r="H351" s="3">
        <v>52</v>
      </c>
      <c r="I351" s="3" t="s">
        <v>483</v>
      </c>
      <c r="J351" s="3">
        <v>180</v>
      </c>
      <c r="K351" s="3">
        <v>604800</v>
      </c>
      <c r="L351" s="3" t="s">
        <v>780</v>
      </c>
      <c r="M351" s="3" t="s">
        <v>483</v>
      </c>
      <c r="N351" s="3" t="s">
        <v>483</v>
      </c>
      <c r="O351" s="3" t="s">
        <v>3495</v>
      </c>
      <c r="P351" s="3" t="s">
        <v>4464</v>
      </c>
      <c r="Q351" s="3" t="s">
        <v>4371</v>
      </c>
      <c r="R351" s="3" t="s">
        <v>3496</v>
      </c>
      <c r="S351" s="3">
        <v>1338803240</v>
      </c>
      <c r="T351" s="3" t="s">
        <v>3497</v>
      </c>
      <c r="U351" s="3" t="s">
        <v>3217</v>
      </c>
      <c r="V351" s="3" t="s">
        <v>483</v>
      </c>
      <c r="W351" s="3" t="s">
        <v>483</v>
      </c>
      <c r="X351" s="3">
        <v>48</v>
      </c>
      <c r="Y351" s="3" t="s">
        <v>503</v>
      </c>
      <c r="Z351" s="3" t="s">
        <v>490</v>
      </c>
      <c r="AA351" s="3" t="s">
        <v>490</v>
      </c>
      <c r="AB351" s="3" t="s">
        <v>84</v>
      </c>
      <c r="AC351" s="3" t="s">
        <v>90</v>
      </c>
      <c r="AD351" s="3" t="s">
        <v>366</v>
      </c>
      <c r="AE351" s="3" t="s">
        <v>483</v>
      </c>
      <c r="AF351" s="3" t="s">
        <v>483</v>
      </c>
      <c r="AG351" t="s">
        <v>4349</v>
      </c>
      <c r="AH351">
        <f>LOOKUP(AC351,$AL:$AL,$AM:$AM )</f>
        <v>8253272</v>
      </c>
      <c r="AI351">
        <f>LOOKUP(AG351,$AN:$AN,$AO:$AO)</f>
        <v>8009974</v>
      </c>
      <c r="AJ351">
        <f>COUNTIFS(Answer,AC351,Country,"USA")</f>
        <v>0</v>
      </c>
      <c r="AK351">
        <f>COUNTIF(Answer,AC351)</f>
        <v>3</v>
      </c>
    </row>
    <row r="352" spans="1:37">
      <c r="A352" s="3" t="s">
        <v>384</v>
      </c>
      <c r="B352" s="3" t="s">
        <v>491</v>
      </c>
      <c r="C352" s="3" t="s">
        <v>479</v>
      </c>
      <c r="D352" s="3" t="s">
        <v>480</v>
      </c>
      <c r="E352" s="3" t="s">
        <v>481</v>
      </c>
      <c r="F352" s="4">
        <v>0.02</v>
      </c>
      <c r="G352" s="3" t="s">
        <v>779</v>
      </c>
      <c r="H352" s="3">
        <v>52</v>
      </c>
      <c r="I352" s="3" t="s">
        <v>483</v>
      </c>
      <c r="J352" s="3">
        <v>180</v>
      </c>
      <c r="K352" s="3">
        <v>604800</v>
      </c>
      <c r="L352" s="3" t="s">
        <v>780</v>
      </c>
      <c r="M352" s="3" t="s">
        <v>483</v>
      </c>
      <c r="N352" s="3" t="s">
        <v>483</v>
      </c>
      <c r="O352" s="3" t="s">
        <v>3510</v>
      </c>
      <c r="P352" s="3" t="s">
        <v>4471</v>
      </c>
      <c r="Q352" s="3" t="s">
        <v>4371</v>
      </c>
      <c r="R352" s="3" t="s">
        <v>3511</v>
      </c>
      <c r="S352" s="3">
        <v>1338870952</v>
      </c>
      <c r="T352" s="3" t="s">
        <v>3512</v>
      </c>
      <c r="U352" s="3" t="s">
        <v>3217</v>
      </c>
      <c r="V352" s="3" t="s">
        <v>483</v>
      </c>
      <c r="W352" s="3" t="s">
        <v>483</v>
      </c>
      <c r="X352" s="3">
        <v>97</v>
      </c>
      <c r="Y352" s="3" t="s">
        <v>489</v>
      </c>
      <c r="Z352" s="3" t="s">
        <v>490</v>
      </c>
      <c r="AA352" s="3" t="s">
        <v>490</v>
      </c>
      <c r="AB352" s="3" t="s">
        <v>84</v>
      </c>
      <c r="AC352" s="3" t="s">
        <v>390</v>
      </c>
      <c r="AD352" s="3" t="s">
        <v>34</v>
      </c>
      <c r="AE352" s="3" t="s">
        <v>483</v>
      </c>
      <c r="AF352" s="3" t="s">
        <v>483</v>
      </c>
      <c r="AG352" t="s">
        <v>4349</v>
      </c>
      <c r="AH352">
        <f>LOOKUP(AC352,$AL:$AL,$AM:$AM )</f>
        <v>21909381</v>
      </c>
      <c r="AI352">
        <f>LOOKUP(AG352,$AN:$AN,$AO:$AO)</f>
        <v>8009974</v>
      </c>
      <c r="AJ352">
        <f>COUNTIFS(Answer,AC352,Country,"USA")</f>
        <v>0</v>
      </c>
      <c r="AK352">
        <f>COUNTIF(Answer,AC352)</f>
        <v>1</v>
      </c>
    </row>
    <row r="353" spans="1:37">
      <c r="A353" s="3" t="s">
        <v>384</v>
      </c>
      <c r="B353" s="3" t="s">
        <v>491</v>
      </c>
      <c r="C353" s="3" t="s">
        <v>479</v>
      </c>
      <c r="D353" s="3" t="s">
        <v>480</v>
      </c>
      <c r="E353" s="3" t="s">
        <v>481</v>
      </c>
      <c r="F353" s="4">
        <v>0.02</v>
      </c>
      <c r="G353" s="3" t="s">
        <v>779</v>
      </c>
      <c r="H353" s="3">
        <v>52</v>
      </c>
      <c r="I353" s="3" t="s">
        <v>483</v>
      </c>
      <c r="J353" s="3">
        <v>180</v>
      </c>
      <c r="K353" s="3">
        <v>604800</v>
      </c>
      <c r="L353" s="3" t="s">
        <v>780</v>
      </c>
      <c r="M353" s="3" t="s">
        <v>483</v>
      </c>
      <c r="N353" s="3" t="s">
        <v>483</v>
      </c>
      <c r="O353" s="3" t="s">
        <v>3519</v>
      </c>
      <c r="P353" s="3" t="s">
        <v>4387</v>
      </c>
      <c r="Q353" s="3" t="s">
        <v>4371</v>
      </c>
      <c r="R353" s="3" t="s">
        <v>3520</v>
      </c>
      <c r="S353" s="3">
        <v>1338837866</v>
      </c>
      <c r="T353" s="3" t="s">
        <v>3521</v>
      </c>
      <c r="U353" s="3" t="s">
        <v>3217</v>
      </c>
      <c r="V353" s="3" t="s">
        <v>483</v>
      </c>
      <c r="W353" s="3" t="s">
        <v>483</v>
      </c>
      <c r="X353" s="3">
        <v>10</v>
      </c>
      <c r="Y353" s="3" t="s">
        <v>508</v>
      </c>
      <c r="Z353" s="3" t="s">
        <v>490</v>
      </c>
      <c r="AA353" s="3" t="s">
        <v>490</v>
      </c>
      <c r="AB353" s="3" t="s">
        <v>84</v>
      </c>
      <c r="AC353" s="3" t="s">
        <v>359</v>
      </c>
      <c r="AD353" s="3" t="s">
        <v>34</v>
      </c>
      <c r="AE353" s="3" t="s">
        <v>483</v>
      </c>
      <c r="AF353" s="3" t="s">
        <v>483</v>
      </c>
      <c r="AG353" t="s">
        <v>4349</v>
      </c>
      <c r="AH353">
        <f>LOOKUP(AC353,$AL:$AL,$AM:$AM )</f>
        <v>866299</v>
      </c>
      <c r="AI353">
        <f>LOOKUP(AG353,$AN:$AN,$AO:$AO)</f>
        <v>8009974</v>
      </c>
      <c r="AJ353">
        <f>COUNTIFS(Answer,AC353,Country,"USA")</f>
        <v>0</v>
      </c>
      <c r="AK353">
        <f>COUNTIF(Answer,AC353)</f>
        <v>12</v>
      </c>
    </row>
    <row r="354" spans="1:37">
      <c r="A354" s="3" t="s">
        <v>384</v>
      </c>
      <c r="B354" s="3" t="s">
        <v>491</v>
      </c>
      <c r="C354" s="3" t="s">
        <v>479</v>
      </c>
      <c r="D354" s="3" t="s">
        <v>480</v>
      </c>
      <c r="E354" s="3" t="s">
        <v>481</v>
      </c>
      <c r="F354" s="4">
        <v>0.02</v>
      </c>
      <c r="G354" s="3" t="s">
        <v>779</v>
      </c>
      <c r="H354" s="3">
        <v>52</v>
      </c>
      <c r="I354" s="3" t="s">
        <v>483</v>
      </c>
      <c r="J354" s="3">
        <v>180</v>
      </c>
      <c r="K354" s="3">
        <v>604800</v>
      </c>
      <c r="L354" s="3" t="s">
        <v>780</v>
      </c>
      <c r="M354" s="3" t="s">
        <v>483</v>
      </c>
      <c r="N354" s="3" t="s">
        <v>483</v>
      </c>
      <c r="O354" s="3" t="s">
        <v>3529</v>
      </c>
      <c r="P354" s="3" t="s">
        <v>368</v>
      </c>
      <c r="Q354" s="3" t="s">
        <v>4371</v>
      </c>
      <c r="R354" s="3" t="s">
        <v>3530</v>
      </c>
      <c r="S354" s="3">
        <v>1338884847</v>
      </c>
      <c r="T354" s="3" t="s">
        <v>3531</v>
      </c>
      <c r="U354" s="3" t="s">
        <v>3217</v>
      </c>
      <c r="V354" s="3" t="s">
        <v>483</v>
      </c>
      <c r="W354" s="3" t="s">
        <v>483</v>
      </c>
      <c r="X354" s="3">
        <v>33</v>
      </c>
      <c r="Y354" s="3" t="s">
        <v>503</v>
      </c>
      <c r="Z354" s="3" t="s">
        <v>490</v>
      </c>
      <c r="AA354" s="3" t="s">
        <v>490</v>
      </c>
      <c r="AB354" s="3" t="s">
        <v>84</v>
      </c>
      <c r="AC354" s="3" t="s">
        <v>386</v>
      </c>
      <c r="AD354" s="3" t="s">
        <v>38</v>
      </c>
      <c r="AE354" s="3" t="s">
        <v>483</v>
      </c>
      <c r="AF354" s="3" t="s">
        <v>483</v>
      </c>
      <c r="AG354" t="s">
        <v>4349</v>
      </c>
      <c r="AH354">
        <f>LOOKUP(AC354,$AL:$AL,$AM:$AM )</f>
        <v>7748283</v>
      </c>
      <c r="AI354">
        <f>LOOKUP(AG354,$AN:$AN,$AO:$AO)</f>
        <v>8009974</v>
      </c>
      <c r="AJ354">
        <f>COUNTIFS(Answer,AC354,Country,"USA")</f>
        <v>2</v>
      </c>
      <c r="AK354">
        <f>COUNTIF(Answer,AC354)</f>
        <v>2</v>
      </c>
    </row>
    <row r="355" spans="1:37">
      <c r="A355" s="3" t="s">
        <v>384</v>
      </c>
      <c r="B355" s="3" t="s">
        <v>491</v>
      </c>
      <c r="C355" s="3" t="s">
        <v>479</v>
      </c>
      <c r="D355" s="3" t="s">
        <v>480</v>
      </c>
      <c r="E355" s="3" t="s">
        <v>481</v>
      </c>
      <c r="F355" s="4">
        <v>0.02</v>
      </c>
      <c r="G355" s="3" t="s">
        <v>779</v>
      </c>
      <c r="H355" s="3">
        <v>52</v>
      </c>
      <c r="I355" s="3" t="s">
        <v>483</v>
      </c>
      <c r="J355" s="3">
        <v>180</v>
      </c>
      <c r="K355" s="3">
        <v>604800</v>
      </c>
      <c r="L355" s="3" t="s">
        <v>780</v>
      </c>
      <c r="M355" s="3" t="s">
        <v>483</v>
      </c>
      <c r="N355" s="3" t="s">
        <v>483</v>
      </c>
      <c r="O355" s="3" t="s">
        <v>3583</v>
      </c>
      <c r="P355" s="3" t="s">
        <v>4461</v>
      </c>
      <c r="Q355" s="3" t="s">
        <v>4371</v>
      </c>
      <c r="R355" s="3" t="s">
        <v>3584</v>
      </c>
      <c r="S355" s="3">
        <v>1338874217</v>
      </c>
      <c r="T355" s="3" t="s">
        <v>3585</v>
      </c>
      <c r="U355" s="3" t="s">
        <v>3234</v>
      </c>
      <c r="V355" s="3" t="s">
        <v>483</v>
      </c>
      <c r="W355" s="3" t="s">
        <v>483</v>
      </c>
      <c r="X355" s="3">
        <v>111</v>
      </c>
      <c r="Y355" s="3" t="s">
        <v>508</v>
      </c>
      <c r="Z355" s="3" t="s">
        <v>490</v>
      </c>
      <c r="AA355" s="3" t="s">
        <v>490</v>
      </c>
      <c r="AB355" s="3" t="s">
        <v>84</v>
      </c>
      <c r="AC355" s="3" t="s">
        <v>43</v>
      </c>
      <c r="AD355" s="3" t="s">
        <v>34</v>
      </c>
      <c r="AE355" s="3" t="s">
        <v>483</v>
      </c>
      <c r="AF355" s="3" t="s">
        <v>483</v>
      </c>
      <c r="AG355" t="s">
        <v>4349</v>
      </c>
      <c r="AH355">
        <f>LOOKUP(AC355,$AL:$AL,$AM:$AM )</f>
        <v>7851662</v>
      </c>
      <c r="AI355">
        <f>LOOKUP(AG355,$AN:$AN,$AO:$AO)</f>
        <v>8009974</v>
      </c>
      <c r="AJ355">
        <f>COUNTIFS(Answer,AC355,Country,"USA")</f>
        <v>107</v>
      </c>
      <c r="AK355">
        <f>COUNTIF(Answer,AC355)</f>
        <v>217</v>
      </c>
    </row>
    <row r="356" spans="1:37">
      <c r="A356" s="3" t="s">
        <v>384</v>
      </c>
      <c r="B356" s="3" t="s">
        <v>491</v>
      </c>
      <c r="C356" s="3" t="s">
        <v>479</v>
      </c>
      <c r="D356" s="3" t="s">
        <v>480</v>
      </c>
      <c r="E356" s="3" t="s">
        <v>481</v>
      </c>
      <c r="F356" s="4">
        <v>0.02</v>
      </c>
      <c r="G356" s="3" t="s">
        <v>779</v>
      </c>
      <c r="H356" s="3">
        <v>52</v>
      </c>
      <c r="I356" s="3" t="s">
        <v>483</v>
      </c>
      <c r="J356" s="3">
        <v>180</v>
      </c>
      <c r="K356" s="3">
        <v>604800</v>
      </c>
      <c r="L356" s="3" t="s">
        <v>780</v>
      </c>
      <c r="M356" s="3" t="s">
        <v>483</v>
      </c>
      <c r="N356" s="3" t="s">
        <v>483</v>
      </c>
      <c r="O356" s="3" t="s">
        <v>3601</v>
      </c>
      <c r="P356" s="3" t="s">
        <v>391</v>
      </c>
      <c r="Q356" s="3" t="s">
        <v>4371</v>
      </c>
      <c r="R356" s="3" t="s">
        <v>3602</v>
      </c>
      <c r="S356" s="3">
        <v>1338802182</v>
      </c>
      <c r="T356" s="3" t="s">
        <v>3603</v>
      </c>
      <c r="U356" s="3" t="s">
        <v>3234</v>
      </c>
      <c r="V356" s="3" t="s">
        <v>483</v>
      </c>
      <c r="W356" s="3" t="s">
        <v>483</v>
      </c>
      <c r="X356" s="3">
        <v>18</v>
      </c>
      <c r="Y356" s="3" t="s">
        <v>579</v>
      </c>
      <c r="Z356" s="3" t="s">
        <v>490</v>
      </c>
      <c r="AA356" s="3" t="s">
        <v>490</v>
      </c>
      <c r="AB356" s="3" t="s">
        <v>84</v>
      </c>
      <c r="AC356" s="3" t="s">
        <v>392</v>
      </c>
      <c r="AD356" s="3" t="s">
        <v>38</v>
      </c>
      <c r="AE356" s="3" t="s">
        <v>483</v>
      </c>
      <c r="AF356" s="3" t="s">
        <v>483</v>
      </c>
      <c r="AG356" t="s">
        <v>4349</v>
      </c>
      <c r="AH356">
        <f>LOOKUP(AC356,$AL:$AL,$AM:$AM )</f>
        <v>7748310</v>
      </c>
      <c r="AI356">
        <f>LOOKUP(AG356,$AN:$AN,$AO:$AO)</f>
        <v>8009974</v>
      </c>
      <c r="AJ356">
        <f>COUNTIFS(Answer,AC356,Country,"USA")</f>
        <v>1</v>
      </c>
      <c r="AK356">
        <f>COUNTIF(Answer,AC356)</f>
        <v>1</v>
      </c>
    </row>
    <row r="357" spans="1:37">
      <c r="A357" s="3" t="s">
        <v>384</v>
      </c>
      <c r="B357" s="3" t="s">
        <v>491</v>
      </c>
      <c r="C357" s="3" t="s">
        <v>479</v>
      </c>
      <c r="D357" s="3" t="s">
        <v>480</v>
      </c>
      <c r="E357" s="3" t="s">
        <v>481</v>
      </c>
      <c r="F357" s="4">
        <v>0.02</v>
      </c>
      <c r="G357" s="3" t="s">
        <v>779</v>
      </c>
      <c r="H357" s="3">
        <v>52</v>
      </c>
      <c r="I357" s="3" t="s">
        <v>483</v>
      </c>
      <c r="J357" s="3">
        <v>180</v>
      </c>
      <c r="K357" s="3">
        <v>604800</v>
      </c>
      <c r="L357" s="3" t="s">
        <v>780</v>
      </c>
      <c r="M357" s="3" t="s">
        <v>483</v>
      </c>
      <c r="N357" s="3" t="s">
        <v>483</v>
      </c>
      <c r="O357" s="3" t="s">
        <v>3498</v>
      </c>
      <c r="P357" s="3" t="s">
        <v>363</v>
      </c>
      <c r="Q357" s="3" t="s">
        <v>4371</v>
      </c>
      <c r="R357" s="3" t="s">
        <v>3499</v>
      </c>
      <c r="S357" s="3">
        <v>1338870058</v>
      </c>
      <c r="T357" s="3" t="s">
        <v>3500</v>
      </c>
      <c r="U357" s="3" t="s">
        <v>3210</v>
      </c>
      <c r="V357" s="3" t="s">
        <v>483</v>
      </c>
      <c r="W357" s="3" t="s">
        <v>483</v>
      </c>
      <c r="X357" s="3">
        <v>27</v>
      </c>
      <c r="Y357" s="3" t="s">
        <v>503</v>
      </c>
      <c r="Z357" s="3" t="s">
        <v>490</v>
      </c>
      <c r="AA357" s="3" t="s">
        <v>490</v>
      </c>
      <c r="AB357" s="3" t="s">
        <v>84</v>
      </c>
      <c r="AC357" s="3" t="s">
        <v>85</v>
      </c>
      <c r="AD357" s="3" t="s">
        <v>38</v>
      </c>
      <c r="AE357" s="3" t="s">
        <v>483</v>
      </c>
      <c r="AF357" s="3" t="s">
        <v>483</v>
      </c>
      <c r="AG357" t="s">
        <v>4349</v>
      </c>
      <c r="AH357">
        <f>LOOKUP(AC357,$AL:$AL,$AM:$AM )</f>
        <v>7820004</v>
      </c>
      <c r="AI357">
        <f>LOOKUP(AG357,$AN:$AN,$AO:$AO)</f>
        <v>8009974</v>
      </c>
      <c r="AJ357">
        <f>COUNTIFS(Answer,AC357,Country,"USA")</f>
        <v>54</v>
      </c>
      <c r="AK357">
        <f>COUNTIF(Answer,AC357)</f>
        <v>63</v>
      </c>
    </row>
    <row r="358" spans="1:37">
      <c r="A358" s="3" t="s">
        <v>384</v>
      </c>
      <c r="B358" s="3" t="s">
        <v>491</v>
      </c>
      <c r="C358" s="3" t="s">
        <v>479</v>
      </c>
      <c r="D358" s="3" t="s">
        <v>480</v>
      </c>
      <c r="E358" s="3" t="s">
        <v>481</v>
      </c>
      <c r="F358" s="4">
        <v>0.02</v>
      </c>
      <c r="G358" s="3" t="s">
        <v>779</v>
      </c>
      <c r="H358" s="3">
        <v>52</v>
      </c>
      <c r="I358" s="3" t="s">
        <v>483</v>
      </c>
      <c r="J358" s="3">
        <v>180</v>
      </c>
      <c r="K358" s="3">
        <v>604800</v>
      </c>
      <c r="L358" s="3" t="s">
        <v>780</v>
      </c>
      <c r="M358" s="3" t="s">
        <v>483</v>
      </c>
      <c r="N358" s="3" t="s">
        <v>483</v>
      </c>
      <c r="O358" s="3" t="s">
        <v>3638</v>
      </c>
      <c r="P358" s="3" t="s">
        <v>4473</v>
      </c>
      <c r="Q358" s="3" t="s">
        <v>4371</v>
      </c>
      <c r="R358" s="3" t="s">
        <v>3639</v>
      </c>
      <c r="S358" s="3">
        <v>1338843364</v>
      </c>
      <c r="T358" s="3" t="s">
        <v>3640</v>
      </c>
      <c r="U358" s="3" t="s">
        <v>2345</v>
      </c>
      <c r="V358" s="3" t="s">
        <v>483</v>
      </c>
      <c r="W358" s="3" t="s">
        <v>483</v>
      </c>
      <c r="X358" s="3">
        <v>24</v>
      </c>
      <c r="Y358" s="3" t="s">
        <v>561</v>
      </c>
      <c r="Z358" s="3" t="s">
        <v>490</v>
      </c>
      <c r="AA358" s="3" t="s">
        <v>490</v>
      </c>
      <c r="AB358" s="3" t="s">
        <v>84</v>
      </c>
      <c r="AC358" s="3" t="s">
        <v>388</v>
      </c>
      <c r="AD358" s="3" t="s">
        <v>36</v>
      </c>
      <c r="AE358" s="3" t="s">
        <v>483</v>
      </c>
      <c r="AF358" s="3" t="s">
        <v>483</v>
      </c>
      <c r="AG358" t="s">
        <v>4349</v>
      </c>
      <c r="AH358">
        <f>LOOKUP(AC358,$AL:$AL,$AM:$AM )</f>
        <v>7790415</v>
      </c>
      <c r="AI358">
        <f>LOOKUP(AG358,$AN:$AN,$AO:$AO)</f>
        <v>8009974</v>
      </c>
      <c r="AJ358">
        <f>COUNTIFS(Answer,AC358,Country,"USA")</f>
        <v>2</v>
      </c>
      <c r="AK358">
        <f>COUNTIF(Answer,AC358)</f>
        <v>4</v>
      </c>
    </row>
    <row r="359" spans="1:37">
      <c r="A359" s="3" t="s">
        <v>419</v>
      </c>
      <c r="B359" s="3" t="s">
        <v>491</v>
      </c>
      <c r="C359" s="3" t="s">
        <v>479</v>
      </c>
      <c r="D359" s="3" t="s">
        <v>480</v>
      </c>
      <c r="E359" s="3" t="s">
        <v>481</v>
      </c>
      <c r="F359" s="4">
        <v>0.02</v>
      </c>
      <c r="G359" s="3" t="s">
        <v>779</v>
      </c>
      <c r="H359" s="3">
        <v>50</v>
      </c>
      <c r="I359" s="3" t="s">
        <v>483</v>
      </c>
      <c r="J359" s="3">
        <v>180</v>
      </c>
      <c r="K359" s="3">
        <v>604800</v>
      </c>
      <c r="L359" s="3" t="s">
        <v>2069</v>
      </c>
      <c r="M359" s="3" t="s">
        <v>483</v>
      </c>
      <c r="N359" s="3" t="s">
        <v>483</v>
      </c>
      <c r="O359" s="3" t="s">
        <v>2074</v>
      </c>
      <c r="P359" s="3" t="s">
        <v>4374</v>
      </c>
      <c r="Q359" s="3" t="s">
        <v>4371</v>
      </c>
      <c r="R359" s="3" t="s">
        <v>2075</v>
      </c>
      <c r="S359" s="3">
        <v>1338899103</v>
      </c>
      <c r="T359" s="3" t="s">
        <v>2076</v>
      </c>
      <c r="U359" s="3" t="s">
        <v>2077</v>
      </c>
      <c r="V359" s="3" t="s">
        <v>483</v>
      </c>
      <c r="W359" s="3" t="s">
        <v>483</v>
      </c>
      <c r="X359" s="3">
        <v>50</v>
      </c>
      <c r="Y359" s="3" t="s">
        <v>503</v>
      </c>
      <c r="Z359" s="3" t="s">
        <v>490</v>
      </c>
      <c r="AA359" s="3" t="s">
        <v>490</v>
      </c>
      <c r="AB359" s="3" t="s">
        <v>151</v>
      </c>
      <c r="AC359" s="3" t="s">
        <v>35</v>
      </c>
      <c r="AD359" s="3" t="s">
        <v>34</v>
      </c>
      <c r="AE359" s="3" t="s">
        <v>483</v>
      </c>
      <c r="AF359" s="3" t="s">
        <v>483</v>
      </c>
      <c r="AG359" t="s">
        <v>191</v>
      </c>
      <c r="AH359">
        <f>LOOKUP(AC359,$AL:$AL,$AM:$AM )</f>
        <v>931028</v>
      </c>
      <c r="AI359">
        <f>LOOKUP(AG359,$AN:$AN,$AO:$AO)</f>
        <v>996702</v>
      </c>
      <c r="AJ359">
        <f>COUNTIFS(Answer,AC359,Country,"USA")</f>
        <v>184</v>
      </c>
      <c r="AK359">
        <f>COUNTIF(Answer,AC359)</f>
        <v>352</v>
      </c>
    </row>
    <row r="360" spans="1:37">
      <c r="A360" s="3" t="s">
        <v>419</v>
      </c>
      <c r="B360" s="3" t="s">
        <v>491</v>
      </c>
      <c r="C360" s="3" t="s">
        <v>479</v>
      </c>
      <c r="D360" s="3" t="s">
        <v>480</v>
      </c>
      <c r="E360" s="3" t="s">
        <v>481</v>
      </c>
      <c r="F360" s="4">
        <v>0.02</v>
      </c>
      <c r="G360" s="3" t="s">
        <v>779</v>
      </c>
      <c r="H360" s="3">
        <v>50</v>
      </c>
      <c r="I360" s="3" t="s">
        <v>483</v>
      </c>
      <c r="J360" s="3">
        <v>180</v>
      </c>
      <c r="K360" s="3">
        <v>604800</v>
      </c>
      <c r="L360" s="3" t="s">
        <v>2069</v>
      </c>
      <c r="M360" s="3" t="s">
        <v>483</v>
      </c>
      <c r="N360" s="3" t="s">
        <v>483</v>
      </c>
      <c r="O360" s="3" t="s">
        <v>2192</v>
      </c>
      <c r="P360" s="3" t="s">
        <v>4376</v>
      </c>
      <c r="Q360" s="3" t="s">
        <v>4371</v>
      </c>
      <c r="R360" s="3" t="s">
        <v>2193</v>
      </c>
      <c r="S360" s="3">
        <v>1338901107</v>
      </c>
      <c r="T360" s="3" t="s">
        <v>2194</v>
      </c>
      <c r="U360" s="3" t="s">
        <v>2195</v>
      </c>
      <c r="V360" s="3" t="s">
        <v>483</v>
      </c>
      <c r="W360" s="3" t="s">
        <v>483</v>
      </c>
      <c r="X360" s="3">
        <v>19</v>
      </c>
      <c r="Y360" s="3" t="s">
        <v>561</v>
      </c>
      <c r="Z360" s="3" t="s">
        <v>490</v>
      </c>
      <c r="AA360" s="3" t="s">
        <v>490</v>
      </c>
      <c r="AB360" s="3" t="s">
        <v>151</v>
      </c>
      <c r="AC360" s="3" t="s">
        <v>35</v>
      </c>
      <c r="AD360" s="3" t="s">
        <v>115</v>
      </c>
      <c r="AE360" s="3" t="s">
        <v>483</v>
      </c>
      <c r="AF360" s="3" t="s">
        <v>483</v>
      </c>
      <c r="AG360" t="s">
        <v>191</v>
      </c>
      <c r="AH360">
        <f>LOOKUP(AC360,$AL:$AL,$AM:$AM )</f>
        <v>931028</v>
      </c>
      <c r="AI360">
        <f>LOOKUP(AG360,$AN:$AN,$AO:$AO)</f>
        <v>996702</v>
      </c>
      <c r="AJ360">
        <f>COUNTIFS(Answer,AC360,Country,"USA")</f>
        <v>184</v>
      </c>
      <c r="AK360">
        <f>COUNTIF(Answer,AC360)</f>
        <v>352</v>
      </c>
    </row>
    <row r="361" spans="1:37">
      <c r="A361" s="3" t="s">
        <v>419</v>
      </c>
      <c r="B361" s="3" t="s">
        <v>491</v>
      </c>
      <c r="C361" s="3" t="s">
        <v>479</v>
      </c>
      <c r="D361" s="3" t="s">
        <v>480</v>
      </c>
      <c r="E361" s="3" t="s">
        <v>481</v>
      </c>
      <c r="F361" s="4">
        <v>0.02</v>
      </c>
      <c r="G361" s="3" t="s">
        <v>779</v>
      </c>
      <c r="H361" s="3">
        <v>50</v>
      </c>
      <c r="I361" s="3" t="s">
        <v>483</v>
      </c>
      <c r="J361" s="3">
        <v>180</v>
      </c>
      <c r="K361" s="3">
        <v>604800</v>
      </c>
      <c r="L361" s="3" t="s">
        <v>2069</v>
      </c>
      <c r="M361" s="3" t="s">
        <v>483</v>
      </c>
      <c r="N361" s="3" t="s">
        <v>483</v>
      </c>
      <c r="O361" s="3" t="s">
        <v>2218</v>
      </c>
      <c r="P361" s="3" t="s">
        <v>4377</v>
      </c>
      <c r="Q361" s="3" t="s">
        <v>4371</v>
      </c>
      <c r="R361" s="3" t="s">
        <v>2219</v>
      </c>
      <c r="S361" s="3">
        <v>1338902718</v>
      </c>
      <c r="T361" s="3" t="s">
        <v>2220</v>
      </c>
      <c r="U361" s="3" t="s">
        <v>2221</v>
      </c>
      <c r="V361" s="3" t="s">
        <v>483</v>
      </c>
      <c r="W361" s="3" t="s">
        <v>483</v>
      </c>
      <c r="X361" s="3">
        <v>20</v>
      </c>
      <c r="Y361" s="3" t="s">
        <v>503</v>
      </c>
      <c r="Z361" s="3" t="s">
        <v>490</v>
      </c>
      <c r="AA361" s="3" t="s">
        <v>490</v>
      </c>
      <c r="AB361" s="3" t="s">
        <v>151</v>
      </c>
      <c r="AC361" s="3" t="s">
        <v>35</v>
      </c>
      <c r="AD361" s="3" t="s">
        <v>244</v>
      </c>
      <c r="AE361" s="3" t="s">
        <v>483</v>
      </c>
      <c r="AF361" s="3" t="s">
        <v>483</v>
      </c>
      <c r="AG361" t="s">
        <v>191</v>
      </c>
      <c r="AH361">
        <f>LOOKUP(AC361,$AL:$AL,$AM:$AM )</f>
        <v>931028</v>
      </c>
      <c r="AI361">
        <f>LOOKUP(AG361,$AN:$AN,$AO:$AO)</f>
        <v>996702</v>
      </c>
      <c r="AJ361">
        <f>COUNTIFS(Answer,AC361,Country,"USA")</f>
        <v>184</v>
      </c>
      <c r="AK361">
        <f>COUNTIF(Answer,AC361)</f>
        <v>352</v>
      </c>
    </row>
    <row r="362" spans="1:37">
      <c r="A362" s="3" t="s">
        <v>419</v>
      </c>
      <c r="B362" s="3" t="s">
        <v>491</v>
      </c>
      <c r="C362" s="3" t="s">
        <v>479</v>
      </c>
      <c r="D362" s="3" t="s">
        <v>480</v>
      </c>
      <c r="E362" s="3" t="s">
        <v>481</v>
      </c>
      <c r="F362" s="4">
        <v>0.02</v>
      </c>
      <c r="G362" s="3" t="s">
        <v>779</v>
      </c>
      <c r="H362" s="3">
        <v>50</v>
      </c>
      <c r="I362" s="3" t="s">
        <v>483</v>
      </c>
      <c r="J362" s="3">
        <v>180</v>
      </c>
      <c r="K362" s="3">
        <v>604800</v>
      </c>
      <c r="L362" s="3" t="s">
        <v>2069</v>
      </c>
      <c r="M362" s="3" t="s">
        <v>483</v>
      </c>
      <c r="N362" s="3" t="s">
        <v>483</v>
      </c>
      <c r="O362" s="3" t="s">
        <v>2118</v>
      </c>
      <c r="P362" s="3" t="s">
        <v>839</v>
      </c>
      <c r="Q362" s="3" t="s">
        <v>4371</v>
      </c>
      <c r="R362" s="3" t="s">
        <v>2119</v>
      </c>
      <c r="S362" s="3">
        <v>1338904593</v>
      </c>
      <c r="T362" s="3" t="s">
        <v>2120</v>
      </c>
      <c r="U362" s="3" t="s">
        <v>2121</v>
      </c>
      <c r="V362" s="3" t="s">
        <v>483</v>
      </c>
      <c r="W362" s="3" t="s">
        <v>483</v>
      </c>
      <c r="X362" s="3">
        <v>22</v>
      </c>
      <c r="Y362" s="3" t="s">
        <v>561</v>
      </c>
      <c r="Z362" s="3" t="s">
        <v>490</v>
      </c>
      <c r="AA362" s="3" t="s">
        <v>490</v>
      </c>
      <c r="AB362" s="3" t="s">
        <v>151</v>
      </c>
      <c r="AC362" s="3" t="s">
        <v>35</v>
      </c>
      <c r="AD362" s="3" t="s">
        <v>38</v>
      </c>
      <c r="AE362" s="3" t="s">
        <v>483</v>
      </c>
      <c r="AF362" s="3" t="s">
        <v>483</v>
      </c>
      <c r="AG362" t="s">
        <v>191</v>
      </c>
      <c r="AH362">
        <f>LOOKUP(AC362,$AL:$AL,$AM:$AM )</f>
        <v>931028</v>
      </c>
      <c r="AI362">
        <f>LOOKUP(AG362,$AN:$AN,$AO:$AO)</f>
        <v>996702</v>
      </c>
      <c r="AJ362">
        <f>COUNTIFS(Answer,AC362,Country,"USA")</f>
        <v>184</v>
      </c>
      <c r="AK362">
        <f>COUNTIF(Answer,AC362)</f>
        <v>352</v>
      </c>
    </row>
    <row r="363" spans="1:37">
      <c r="A363" s="3" t="s">
        <v>419</v>
      </c>
      <c r="B363" s="3" t="s">
        <v>491</v>
      </c>
      <c r="C363" s="3" t="s">
        <v>479</v>
      </c>
      <c r="D363" s="3" t="s">
        <v>480</v>
      </c>
      <c r="E363" s="3" t="s">
        <v>481</v>
      </c>
      <c r="F363" s="4">
        <v>0.02</v>
      </c>
      <c r="G363" s="3" t="s">
        <v>779</v>
      </c>
      <c r="H363" s="3">
        <v>50</v>
      </c>
      <c r="I363" s="3" t="s">
        <v>483</v>
      </c>
      <c r="J363" s="3">
        <v>180</v>
      </c>
      <c r="K363" s="3">
        <v>604800</v>
      </c>
      <c r="L363" s="3" t="s">
        <v>2069</v>
      </c>
      <c r="M363" s="3" t="s">
        <v>483</v>
      </c>
      <c r="N363" s="3" t="s">
        <v>483</v>
      </c>
      <c r="O363" s="3" t="s">
        <v>2225</v>
      </c>
      <c r="P363" s="3" t="s">
        <v>1489</v>
      </c>
      <c r="Q363" s="3" t="s">
        <v>4371</v>
      </c>
      <c r="R363" s="3" t="s">
        <v>2226</v>
      </c>
      <c r="S363" s="3">
        <v>1338905847</v>
      </c>
      <c r="T363" s="3" t="s">
        <v>2227</v>
      </c>
      <c r="U363" s="3" t="s">
        <v>2228</v>
      </c>
      <c r="V363" s="3" t="s">
        <v>483</v>
      </c>
      <c r="W363" s="3" t="s">
        <v>483</v>
      </c>
      <c r="X363" s="3">
        <v>10</v>
      </c>
      <c r="Y363" s="3" t="s">
        <v>518</v>
      </c>
      <c r="Z363" s="3" t="s">
        <v>490</v>
      </c>
      <c r="AA363" s="3" t="s">
        <v>490</v>
      </c>
      <c r="AB363" s="3" t="s">
        <v>151</v>
      </c>
      <c r="AC363" s="3" t="s">
        <v>152</v>
      </c>
      <c r="AD363" s="3" t="s">
        <v>38</v>
      </c>
      <c r="AE363" s="3" t="s">
        <v>483</v>
      </c>
      <c r="AF363" s="3" t="s">
        <v>483</v>
      </c>
      <c r="AG363" t="s">
        <v>191</v>
      </c>
      <c r="AH363">
        <f>LOOKUP(AC363,$AL:$AL,$AM:$AM )</f>
        <v>1093147</v>
      </c>
      <c r="AI363">
        <f>LOOKUP(AG363,$AN:$AN,$AO:$AO)</f>
        <v>996702</v>
      </c>
      <c r="AJ363">
        <f>COUNTIFS(Answer,AC363,Country,"USA")</f>
        <v>2</v>
      </c>
      <c r="AK363">
        <f>COUNTIF(Answer,AC363)</f>
        <v>2</v>
      </c>
    </row>
    <row r="364" spans="1:37">
      <c r="A364" s="3" t="s">
        <v>419</v>
      </c>
      <c r="B364" s="3" t="s">
        <v>491</v>
      </c>
      <c r="C364" s="3" t="s">
        <v>479</v>
      </c>
      <c r="D364" s="3" t="s">
        <v>480</v>
      </c>
      <c r="E364" s="3" t="s">
        <v>481</v>
      </c>
      <c r="F364" s="4">
        <v>0.02</v>
      </c>
      <c r="G364" s="3" t="s">
        <v>779</v>
      </c>
      <c r="H364" s="3">
        <v>50</v>
      </c>
      <c r="I364" s="3" t="s">
        <v>483</v>
      </c>
      <c r="J364" s="3">
        <v>180</v>
      </c>
      <c r="K364" s="3">
        <v>604800</v>
      </c>
      <c r="L364" s="3" t="s">
        <v>2069</v>
      </c>
      <c r="M364" s="3" t="s">
        <v>483</v>
      </c>
      <c r="N364" s="3" t="s">
        <v>483</v>
      </c>
      <c r="O364" s="3" t="s">
        <v>2229</v>
      </c>
      <c r="P364" s="3" t="s">
        <v>575</v>
      </c>
      <c r="Q364" s="3" t="s">
        <v>4371</v>
      </c>
      <c r="R364" s="3" t="s">
        <v>2230</v>
      </c>
      <c r="S364" s="3">
        <v>1338913358</v>
      </c>
      <c r="T364" s="3" t="s">
        <v>2231</v>
      </c>
      <c r="U364" s="3" t="s">
        <v>1406</v>
      </c>
      <c r="V364" s="3" t="s">
        <v>483</v>
      </c>
      <c r="W364" s="3" t="s">
        <v>483</v>
      </c>
      <c r="X364" s="3">
        <v>44</v>
      </c>
      <c r="Y364" s="3" t="s">
        <v>579</v>
      </c>
      <c r="Z364" s="3" t="s">
        <v>490</v>
      </c>
      <c r="AA364" s="3" t="s">
        <v>490</v>
      </c>
      <c r="AB364" s="3" t="s">
        <v>151</v>
      </c>
      <c r="AC364" s="3" t="s">
        <v>403</v>
      </c>
      <c r="AD364" s="3" t="s">
        <v>38</v>
      </c>
      <c r="AE364" s="3" t="s">
        <v>483</v>
      </c>
      <c r="AF364" s="3" t="s">
        <v>483</v>
      </c>
      <c r="AG364" t="s">
        <v>191</v>
      </c>
      <c r="AH364">
        <f>LOOKUP(AC364,$AL:$AL,$AM:$AM )</f>
        <v>19840508</v>
      </c>
      <c r="AI364">
        <f>LOOKUP(AG364,$AN:$AN,$AO:$AO)</f>
        <v>996702</v>
      </c>
      <c r="AJ364">
        <f>COUNTIFS(Answer,AC364,Country,"USA")</f>
        <v>4</v>
      </c>
      <c r="AK364">
        <f>COUNTIF(Answer,AC364)</f>
        <v>4</v>
      </c>
    </row>
    <row r="365" spans="1:37">
      <c r="A365" s="3" t="s">
        <v>419</v>
      </c>
      <c r="B365" s="3" t="s">
        <v>491</v>
      </c>
      <c r="C365" s="3" t="s">
        <v>479</v>
      </c>
      <c r="D365" s="3" t="s">
        <v>480</v>
      </c>
      <c r="E365" s="3" t="s">
        <v>481</v>
      </c>
      <c r="F365" s="4">
        <v>0.02</v>
      </c>
      <c r="G365" s="3" t="s">
        <v>779</v>
      </c>
      <c r="H365" s="3">
        <v>50</v>
      </c>
      <c r="I365" s="3" t="s">
        <v>483</v>
      </c>
      <c r="J365" s="3">
        <v>180</v>
      </c>
      <c r="K365" s="3">
        <v>604800</v>
      </c>
      <c r="L365" s="3" t="s">
        <v>2069</v>
      </c>
      <c r="M365" s="3" t="s">
        <v>483</v>
      </c>
      <c r="N365" s="3" t="s">
        <v>483</v>
      </c>
      <c r="O365" s="3" t="s">
        <v>2088</v>
      </c>
      <c r="P365" s="3" t="s">
        <v>1458</v>
      </c>
      <c r="Q365" s="3" t="s">
        <v>4371</v>
      </c>
      <c r="R365" s="3" t="s">
        <v>2089</v>
      </c>
      <c r="S365" s="3">
        <v>1338926803</v>
      </c>
      <c r="T365" s="3" t="s">
        <v>2090</v>
      </c>
      <c r="U365" s="3" t="s">
        <v>2091</v>
      </c>
      <c r="V365" s="3" t="s">
        <v>483</v>
      </c>
      <c r="W365" s="3" t="s">
        <v>483</v>
      </c>
      <c r="X365" s="3">
        <v>53</v>
      </c>
      <c r="Y365" s="3" t="s">
        <v>518</v>
      </c>
      <c r="Z365" s="3" t="s">
        <v>490</v>
      </c>
      <c r="AA365" s="3" t="s">
        <v>490</v>
      </c>
      <c r="AB365" s="3" t="s">
        <v>151</v>
      </c>
      <c r="AC365" s="3" t="s">
        <v>2092</v>
      </c>
      <c r="AD365" s="3" t="s">
        <v>38</v>
      </c>
      <c r="AE365" s="3" t="s">
        <v>483</v>
      </c>
      <c r="AF365" s="3" t="s">
        <v>483</v>
      </c>
      <c r="AG365" t="s">
        <v>191</v>
      </c>
      <c r="AH365">
        <f>LOOKUP(AC365,$AL:$AL,$AM:$AM )</f>
        <v>10732382</v>
      </c>
      <c r="AI365">
        <f>LOOKUP(AG365,$AN:$AN,$AO:$AO)</f>
        <v>996702</v>
      </c>
      <c r="AJ365">
        <f>COUNTIFS(Answer,AC365,Country,"USA")</f>
        <v>1</v>
      </c>
      <c r="AK365">
        <f>COUNTIF(Answer,AC365)</f>
        <v>1</v>
      </c>
    </row>
    <row r="366" spans="1:37">
      <c r="A366" s="3" t="s">
        <v>419</v>
      </c>
      <c r="B366" s="3" t="s">
        <v>491</v>
      </c>
      <c r="C366" s="3" t="s">
        <v>479</v>
      </c>
      <c r="D366" s="3" t="s">
        <v>480</v>
      </c>
      <c r="E366" s="3" t="s">
        <v>481</v>
      </c>
      <c r="F366" s="4">
        <v>0.02</v>
      </c>
      <c r="G366" s="3" t="s">
        <v>779</v>
      </c>
      <c r="H366" s="3">
        <v>50</v>
      </c>
      <c r="I366" s="3" t="s">
        <v>483</v>
      </c>
      <c r="J366" s="3">
        <v>180</v>
      </c>
      <c r="K366" s="3">
        <v>604800</v>
      </c>
      <c r="L366" s="3" t="s">
        <v>2069</v>
      </c>
      <c r="M366" s="3" t="s">
        <v>483</v>
      </c>
      <c r="N366" s="3" t="s">
        <v>483</v>
      </c>
      <c r="O366" s="3" t="s">
        <v>2212</v>
      </c>
      <c r="P366" s="3" t="s">
        <v>956</v>
      </c>
      <c r="Q366" s="3" t="s">
        <v>4371</v>
      </c>
      <c r="R366" s="3" t="s">
        <v>2213</v>
      </c>
      <c r="S366" s="3">
        <v>1338929587</v>
      </c>
      <c r="T366" s="3" t="s">
        <v>2214</v>
      </c>
      <c r="U366" s="3" t="s">
        <v>959</v>
      </c>
      <c r="V366" s="3" t="s">
        <v>483</v>
      </c>
      <c r="W366" s="3" t="s">
        <v>483</v>
      </c>
      <c r="X366" s="3">
        <v>16</v>
      </c>
      <c r="Y366" s="3" t="s">
        <v>860</v>
      </c>
      <c r="Z366" s="3" t="s">
        <v>490</v>
      </c>
      <c r="AA366" s="3" t="s">
        <v>490</v>
      </c>
      <c r="AB366" s="3" t="s">
        <v>151</v>
      </c>
      <c r="AC366" s="3" t="s">
        <v>35</v>
      </c>
      <c r="AD366" s="3" t="s">
        <v>38</v>
      </c>
      <c r="AE366" s="3" t="s">
        <v>483</v>
      </c>
      <c r="AF366" s="3" t="s">
        <v>483</v>
      </c>
      <c r="AG366" t="s">
        <v>191</v>
      </c>
      <c r="AH366">
        <f>LOOKUP(AC366,$AL:$AL,$AM:$AM )</f>
        <v>931028</v>
      </c>
      <c r="AI366">
        <f>LOOKUP(AG366,$AN:$AN,$AO:$AO)</f>
        <v>996702</v>
      </c>
      <c r="AJ366">
        <f>COUNTIFS(Answer,AC366,Country,"USA")</f>
        <v>184</v>
      </c>
      <c r="AK366">
        <f>COUNTIF(Answer,AC366)</f>
        <v>352</v>
      </c>
    </row>
    <row r="367" spans="1:37">
      <c r="A367" s="3" t="s">
        <v>419</v>
      </c>
      <c r="B367" s="3" t="s">
        <v>491</v>
      </c>
      <c r="C367" s="3" t="s">
        <v>479</v>
      </c>
      <c r="D367" s="3" t="s">
        <v>480</v>
      </c>
      <c r="E367" s="3" t="s">
        <v>481</v>
      </c>
      <c r="F367" s="4">
        <v>0.02</v>
      </c>
      <c r="G367" s="3" t="s">
        <v>779</v>
      </c>
      <c r="H367" s="3">
        <v>50</v>
      </c>
      <c r="I367" s="3" t="s">
        <v>483</v>
      </c>
      <c r="J367" s="3">
        <v>180</v>
      </c>
      <c r="K367" s="3">
        <v>604800</v>
      </c>
      <c r="L367" s="3" t="s">
        <v>2069</v>
      </c>
      <c r="M367" s="3" t="s">
        <v>483</v>
      </c>
      <c r="N367" s="3" t="s">
        <v>483</v>
      </c>
      <c r="O367" s="3" t="s">
        <v>2241</v>
      </c>
      <c r="P367" s="3" t="s">
        <v>1144</v>
      </c>
      <c r="Q367" s="3" t="s">
        <v>4371</v>
      </c>
      <c r="R367" s="3" t="s">
        <v>2242</v>
      </c>
      <c r="S367" s="3">
        <v>1338941818</v>
      </c>
      <c r="T367" s="3" t="s">
        <v>2243</v>
      </c>
      <c r="U367" s="3" t="s">
        <v>2244</v>
      </c>
      <c r="V367" s="3" t="s">
        <v>483</v>
      </c>
      <c r="W367" s="3" t="s">
        <v>483</v>
      </c>
      <c r="X367" s="3">
        <v>32</v>
      </c>
      <c r="Y367" s="3" t="s">
        <v>860</v>
      </c>
      <c r="Z367" s="3" t="s">
        <v>490</v>
      </c>
      <c r="AA367" s="3" t="s">
        <v>490</v>
      </c>
      <c r="AB367" s="3" t="s">
        <v>151</v>
      </c>
      <c r="AC367" s="3" t="s">
        <v>35</v>
      </c>
      <c r="AD367" s="3" t="s">
        <v>38</v>
      </c>
      <c r="AE367" s="3" t="s">
        <v>483</v>
      </c>
      <c r="AF367" s="3" t="s">
        <v>483</v>
      </c>
      <c r="AG367" t="s">
        <v>191</v>
      </c>
      <c r="AH367">
        <f>LOOKUP(AC367,$AL:$AL,$AM:$AM )</f>
        <v>931028</v>
      </c>
      <c r="AI367">
        <f>LOOKUP(AG367,$AN:$AN,$AO:$AO)</f>
        <v>996702</v>
      </c>
      <c r="AJ367">
        <f>COUNTIFS(Answer,AC367,Country,"USA")</f>
        <v>184</v>
      </c>
      <c r="AK367">
        <f>COUNTIF(Answer,AC367)</f>
        <v>352</v>
      </c>
    </row>
    <row r="368" spans="1:37">
      <c r="A368" s="3" t="s">
        <v>419</v>
      </c>
      <c r="B368" s="3" t="s">
        <v>491</v>
      </c>
      <c r="C368" s="3" t="s">
        <v>479</v>
      </c>
      <c r="D368" s="3" t="s">
        <v>480</v>
      </c>
      <c r="E368" s="3" t="s">
        <v>481</v>
      </c>
      <c r="F368" s="4">
        <v>0.02</v>
      </c>
      <c r="G368" s="3" t="s">
        <v>779</v>
      </c>
      <c r="H368" s="3">
        <v>50</v>
      </c>
      <c r="I368" s="3" t="s">
        <v>483</v>
      </c>
      <c r="J368" s="3">
        <v>180</v>
      </c>
      <c r="K368" s="3">
        <v>604800</v>
      </c>
      <c r="L368" s="3" t="s">
        <v>2069</v>
      </c>
      <c r="M368" s="3" t="s">
        <v>483</v>
      </c>
      <c r="N368" s="3" t="s">
        <v>483</v>
      </c>
      <c r="O368" s="3" t="s">
        <v>2209</v>
      </c>
      <c r="P368" s="3" t="s">
        <v>557</v>
      </c>
      <c r="Q368" s="3" t="s">
        <v>4371</v>
      </c>
      <c r="R368" s="3" t="s">
        <v>2210</v>
      </c>
      <c r="S368" s="3">
        <v>1338943489</v>
      </c>
      <c r="T368" s="3" t="s">
        <v>2211</v>
      </c>
      <c r="U368" s="3" t="s">
        <v>560</v>
      </c>
      <c r="V368" s="3" t="s">
        <v>483</v>
      </c>
      <c r="W368" s="3" t="s">
        <v>483</v>
      </c>
      <c r="X368" s="3">
        <v>19</v>
      </c>
      <c r="Y368" s="3" t="s">
        <v>561</v>
      </c>
      <c r="Z368" s="3" t="s">
        <v>490</v>
      </c>
      <c r="AA368" s="3" t="s">
        <v>490</v>
      </c>
      <c r="AB368" s="3" t="s">
        <v>151</v>
      </c>
      <c r="AC368" s="3" t="s">
        <v>186</v>
      </c>
      <c r="AD368" s="3" t="s">
        <v>38</v>
      </c>
      <c r="AE368" s="3" t="s">
        <v>483</v>
      </c>
      <c r="AF368" s="3" t="s">
        <v>483</v>
      </c>
      <c r="AG368" t="s">
        <v>191</v>
      </c>
      <c r="AH368">
        <f>LOOKUP(AC368,$AL:$AL,$AM:$AM )</f>
        <v>1294559</v>
      </c>
      <c r="AI368">
        <f>LOOKUP(AG368,$AN:$AN,$AO:$AO)</f>
        <v>996702</v>
      </c>
      <c r="AJ368">
        <f>COUNTIFS(Answer,AC368,Country,"USA")</f>
        <v>1</v>
      </c>
      <c r="AK368">
        <f>COUNTIF(Answer,AC368)</f>
        <v>1</v>
      </c>
    </row>
    <row r="369" spans="1:37">
      <c r="A369" s="3" t="s">
        <v>419</v>
      </c>
      <c r="B369" s="3" t="s">
        <v>491</v>
      </c>
      <c r="C369" s="3" t="s">
        <v>479</v>
      </c>
      <c r="D369" s="3" t="s">
        <v>480</v>
      </c>
      <c r="E369" s="3" t="s">
        <v>481</v>
      </c>
      <c r="F369" s="4">
        <v>0.02</v>
      </c>
      <c r="G369" s="3" t="s">
        <v>779</v>
      </c>
      <c r="H369" s="3">
        <v>50</v>
      </c>
      <c r="I369" s="3" t="s">
        <v>483</v>
      </c>
      <c r="J369" s="3">
        <v>180</v>
      </c>
      <c r="K369" s="3">
        <v>604800</v>
      </c>
      <c r="L369" s="3" t="s">
        <v>2069</v>
      </c>
      <c r="M369" s="3" t="s">
        <v>483</v>
      </c>
      <c r="N369" s="3" t="s">
        <v>483</v>
      </c>
      <c r="O369" s="3" t="s">
        <v>2111</v>
      </c>
      <c r="P369" s="3" t="s">
        <v>856</v>
      </c>
      <c r="Q369" s="3" t="s">
        <v>4371</v>
      </c>
      <c r="R369" s="3" t="s">
        <v>2112</v>
      </c>
      <c r="S369" s="3">
        <v>1338955381</v>
      </c>
      <c r="T369" s="3" t="s">
        <v>2113</v>
      </c>
      <c r="U369" s="3" t="s">
        <v>2114</v>
      </c>
      <c r="V369" s="3" t="s">
        <v>483</v>
      </c>
      <c r="W369" s="3" t="s">
        <v>483</v>
      </c>
      <c r="X369" s="3">
        <v>46</v>
      </c>
      <c r="Y369" s="3" t="s">
        <v>860</v>
      </c>
      <c r="Z369" s="3" t="s">
        <v>490</v>
      </c>
      <c r="AA369" s="3" t="s">
        <v>490</v>
      </c>
      <c r="AB369" s="3" t="s">
        <v>151</v>
      </c>
      <c r="AC369" s="3" t="s">
        <v>35</v>
      </c>
      <c r="AD369" s="3" t="s">
        <v>38</v>
      </c>
      <c r="AE369" s="3" t="s">
        <v>483</v>
      </c>
      <c r="AF369" s="3" t="s">
        <v>483</v>
      </c>
      <c r="AG369" t="s">
        <v>191</v>
      </c>
      <c r="AH369">
        <f>LOOKUP(AC369,$AL:$AL,$AM:$AM )</f>
        <v>931028</v>
      </c>
      <c r="AI369">
        <f>LOOKUP(AG369,$AN:$AN,$AO:$AO)</f>
        <v>996702</v>
      </c>
      <c r="AJ369">
        <f>COUNTIFS(Answer,AC369,Country,"USA")</f>
        <v>184</v>
      </c>
      <c r="AK369">
        <f>COUNTIF(Answer,AC369)</f>
        <v>352</v>
      </c>
    </row>
    <row r="370" spans="1:37">
      <c r="A370" s="3" t="s">
        <v>419</v>
      </c>
      <c r="B370" s="3" t="s">
        <v>491</v>
      </c>
      <c r="C370" s="3" t="s">
        <v>479</v>
      </c>
      <c r="D370" s="3" t="s">
        <v>480</v>
      </c>
      <c r="E370" s="3" t="s">
        <v>481</v>
      </c>
      <c r="F370" s="4">
        <v>0.02</v>
      </c>
      <c r="G370" s="3" t="s">
        <v>779</v>
      </c>
      <c r="H370" s="3">
        <v>50</v>
      </c>
      <c r="I370" s="3" t="s">
        <v>483</v>
      </c>
      <c r="J370" s="3">
        <v>180</v>
      </c>
      <c r="K370" s="3">
        <v>604800</v>
      </c>
      <c r="L370" s="3" t="s">
        <v>2069</v>
      </c>
      <c r="M370" s="3" t="s">
        <v>483</v>
      </c>
      <c r="N370" s="3" t="s">
        <v>483</v>
      </c>
      <c r="O370" s="3" t="s">
        <v>2137</v>
      </c>
      <c r="P370" s="3" t="s">
        <v>4173</v>
      </c>
      <c r="Q370" s="3" t="s">
        <v>4371</v>
      </c>
      <c r="R370" s="3" t="s">
        <v>2138</v>
      </c>
      <c r="S370" s="3">
        <v>1338958463</v>
      </c>
      <c r="T370" s="3" t="s">
        <v>2139</v>
      </c>
      <c r="U370" s="3" t="s">
        <v>568</v>
      </c>
      <c r="V370" s="3" t="s">
        <v>483</v>
      </c>
      <c r="W370" s="3" t="s">
        <v>483</v>
      </c>
      <c r="X370" s="3">
        <v>22</v>
      </c>
      <c r="Y370" s="3" t="s">
        <v>508</v>
      </c>
      <c r="Z370" s="3" t="s">
        <v>490</v>
      </c>
      <c r="AA370" s="3" t="s">
        <v>490</v>
      </c>
      <c r="AB370" s="3" t="s">
        <v>151</v>
      </c>
      <c r="AC370" s="3" t="s">
        <v>569</v>
      </c>
      <c r="AD370" s="3" t="s">
        <v>34</v>
      </c>
      <c r="AE370" s="3" t="s">
        <v>483</v>
      </c>
      <c r="AF370" s="3" t="s">
        <v>483</v>
      </c>
      <c r="AG370" t="s">
        <v>191</v>
      </c>
      <c r="AH370">
        <f>LOOKUP(AC370,$AL:$AL,$AM:$AM )</f>
        <v>11233904</v>
      </c>
      <c r="AI370">
        <f>LOOKUP(AG370,$AN:$AN,$AO:$AO)</f>
        <v>996702</v>
      </c>
      <c r="AJ370">
        <f>COUNTIFS(Answer,AC370,Country,"USA")</f>
        <v>1</v>
      </c>
      <c r="AK370">
        <f>COUNTIF(Answer,AC370)</f>
        <v>10</v>
      </c>
    </row>
    <row r="371" spans="1:37">
      <c r="A371" s="3" t="s">
        <v>419</v>
      </c>
      <c r="B371" s="3" t="s">
        <v>491</v>
      </c>
      <c r="C371" s="3" t="s">
        <v>479</v>
      </c>
      <c r="D371" s="3" t="s">
        <v>480</v>
      </c>
      <c r="E371" s="3" t="s">
        <v>481</v>
      </c>
      <c r="F371" s="4">
        <v>0.02</v>
      </c>
      <c r="G371" s="3" t="s">
        <v>779</v>
      </c>
      <c r="H371" s="3">
        <v>50</v>
      </c>
      <c r="I371" s="3" t="s">
        <v>483</v>
      </c>
      <c r="J371" s="3">
        <v>180</v>
      </c>
      <c r="K371" s="3">
        <v>604800</v>
      </c>
      <c r="L371" s="3" t="s">
        <v>2069</v>
      </c>
      <c r="M371" s="3" t="s">
        <v>483</v>
      </c>
      <c r="N371" s="3" t="s">
        <v>483</v>
      </c>
      <c r="O371" s="3" t="s">
        <v>2251</v>
      </c>
      <c r="P371" s="3" t="s">
        <v>4397</v>
      </c>
      <c r="Q371" s="3" t="s">
        <v>4371</v>
      </c>
      <c r="R371" s="3" t="s">
        <v>2252</v>
      </c>
      <c r="S371" s="3">
        <v>1339059237</v>
      </c>
      <c r="T371" s="3" t="s">
        <v>2253</v>
      </c>
      <c r="U371" s="3" t="s">
        <v>2254</v>
      </c>
      <c r="V371" s="3" t="s">
        <v>483</v>
      </c>
      <c r="W371" s="3" t="s">
        <v>483</v>
      </c>
      <c r="X371" s="3">
        <v>55</v>
      </c>
      <c r="Y371" s="3" t="s">
        <v>555</v>
      </c>
      <c r="Z371" s="3" t="s">
        <v>490</v>
      </c>
      <c r="AA371" s="3" t="s">
        <v>490</v>
      </c>
      <c r="AB371" s="3" t="s">
        <v>151</v>
      </c>
      <c r="AC371" s="3" t="s">
        <v>35</v>
      </c>
      <c r="AD371" s="3" t="s">
        <v>34</v>
      </c>
      <c r="AE371" s="3" t="s">
        <v>483</v>
      </c>
      <c r="AF371" s="3" t="s">
        <v>483</v>
      </c>
      <c r="AG371" t="s">
        <v>191</v>
      </c>
      <c r="AH371">
        <f>LOOKUP(AC371,$AL:$AL,$AM:$AM )</f>
        <v>931028</v>
      </c>
      <c r="AI371">
        <f>LOOKUP(AG371,$AN:$AN,$AO:$AO)</f>
        <v>996702</v>
      </c>
      <c r="AJ371">
        <f>COUNTIFS(Answer,AC371,Country,"USA")</f>
        <v>184</v>
      </c>
      <c r="AK371">
        <f>COUNTIF(Answer,AC371)</f>
        <v>352</v>
      </c>
    </row>
    <row r="372" spans="1:37">
      <c r="A372" s="3" t="s">
        <v>419</v>
      </c>
      <c r="B372" s="3" t="s">
        <v>491</v>
      </c>
      <c r="C372" s="3" t="s">
        <v>479</v>
      </c>
      <c r="D372" s="3" t="s">
        <v>480</v>
      </c>
      <c r="E372" s="3" t="s">
        <v>481</v>
      </c>
      <c r="F372" s="4">
        <v>0.02</v>
      </c>
      <c r="G372" s="3" t="s">
        <v>779</v>
      </c>
      <c r="H372" s="3">
        <v>50</v>
      </c>
      <c r="I372" s="3" t="s">
        <v>483</v>
      </c>
      <c r="J372" s="3">
        <v>180</v>
      </c>
      <c r="K372" s="3">
        <v>604800</v>
      </c>
      <c r="L372" s="3" t="s">
        <v>2069</v>
      </c>
      <c r="M372" s="3" t="s">
        <v>483</v>
      </c>
      <c r="N372" s="3" t="s">
        <v>483</v>
      </c>
      <c r="O372" s="3" t="s">
        <v>2101</v>
      </c>
      <c r="P372" s="3" t="s">
        <v>865</v>
      </c>
      <c r="Q372" s="3" t="s">
        <v>4371</v>
      </c>
      <c r="R372" s="3" t="s">
        <v>2102</v>
      </c>
      <c r="S372" s="3">
        <v>1339059659</v>
      </c>
      <c r="T372" s="3" t="s">
        <v>2103</v>
      </c>
      <c r="U372" s="3" t="s">
        <v>868</v>
      </c>
      <c r="V372" s="3" t="s">
        <v>483</v>
      </c>
      <c r="W372" s="3" t="s">
        <v>483</v>
      </c>
      <c r="X372" s="3">
        <v>43</v>
      </c>
      <c r="Y372" s="3" t="s">
        <v>518</v>
      </c>
      <c r="Z372" s="3" t="s">
        <v>490</v>
      </c>
      <c r="AA372" s="3" t="s">
        <v>490</v>
      </c>
      <c r="AB372" s="3" t="s">
        <v>151</v>
      </c>
      <c r="AC372" s="3" t="s">
        <v>100</v>
      </c>
      <c r="AD372" s="3" t="s">
        <v>38</v>
      </c>
      <c r="AE372" s="3" t="s">
        <v>483</v>
      </c>
      <c r="AF372" s="3" t="s">
        <v>483</v>
      </c>
      <c r="AG372" t="s">
        <v>191</v>
      </c>
      <c r="AH372">
        <f>LOOKUP(AC372,$AL:$AL,$AM:$AM )</f>
        <v>892949</v>
      </c>
      <c r="AI372">
        <f>LOOKUP(AG372,$AN:$AN,$AO:$AO)</f>
        <v>996702</v>
      </c>
      <c r="AJ372">
        <f>COUNTIFS(Answer,AC372,Country,"USA")</f>
        <v>12</v>
      </c>
      <c r="AK372">
        <f>COUNTIF(Answer,AC372)</f>
        <v>13</v>
      </c>
    </row>
    <row r="373" spans="1:37">
      <c r="A373" s="3" t="s">
        <v>150</v>
      </c>
      <c r="B373" s="3" t="s">
        <v>478</v>
      </c>
      <c r="C373" s="3" t="s">
        <v>479</v>
      </c>
      <c r="D373" s="3" t="s">
        <v>480</v>
      </c>
      <c r="E373" s="3" t="s">
        <v>481</v>
      </c>
      <c r="F373" s="4">
        <v>0.03</v>
      </c>
      <c r="G373" s="3" t="s">
        <v>769</v>
      </c>
      <c r="H373" s="3">
        <v>30</v>
      </c>
      <c r="I373" s="3" t="s">
        <v>483</v>
      </c>
      <c r="J373" s="3">
        <v>180</v>
      </c>
      <c r="K373" s="3">
        <v>604800</v>
      </c>
      <c r="L373" s="3" t="s">
        <v>770</v>
      </c>
      <c r="M373" s="3" t="s">
        <v>483</v>
      </c>
      <c r="N373" s="3" t="s">
        <v>483</v>
      </c>
      <c r="O373" s="3" t="s">
        <v>2093</v>
      </c>
      <c r="P373" s="3" t="s">
        <v>92</v>
      </c>
      <c r="Q373" s="3" t="s">
        <v>4371</v>
      </c>
      <c r="R373" s="3" t="s">
        <v>2094</v>
      </c>
      <c r="S373" s="3">
        <v>1338548230</v>
      </c>
      <c r="T373" s="3" t="s">
        <v>2095</v>
      </c>
      <c r="U373" s="3" t="s">
        <v>2096</v>
      </c>
      <c r="V373" s="3" t="s">
        <v>483</v>
      </c>
      <c r="W373" s="3" t="s">
        <v>483</v>
      </c>
      <c r="X373" s="3">
        <v>150</v>
      </c>
      <c r="Y373" s="3" t="s">
        <v>523</v>
      </c>
      <c r="Z373" s="3" t="s">
        <v>490</v>
      </c>
      <c r="AA373" s="3" t="s">
        <v>490</v>
      </c>
      <c r="AB373" s="3" t="s">
        <v>151</v>
      </c>
      <c r="AC373" s="3" t="s">
        <v>35</v>
      </c>
      <c r="AD373" s="3" t="s">
        <v>38</v>
      </c>
      <c r="AE373" s="3" t="s">
        <v>483</v>
      </c>
      <c r="AF373" s="3" t="s">
        <v>483</v>
      </c>
      <c r="AG373" t="s">
        <v>191</v>
      </c>
      <c r="AH373">
        <f>LOOKUP(AC373,$AL:$AL,$AM:$AM )</f>
        <v>931028</v>
      </c>
      <c r="AI373">
        <f>LOOKUP(AG373,$AN:$AN,$AO:$AO)</f>
        <v>996702</v>
      </c>
      <c r="AJ373">
        <f>COUNTIFS(Answer,AC373,Country,"USA")</f>
        <v>184</v>
      </c>
      <c r="AK373">
        <f>COUNTIF(Answer,AC373)</f>
        <v>352</v>
      </c>
    </row>
    <row r="374" spans="1:37">
      <c r="A374" s="3" t="s">
        <v>150</v>
      </c>
      <c r="B374" s="3" t="s">
        <v>478</v>
      </c>
      <c r="C374" s="3" t="s">
        <v>479</v>
      </c>
      <c r="D374" s="3" t="s">
        <v>480</v>
      </c>
      <c r="E374" s="3" t="s">
        <v>481</v>
      </c>
      <c r="F374" s="4">
        <v>0.03</v>
      </c>
      <c r="G374" s="3" t="s">
        <v>769</v>
      </c>
      <c r="H374" s="3">
        <v>30</v>
      </c>
      <c r="I374" s="3" t="s">
        <v>483</v>
      </c>
      <c r="J374" s="3">
        <v>180</v>
      </c>
      <c r="K374" s="3">
        <v>604800</v>
      </c>
      <c r="L374" s="3" t="s">
        <v>770</v>
      </c>
      <c r="M374" s="3" t="s">
        <v>483</v>
      </c>
      <c r="N374" s="3" t="s">
        <v>483</v>
      </c>
      <c r="O374" s="3" t="s">
        <v>2248</v>
      </c>
      <c r="P374" s="3" t="s">
        <v>4379</v>
      </c>
      <c r="Q374" s="3" t="s">
        <v>4371</v>
      </c>
      <c r="R374" s="3" t="s">
        <v>2249</v>
      </c>
      <c r="S374" s="3">
        <v>1338553450</v>
      </c>
      <c r="T374" s="3" t="s">
        <v>2250</v>
      </c>
      <c r="U374" s="3" t="s">
        <v>987</v>
      </c>
      <c r="V374" s="3" t="s">
        <v>483</v>
      </c>
      <c r="W374" s="3" t="s">
        <v>483</v>
      </c>
      <c r="X374" s="3">
        <v>26</v>
      </c>
      <c r="Y374" s="3" t="s">
        <v>687</v>
      </c>
      <c r="Z374" s="3" t="s">
        <v>490</v>
      </c>
      <c r="AA374" s="3" t="s">
        <v>490</v>
      </c>
      <c r="AB374" s="3" t="s">
        <v>151</v>
      </c>
      <c r="AC374" s="3" t="s">
        <v>43</v>
      </c>
      <c r="AD374" s="3" t="s">
        <v>34</v>
      </c>
      <c r="AE374" s="3" t="s">
        <v>483</v>
      </c>
      <c r="AF374" s="3" t="s">
        <v>483</v>
      </c>
      <c r="AG374" t="s">
        <v>191</v>
      </c>
      <c r="AH374">
        <f>LOOKUP(AC374,$AL:$AL,$AM:$AM )</f>
        <v>7851662</v>
      </c>
      <c r="AI374">
        <f>LOOKUP(AG374,$AN:$AN,$AO:$AO)</f>
        <v>996702</v>
      </c>
      <c r="AJ374">
        <f>COUNTIFS(Answer,AC374,Country,"USA")</f>
        <v>107</v>
      </c>
      <c r="AK374">
        <f>COUNTIF(Answer,AC374)</f>
        <v>217</v>
      </c>
    </row>
    <row r="375" spans="1:37">
      <c r="A375" s="3" t="s">
        <v>150</v>
      </c>
      <c r="B375" s="3" t="s">
        <v>478</v>
      </c>
      <c r="C375" s="3" t="s">
        <v>479</v>
      </c>
      <c r="D375" s="3" t="s">
        <v>480</v>
      </c>
      <c r="E375" s="3" t="s">
        <v>481</v>
      </c>
      <c r="F375" s="4">
        <v>0.03</v>
      </c>
      <c r="G375" s="3" t="s">
        <v>769</v>
      </c>
      <c r="H375" s="3">
        <v>30</v>
      </c>
      <c r="I375" s="3" t="s">
        <v>483</v>
      </c>
      <c r="J375" s="3">
        <v>180</v>
      </c>
      <c r="K375" s="3">
        <v>604800</v>
      </c>
      <c r="L375" s="3" t="s">
        <v>770</v>
      </c>
      <c r="M375" s="3" t="s">
        <v>483</v>
      </c>
      <c r="N375" s="3" t="s">
        <v>483</v>
      </c>
      <c r="O375" s="3" t="s">
        <v>2140</v>
      </c>
      <c r="P375" s="3" t="s">
        <v>4400</v>
      </c>
      <c r="Q375" s="3" t="s">
        <v>4371</v>
      </c>
      <c r="R375" s="3" t="s">
        <v>2141</v>
      </c>
      <c r="S375" s="3">
        <v>1338556062</v>
      </c>
      <c r="T375" s="3" t="s">
        <v>2142</v>
      </c>
      <c r="U375" s="3" t="s">
        <v>2143</v>
      </c>
      <c r="V375" s="3" t="s">
        <v>483</v>
      </c>
      <c r="W375" s="3" t="s">
        <v>483</v>
      </c>
      <c r="X375" s="3">
        <v>73</v>
      </c>
      <c r="Y375" s="3" t="s">
        <v>573</v>
      </c>
      <c r="Z375" s="3" t="s">
        <v>490</v>
      </c>
      <c r="AA375" s="3" t="s">
        <v>490</v>
      </c>
      <c r="AB375" s="3" t="s">
        <v>151</v>
      </c>
      <c r="AC375" s="3" t="s">
        <v>35</v>
      </c>
      <c r="AD375" s="3" t="s">
        <v>34</v>
      </c>
      <c r="AE375" s="3" t="s">
        <v>483</v>
      </c>
      <c r="AF375" s="3" t="s">
        <v>483</v>
      </c>
      <c r="AG375" t="s">
        <v>191</v>
      </c>
      <c r="AH375">
        <f>LOOKUP(AC375,$AL:$AL,$AM:$AM )</f>
        <v>931028</v>
      </c>
      <c r="AI375">
        <f>LOOKUP(AG375,$AN:$AN,$AO:$AO)</f>
        <v>996702</v>
      </c>
      <c r="AJ375">
        <f>COUNTIFS(Answer,AC375,Country,"USA")</f>
        <v>184</v>
      </c>
      <c r="AK375">
        <f>COUNTIF(Answer,AC375)</f>
        <v>352</v>
      </c>
    </row>
    <row r="376" spans="1:37">
      <c r="A376" s="3" t="s">
        <v>150</v>
      </c>
      <c r="B376" s="3" t="s">
        <v>478</v>
      </c>
      <c r="C376" s="3" t="s">
        <v>479</v>
      </c>
      <c r="D376" s="3" t="s">
        <v>480</v>
      </c>
      <c r="E376" s="3" t="s">
        <v>481</v>
      </c>
      <c r="F376" s="4">
        <v>0.03</v>
      </c>
      <c r="G376" s="3" t="s">
        <v>769</v>
      </c>
      <c r="H376" s="3">
        <v>30</v>
      </c>
      <c r="I376" s="3" t="s">
        <v>483</v>
      </c>
      <c r="J376" s="3">
        <v>180</v>
      </c>
      <c r="K376" s="3">
        <v>604800</v>
      </c>
      <c r="L376" s="3" t="s">
        <v>770</v>
      </c>
      <c r="M376" s="3" t="s">
        <v>483</v>
      </c>
      <c r="N376" s="3" t="s">
        <v>483</v>
      </c>
      <c r="O376" s="3" t="s">
        <v>2085</v>
      </c>
      <c r="P376" s="3" t="s">
        <v>4401</v>
      </c>
      <c r="Q376" s="3" t="s">
        <v>4371</v>
      </c>
      <c r="R376" s="3" t="s">
        <v>2086</v>
      </c>
      <c r="S376" s="3">
        <v>1338557095</v>
      </c>
      <c r="T376" s="3" t="s">
        <v>2087</v>
      </c>
      <c r="U376" s="3" t="s">
        <v>788</v>
      </c>
      <c r="V376" s="3" t="s">
        <v>483</v>
      </c>
      <c r="W376" s="3" t="s">
        <v>483</v>
      </c>
      <c r="X376" s="3">
        <v>18</v>
      </c>
      <c r="Y376" s="3" t="s">
        <v>513</v>
      </c>
      <c r="Z376" s="3" t="s">
        <v>490</v>
      </c>
      <c r="AA376" s="3" t="s">
        <v>490</v>
      </c>
      <c r="AB376" s="3" t="s">
        <v>151</v>
      </c>
      <c r="AC376" s="3" t="s">
        <v>157</v>
      </c>
      <c r="AD376" s="3" t="s">
        <v>36</v>
      </c>
      <c r="AE376" s="3" t="s">
        <v>483</v>
      </c>
      <c r="AF376" s="3" t="s">
        <v>483</v>
      </c>
      <c r="AG376" t="s">
        <v>191</v>
      </c>
      <c r="AH376">
        <f>LOOKUP(AC376,$AL:$AL,$AM:$AM )</f>
        <v>1332638</v>
      </c>
      <c r="AI376">
        <f>LOOKUP(AG376,$AN:$AN,$AO:$AO)</f>
        <v>996702</v>
      </c>
      <c r="AJ376">
        <f>COUNTIFS(Answer,AC376,Country,"USA")</f>
        <v>1</v>
      </c>
      <c r="AK376">
        <f>COUNTIF(Answer,AC376)</f>
        <v>4</v>
      </c>
    </row>
    <row r="377" spans="1:37">
      <c r="A377" s="3" t="s">
        <v>150</v>
      </c>
      <c r="B377" s="3" t="s">
        <v>478</v>
      </c>
      <c r="C377" s="3" t="s">
        <v>479</v>
      </c>
      <c r="D377" s="3" t="s">
        <v>480</v>
      </c>
      <c r="E377" s="3" t="s">
        <v>481</v>
      </c>
      <c r="F377" s="4">
        <v>0.03</v>
      </c>
      <c r="G377" s="3" t="s">
        <v>769</v>
      </c>
      <c r="H377" s="3">
        <v>30</v>
      </c>
      <c r="I377" s="3" t="s">
        <v>483</v>
      </c>
      <c r="J377" s="3">
        <v>180</v>
      </c>
      <c r="K377" s="3">
        <v>604800</v>
      </c>
      <c r="L377" s="3" t="s">
        <v>770</v>
      </c>
      <c r="M377" s="3" t="s">
        <v>483</v>
      </c>
      <c r="N377" s="3" t="s">
        <v>483</v>
      </c>
      <c r="O377" s="3" t="s">
        <v>2287</v>
      </c>
      <c r="P377" s="3" t="s">
        <v>4404</v>
      </c>
      <c r="Q377" s="3" t="s">
        <v>4371</v>
      </c>
      <c r="R377" s="3" t="s">
        <v>2288</v>
      </c>
      <c r="S377" s="3">
        <v>1338561950</v>
      </c>
      <c r="T377" s="3" t="s">
        <v>2289</v>
      </c>
      <c r="U377" s="3" t="s">
        <v>1073</v>
      </c>
      <c r="V377" s="3" t="s">
        <v>483</v>
      </c>
      <c r="W377" s="3" t="s">
        <v>483</v>
      </c>
      <c r="X377" s="3">
        <v>11</v>
      </c>
      <c r="Y377" s="3" t="s">
        <v>518</v>
      </c>
      <c r="Z377" s="3" t="s">
        <v>490</v>
      </c>
      <c r="AA377" s="3" t="s">
        <v>490</v>
      </c>
      <c r="AB377" s="3" t="s">
        <v>151</v>
      </c>
      <c r="AC377" s="3" t="s">
        <v>35</v>
      </c>
      <c r="AD377" s="3" t="s">
        <v>105</v>
      </c>
      <c r="AE377" s="3" t="s">
        <v>483</v>
      </c>
      <c r="AF377" s="3" t="s">
        <v>483</v>
      </c>
      <c r="AG377" t="s">
        <v>191</v>
      </c>
      <c r="AH377">
        <f>LOOKUP(AC377,$AL:$AL,$AM:$AM )</f>
        <v>931028</v>
      </c>
      <c r="AI377">
        <f>LOOKUP(AG377,$AN:$AN,$AO:$AO)</f>
        <v>996702</v>
      </c>
      <c r="AJ377">
        <f>COUNTIFS(Answer,AC377,Country,"USA")</f>
        <v>184</v>
      </c>
      <c r="AK377">
        <f>COUNTIF(Answer,AC377)</f>
        <v>352</v>
      </c>
    </row>
    <row r="378" spans="1:37">
      <c r="A378" s="3" t="s">
        <v>150</v>
      </c>
      <c r="B378" s="3" t="s">
        <v>478</v>
      </c>
      <c r="C378" s="3" t="s">
        <v>479</v>
      </c>
      <c r="D378" s="3" t="s">
        <v>480</v>
      </c>
      <c r="E378" s="3" t="s">
        <v>481</v>
      </c>
      <c r="F378" s="4">
        <v>0.03</v>
      </c>
      <c r="G378" s="3" t="s">
        <v>769</v>
      </c>
      <c r="H378" s="3">
        <v>30</v>
      </c>
      <c r="I378" s="3" t="s">
        <v>483</v>
      </c>
      <c r="J378" s="3">
        <v>180</v>
      </c>
      <c r="K378" s="3">
        <v>604800</v>
      </c>
      <c r="L378" s="3" t="s">
        <v>770</v>
      </c>
      <c r="M378" s="3" t="s">
        <v>483</v>
      </c>
      <c r="N378" s="3" t="s">
        <v>483</v>
      </c>
      <c r="O378" s="3" t="s">
        <v>2081</v>
      </c>
      <c r="P378" s="3" t="s">
        <v>48</v>
      </c>
      <c r="Q378" s="3" t="s">
        <v>4371</v>
      </c>
      <c r="R378" s="3" t="s">
        <v>2082</v>
      </c>
      <c r="S378" s="3">
        <v>1338562198</v>
      </c>
      <c r="T378" s="3" t="s">
        <v>2083</v>
      </c>
      <c r="U378" s="3" t="s">
        <v>2084</v>
      </c>
      <c r="V378" s="3" t="s">
        <v>483</v>
      </c>
      <c r="W378" s="3" t="s">
        <v>483</v>
      </c>
      <c r="X378" s="3">
        <v>15</v>
      </c>
      <c r="Y378" s="3" t="s">
        <v>753</v>
      </c>
      <c r="Z378" s="3" t="s">
        <v>490</v>
      </c>
      <c r="AA378" s="3" t="s">
        <v>490</v>
      </c>
      <c r="AB378" s="3" t="s">
        <v>151</v>
      </c>
      <c r="AC378" s="3" t="s">
        <v>100</v>
      </c>
      <c r="AD378" s="3" t="s">
        <v>38</v>
      </c>
      <c r="AE378" s="3" t="s">
        <v>483</v>
      </c>
      <c r="AF378" s="3" t="s">
        <v>483</v>
      </c>
      <c r="AG378" t="s">
        <v>191</v>
      </c>
      <c r="AH378">
        <f>LOOKUP(AC378,$AL:$AL,$AM:$AM )</f>
        <v>892949</v>
      </c>
      <c r="AI378">
        <f>LOOKUP(AG378,$AN:$AN,$AO:$AO)</f>
        <v>996702</v>
      </c>
      <c r="AJ378">
        <f>COUNTIFS(Answer,AC378,Country,"USA")</f>
        <v>12</v>
      </c>
      <c r="AK378">
        <f>COUNTIF(Answer,AC378)</f>
        <v>13</v>
      </c>
    </row>
    <row r="379" spans="1:37">
      <c r="A379" s="3" t="s">
        <v>150</v>
      </c>
      <c r="B379" s="3" t="s">
        <v>478</v>
      </c>
      <c r="C379" s="3" t="s">
        <v>479</v>
      </c>
      <c r="D379" s="3" t="s">
        <v>480</v>
      </c>
      <c r="E379" s="3" t="s">
        <v>481</v>
      </c>
      <c r="F379" s="4">
        <v>0.03</v>
      </c>
      <c r="G379" s="3" t="s">
        <v>769</v>
      </c>
      <c r="H379" s="3">
        <v>30</v>
      </c>
      <c r="I379" s="3" t="s">
        <v>483</v>
      </c>
      <c r="J379" s="3">
        <v>180</v>
      </c>
      <c r="K379" s="3">
        <v>604800</v>
      </c>
      <c r="L379" s="3" t="s">
        <v>770</v>
      </c>
      <c r="M379" s="3" t="s">
        <v>483</v>
      </c>
      <c r="N379" s="3" t="s">
        <v>483</v>
      </c>
      <c r="O379" s="3" t="s">
        <v>2159</v>
      </c>
      <c r="P379" s="3" t="s">
        <v>49</v>
      </c>
      <c r="Q379" s="3" t="s">
        <v>4371</v>
      </c>
      <c r="R379" s="3" t="s">
        <v>2160</v>
      </c>
      <c r="S379" s="3">
        <v>1338564340</v>
      </c>
      <c r="T379" s="3" t="s">
        <v>2161</v>
      </c>
      <c r="U379" s="3" t="s">
        <v>2162</v>
      </c>
      <c r="V379" s="3" t="s">
        <v>483</v>
      </c>
      <c r="W379" s="3" t="s">
        <v>483</v>
      </c>
      <c r="X379" s="3">
        <v>25</v>
      </c>
      <c r="Y379" s="3" t="s">
        <v>753</v>
      </c>
      <c r="Z379" s="3" t="s">
        <v>490</v>
      </c>
      <c r="AA379" s="3" t="s">
        <v>490</v>
      </c>
      <c r="AB379" s="3" t="s">
        <v>151</v>
      </c>
      <c r="AC379" s="3" t="s">
        <v>152</v>
      </c>
      <c r="AD379" s="3" t="s">
        <v>38</v>
      </c>
      <c r="AE379" s="3" t="s">
        <v>483</v>
      </c>
      <c r="AF379" s="3" t="s">
        <v>483</v>
      </c>
      <c r="AG379" t="s">
        <v>191</v>
      </c>
      <c r="AH379">
        <f>LOOKUP(AC379,$AL:$AL,$AM:$AM )</f>
        <v>1093147</v>
      </c>
      <c r="AI379">
        <f>LOOKUP(AG379,$AN:$AN,$AO:$AO)</f>
        <v>996702</v>
      </c>
      <c r="AJ379">
        <f>COUNTIFS(Answer,AC379,Country,"USA")</f>
        <v>2</v>
      </c>
      <c r="AK379">
        <f>COUNTIF(Answer,AC379)</f>
        <v>2</v>
      </c>
    </row>
    <row r="380" spans="1:37">
      <c r="A380" s="3" t="s">
        <v>150</v>
      </c>
      <c r="B380" s="3" t="s">
        <v>478</v>
      </c>
      <c r="C380" s="3" t="s">
        <v>479</v>
      </c>
      <c r="D380" s="3" t="s">
        <v>480</v>
      </c>
      <c r="E380" s="3" t="s">
        <v>481</v>
      </c>
      <c r="F380" s="4">
        <v>0.03</v>
      </c>
      <c r="G380" s="3" t="s">
        <v>769</v>
      </c>
      <c r="H380" s="3">
        <v>30</v>
      </c>
      <c r="I380" s="3" t="s">
        <v>483</v>
      </c>
      <c r="J380" s="3">
        <v>180</v>
      </c>
      <c r="K380" s="3">
        <v>604800</v>
      </c>
      <c r="L380" s="3" t="s">
        <v>770</v>
      </c>
      <c r="M380" s="3" t="s">
        <v>483</v>
      </c>
      <c r="N380" s="3" t="s">
        <v>483</v>
      </c>
      <c r="O380" s="3" t="s">
        <v>2179</v>
      </c>
      <c r="P380" s="3" t="s">
        <v>4406</v>
      </c>
      <c r="Q380" s="3" t="s">
        <v>4371</v>
      </c>
      <c r="R380" s="3" t="s">
        <v>2180</v>
      </c>
      <c r="S380" s="3">
        <v>1338567447</v>
      </c>
      <c r="T380" s="3" t="s">
        <v>2181</v>
      </c>
      <c r="U380" s="3" t="s">
        <v>922</v>
      </c>
      <c r="V380" s="3" t="s">
        <v>483</v>
      </c>
      <c r="W380" s="3" t="s">
        <v>483</v>
      </c>
      <c r="X380" s="3">
        <v>47</v>
      </c>
      <c r="Y380" s="3" t="s">
        <v>753</v>
      </c>
      <c r="Z380" s="3" t="s">
        <v>490</v>
      </c>
      <c r="AA380" s="3" t="s">
        <v>490</v>
      </c>
      <c r="AB380" s="3" t="s">
        <v>151</v>
      </c>
      <c r="AC380" s="3" t="s">
        <v>35</v>
      </c>
      <c r="AD380" s="3" t="s">
        <v>34</v>
      </c>
      <c r="AE380" s="3" t="s">
        <v>483</v>
      </c>
      <c r="AF380" s="3" t="s">
        <v>483</v>
      </c>
      <c r="AG380" t="s">
        <v>191</v>
      </c>
      <c r="AH380">
        <f>LOOKUP(AC380,$AL:$AL,$AM:$AM )</f>
        <v>931028</v>
      </c>
      <c r="AI380">
        <f>LOOKUP(AG380,$AN:$AN,$AO:$AO)</f>
        <v>996702</v>
      </c>
      <c r="AJ380">
        <f>COUNTIFS(Answer,AC380,Country,"USA")</f>
        <v>184</v>
      </c>
      <c r="AK380">
        <f>COUNTIF(Answer,AC380)</f>
        <v>352</v>
      </c>
    </row>
    <row r="381" spans="1:37">
      <c r="A381" s="3" t="s">
        <v>150</v>
      </c>
      <c r="B381" s="3" t="s">
        <v>478</v>
      </c>
      <c r="C381" s="3" t="s">
        <v>479</v>
      </c>
      <c r="D381" s="3" t="s">
        <v>480</v>
      </c>
      <c r="E381" s="3" t="s">
        <v>481</v>
      </c>
      <c r="F381" s="4">
        <v>0.03</v>
      </c>
      <c r="G381" s="3" t="s">
        <v>769</v>
      </c>
      <c r="H381" s="3">
        <v>30</v>
      </c>
      <c r="I381" s="3" t="s">
        <v>483</v>
      </c>
      <c r="J381" s="3">
        <v>180</v>
      </c>
      <c r="K381" s="3">
        <v>604800</v>
      </c>
      <c r="L381" s="3" t="s">
        <v>770</v>
      </c>
      <c r="M381" s="3" t="s">
        <v>483</v>
      </c>
      <c r="N381" s="3" t="s">
        <v>483</v>
      </c>
      <c r="O381" s="3" t="s">
        <v>2268</v>
      </c>
      <c r="P381" s="3" t="s">
        <v>52</v>
      </c>
      <c r="Q381" s="3" t="s">
        <v>4371</v>
      </c>
      <c r="R381" s="3" t="s">
        <v>2269</v>
      </c>
      <c r="S381" s="3">
        <v>1338567433</v>
      </c>
      <c r="T381" s="3" t="s">
        <v>2270</v>
      </c>
      <c r="U381" s="3" t="s">
        <v>922</v>
      </c>
      <c r="V381" s="3" t="s">
        <v>483</v>
      </c>
      <c r="W381" s="3" t="s">
        <v>483</v>
      </c>
      <c r="X381" s="3">
        <v>51</v>
      </c>
      <c r="Y381" s="3" t="s">
        <v>753</v>
      </c>
      <c r="Z381" s="3" t="s">
        <v>490</v>
      </c>
      <c r="AA381" s="3" t="s">
        <v>490</v>
      </c>
      <c r="AB381" s="3" t="s">
        <v>151</v>
      </c>
      <c r="AC381" s="3" t="s">
        <v>35</v>
      </c>
      <c r="AD381" s="3" t="s">
        <v>38</v>
      </c>
      <c r="AE381" s="3" t="s">
        <v>483</v>
      </c>
      <c r="AF381" s="3" t="s">
        <v>483</v>
      </c>
      <c r="AG381" t="s">
        <v>191</v>
      </c>
      <c r="AH381">
        <f>LOOKUP(AC381,$AL:$AL,$AM:$AM )</f>
        <v>931028</v>
      </c>
      <c r="AI381">
        <f>LOOKUP(AG381,$AN:$AN,$AO:$AO)</f>
        <v>996702</v>
      </c>
      <c r="AJ381">
        <f>COUNTIFS(Answer,AC381,Country,"USA")</f>
        <v>184</v>
      </c>
      <c r="AK381">
        <f>COUNTIF(Answer,AC381)</f>
        <v>352</v>
      </c>
    </row>
    <row r="382" spans="1:37">
      <c r="A382" s="3" t="s">
        <v>150</v>
      </c>
      <c r="B382" s="3" t="s">
        <v>478</v>
      </c>
      <c r="C382" s="3" t="s">
        <v>479</v>
      </c>
      <c r="D382" s="3" t="s">
        <v>480</v>
      </c>
      <c r="E382" s="3" t="s">
        <v>481</v>
      </c>
      <c r="F382" s="4">
        <v>0.03</v>
      </c>
      <c r="G382" s="3" t="s">
        <v>769</v>
      </c>
      <c r="H382" s="3">
        <v>30</v>
      </c>
      <c r="I382" s="3" t="s">
        <v>483</v>
      </c>
      <c r="J382" s="3">
        <v>180</v>
      </c>
      <c r="K382" s="3">
        <v>604800</v>
      </c>
      <c r="L382" s="3" t="s">
        <v>770</v>
      </c>
      <c r="M382" s="3" t="s">
        <v>483</v>
      </c>
      <c r="N382" s="3" t="s">
        <v>483</v>
      </c>
      <c r="O382" s="3" t="s">
        <v>2173</v>
      </c>
      <c r="P382" s="3" t="s">
        <v>97</v>
      </c>
      <c r="Q382" s="3" t="s">
        <v>4371</v>
      </c>
      <c r="R382" s="3" t="s">
        <v>2174</v>
      </c>
      <c r="S382" s="3">
        <v>1338568545</v>
      </c>
      <c r="T382" s="3" t="s">
        <v>2175</v>
      </c>
      <c r="U382" s="3" t="s">
        <v>954</v>
      </c>
      <c r="V382" s="3" t="s">
        <v>483</v>
      </c>
      <c r="W382" s="3" t="s">
        <v>483</v>
      </c>
      <c r="X382" s="3">
        <v>15</v>
      </c>
      <c r="Y382" s="3" t="s">
        <v>561</v>
      </c>
      <c r="Z382" s="3" t="s">
        <v>490</v>
      </c>
      <c r="AA382" s="3" t="s">
        <v>490</v>
      </c>
      <c r="AB382" s="3" t="s">
        <v>151</v>
      </c>
      <c r="AC382" s="3" t="s">
        <v>35</v>
      </c>
      <c r="AD382" s="3" t="s">
        <v>38</v>
      </c>
      <c r="AE382" s="3" t="s">
        <v>483</v>
      </c>
      <c r="AF382" s="3" t="s">
        <v>483</v>
      </c>
      <c r="AG382" t="s">
        <v>191</v>
      </c>
      <c r="AH382">
        <f>LOOKUP(AC382,$AL:$AL,$AM:$AM )</f>
        <v>931028</v>
      </c>
      <c r="AI382">
        <f>LOOKUP(AG382,$AN:$AN,$AO:$AO)</f>
        <v>996702</v>
      </c>
      <c r="AJ382">
        <f>COUNTIFS(Answer,AC382,Country,"USA")</f>
        <v>184</v>
      </c>
      <c r="AK382">
        <f>COUNTIF(Answer,AC382)</f>
        <v>352</v>
      </c>
    </row>
    <row r="383" spans="1:37">
      <c r="A383" s="3" t="s">
        <v>150</v>
      </c>
      <c r="B383" s="3" t="s">
        <v>478</v>
      </c>
      <c r="C383" s="3" t="s">
        <v>479</v>
      </c>
      <c r="D383" s="3" t="s">
        <v>480</v>
      </c>
      <c r="E383" s="3" t="s">
        <v>481</v>
      </c>
      <c r="F383" s="4">
        <v>0.03</v>
      </c>
      <c r="G383" s="3" t="s">
        <v>769</v>
      </c>
      <c r="H383" s="3">
        <v>30</v>
      </c>
      <c r="I383" s="3" t="s">
        <v>483</v>
      </c>
      <c r="J383" s="3">
        <v>180</v>
      </c>
      <c r="K383" s="3">
        <v>604800</v>
      </c>
      <c r="L383" s="3" t="s">
        <v>770</v>
      </c>
      <c r="M383" s="3" t="s">
        <v>483</v>
      </c>
      <c r="N383" s="3" t="s">
        <v>483</v>
      </c>
      <c r="O383" s="3" t="s">
        <v>2206</v>
      </c>
      <c r="P383" s="3" t="s">
        <v>4407</v>
      </c>
      <c r="Q383" s="3" t="s">
        <v>4371</v>
      </c>
      <c r="R383" s="3" t="s">
        <v>2207</v>
      </c>
      <c r="S383" s="3">
        <v>1338568406</v>
      </c>
      <c r="T383" s="3" t="s">
        <v>2208</v>
      </c>
      <c r="U383" s="3" t="s">
        <v>1178</v>
      </c>
      <c r="V383" s="3" t="s">
        <v>483</v>
      </c>
      <c r="W383" s="3" t="s">
        <v>483</v>
      </c>
      <c r="X383" s="3">
        <v>22</v>
      </c>
      <c r="Y383" s="3" t="s">
        <v>753</v>
      </c>
      <c r="Z383" s="3" t="s">
        <v>490</v>
      </c>
      <c r="AA383" s="3" t="s">
        <v>490</v>
      </c>
      <c r="AB383" s="3" t="s">
        <v>151</v>
      </c>
      <c r="AC383" s="3" t="s">
        <v>35</v>
      </c>
      <c r="AD383" s="3" t="s">
        <v>465</v>
      </c>
      <c r="AE383" s="3" t="s">
        <v>483</v>
      </c>
      <c r="AF383" s="3" t="s">
        <v>483</v>
      </c>
      <c r="AG383" t="s">
        <v>191</v>
      </c>
      <c r="AH383">
        <f>LOOKUP(AC383,$AL:$AL,$AM:$AM )</f>
        <v>931028</v>
      </c>
      <c r="AI383">
        <f>LOOKUP(AG383,$AN:$AN,$AO:$AO)</f>
        <v>996702</v>
      </c>
      <c r="AJ383">
        <f>COUNTIFS(Answer,AC383,Country,"USA")</f>
        <v>184</v>
      </c>
      <c r="AK383">
        <f>COUNTIF(Answer,AC383)</f>
        <v>352</v>
      </c>
    </row>
    <row r="384" spans="1:37">
      <c r="A384" s="3" t="s">
        <v>150</v>
      </c>
      <c r="B384" s="3" t="s">
        <v>478</v>
      </c>
      <c r="C384" s="3" t="s">
        <v>479</v>
      </c>
      <c r="D384" s="3" t="s">
        <v>480</v>
      </c>
      <c r="E384" s="3" t="s">
        <v>481</v>
      </c>
      <c r="F384" s="4">
        <v>0.03</v>
      </c>
      <c r="G384" s="3" t="s">
        <v>769</v>
      </c>
      <c r="H384" s="3">
        <v>30</v>
      </c>
      <c r="I384" s="3" t="s">
        <v>483</v>
      </c>
      <c r="J384" s="3">
        <v>180</v>
      </c>
      <c r="K384" s="3">
        <v>604800</v>
      </c>
      <c r="L384" s="3" t="s">
        <v>770</v>
      </c>
      <c r="M384" s="3" t="s">
        <v>483</v>
      </c>
      <c r="N384" s="3" t="s">
        <v>483</v>
      </c>
      <c r="O384" s="3" t="s">
        <v>2129</v>
      </c>
      <c r="P384" s="3" t="s">
        <v>70</v>
      </c>
      <c r="Q384" s="3" t="s">
        <v>4371</v>
      </c>
      <c r="R384" s="3" t="s">
        <v>2130</v>
      </c>
      <c r="S384" s="3">
        <v>1338568092</v>
      </c>
      <c r="T384" s="3" t="s">
        <v>2131</v>
      </c>
      <c r="U384" s="3" t="s">
        <v>2132</v>
      </c>
      <c r="V384" s="3" t="s">
        <v>483</v>
      </c>
      <c r="W384" s="3" t="s">
        <v>483</v>
      </c>
      <c r="X384" s="3">
        <v>83</v>
      </c>
      <c r="Y384" s="3" t="s">
        <v>561</v>
      </c>
      <c r="Z384" s="3" t="s">
        <v>490</v>
      </c>
      <c r="AA384" s="3" t="s">
        <v>490</v>
      </c>
      <c r="AB384" s="3" t="s">
        <v>151</v>
      </c>
      <c r="AC384" s="3" t="s">
        <v>156</v>
      </c>
      <c r="AD384" s="3" t="s">
        <v>38</v>
      </c>
      <c r="AE384" s="3" t="s">
        <v>483</v>
      </c>
      <c r="AF384" s="3" t="s">
        <v>483</v>
      </c>
      <c r="AG384" t="s">
        <v>191</v>
      </c>
      <c r="AH384">
        <f>LOOKUP(AC384,$AL:$AL,$AM:$AM )</f>
        <v>820919</v>
      </c>
      <c r="AI384">
        <f>LOOKUP(AG384,$AN:$AN,$AO:$AO)</f>
        <v>996702</v>
      </c>
      <c r="AJ384">
        <f>COUNTIFS(Answer,AC384,Country,"USA")</f>
        <v>1</v>
      </c>
      <c r="AK384">
        <f>COUNTIF(Answer,AC384)</f>
        <v>1</v>
      </c>
    </row>
    <row r="385" spans="1:37">
      <c r="A385" s="3" t="s">
        <v>150</v>
      </c>
      <c r="B385" s="3" t="s">
        <v>478</v>
      </c>
      <c r="C385" s="3" t="s">
        <v>479</v>
      </c>
      <c r="D385" s="3" t="s">
        <v>480</v>
      </c>
      <c r="E385" s="3" t="s">
        <v>481</v>
      </c>
      <c r="F385" s="4">
        <v>0.03</v>
      </c>
      <c r="G385" s="3" t="s">
        <v>769</v>
      </c>
      <c r="H385" s="3">
        <v>30</v>
      </c>
      <c r="I385" s="3" t="s">
        <v>483</v>
      </c>
      <c r="J385" s="3">
        <v>180</v>
      </c>
      <c r="K385" s="3">
        <v>604800</v>
      </c>
      <c r="L385" s="3" t="s">
        <v>770</v>
      </c>
      <c r="M385" s="3" t="s">
        <v>483</v>
      </c>
      <c r="N385" s="3" t="s">
        <v>483</v>
      </c>
      <c r="O385" s="3" t="s">
        <v>2196</v>
      </c>
      <c r="P385" s="3" t="s">
        <v>45</v>
      </c>
      <c r="Q385" s="3" t="s">
        <v>4371</v>
      </c>
      <c r="R385" s="3" t="s">
        <v>2197</v>
      </c>
      <c r="S385" s="3">
        <v>1338570020</v>
      </c>
      <c r="T385" s="3" t="s">
        <v>2198</v>
      </c>
      <c r="U385" s="3" t="s">
        <v>2199</v>
      </c>
      <c r="V385" s="3" t="s">
        <v>483</v>
      </c>
      <c r="W385" s="3" t="s">
        <v>483</v>
      </c>
      <c r="X385" s="3">
        <v>13</v>
      </c>
      <c r="Y385" s="3" t="s">
        <v>607</v>
      </c>
      <c r="Z385" s="3" t="s">
        <v>490</v>
      </c>
      <c r="AA385" s="3" t="s">
        <v>490</v>
      </c>
      <c r="AB385" s="3" t="s">
        <v>151</v>
      </c>
      <c r="AC385" s="3" t="s">
        <v>35</v>
      </c>
      <c r="AD385" s="3" t="s">
        <v>38</v>
      </c>
      <c r="AE385" s="3" t="s">
        <v>483</v>
      </c>
      <c r="AF385" s="3" t="s">
        <v>483</v>
      </c>
      <c r="AG385" t="s">
        <v>191</v>
      </c>
      <c r="AH385">
        <f>LOOKUP(AC385,$AL:$AL,$AM:$AM )</f>
        <v>931028</v>
      </c>
      <c r="AI385">
        <f>LOOKUP(AG385,$AN:$AN,$AO:$AO)</f>
        <v>996702</v>
      </c>
      <c r="AJ385">
        <f>COUNTIFS(Answer,AC385,Country,"USA")</f>
        <v>184</v>
      </c>
      <c r="AK385">
        <f>COUNTIF(Answer,AC385)</f>
        <v>352</v>
      </c>
    </row>
    <row r="386" spans="1:37">
      <c r="A386" s="3" t="s">
        <v>150</v>
      </c>
      <c r="B386" s="3" t="s">
        <v>478</v>
      </c>
      <c r="C386" s="3" t="s">
        <v>479</v>
      </c>
      <c r="D386" s="3" t="s">
        <v>480</v>
      </c>
      <c r="E386" s="3" t="s">
        <v>481</v>
      </c>
      <c r="F386" s="4">
        <v>0.03</v>
      </c>
      <c r="G386" s="3" t="s">
        <v>769</v>
      </c>
      <c r="H386" s="3">
        <v>30</v>
      </c>
      <c r="I386" s="3" t="s">
        <v>483</v>
      </c>
      <c r="J386" s="3">
        <v>180</v>
      </c>
      <c r="K386" s="3">
        <v>604800</v>
      </c>
      <c r="L386" s="3" t="s">
        <v>770</v>
      </c>
      <c r="M386" s="3" t="s">
        <v>483</v>
      </c>
      <c r="N386" s="3" t="s">
        <v>483</v>
      </c>
      <c r="O386" s="3" t="s">
        <v>2296</v>
      </c>
      <c r="P386" s="3" t="s">
        <v>154</v>
      </c>
      <c r="Q386" s="3" t="s">
        <v>4371</v>
      </c>
      <c r="R386" s="3" t="s">
        <v>2297</v>
      </c>
      <c r="S386" s="3">
        <v>1338570438</v>
      </c>
      <c r="T386" s="3" t="s">
        <v>2298</v>
      </c>
      <c r="U386" s="3" t="s">
        <v>1318</v>
      </c>
      <c r="V386" s="3" t="s">
        <v>483</v>
      </c>
      <c r="W386" s="3" t="s">
        <v>483</v>
      </c>
      <c r="X386" s="3">
        <v>49</v>
      </c>
      <c r="Y386" s="3" t="s">
        <v>523</v>
      </c>
      <c r="Z386" s="3" t="s">
        <v>490</v>
      </c>
      <c r="AA386" s="3" t="s">
        <v>490</v>
      </c>
      <c r="AB386" s="3" t="s">
        <v>151</v>
      </c>
      <c r="AC386" s="3" t="s">
        <v>100</v>
      </c>
      <c r="AD386" s="3" t="s">
        <v>38</v>
      </c>
      <c r="AE386" s="3" t="s">
        <v>483</v>
      </c>
      <c r="AF386" s="3" t="s">
        <v>483</v>
      </c>
      <c r="AG386" t="s">
        <v>191</v>
      </c>
      <c r="AH386">
        <f>LOOKUP(AC386,$AL:$AL,$AM:$AM )</f>
        <v>892949</v>
      </c>
      <c r="AI386">
        <f>LOOKUP(AG386,$AN:$AN,$AO:$AO)</f>
        <v>996702</v>
      </c>
      <c r="AJ386">
        <f>COUNTIFS(Answer,AC386,Country,"USA")</f>
        <v>12</v>
      </c>
      <c r="AK386">
        <f>COUNTIF(Answer,AC386)</f>
        <v>13</v>
      </c>
    </row>
    <row r="387" spans="1:37">
      <c r="A387" s="3" t="s">
        <v>150</v>
      </c>
      <c r="B387" s="3" t="s">
        <v>478</v>
      </c>
      <c r="C387" s="3" t="s">
        <v>479</v>
      </c>
      <c r="D387" s="3" t="s">
        <v>480</v>
      </c>
      <c r="E387" s="3" t="s">
        <v>481</v>
      </c>
      <c r="F387" s="4">
        <v>0.03</v>
      </c>
      <c r="G387" s="3" t="s">
        <v>769</v>
      </c>
      <c r="H387" s="3">
        <v>30</v>
      </c>
      <c r="I387" s="3" t="s">
        <v>483</v>
      </c>
      <c r="J387" s="3">
        <v>180</v>
      </c>
      <c r="K387" s="3">
        <v>604800</v>
      </c>
      <c r="L387" s="3" t="s">
        <v>770</v>
      </c>
      <c r="M387" s="3" t="s">
        <v>483</v>
      </c>
      <c r="N387" s="3" t="s">
        <v>483</v>
      </c>
      <c r="O387" s="3" t="s">
        <v>2122</v>
      </c>
      <c r="P387" s="3" t="s">
        <v>158</v>
      </c>
      <c r="Q387" s="3" t="s">
        <v>4371</v>
      </c>
      <c r="R387" s="3" t="s">
        <v>2123</v>
      </c>
      <c r="S387" s="3">
        <v>1338599459</v>
      </c>
      <c r="T387" s="3" t="s">
        <v>2124</v>
      </c>
      <c r="U387" s="3" t="s">
        <v>2125</v>
      </c>
      <c r="V387" s="3" t="s">
        <v>483</v>
      </c>
      <c r="W387" s="3" t="s">
        <v>483</v>
      </c>
      <c r="X387" s="3">
        <v>39</v>
      </c>
      <c r="Y387" s="3" t="s">
        <v>489</v>
      </c>
      <c r="Z387" s="3" t="s">
        <v>490</v>
      </c>
      <c r="AA387" s="3" t="s">
        <v>490</v>
      </c>
      <c r="AB387" s="3" t="s">
        <v>151</v>
      </c>
      <c r="AC387" s="3" t="s">
        <v>35</v>
      </c>
      <c r="AD387" s="3" t="s">
        <v>38</v>
      </c>
      <c r="AE387" s="3" t="s">
        <v>483</v>
      </c>
      <c r="AF387" s="3" t="s">
        <v>483</v>
      </c>
      <c r="AG387" t="s">
        <v>191</v>
      </c>
      <c r="AH387">
        <f>LOOKUP(AC387,$AL:$AL,$AM:$AM )</f>
        <v>931028</v>
      </c>
      <c r="AI387">
        <f>LOOKUP(AG387,$AN:$AN,$AO:$AO)</f>
        <v>996702</v>
      </c>
      <c r="AJ387">
        <f>COUNTIFS(Answer,AC387,Country,"USA")</f>
        <v>184</v>
      </c>
      <c r="AK387">
        <f>COUNTIF(Answer,AC387)</f>
        <v>352</v>
      </c>
    </row>
    <row r="388" spans="1:37">
      <c r="A388" s="3" t="s">
        <v>150</v>
      </c>
      <c r="B388" s="3" t="s">
        <v>478</v>
      </c>
      <c r="C388" s="3" t="s">
        <v>479</v>
      </c>
      <c r="D388" s="3" t="s">
        <v>480</v>
      </c>
      <c r="E388" s="3" t="s">
        <v>481</v>
      </c>
      <c r="F388" s="4">
        <v>0.03</v>
      </c>
      <c r="G388" s="3" t="s">
        <v>769</v>
      </c>
      <c r="H388" s="3">
        <v>30</v>
      </c>
      <c r="I388" s="3" t="s">
        <v>483</v>
      </c>
      <c r="J388" s="3">
        <v>180</v>
      </c>
      <c r="K388" s="3">
        <v>604800</v>
      </c>
      <c r="L388" s="3" t="s">
        <v>770</v>
      </c>
      <c r="M388" s="3" t="s">
        <v>483</v>
      </c>
      <c r="N388" s="3" t="s">
        <v>483</v>
      </c>
      <c r="O388" s="3" t="s">
        <v>2126</v>
      </c>
      <c r="P388" s="3" t="s">
        <v>54</v>
      </c>
      <c r="Q388" s="3" t="s">
        <v>4371</v>
      </c>
      <c r="R388" s="3" t="s">
        <v>2127</v>
      </c>
      <c r="S388" s="3">
        <v>1338578902</v>
      </c>
      <c r="T388" s="3" t="s">
        <v>2128</v>
      </c>
      <c r="U388" s="3" t="s">
        <v>2125</v>
      </c>
      <c r="V388" s="3" t="s">
        <v>483</v>
      </c>
      <c r="W388" s="3" t="s">
        <v>483</v>
      </c>
      <c r="X388" s="3">
        <v>37</v>
      </c>
      <c r="Y388" s="3" t="s">
        <v>753</v>
      </c>
      <c r="Z388" s="3" t="s">
        <v>490</v>
      </c>
      <c r="AA388" s="3" t="s">
        <v>490</v>
      </c>
      <c r="AB388" s="3" t="s">
        <v>151</v>
      </c>
      <c r="AC388" s="3" t="s">
        <v>95</v>
      </c>
      <c r="AD388" s="3" t="s">
        <v>38</v>
      </c>
      <c r="AE388" s="3" t="s">
        <v>483</v>
      </c>
      <c r="AF388" s="3" t="s">
        <v>483</v>
      </c>
      <c r="AG388" t="s">
        <v>191</v>
      </c>
      <c r="AH388">
        <f>LOOKUP(AC388,$AL:$AL,$AM:$AM )</f>
        <v>899370</v>
      </c>
      <c r="AI388">
        <f>LOOKUP(AG388,$AN:$AN,$AO:$AO)</f>
        <v>996702</v>
      </c>
      <c r="AJ388">
        <f>COUNTIFS(Answer,AC388,Country,"USA")</f>
        <v>17</v>
      </c>
      <c r="AK388">
        <f>COUNTIF(Answer,AC388)</f>
        <v>18</v>
      </c>
    </row>
    <row r="389" spans="1:37">
      <c r="A389" s="3" t="s">
        <v>150</v>
      </c>
      <c r="B389" s="3" t="s">
        <v>478</v>
      </c>
      <c r="C389" s="3" t="s">
        <v>479</v>
      </c>
      <c r="D389" s="3" t="s">
        <v>480</v>
      </c>
      <c r="E389" s="3" t="s">
        <v>481</v>
      </c>
      <c r="F389" s="4">
        <v>0.03</v>
      </c>
      <c r="G389" s="3" t="s">
        <v>769</v>
      </c>
      <c r="H389" s="3">
        <v>30</v>
      </c>
      <c r="I389" s="3" t="s">
        <v>483</v>
      </c>
      <c r="J389" s="3">
        <v>180</v>
      </c>
      <c r="K389" s="3">
        <v>604800</v>
      </c>
      <c r="L389" s="3" t="s">
        <v>770</v>
      </c>
      <c r="M389" s="3" t="s">
        <v>483</v>
      </c>
      <c r="N389" s="3" t="s">
        <v>483</v>
      </c>
      <c r="O389" s="3" t="s">
        <v>2097</v>
      </c>
      <c r="P389" s="3" t="s">
        <v>155</v>
      </c>
      <c r="Q389" s="3" t="s">
        <v>4371</v>
      </c>
      <c r="R389" s="3" t="s">
        <v>2098</v>
      </c>
      <c r="S389" s="3">
        <v>1338586017</v>
      </c>
      <c r="T389" s="3" t="s">
        <v>2099</v>
      </c>
      <c r="U389" s="3" t="s">
        <v>2100</v>
      </c>
      <c r="V389" s="3" t="s">
        <v>483</v>
      </c>
      <c r="W389" s="3" t="s">
        <v>483</v>
      </c>
      <c r="X389" s="3">
        <v>67</v>
      </c>
      <c r="Y389" s="3" t="s">
        <v>489</v>
      </c>
      <c r="Z389" s="3" t="s">
        <v>490</v>
      </c>
      <c r="AA389" s="3" t="s">
        <v>490</v>
      </c>
      <c r="AB389" s="3" t="s">
        <v>151</v>
      </c>
      <c r="AC389" s="3" t="s">
        <v>35</v>
      </c>
      <c r="AD389" s="3" t="s">
        <v>38</v>
      </c>
      <c r="AE389" s="3" t="s">
        <v>483</v>
      </c>
      <c r="AF389" s="3" t="s">
        <v>483</v>
      </c>
      <c r="AG389" t="s">
        <v>191</v>
      </c>
      <c r="AH389">
        <f>LOOKUP(AC389,$AL:$AL,$AM:$AM )</f>
        <v>931028</v>
      </c>
      <c r="AI389">
        <f>LOOKUP(AG389,$AN:$AN,$AO:$AO)</f>
        <v>996702</v>
      </c>
      <c r="AJ389">
        <f>COUNTIFS(Answer,AC389,Country,"USA")</f>
        <v>184</v>
      </c>
      <c r="AK389">
        <f>COUNTIF(Answer,AC389)</f>
        <v>352</v>
      </c>
    </row>
    <row r="390" spans="1:37">
      <c r="A390" s="3" t="s">
        <v>150</v>
      </c>
      <c r="B390" s="3" t="s">
        <v>478</v>
      </c>
      <c r="C390" s="3" t="s">
        <v>479</v>
      </c>
      <c r="D390" s="3" t="s">
        <v>480</v>
      </c>
      <c r="E390" s="3" t="s">
        <v>481</v>
      </c>
      <c r="F390" s="4">
        <v>0.03</v>
      </c>
      <c r="G390" s="3" t="s">
        <v>769</v>
      </c>
      <c r="H390" s="3">
        <v>30</v>
      </c>
      <c r="I390" s="3" t="s">
        <v>483</v>
      </c>
      <c r="J390" s="3">
        <v>180</v>
      </c>
      <c r="K390" s="3">
        <v>604800</v>
      </c>
      <c r="L390" s="3" t="s">
        <v>770</v>
      </c>
      <c r="M390" s="3" t="s">
        <v>483</v>
      </c>
      <c r="N390" s="3" t="s">
        <v>483</v>
      </c>
      <c r="O390" s="3" t="s">
        <v>2245</v>
      </c>
      <c r="P390" s="3" t="s">
        <v>64</v>
      </c>
      <c r="Q390" s="3" t="s">
        <v>4371</v>
      </c>
      <c r="R390" s="3" t="s">
        <v>2246</v>
      </c>
      <c r="S390" s="3">
        <v>1338575696</v>
      </c>
      <c r="T390" s="3" t="s">
        <v>2247</v>
      </c>
      <c r="U390" s="3" t="s">
        <v>2100</v>
      </c>
      <c r="V390" s="3" t="s">
        <v>483</v>
      </c>
      <c r="W390" s="3" t="s">
        <v>483</v>
      </c>
      <c r="X390" s="3">
        <v>35</v>
      </c>
      <c r="Y390" s="3" t="s">
        <v>660</v>
      </c>
      <c r="Z390" s="3" t="s">
        <v>490</v>
      </c>
      <c r="AA390" s="3" t="s">
        <v>490</v>
      </c>
      <c r="AB390" s="3" t="s">
        <v>151</v>
      </c>
      <c r="AC390" s="3" t="s">
        <v>95</v>
      </c>
      <c r="AD390" s="3" t="s">
        <v>38</v>
      </c>
      <c r="AE390" s="3" t="s">
        <v>483</v>
      </c>
      <c r="AF390" s="3" t="s">
        <v>483</v>
      </c>
      <c r="AG390" t="s">
        <v>191</v>
      </c>
      <c r="AH390">
        <f>LOOKUP(AC390,$AL:$AL,$AM:$AM )</f>
        <v>899370</v>
      </c>
      <c r="AI390">
        <f>LOOKUP(AG390,$AN:$AN,$AO:$AO)</f>
        <v>996702</v>
      </c>
      <c r="AJ390">
        <f>COUNTIFS(Answer,AC390,Country,"USA")</f>
        <v>17</v>
      </c>
      <c r="AK390">
        <f>COUNTIF(Answer,AC390)</f>
        <v>18</v>
      </c>
    </row>
    <row r="391" spans="1:37">
      <c r="A391" s="3" t="s">
        <v>150</v>
      </c>
      <c r="B391" s="3" t="s">
        <v>478</v>
      </c>
      <c r="C391" s="3" t="s">
        <v>479</v>
      </c>
      <c r="D391" s="3" t="s">
        <v>480</v>
      </c>
      <c r="E391" s="3" t="s">
        <v>481</v>
      </c>
      <c r="F391" s="4">
        <v>0.03</v>
      </c>
      <c r="G391" s="3" t="s">
        <v>769</v>
      </c>
      <c r="H391" s="3">
        <v>30</v>
      </c>
      <c r="I391" s="3" t="s">
        <v>483</v>
      </c>
      <c r="J391" s="3">
        <v>180</v>
      </c>
      <c r="K391" s="3">
        <v>604800</v>
      </c>
      <c r="L391" s="3" t="s">
        <v>770</v>
      </c>
      <c r="M391" s="3" t="s">
        <v>483</v>
      </c>
      <c r="N391" s="3" t="s">
        <v>483</v>
      </c>
      <c r="O391" s="3" t="s">
        <v>2062</v>
      </c>
      <c r="P391" s="3" t="s">
        <v>4381</v>
      </c>
      <c r="Q391" s="3" t="s">
        <v>4371</v>
      </c>
      <c r="R391" s="3" t="s">
        <v>2063</v>
      </c>
      <c r="S391" s="3">
        <v>1338587430</v>
      </c>
      <c r="T391" s="3" t="s">
        <v>2064</v>
      </c>
      <c r="U391" s="3" t="s">
        <v>2065</v>
      </c>
      <c r="V391" s="3" t="s">
        <v>483</v>
      </c>
      <c r="W391" s="3" t="s">
        <v>483</v>
      </c>
      <c r="X391" s="3">
        <v>36</v>
      </c>
      <c r="Y391" s="3" t="s">
        <v>546</v>
      </c>
      <c r="Z391" s="3" t="s">
        <v>490</v>
      </c>
      <c r="AA391" s="3" t="s">
        <v>490</v>
      </c>
      <c r="AB391" s="3" t="s">
        <v>151</v>
      </c>
      <c r="AC391" s="3" t="s">
        <v>35</v>
      </c>
      <c r="AD391" s="3" t="s">
        <v>36</v>
      </c>
      <c r="AE391" s="3" t="s">
        <v>483</v>
      </c>
      <c r="AF391" s="3" t="s">
        <v>483</v>
      </c>
      <c r="AG391" t="s">
        <v>191</v>
      </c>
      <c r="AH391">
        <f>LOOKUP(AC391,$AL:$AL,$AM:$AM )</f>
        <v>931028</v>
      </c>
      <c r="AI391">
        <f>LOOKUP(AG391,$AN:$AN,$AO:$AO)</f>
        <v>996702</v>
      </c>
      <c r="AJ391">
        <f>COUNTIFS(Answer,AC391,Country,"USA")</f>
        <v>184</v>
      </c>
      <c r="AK391">
        <f>COUNTIF(Answer,AC391)</f>
        <v>352</v>
      </c>
    </row>
    <row r="392" spans="1:37">
      <c r="A392" s="3" t="s">
        <v>150</v>
      </c>
      <c r="B392" s="3" t="s">
        <v>478</v>
      </c>
      <c r="C392" s="3" t="s">
        <v>479</v>
      </c>
      <c r="D392" s="3" t="s">
        <v>480</v>
      </c>
      <c r="E392" s="3" t="s">
        <v>481</v>
      </c>
      <c r="F392" s="4">
        <v>0.03</v>
      </c>
      <c r="G392" s="3" t="s">
        <v>769</v>
      </c>
      <c r="H392" s="3">
        <v>30</v>
      </c>
      <c r="I392" s="3" t="s">
        <v>483</v>
      </c>
      <c r="J392" s="3">
        <v>180</v>
      </c>
      <c r="K392" s="3">
        <v>604800</v>
      </c>
      <c r="L392" s="3" t="s">
        <v>770</v>
      </c>
      <c r="M392" s="3" t="s">
        <v>483</v>
      </c>
      <c r="N392" s="3" t="s">
        <v>483</v>
      </c>
      <c r="O392" s="3" t="s">
        <v>2066</v>
      </c>
      <c r="P392" s="3" t="s">
        <v>147</v>
      </c>
      <c r="Q392" s="3" t="s">
        <v>4371</v>
      </c>
      <c r="R392" s="3" t="s">
        <v>2067</v>
      </c>
      <c r="S392" s="3">
        <v>1338605446</v>
      </c>
      <c r="T392" s="3" t="s">
        <v>2068</v>
      </c>
      <c r="U392" s="3" t="s">
        <v>2065</v>
      </c>
      <c r="V392" s="3" t="s">
        <v>483</v>
      </c>
      <c r="W392" s="3" t="s">
        <v>483</v>
      </c>
      <c r="X392" s="3">
        <v>27</v>
      </c>
      <c r="Y392" s="3" t="s">
        <v>523</v>
      </c>
      <c r="Z392" s="3" t="s">
        <v>490</v>
      </c>
      <c r="AA392" s="3" t="s">
        <v>490</v>
      </c>
      <c r="AB392" s="3" t="s">
        <v>151</v>
      </c>
      <c r="AC392" s="3" t="s">
        <v>35</v>
      </c>
      <c r="AD392" s="3" t="s">
        <v>38</v>
      </c>
      <c r="AE392" s="3" t="s">
        <v>483</v>
      </c>
      <c r="AF392" s="3" t="s">
        <v>483</v>
      </c>
      <c r="AG392" t="s">
        <v>191</v>
      </c>
      <c r="AH392">
        <f>LOOKUP(AC392,$AL:$AL,$AM:$AM )</f>
        <v>931028</v>
      </c>
      <c r="AI392">
        <f>LOOKUP(AG392,$AN:$AN,$AO:$AO)</f>
        <v>996702</v>
      </c>
      <c r="AJ392">
        <f>COUNTIFS(Answer,AC392,Country,"USA")</f>
        <v>184</v>
      </c>
      <c r="AK392">
        <f>COUNTIF(Answer,AC392)</f>
        <v>352</v>
      </c>
    </row>
    <row r="393" spans="1:37">
      <c r="A393" s="3" t="s">
        <v>150</v>
      </c>
      <c r="B393" s="3" t="s">
        <v>478</v>
      </c>
      <c r="C393" s="3" t="s">
        <v>479</v>
      </c>
      <c r="D393" s="3" t="s">
        <v>480</v>
      </c>
      <c r="E393" s="3" t="s">
        <v>481</v>
      </c>
      <c r="F393" s="4">
        <v>0.03</v>
      </c>
      <c r="G393" s="3" t="s">
        <v>769</v>
      </c>
      <c r="H393" s="3">
        <v>30</v>
      </c>
      <c r="I393" s="3" t="s">
        <v>483</v>
      </c>
      <c r="J393" s="3">
        <v>180</v>
      </c>
      <c r="K393" s="3">
        <v>604800</v>
      </c>
      <c r="L393" s="3" t="s">
        <v>770</v>
      </c>
      <c r="M393" s="3" t="s">
        <v>483</v>
      </c>
      <c r="N393" s="3" t="s">
        <v>483</v>
      </c>
      <c r="O393" s="3" t="s">
        <v>2107</v>
      </c>
      <c r="P393" s="3" t="s">
        <v>4411</v>
      </c>
      <c r="Q393" s="3" t="s">
        <v>4371</v>
      </c>
      <c r="R393" s="3" t="s">
        <v>2108</v>
      </c>
      <c r="S393" s="3">
        <v>1338600452</v>
      </c>
      <c r="T393" s="3" t="s">
        <v>2109</v>
      </c>
      <c r="U393" s="3" t="s">
        <v>2110</v>
      </c>
      <c r="V393" s="3" t="s">
        <v>483</v>
      </c>
      <c r="W393" s="3" t="s">
        <v>483</v>
      </c>
      <c r="X393" s="3">
        <v>17</v>
      </c>
      <c r="Y393" s="3" t="s">
        <v>561</v>
      </c>
      <c r="Z393" s="3" t="s">
        <v>490</v>
      </c>
      <c r="AA393" s="3" t="s">
        <v>490</v>
      </c>
      <c r="AB393" s="3" t="s">
        <v>151</v>
      </c>
      <c r="AC393" s="3" t="s">
        <v>35</v>
      </c>
      <c r="AD393" s="3" t="s">
        <v>465</v>
      </c>
      <c r="AE393" s="3" t="s">
        <v>483</v>
      </c>
      <c r="AF393" s="3" t="s">
        <v>483</v>
      </c>
      <c r="AG393" t="s">
        <v>191</v>
      </c>
      <c r="AH393">
        <f>LOOKUP(AC393,$AL:$AL,$AM:$AM )</f>
        <v>931028</v>
      </c>
      <c r="AI393">
        <f>LOOKUP(AG393,$AN:$AN,$AO:$AO)</f>
        <v>996702</v>
      </c>
      <c r="AJ393">
        <f>COUNTIFS(Answer,AC393,Country,"USA")</f>
        <v>184</v>
      </c>
      <c r="AK393">
        <f>COUNTIF(Answer,AC393)</f>
        <v>352</v>
      </c>
    </row>
    <row r="394" spans="1:37">
      <c r="A394" s="3" t="s">
        <v>150</v>
      </c>
      <c r="B394" s="3" t="s">
        <v>478</v>
      </c>
      <c r="C394" s="3" t="s">
        <v>479</v>
      </c>
      <c r="D394" s="3" t="s">
        <v>480</v>
      </c>
      <c r="E394" s="3" t="s">
        <v>481</v>
      </c>
      <c r="F394" s="4">
        <v>0.03</v>
      </c>
      <c r="G394" s="3" t="s">
        <v>769</v>
      </c>
      <c r="H394" s="3">
        <v>30</v>
      </c>
      <c r="I394" s="3" t="s">
        <v>483</v>
      </c>
      <c r="J394" s="3">
        <v>180</v>
      </c>
      <c r="K394" s="3">
        <v>604800</v>
      </c>
      <c r="L394" s="3" t="s">
        <v>770</v>
      </c>
      <c r="M394" s="3" t="s">
        <v>483</v>
      </c>
      <c r="N394" s="3" t="s">
        <v>483</v>
      </c>
      <c r="O394" s="3" t="s">
        <v>2078</v>
      </c>
      <c r="P394" s="3" t="s">
        <v>56</v>
      </c>
      <c r="Q394" s="3" t="s">
        <v>4371</v>
      </c>
      <c r="R394" s="3" t="s">
        <v>2079</v>
      </c>
      <c r="S394" s="3">
        <v>1338611637</v>
      </c>
      <c r="T394" s="3" t="s">
        <v>2080</v>
      </c>
      <c r="U394" s="3" t="s">
        <v>1142</v>
      </c>
      <c r="V394" s="3" t="s">
        <v>483</v>
      </c>
      <c r="W394" s="3" t="s">
        <v>483</v>
      </c>
      <c r="X394" s="3">
        <v>23</v>
      </c>
      <c r="Y394" s="3" t="s">
        <v>508</v>
      </c>
      <c r="Z394" s="3" t="s">
        <v>490</v>
      </c>
      <c r="AA394" s="3" t="s">
        <v>490</v>
      </c>
      <c r="AB394" s="3" t="s">
        <v>151</v>
      </c>
      <c r="AC394" s="3" t="s">
        <v>95</v>
      </c>
      <c r="AD394" s="3" t="s">
        <v>38</v>
      </c>
      <c r="AE394" s="3" t="s">
        <v>483</v>
      </c>
      <c r="AF394" s="3" t="s">
        <v>483</v>
      </c>
      <c r="AG394" t="s">
        <v>191</v>
      </c>
      <c r="AH394">
        <f>LOOKUP(AC394,$AL:$AL,$AM:$AM )</f>
        <v>899370</v>
      </c>
      <c r="AI394">
        <f>LOOKUP(AG394,$AN:$AN,$AO:$AO)</f>
        <v>996702</v>
      </c>
      <c r="AJ394">
        <f>COUNTIFS(Answer,AC394,Country,"USA")</f>
        <v>17</v>
      </c>
      <c r="AK394">
        <f>COUNTIF(Answer,AC394)</f>
        <v>18</v>
      </c>
    </row>
    <row r="395" spans="1:37">
      <c r="A395" s="3" t="s">
        <v>150</v>
      </c>
      <c r="B395" s="3" t="s">
        <v>478</v>
      </c>
      <c r="C395" s="3" t="s">
        <v>479</v>
      </c>
      <c r="D395" s="3" t="s">
        <v>480</v>
      </c>
      <c r="E395" s="3" t="s">
        <v>481</v>
      </c>
      <c r="F395" s="4">
        <v>0.03</v>
      </c>
      <c r="G395" s="3" t="s">
        <v>769</v>
      </c>
      <c r="H395" s="3">
        <v>30</v>
      </c>
      <c r="I395" s="3" t="s">
        <v>483</v>
      </c>
      <c r="J395" s="3">
        <v>180</v>
      </c>
      <c r="K395" s="3">
        <v>604800</v>
      </c>
      <c r="L395" s="3" t="s">
        <v>770</v>
      </c>
      <c r="M395" s="3" t="s">
        <v>483</v>
      </c>
      <c r="N395" s="3" t="s">
        <v>483</v>
      </c>
      <c r="O395" s="3" t="s">
        <v>2153</v>
      </c>
      <c r="P395" s="3" t="s">
        <v>44</v>
      </c>
      <c r="Q395" s="3" t="s">
        <v>4371</v>
      </c>
      <c r="R395" s="3" t="s">
        <v>2154</v>
      </c>
      <c r="S395" s="3">
        <v>1338576437</v>
      </c>
      <c r="T395" s="3" t="s">
        <v>2155</v>
      </c>
      <c r="U395" s="3" t="s">
        <v>1142</v>
      </c>
      <c r="V395" s="3" t="s">
        <v>483</v>
      </c>
      <c r="W395" s="3" t="s">
        <v>483</v>
      </c>
      <c r="X395" s="3">
        <v>26</v>
      </c>
      <c r="Y395" s="3" t="s">
        <v>590</v>
      </c>
      <c r="Z395" s="3" t="s">
        <v>490</v>
      </c>
      <c r="AA395" s="3" t="s">
        <v>490</v>
      </c>
      <c r="AB395" s="3" t="s">
        <v>151</v>
      </c>
      <c r="AC395" s="3" t="s">
        <v>95</v>
      </c>
      <c r="AD395" s="3" t="s">
        <v>38</v>
      </c>
      <c r="AE395" s="3" t="s">
        <v>483</v>
      </c>
      <c r="AF395" s="3" t="s">
        <v>483</v>
      </c>
      <c r="AG395" t="s">
        <v>191</v>
      </c>
      <c r="AH395">
        <f>LOOKUP(AC395,$AL:$AL,$AM:$AM )</f>
        <v>899370</v>
      </c>
      <c r="AI395">
        <f>LOOKUP(AG395,$AN:$AN,$AO:$AO)</f>
        <v>996702</v>
      </c>
      <c r="AJ395">
        <f>COUNTIFS(Answer,AC395,Country,"USA")</f>
        <v>17</v>
      </c>
      <c r="AK395">
        <f>COUNTIF(Answer,AC395)</f>
        <v>18</v>
      </c>
    </row>
    <row r="396" spans="1:37">
      <c r="A396" s="3" t="s">
        <v>150</v>
      </c>
      <c r="B396" s="3" t="s">
        <v>478</v>
      </c>
      <c r="C396" s="3" t="s">
        <v>479</v>
      </c>
      <c r="D396" s="3" t="s">
        <v>480</v>
      </c>
      <c r="E396" s="3" t="s">
        <v>481</v>
      </c>
      <c r="F396" s="4">
        <v>0.03</v>
      </c>
      <c r="G396" s="3" t="s">
        <v>769</v>
      </c>
      <c r="H396" s="3">
        <v>30</v>
      </c>
      <c r="I396" s="3" t="s">
        <v>483</v>
      </c>
      <c r="J396" s="3">
        <v>180</v>
      </c>
      <c r="K396" s="3">
        <v>604800</v>
      </c>
      <c r="L396" s="3" t="s">
        <v>770</v>
      </c>
      <c r="M396" s="3" t="s">
        <v>483</v>
      </c>
      <c r="N396" s="3" t="s">
        <v>483</v>
      </c>
      <c r="O396" s="3" t="s">
        <v>2188</v>
      </c>
      <c r="P396" s="3" t="s">
        <v>60</v>
      </c>
      <c r="Q396" s="3" t="s">
        <v>4371</v>
      </c>
      <c r="R396" s="3" t="s">
        <v>2189</v>
      </c>
      <c r="S396" s="3">
        <v>1338594742</v>
      </c>
      <c r="T396" s="3" t="s">
        <v>2190</v>
      </c>
      <c r="U396" s="3" t="s">
        <v>2191</v>
      </c>
      <c r="V396" s="3" t="s">
        <v>483</v>
      </c>
      <c r="W396" s="3" t="s">
        <v>483</v>
      </c>
      <c r="X396" s="3">
        <v>31</v>
      </c>
      <c r="Y396" s="3" t="s">
        <v>753</v>
      </c>
      <c r="Z396" s="3" t="s">
        <v>490</v>
      </c>
      <c r="AA396" s="3" t="s">
        <v>490</v>
      </c>
      <c r="AB396" s="3" t="s">
        <v>151</v>
      </c>
      <c r="AC396" s="3" t="s">
        <v>100</v>
      </c>
      <c r="AD396" s="3" t="s">
        <v>38</v>
      </c>
      <c r="AE396" s="3" t="s">
        <v>483</v>
      </c>
      <c r="AF396" s="3" t="s">
        <v>483</v>
      </c>
      <c r="AG396" t="s">
        <v>191</v>
      </c>
      <c r="AH396">
        <f>LOOKUP(AC396,$AL:$AL,$AM:$AM )</f>
        <v>892949</v>
      </c>
      <c r="AI396">
        <f>LOOKUP(AG396,$AN:$AN,$AO:$AO)</f>
        <v>996702</v>
      </c>
      <c r="AJ396">
        <f>COUNTIFS(Answer,AC396,Country,"USA")</f>
        <v>12</v>
      </c>
      <c r="AK396">
        <f>COUNTIF(Answer,AC396)</f>
        <v>13</v>
      </c>
    </row>
    <row r="397" spans="1:37">
      <c r="A397" s="3" t="s">
        <v>150</v>
      </c>
      <c r="B397" s="3" t="s">
        <v>478</v>
      </c>
      <c r="C397" s="3" t="s">
        <v>479</v>
      </c>
      <c r="D397" s="3" t="s">
        <v>480</v>
      </c>
      <c r="E397" s="3" t="s">
        <v>481</v>
      </c>
      <c r="F397" s="4">
        <v>0.03</v>
      </c>
      <c r="G397" s="3" t="s">
        <v>769</v>
      </c>
      <c r="H397" s="3">
        <v>30</v>
      </c>
      <c r="I397" s="3" t="s">
        <v>483</v>
      </c>
      <c r="J397" s="3">
        <v>180</v>
      </c>
      <c r="K397" s="3">
        <v>604800</v>
      </c>
      <c r="L397" s="3" t="s">
        <v>770</v>
      </c>
      <c r="M397" s="3" t="s">
        <v>483</v>
      </c>
      <c r="N397" s="3" t="s">
        <v>483</v>
      </c>
      <c r="O397" s="3" t="s">
        <v>2277</v>
      </c>
      <c r="P397" s="3" t="s">
        <v>4409</v>
      </c>
      <c r="Q397" s="3" t="s">
        <v>4371</v>
      </c>
      <c r="R397" s="3" t="s">
        <v>2278</v>
      </c>
      <c r="S397" s="3">
        <v>1338607967</v>
      </c>
      <c r="T397" s="3" t="s">
        <v>2279</v>
      </c>
      <c r="U397" s="3" t="s">
        <v>2280</v>
      </c>
      <c r="V397" s="3" t="s">
        <v>483</v>
      </c>
      <c r="W397" s="3" t="s">
        <v>483</v>
      </c>
      <c r="X397" s="3">
        <v>28</v>
      </c>
      <c r="Y397" s="3" t="s">
        <v>607</v>
      </c>
      <c r="Z397" s="3" t="s">
        <v>490</v>
      </c>
      <c r="AA397" s="3" t="s">
        <v>490</v>
      </c>
      <c r="AB397" s="3" t="s">
        <v>151</v>
      </c>
      <c r="AC397" s="3" t="s">
        <v>35</v>
      </c>
      <c r="AD397" s="3" t="s">
        <v>34</v>
      </c>
      <c r="AE397" s="3" t="s">
        <v>483</v>
      </c>
      <c r="AF397" s="3" t="s">
        <v>483</v>
      </c>
      <c r="AG397" t="s">
        <v>191</v>
      </c>
      <c r="AH397">
        <f>LOOKUP(AC397,$AL:$AL,$AM:$AM )</f>
        <v>931028</v>
      </c>
      <c r="AI397">
        <f>LOOKUP(AG397,$AN:$AN,$AO:$AO)</f>
        <v>996702</v>
      </c>
      <c r="AJ397">
        <f>COUNTIFS(Answer,AC397,Country,"USA")</f>
        <v>184</v>
      </c>
      <c r="AK397">
        <f>COUNTIF(Answer,AC397)</f>
        <v>352</v>
      </c>
    </row>
    <row r="398" spans="1:37">
      <c r="A398" s="3" t="s">
        <v>150</v>
      </c>
      <c r="B398" s="3" t="s">
        <v>478</v>
      </c>
      <c r="C398" s="3" t="s">
        <v>479</v>
      </c>
      <c r="D398" s="3" t="s">
        <v>480</v>
      </c>
      <c r="E398" s="3" t="s">
        <v>481</v>
      </c>
      <c r="F398" s="4">
        <v>0.03</v>
      </c>
      <c r="G398" s="3" t="s">
        <v>769</v>
      </c>
      <c r="H398" s="3">
        <v>30</v>
      </c>
      <c r="I398" s="3" t="s">
        <v>483</v>
      </c>
      <c r="J398" s="3">
        <v>180</v>
      </c>
      <c r="K398" s="3">
        <v>604800</v>
      </c>
      <c r="L398" s="3" t="s">
        <v>770</v>
      </c>
      <c r="M398" s="3" t="s">
        <v>483</v>
      </c>
      <c r="N398" s="3" t="s">
        <v>483</v>
      </c>
      <c r="O398" s="3" t="s">
        <v>2284</v>
      </c>
      <c r="P398" s="3" t="s">
        <v>53</v>
      </c>
      <c r="Q398" s="3" t="s">
        <v>4371</v>
      </c>
      <c r="R398" s="3" t="s">
        <v>2285</v>
      </c>
      <c r="S398" s="3">
        <v>1338606615</v>
      </c>
      <c r="T398" s="3" t="s">
        <v>2286</v>
      </c>
      <c r="U398" s="3" t="s">
        <v>1298</v>
      </c>
      <c r="V398" s="3" t="s">
        <v>483</v>
      </c>
      <c r="W398" s="3" t="s">
        <v>483</v>
      </c>
      <c r="X398" s="3">
        <v>39</v>
      </c>
      <c r="Y398" s="3" t="s">
        <v>513</v>
      </c>
      <c r="Z398" s="3" t="s">
        <v>490</v>
      </c>
      <c r="AA398" s="3" t="s">
        <v>490</v>
      </c>
      <c r="AB398" s="3" t="s">
        <v>151</v>
      </c>
      <c r="AC398" s="3" t="s">
        <v>153</v>
      </c>
      <c r="AD398" s="3" t="s">
        <v>38</v>
      </c>
      <c r="AE398" s="3" t="s">
        <v>483</v>
      </c>
      <c r="AF398" s="3" t="s">
        <v>483</v>
      </c>
      <c r="AG398" t="s">
        <v>191</v>
      </c>
      <c r="AH398">
        <f>LOOKUP(AC398,$AL:$AL,$AM:$AM )</f>
        <v>878401</v>
      </c>
      <c r="AI398">
        <f>LOOKUP(AG398,$AN:$AN,$AO:$AO)</f>
        <v>996702</v>
      </c>
      <c r="AJ398">
        <f>COUNTIFS(Answer,AC398,Country,"USA")</f>
        <v>2</v>
      </c>
      <c r="AK398">
        <f>COUNTIF(Answer,AC398)</f>
        <v>2</v>
      </c>
    </row>
    <row r="399" spans="1:37">
      <c r="A399" s="3" t="s">
        <v>150</v>
      </c>
      <c r="B399" s="3" t="s">
        <v>478</v>
      </c>
      <c r="C399" s="3" t="s">
        <v>479</v>
      </c>
      <c r="D399" s="3" t="s">
        <v>480</v>
      </c>
      <c r="E399" s="3" t="s">
        <v>481</v>
      </c>
      <c r="F399" s="4">
        <v>0.03</v>
      </c>
      <c r="G399" s="3" t="s">
        <v>769</v>
      </c>
      <c r="H399" s="3">
        <v>30</v>
      </c>
      <c r="I399" s="3" t="s">
        <v>483</v>
      </c>
      <c r="J399" s="3">
        <v>180</v>
      </c>
      <c r="K399" s="3">
        <v>604800</v>
      </c>
      <c r="L399" s="3" t="s">
        <v>770</v>
      </c>
      <c r="M399" s="3" t="s">
        <v>483</v>
      </c>
      <c r="N399" s="3" t="s">
        <v>483</v>
      </c>
      <c r="O399" s="3" t="s">
        <v>2281</v>
      </c>
      <c r="P399" s="3" t="s">
        <v>159</v>
      </c>
      <c r="Q399" s="3" t="s">
        <v>4371</v>
      </c>
      <c r="R399" s="3" t="s">
        <v>2282</v>
      </c>
      <c r="S399" s="3">
        <v>1338607693</v>
      </c>
      <c r="T399" s="3" t="s">
        <v>2283</v>
      </c>
      <c r="U399" s="3" t="s">
        <v>1238</v>
      </c>
      <c r="V399" s="3" t="s">
        <v>483</v>
      </c>
      <c r="W399" s="3" t="s">
        <v>483</v>
      </c>
      <c r="X399" s="3">
        <v>110</v>
      </c>
      <c r="Y399" s="3" t="s">
        <v>489</v>
      </c>
      <c r="Z399" s="3" t="s">
        <v>490</v>
      </c>
      <c r="AA399" s="3" t="s">
        <v>490</v>
      </c>
      <c r="AB399" s="3" t="s">
        <v>151</v>
      </c>
      <c r="AC399" s="3" t="s">
        <v>100</v>
      </c>
      <c r="AD399" s="3" t="s">
        <v>38</v>
      </c>
      <c r="AE399" s="3" t="s">
        <v>483</v>
      </c>
      <c r="AF399" s="3" t="s">
        <v>483</v>
      </c>
      <c r="AG399" t="s">
        <v>191</v>
      </c>
      <c r="AH399">
        <f>LOOKUP(AC399,$AL:$AL,$AM:$AM )</f>
        <v>892949</v>
      </c>
      <c r="AI399">
        <f>LOOKUP(AG399,$AN:$AN,$AO:$AO)</f>
        <v>996702</v>
      </c>
      <c r="AJ399">
        <f>COUNTIFS(Answer,AC399,Country,"USA")</f>
        <v>12</v>
      </c>
      <c r="AK399">
        <f>COUNTIF(Answer,AC399)</f>
        <v>13</v>
      </c>
    </row>
    <row r="400" spans="1:37">
      <c r="A400" s="3" t="s">
        <v>150</v>
      </c>
      <c r="B400" s="3" t="s">
        <v>478</v>
      </c>
      <c r="C400" s="3" t="s">
        <v>479</v>
      </c>
      <c r="D400" s="3" t="s">
        <v>480</v>
      </c>
      <c r="E400" s="3" t="s">
        <v>481</v>
      </c>
      <c r="F400" s="4">
        <v>0.03</v>
      </c>
      <c r="G400" s="3" t="s">
        <v>769</v>
      </c>
      <c r="H400" s="3">
        <v>30</v>
      </c>
      <c r="I400" s="3" t="s">
        <v>483</v>
      </c>
      <c r="J400" s="3">
        <v>180</v>
      </c>
      <c r="K400" s="3">
        <v>604800</v>
      </c>
      <c r="L400" s="3" t="s">
        <v>770</v>
      </c>
      <c r="M400" s="3" t="s">
        <v>483</v>
      </c>
      <c r="N400" s="3" t="s">
        <v>483</v>
      </c>
      <c r="O400" s="3" t="s">
        <v>2166</v>
      </c>
      <c r="P400" s="3" t="s">
        <v>4410</v>
      </c>
      <c r="Q400" s="3" t="s">
        <v>4371</v>
      </c>
      <c r="R400" s="3" t="s">
        <v>2167</v>
      </c>
      <c r="S400" s="3">
        <v>1338574744</v>
      </c>
      <c r="T400" s="3" t="s">
        <v>2168</v>
      </c>
      <c r="U400" s="3" t="s">
        <v>2169</v>
      </c>
      <c r="V400" s="3" t="s">
        <v>483</v>
      </c>
      <c r="W400" s="3" t="s">
        <v>483</v>
      </c>
      <c r="X400" s="3">
        <v>20</v>
      </c>
      <c r="Y400" s="3" t="s">
        <v>555</v>
      </c>
      <c r="Z400" s="3" t="s">
        <v>490</v>
      </c>
      <c r="AA400" s="3" t="s">
        <v>490</v>
      </c>
      <c r="AB400" s="3" t="s">
        <v>151</v>
      </c>
      <c r="AC400" s="3" t="s">
        <v>35</v>
      </c>
      <c r="AD400" s="3" t="s">
        <v>34</v>
      </c>
      <c r="AE400" s="3" t="s">
        <v>483</v>
      </c>
      <c r="AF400" s="3" t="s">
        <v>483</v>
      </c>
      <c r="AG400" t="s">
        <v>191</v>
      </c>
      <c r="AH400">
        <f>LOOKUP(AC400,$AL:$AL,$AM:$AM )</f>
        <v>931028</v>
      </c>
      <c r="AI400">
        <f>LOOKUP(AG400,$AN:$AN,$AO:$AO)</f>
        <v>996702</v>
      </c>
      <c r="AJ400">
        <f>COUNTIFS(Answer,AC400,Country,"USA")</f>
        <v>184</v>
      </c>
      <c r="AK400">
        <f>COUNTIF(Answer,AC400)</f>
        <v>352</v>
      </c>
    </row>
    <row r="401" spans="1:37">
      <c r="A401" s="3" t="s">
        <v>150</v>
      </c>
      <c r="B401" s="3" t="s">
        <v>478</v>
      </c>
      <c r="C401" s="3" t="s">
        <v>479</v>
      </c>
      <c r="D401" s="3" t="s">
        <v>480</v>
      </c>
      <c r="E401" s="3" t="s">
        <v>481</v>
      </c>
      <c r="F401" s="4">
        <v>0.03</v>
      </c>
      <c r="G401" s="3" t="s">
        <v>769</v>
      </c>
      <c r="H401" s="3">
        <v>30</v>
      </c>
      <c r="I401" s="3" t="s">
        <v>483</v>
      </c>
      <c r="J401" s="3">
        <v>180</v>
      </c>
      <c r="K401" s="3">
        <v>604800</v>
      </c>
      <c r="L401" s="3" t="s">
        <v>770</v>
      </c>
      <c r="M401" s="3" t="s">
        <v>483</v>
      </c>
      <c r="N401" s="3" t="s">
        <v>483</v>
      </c>
      <c r="O401" s="3" t="s">
        <v>2290</v>
      </c>
      <c r="P401" s="3" t="s">
        <v>55</v>
      </c>
      <c r="Q401" s="3" t="s">
        <v>4371</v>
      </c>
      <c r="R401" s="3" t="s">
        <v>2291</v>
      </c>
      <c r="S401" s="3">
        <v>1338575620</v>
      </c>
      <c r="T401" s="3" t="s">
        <v>2292</v>
      </c>
      <c r="U401" s="3" t="s">
        <v>2169</v>
      </c>
      <c r="V401" s="3" t="s">
        <v>483</v>
      </c>
      <c r="W401" s="3" t="s">
        <v>483</v>
      </c>
      <c r="X401" s="3">
        <v>14</v>
      </c>
      <c r="Y401" s="3" t="s">
        <v>607</v>
      </c>
      <c r="Z401" s="3" t="s">
        <v>490</v>
      </c>
      <c r="AA401" s="3" t="s">
        <v>490</v>
      </c>
      <c r="AB401" s="3" t="s">
        <v>151</v>
      </c>
      <c r="AC401" s="3" t="s">
        <v>153</v>
      </c>
      <c r="AD401" s="3" t="s">
        <v>38</v>
      </c>
      <c r="AE401" s="3" t="s">
        <v>483</v>
      </c>
      <c r="AF401" s="3" t="s">
        <v>483</v>
      </c>
      <c r="AG401" t="s">
        <v>191</v>
      </c>
      <c r="AH401">
        <f>LOOKUP(AC401,$AL:$AL,$AM:$AM )</f>
        <v>878401</v>
      </c>
      <c r="AI401">
        <f>LOOKUP(AG401,$AN:$AN,$AO:$AO)</f>
        <v>996702</v>
      </c>
      <c r="AJ401">
        <f>COUNTIFS(Answer,AC401,Country,"USA")</f>
        <v>2</v>
      </c>
      <c r="AK401">
        <f>COUNTIF(Answer,AC401)</f>
        <v>2</v>
      </c>
    </row>
    <row r="402" spans="1:37">
      <c r="A402" s="3" t="s">
        <v>419</v>
      </c>
      <c r="B402" s="3" t="s">
        <v>491</v>
      </c>
      <c r="C402" s="3" t="s">
        <v>479</v>
      </c>
      <c r="D402" s="3" t="s">
        <v>480</v>
      </c>
      <c r="E402" s="3" t="s">
        <v>481</v>
      </c>
      <c r="F402" s="4">
        <v>0.02</v>
      </c>
      <c r="G402" s="3" t="s">
        <v>779</v>
      </c>
      <c r="H402" s="3">
        <v>50</v>
      </c>
      <c r="I402" s="3" t="s">
        <v>483</v>
      </c>
      <c r="J402" s="3">
        <v>180</v>
      </c>
      <c r="K402" s="3">
        <v>604800</v>
      </c>
      <c r="L402" s="3" t="s">
        <v>2069</v>
      </c>
      <c r="M402" s="3" t="s">
        <v>483</v>
      </c>
      <c r="N402" s="3" t="s">
        <v>483</v>
      </c>
      <c r="O402" s="3" t="s">
        <v>2264</v>
      </c>
      <c r="P402" s="3" t="s">
        <v>4440</v>
      </c>
      <c r="Q402" s="3" t="s">
        <v>4371</v>
      </c>
      <c r="R402" s="3" t="s">
        <v>2265</v>
      </c>
      <c r="S402" s="3">
        <v>1338895959</v>
      </c>
      <c r="T402" s="3" t="s">
        <v>2266</v>
      </c>
      <c r="U402" s="3" t="s">
        <v>2267</v>
      </c>
      <c r="V402" s="3" t="s">
        <v>483</v>
      </c>
      <c r="W402" s="3" t="s">
        <v>483</v>
      </c>
      <c r="X402" s="3">
        <v>27</v>
      </c>
      <c r="Y402" s="3" t="s">
        <v>636</v>
      </c>
      <c r="Z402" s="3" t="s">
        <v>490</v>
      </c>
      <c r="AA402" s="3" t="s">
        <v>490</v>
      </c>
      <c r="AB402" s="3" t="s">
        <v>151</v>
      </c>
      <c r="AC402" s="3" t="s">
        <v>4358</v>
      </c>
      <c r="AD402" s="3" t="s">
        <v>34</v>
      </c>
      <c r="AE402" s="3" t="s">
        <v>483</v>
      </c>
      <c r="AF402" s="3" t="s">
        <v>483</v>
      </c>
      <c r="AG402" t="s">
        <v>191</v>
      </c>
      <c r="AH402">
        <f>LOOKUP(AC402,$AL:$AL,$AM:$AM )</f>
        <v>811538</v>
      </c>
      <c r="AI402">
        <f>LOOKUP(AG402,$AN:$AN,$AO:$AO)</f>
        <v>996702</v>
      </c>
      <c r="AJ402">
        <f>COUNTIFS(Answer,AC402,Country,"USA")</f>
        <v>0</v>
      </c>
      <c r="AK402">
        <f>COUNTIF(Answer,AC402)</f>
        <v>1</v>
      </c>
    </row>
    <row r="403" spans="1:37">
      <c r="A403" s="3" t="s">
        <v>419</v>
      </c>
      <c r="B403" s="3" t="s">
        <v>491</v>
      </c>
      <c r="C403" s="3" t="s">
        <v>479</v>
      </c>
      <c r="D403" s="3" t="s">
        <v>480</v>
      </c>
      <c r="E403" s="3" t="s">
        <v>481</v>
      </c>
      <c r="F403" s="4">
        <v>0.02</v>
      </c>
      <c r="G403" s="3" t="s">
        <v>779</v>
      </c>
      <c r="H403" s="3">
        <v>50</v>
      </c>
      <c r="I403" s="3" t="s">
        <v>483</v>
      </c>
      <c r="J403" s="3">
        <v>180</v>
      </c>
      <c r="K403" s="3">
        <v>604800</v>
      </c>
      <c r="L403" s="3" t="s">
        <v>2069</v>
      </c>
      <c r="M403" s="3" t="s">
        <v>483</v>
      </c>
      <c r="N403" s="3" t="s">
        <v>483</v>
      </c>
      <c r="O403" s="3" t="s">
        <v>2070</v>
      </c>
      <c r="P403" s="3" t="s">
        <v>357</v>
      </c>
      <c r="Q403" s="3" t="s">
        <v>4371</v>
      </c>
      <c r="R403" s="3" t="s">
        <v>2071</v>
      </c>
      <c r="S403" s="3">
        <v>1338876469</v>
      </c>
      <c r="T403" s="3" t="s">
        <v>2072</v>
      </c>
      <c r="U403" s="3" t="s">
        <v>2073</v>
      </c>
      <c r="V403" s="3" t="s">
        <v>483</v>
      </c>
      <c r="W403" s="3" t="s">
        <v>483</v>
      </c>
      <c r="X403" s="3">
        <v>12</v>
      </c>
      <c r="Y403" s="3" t="s">
        <v>503</v>
      </c>
      <c r="Z403" s="3" t="s">
        <v>490</v>
      </c>
      <c r="AA403" s="3" t="s">
        <v>490</v>
      </c>
      <c r="AB403" s="3" t="s">
        <v>151</v>
      </c>
      <c r="AC403" s="3" t="s">
        <v>35</v>
      </c>
      <c r="AD403" s="3" t="s">
        <v>729</v>
      </c>
      <c r="AE403" s="3" t="s">
        <v>483</v>
      </c>
      <c r="AF403" s="3" t="s">
        <v>483</v>
      </c>
      <c r="AG403" t="s">
        <v>191</v>
      </c>
      <c r="AH403">
        <f>LOOKUP(AC403,$AL:$AL,$AM:$AM )</f>
        <v>931028</v>
      </c>
      <c r="AI403">
        <f>LOOKUP(AG403,$AN:$AN,$AO:$AO)</f>
        <v>996702</v>
      </c>
      <c r="AJ403">
        <f>COUNTIFS(Answer,AC403,Country,"USA")</f>
        <v>184</v>
      </c>
      <c r="AK403">
        <f>COUNTIF(Answer,AC403)</f>
        <v>352</v>
      </c>
    </row>
    <row r="404" spans="1:37">
      <c r="A404" s="3" t="s">
        <v>419</v>
      </c>
      <c r="B404" s="3" t="s">
        <v>491</v>
      </c>
      <c r="C404" s="3" t="s">
        <v>479</v>
      </c>
      <c r="D404" s="3" t="s">
        <v>480</v>
      </c>
      <c r="E404" s="3" t="s">
        <v>481</v>
      </c>
      <c r="F404" s="4">
        <v>0.02</v>
      </c>
      <c r="G404" s="3" t="s">
        <v>779</v>
      </c>
      <c r="H404" s="3">
        <v>50</v>
      </c>
      <c r="I404" s="3" t="s">
        <v>483</v>
      </c>
      <c r="J404" s="3">
        <v>180</v>
      </c>
      <c r="K404" s="3">
        <v>604800</v>
      </c>
      <c r="L404" s="3" t="s">
        <v>2069</v>
      </c>
      <c r="M404" s="3" t="s">
        <v>483</v>
      </c>
      <c r="N404" s="3" t="s">
        <v>483</v>
      </c>
      <c r="O404" s="3" t="s">
        <v>2235</v>
      </c>
      <c r="P404" s="3" t="s">
        <v>404</v>
      </c>
      <c r="Q404" s="3" t="s">
        <v>4371</v>
      </c>
      <c r="R404" s="3" t="s">
        <v>2236</v>
      </c>
      <c r="S404" s="3">
        <v>1338848372</v>
      </c>
      <c r="T404" s="3" t="s">
        <v>2237</v>
      </c>
      <c r="U404" s="3" t="s">
        <v>2073</v>
      </c>
      <c r="V404" s="3" t="s">
        <v>483</v>
      </c>
      <c r="W404" s="3" t="s">
        <v>483</v>
      </c>
      <c r="X404" s="3">
        <v>28</v>
      </c>
      <c r="Y404" s="3" t="s">
        <v>561</v>
      </c>
      <c r="Z404" s="3" t="s">
        <v>490</v>
      </c>
      <c r="AA404" s="3" t="s">
        <v>490</v>
      </c>
      <c r="AB404" s="3" t="s">
        <v>151</v>
      </c>
      <c r="AC404" s="3" t="s">
        <v>35</v>
      </c>
      <c r="AD404" s="3" t="s">
        <v>38</v>
      </c>
      <c r="AE404" s="3" t="s">
        <v>483</v>
      </c>
      <c r="AF404" s="3" t="s">
        <v>483</v>
      </c>
      <c r="AG404" t="s">
        <v>191</v>
      </c>
      <c r="AH404">
        <f>LOOKUP(AC404,$AL:$AL,$AM:$AM )</f>
        <v>931028</v>
      </c>
      <c r="AI404">
        <f>LOOKUP(AG404,$AN:$AN,$AO:$AO)</f>
        <v>996702</v>
      </c>
      <c r="AJ404">
        <f>COUNTIFS(Answer,AC404,Country,"USA")</f>
        <v>184</v>
      </c>
      <c r="AK404">
        <f>COUNTIF(Answer,AC404)</f>
        <v>352</v>
      </c>
    </row>
    <row r="405" spans="1:37">
      <c r="A405" s="3" t="s">
        <v>419</v>
      </c>
      <c r="B405" s="3" t="s">
        <v>491</v>
      </c>
      <c r="C405" s="3" t="s">
        <v>479</v>
      </c>
      <c r="D405" s="3" t="s">
        <v>480</v>
      </c>
      <c r="E405" s="3" t="s">
        <v>481</v>
      </c>
      <c r="F405" s="4">
        <v>0.02</v>
      </c>
      <c r="G405" s="3" t="s">
        <v>779</v>
      </c>
      <c r="H405" s="3">
        <v>50</v>
      </c>
      <c r="I405" s="3" t="s">
        <v>483</v>
      </c>
      <c r="J405" s="3">
        <v>180</v>
      </c>
      <c r="K405" s="3">
        <v>604800</v>
      </c>
      <c r="L405" s="3" t="s">
        <v>2069</v>
      </c>
      <c r="M405" s="3" t="s">
        <v>483</v>
      </c>
      <c r="N405" s="3" t="s">
        <v>483</v>
      </c>
      <c r="O405" s="3" t="s">
        <v>2258</v>
      </c>
      <c r="P405" s="3" t="s">
        <v>368</v>
      </c>
      <c r="Q405" s="3" t="s">
        <v>4371</v>
      </c>
      <c r="R405" s="3" t="s">
        <v>2259</v>
      </c>
      <c r="S405" s="3">
        <v>1338884643</v>
      </c>
      <c r="T405" s="3" t="s">
        <v>2260</v>
      </c>
      <c r="U405" s="3" t="s">
        <v>2073</v>
      </c>
      <c r="V405" s="3" t="s">
        <v>483</v>
      </c>
      <c r="W405" s="3" t="s">
        <v>483</v>
      </c>
      <c r="X405" s="3">
        <v>25</v>
      </c>
      <c r="Y405" s="3" t="s">
        <v>503</v>
      </c>
      <c r="Z405" s="3" t="s">
        <v>490</v>
      </c>
      <c r="AA405" s="3" t="s">
        <v>490</v>
      </c>
      <c r="AB405" s="3" t="s">
        <v>151</v>
      </c>
      <c r="AC405" s="3" t="s">
        <v>420</v>
      </c>
      <c r="AD405" s="3" t="s">
        <v>38</v>
      </c>
      <c r="AE405" s="3" t="s">
        <v>483</v>
      </c>
      <c r="AF405" s="3" t="s">
        <v>483</v>
      </c>
      <c r="AG405" t="s">
        <v>191</v>
      </c>
      <c r="AH405">
        <f>LOOKUP(AC405,$AL:$AL,$AM:$AM )</f>
        <v>827649</v>
      </c>
      <c r="AI405">
        <f>LOOKUP(AG405,$AN:$AN,$AO:$AO)</f>
        <v>996702</v>
      </c>
      <c r="AJ405">
        <f>COUNTIFS(Answer,AC405,Country,"USA")</f>
        <v>1</v>
      </c>
      <c r="AK405">
        <f>COUNTIF(Answer,AC405)</f>
        <v>1</v>
      </c>
    </row>
    <row r="406" spans="1:37">
      <c r="A406" s="3" t="s">
        <v>419</v>
      </c>
      <c r="B406" s="3" t="s">
        <v>491</v>
      </c>
      <c r="C406" s="3" t="s">
        <v>479</v>
      </c>
      <c r="D406" s="3" t="s">
        <v>480</v>
      </c>
      <c r="E406" s="3" t="s">
        <v>481</v>
      </c>
      <c r="F406" s="4">
        <v>0.02</v>
      </c>
      <c r="G406" s="3" t="s">
        <v>779</v>
      </c>
      <c r="H406" s="3">
        <v>50</v>
      </c>
      <c r="I406" s="3" t="s">
        <v>483</v>
      </c>
      <c r="J406" s="3">
        <v>180</v>
      </c>
      <c r="K406" s="3">
        <v>604800</v>
      </c>
      <c r="L406" s="3" t="s">
        <v>2069</v>
      </c>
      <c r="M406" s="3" t="s">
        <v>483</v>
      </c>
      <c r="N406" s="3" t="s">
        <v>483</v>
      </c>
      <c r="O406" s="3" t="s">
        <v>2274</v>
      </c>
      <c r="P406" s="3" t="s">
        <v>372</v>
      </c>
      <c r="Q406" s="3" t="s">
        <v>4371</v>
      </c>
      <c r="R406" s="3" t="s">
        <v>2275</v>
      </c>
      <c r="S406" s="3">
        <v>1338845629</v>
      </c>
      <c r="T406" s="3" t="s">
        <v>2276</v>
      </c>
      <c r="U406" s="3" t="s">
        <v>2073</v>
      </c>
      <c r="V406" s="3" t="s">
        <v>483</v>
      </c>
      <c r="W406" s="3" t="s">
        <v>483</v>
      </c>
      <c r="X406" s="3">
        <v>44</v>
      </c>
      <c r="Y406" s="3" t="s">
        <v>1185</v>
      </c>
      <c r="Z406" s="3" t="s">
        <v>490</v>
      </c>
      <c r="AA406" s="3" t="s">
        <v>490</v>
      </c>
      <c r="AB406" s="3" t="s">
        <v>151</v>
      </c>
      <c r="AC406" s="3" t="s">
        <v>403</v>
      </c>
      <c r="AD406" s="3" t="s">
        <v>38</v>
      </c>
      <c r="AE406" s="3" t="s">
        <v>483</v>
      </c>
      <c r="AF406" s="3" t="s">
        <v>483</v>
      </c>
      <c r="AG406" t="s">
        <v>191</v>
      </c>
      <c r="AH406">
        <f>LOOKUP(AC406,$AL:$AL,$AM:$AM )</f>
        <v>19840508</v>
      </c>
      <c r="AI406">
        <f>LOOKUP(AG406,$AN:$AN,$AO:$AO)</f>
        <v>996702</v>
      </c>
      <c r="AJ406">
        <f>COUNTIFS(Answer,AC406,Country,"USA")</f>
        <v>4</v>
      </c>
      <c r="AK406">
        <f>COUNTIF(Answer,AC406)</f>
        <v>4</v>
      </c>
    </row>
    <row r="407" spans="1:37">
      <c r="A407" s="3" t="s">
        <v>419</v>
      </c>
      <c r="B407" s="3" t="s">
        <v>491</v>
      </c>
      <c r="C407" s="3" t="s">
        <v>479</v>
      </c>
      <c r="D407" s="3" t="s">
        <v>480</v>
      </c>
      <c r="E407" s="3" t="s">
        <v>481</v>
      </c>
      <c r="F407" s="4">
        <v>0.02</v>
      </c>
      <c r="G407" s="3" t="s">
        <v>779</v>
      </c>
      <c r="H407" s="3">
        <v>50</v>
      </c>
      <c r="I407" s="3" t="s">
        <v>483</v>
      </c>
      <c r="J407" s="3">
        <v>180</v>
      </c>
      <c r="K407" s="3">
        <v>604800</v>
      </c>
      <c r="L407" s="3" t="s">
        <v>2069</v>
      </c>
      <c r="M407" s="3" t="s">
        <v>483</v>
      </c>
      <c r="N407" s="3" t="s">
        <v>483</v>
      </c>
      <c r="O407" s="3" t="s">
        <v>2133</v>
      </c>
      <c r="P407" s="3" t="s">
        <v>4387</v>
      </c>
      <c r="Q407" s="3" t="s">
        <v>4371</v>
      </c>
      <c r="R407" s="3" t="s">
        <v>2134</v>
      </c>
      <c r="S407" s="3">
        <v>1338837763</v>
      </c>
      <c r="T407" s="3" t="s">
        <v>2135</v>
      </c>
      <c r="U407" s="3" t="s">
        <v>2136</v>
      </c>
      <c r="V407" s="3" t="s">
        <v>483</v>
      </c>
      <c r="W407" s="3" t="s">
        <v>483</v>
      </c>
      <c r="X407" s="3">
        <v>13</v>
      </c>
      <c r="Y407" s="3" t="s">
        <v>508</v>
      </c>
      <c r="Z407" s="3" t="s">
        <v>490</v>
      </c>
      <c r="AA407" s="3" t="s">
        <v>490</v>
      </c>
      <c r="AB407" s="3" t="s">
        <v>151</v>
      </c>
      <c r="AC407" s="3" t="s">
        <v>359</v>
      </c>
      <c r="AD407" s="3" t="s">
        <v>34</v>
      </c>
      <c r="AE407" s="3" t="s">
        <v>483</v>
      </c>
      <c r="AF407" s="3" t="s">
        <v>483</v>
      </c>
      <c r="AG407" t="s">
        <v>191</v>
      </c>
      <c r="AH407">
        <f>LOOKUP(AC407,$AL:$AL,$AM:$AM )</f>
        <v>866299</v>
      </c>
      <c r="AI407">
        <f>LOOKUP(AG407,$AN:$AN,$AO:$AO)</f>
        <v>996702</v>
      </c>
      <c r="AJ407">
        <f>COUNTIFS(Answer,AC407,Country,"USA")</f>
        <v>0</v>
      </c>
      <c r="AK407">
        <f>COUNTIF(Answer,AC407)</f>
        <v>12</v>
      </c>
    </row>
    <row r="408" spans="1:37">
      <c r="A408" s="3" t="s">
        <v>419</v>
      </c>
      <c r="B408" s="3" t="s">
        <v>491</v>
      </c>
      <c r="C408" s="3" t="s">
        <v>479</v>
      </c>
      <c r="D408" s="3" t="s">
        <v>480</v>
      </c>
      <c r="E408" s="3" t="s">
        <v>481</v>
      </c>
      <c r="F408" s="4">
        <v>0.02</v>
      </c>
      <c r="G408" s="3" t="s">
        <v>779</v>
      </c>
      <c r="H408" s="3">
        <v>50</v>
      </c>
      <c r="I408" s="3" t="s">
        <v>483</v>
      </c>
      <c r="J408" s="3">
        <v>180</v>
      </c>
      <c r="K408" s="3">
        <v>604800</v>
      </c>
      <c r="L408" s="3" t="s">
        <v>2069</v>
      </c>
      <c r="M408" s="3" t="s">
        <v>483</v>
      </c>
      <c r="N408" s="3" t="s">
        <v>483</v>
      </c>
      <c r="O408" s="3" t="s">
        <v>2144</v>
      </c>
      <c r="P408" s="3" t="s">
        <v>422</v>
      </c>
      <c r="Q408" s="3" t="s">
        <v>4371</v>
      </c>
      <c r="R408" s="3" t="s">
        <v>2145</v>
      </c>
      <c r="S408" s="3">
        <v>1338867764</v>
      </c>
      <c r="T408" s="3" t="s">
        <v>2146</v>
      </c>
      <c r="U408" s="3" t="s">
        <v>2136</v>
      </c>
      <c r="V408" s="3" t="s">
        <v>483</v>
      </c>
      <c r="W408" s="3" t="s">
        <v>483</v>
      </c>
      <c r="X408" s="3">
        <v>58</v>
      </c>
      <c r="Y408" s="3" t="s">
        <v>489</v>
      </c>
      <c r="Z408" s="3" t="s">
        <v>490</v>
      </c>
      <c r="AA408" s="3" t="s">
        <v>490</v>
      </c>
      <c r="AB408" s="3" t="s">
        <v>151</v>
      </c>
      <c r="AC408" s="3" t="s">
        <v>100</v>
      </c>
      <c r="AD408" s="3" t="s">
        <v>38</v>
      </c>
      <c r="AE408" s="3" t="s">
        <v>483</v>
      </c>
      <c r="AF408" s="3" t="s">
        <v>483</v>
      </c>
      <c r="AG408" t="s">
        <v>191</v>
      </c>
      <c r="AH408">
        <f>LOOKUP(AC408,$AL:$AL,$AM:$AM )</f>
        <v>892949</v>
      </c>
      <c r="AI408">
        <f>LOOKUP(AG408,$AN:$AN,$AO:$AO)</f>
        <v>996702</v>
      </c>
      <c r="AJ408">
        <f>COUNTIFS(Answer,AC408,Country,"USA")</f>
        <v>12</v>
      </c>
      <c r="AK408">
        <f>COUNTIF(Answer,AC408)</f>
        <v>13</v>
      </c>
    </row>
    <row r="409" spans="1:37">
      <c r="A409" s="3" t="s">
        <v>419</v>
      </c>
      <c r="B409" s="3" t="s">
        <v>491</v>
      </c>
      <c r="C409" s="3" t="s">
        <v>479</v>
      </c>
      <c r="D409" s="3" t="s">
        <v>480</v>
      </c>
      <c r="E409" s="3" t="s">
        <v>481</v>
      </c>
      <c r="F409" s="4">
        <v>0.02</v>
      </c>
      <c r="G409" s="3" t="s">
        <v>779</v>
      </c>
      <c r="H409" s="3">
        <v>50</v>
      </c>
      <c r="I409" s="3" t="s">
        <v>483</v>
      </c>
      <c r="J409" s="3">
        <v>180</v>
      </c>
      <c r="K409" s="3">
        <v>604800</v>
      </c>
      <c r="L409" s="3" t="s">
        <v>2069</v>
      </c>
      <c r="M409" s="3" t="s">
        <v>483</v>
      </c>
      <c r="N409" s="3" t="s">
        <v>483</v>
      </c>
      <c r="O409" s="3" t="s">
        <v>2147</v>
      </c>
      <c r="P409" s="3" t="s">
        <v>4464</v>
      </c>
      <c r="Q409" s="3" t="s">
        <v>4371</v>
      </c>
      <c r="R409" s="3" t="s">
        <v>2148</v>
      </c>
      <c r="S409" s="3">
        <v>1338803335</v>
      </c>
      <c r="T409" s="3" t="s">
        <v>2149</v>
      </c>
      <c r="U409" s="3" t="s">
        <v>2136</v>
      </c>
      <c r="V409" s="3" t="s">
        <v>483</v>
      </c>
      <c r="W409" s="3" t="s">
        <v>483</v>
      </c>
      <c r="X409" s="3">
        <v>79</v>
      </c>
      <c r="Y409" s="3" t="s">
        <v>503</v>
      </c>
      <c r="Z409" s="3" t="s">
        <v>490</v>
      </c>
      <c r="AA409" s="3" t="s">
        <v>490</v>
      </c>
      <c r="AB409" s="3" t="s">
        <v>151</v>
      </c>
      <c r="AC409" s="3" t="s">
        <v>35</v>
      </c>
      <c r="AD409" s="3" t="s">
        <v>366</v>
      </c>
      <c r="AE409" s="3" t="s">
        <v>483</v>
      </c>
      <c r="AF409" s="3" t="s">
        <v>483</v>
      </c>
      <c r="AG409" t="s">
        <v>191</v>
      </c>
      <c r="AH409">
        <f>LOOKUP(AC409,$AL:$AL,$AM:$AM )</f>
        <v>931028</v>
      </c>
      <c r="AI409">
        <f>LOOKUP(AG409,$AN:$AN,$AO:$AO)</f>
        <v>996702</v>
      </c>
      <c r="AJ409">
        <f>COUNTIFS(Answer,AC409,Country,"USA")</f>
        <v>184</v>
      </c>
      <c r="AK409">
        <f>COUNTIF(Answer,AC409)</f>
        <v>352</v>
      </c>
    </row>
    <row r="410" spans="1:37">
      <c r="A410" s="3" t="s">
        <v>419</v>
      </c>
      <c r="B410" s="3" t="s">
        <v>491</v>
      </c>
      <c r="C410" s="3" t="s">
        <v>479</v>
      </c>
      <c r="D410" s="3" t="s">
        <v>480</v>
      </c>
      <c r="E410" s="3" t="s">
        <v>481</v>
      </c>
      <c r="F410" s="4">
        <v>0.02</v>
      </c>
      <c r="G410" s="3" t="s">
        <v>779</v>
      </c>
      <c r="H410" s="3">
        <v>50</v>
      </c>
      <c r="I410" s="3" t="s">
        <v>483</v>
      </c>
      <c r="J410" s="3">
        <v>180</v>
      </c>
      <c r="K410" s="3">
        <v>604800</v>
      </c>
      <c r="L410" s="3" t="s">
        <v>2069</v>
      </c>
      <c r="M410" s="3" t="s">
        <v>483</v>
      </c>
      <c r="N410" s="3" t="s">
        <v>483</v>
      </c>
      <c r="O410" s="3" t="s">
        <v>2150</v>
      </c>
      <c r="P410" s="3" t="s">
        <v>363</v>
      </c>
      <c r="Q410" s="3" t="s">
        <v>4371</v>
      </c>
      <c r="R410" s="3" t="s">
        <v>2151</v>
      </c>
      <c r="S410" s="3">
        <v>1338870104</v>
      </c>
      <c r="T410" s="3" t="s">
        <v>2152</v>
      </c>
      <c r="U410" s="3" t="s">
        <v>2136</v>
      </c>
      <c r="V410" s="3" t="s">
        <v>483</v>
      </c>
      <c r="W410" s="3" t="s">
        <v>483</v>
      </c>
      <c r="X410" s="3">
        <v>45</v>
      </c>
      <c r="Y410" s="3" t="s">
        <v>503</v>
      </c>
      <c r="Z410" s="3" t="s">
        <v>490</v>
      </c>
      <c r="AA410" s="3" t="s">
        <v>490</v>
      </c>
      <c r="AB410" s="3" t="s">
        <v>151</v>
      </c>
      <c r="AC410" s="3" t="s">
        <v>95</v>
      </c>
      <c r="AD410" s="3" t="s">
        <v>38</v>
      </c>
      <c r="AE410" s="3" t="s">
        <v>483</v>
      </c>
      <c r="AF410" s="3" t="s">
        <v>483</v>
      </c>
      <c r="AG410" t="s">
        <v>191</v>
      </c>
      <c r="AH410">
        <f>LOOKUP(AC410,$AL:$AL,$AM:$AM )</f>
        <v>899370</v>
      </c>
      <c r="AI410">
        <f>LOOKUP(AG410,$AN:$AN,$AO:$AO)</f>
        <v>996702</v>
      </c>
      <c r="AJ410">
        <f>COUNTIFS(Answer,AC410,Country,"USA")</f>
        <v>17</v>
      </c>
      <c r="AK410">
        <f>COUNTIF(Answer,AC410)</f>
        <v>18</v>
      </c>
    </row>
    <row r="411" spans="1:37">
      <c r="A411" s="3" t="s">
        <v>419</v>
      </c>
      <c r="B411" s="3" t="s">
        <v>491</v>
      </c>
      <c r="C411" s="3" t="s">
        <v>479</v>
      </c>
      <c r="D411" s="3" t="s">
        <v>480</v>
      </c>
      <c r="E411" s="3" t="s">
        <v>481</v>
      </c>
      <c r="F411" s="4">
        <v>0.02</v>
      </c>
      <c r="G411" s="3" t="s">
        <v>779</v>
      </c>
      <c r="H411" s="3">
        <v>50</v>
      </c>
      <c r="I411" s="3" t="s">
        <v>483</v>
      </c>
      <c r="J411" s="3">
        <v>180</v>
      </c>
      <c r="K411" s="3">
        <v>604800</v>
      </c>
      <c r="L411" s="3" t="s">
        <v>2069</v>
      </c>
      <c r="M411" s="3" t="s">
        <v>483</v>
      </c>
      <c r="N411" s="3" t="s">
        <v>483</v>
      </c>
      <c r="O411" s="3" t="s">
        <v>2156</v>
      </c>
      <c r="P411" s="3" t="s">
        <v>370</v>
      </c>
      <c r="Q411" s="3" t="s">
        <v>4371</v>
      </c>
      <c r="R411" s="3" t="s">
        <v>2157</v>
      </c>
      <c r="S411" s="3">
        <v>1338827820</v>
      </c>
      <c r="T411" s="3" t="s">
        <v>2158</v>
      </c>
      <c r="U411" s="3" t="s">
        <v>2136</v>
      </c>
      <c r="V411" s="3" t="s">
        <v>483</v>
      </c>
      <c r="W411" s="3" t="s">
        <v>483</v>
      </c>
      <c r="X411" s="3">
        <v>41</v>
      </c>
      <c r="Y411" s="3" t="s">
        <v>594</v>
      </c>
      <c r="Z411" s="3" t="s">
        <v>490</v>
      </c>
      <c r="AA411" s="3" t="s">
        <v>490</v>
      </c>
      <c r="AB411" s="3" t="s">
        <v>151</v>
      </c>
      <c r="AC411" s="3" t="s">
        <v>100</v>
      </c>
      <c r="AD411" s="3" t="s">
        <v>38</v>
      </c>
      <c r="AE411" s="3" t="s">
        <v>483</v>
      </c>
      <c r="AF411" s="3" t="s">
        <v>483</v>
      </c>
      <c r="AG411" t="s">
        <v>191</v>
      </c>
      <c r="AH411">
        <f>LOOKUP(AC411,$AL:$AL,$AM:$AM )</f>
        <v>892949</v>
      </c>
      <c r="AI411">
        <f>LOOKUP(AG411,$AN:$AN,$AO:$AO)</f>
        <v>996702</v>
      </c>
      <c r="AJ411">
        <f>COUNTIFS(Answer,AC411,Country,"USA")</f>
        <v>12</v>
      </c>
      <c r="AK411">
        <f>COUNTIF(Answer,AC411)</f>
        <v>13</v>
      </c>
    </row>
    <row r="412" spans="1:37">
      <c r="A412" s="3" t="s">
        <v>419</v>
      </c>
      <c r="B412" s="3" t="s">
        <v>491</v>
      </c>
      <c r="C412" s="3" t="s">
        <v>479</v>
      </c>
      <c r="D412" s="3" t="s">
        <v>480</v>
      </c>
      <c r="E412" s="3" t="s">
        <v>481</v>
      </c>
      <c r="F412" s="4">
        <v>0.02</v>
      </c>
      <c r="G412" s="3" t="s">
        <v>779</v>
      </c>
      <c r="H412" s="3">
        <v>50</v>
      </c>
      <c r="I412" s="3" t="s">
        <v>483</v>
      </c>
      <c r="J412" s="3">
        <v>180</v>
      </c>
      <c r="K412" s="3">
        <v>604800</v>
      </c>
      <c r="L412" s="3" t="s">
        <v>2069</v>
      </c>
      <c r="M412" s="3" t="s">
        <v>483</v>
      </c>
      <c r="N412" s="3" t="s">
        <v>483</v>
      </c>
      <c r="O412" s="3" t="s">
        <v>2163</v>
      </c>
      <c r="P412" s="3" t="s">
        <v>211</v>
      </c>
      <c r="Q412" s="3" t="s">
        <v>4371</v>
      </c>
      <c r="R412" s="3" t="s">
        <v>2164</v>
      </c>
      <c r="S412" s="3">
        <v>1338861026</v>
      </c>
      <c r="T412" s="3" t="s">
        <v>2165</v>
      </c>
      <c r="U412" s="3" t="s">
        <v>2136</v>
      </c>
      <c r="V412" s="3" t="s">
        <v>483</v>
      </c>
      <c r="W412" s="3" t="s">
        <v>483</v>
      </c>
      <c r="X412" s="3">
        <v>12</v>
      </c>
      <c r="Y412" s="3" t="s">
        <v>523</v>
      </c>
      <c r="Z412" s="3" t="s">
        <v>490</v>
      </c>
      <c r="AA412" s="3" t="s">
        <v>490</v>
      </c>
      <c r="AB412" s="3" t="s">
        <v>151</v>
      </c>
      <c r="AC412" s="3" t="s">
        <v>35</v>
      </c>
      <c r="AD412" s="3" t="s">
        <v>38</v>
      </c>
      <c r="AE412" s="3" t="s">
        <v>483</v>
      </c>
      <c r="AF412" s="3" t="s">
        <v>483</v>
      </c>
      <c r="AG412" t="s">
        <v>191</v>
      </c>
      <c r="AH412">
        <f>LOOKUP(AC412,$AL:$AL,$AM:$AM )</f>
        <v>931028</v>
      </c>
      <c r="AI412">
        <f>LOOKUP(AG412,$AN:$AN,$AO:$AO)</f>
        <v>996702</v>
      </c>
      <c r="AJ412">
        <f>COUNTIFS(Answer,AC412,Country,"USA")</f>
        <v>184</v>
      </c>
      <c r="AK412">
        <f>COUNTIF(Answer,AC412)</f>
        <v>352</v>
      </c>
    </row>
    <row r="413" spans="1:37">
      <c r="A413" s="3" t="s">
        <v>419</v>
      </c>
      <c r="B413" s="3" t="s">
        <v>491</v>
      </c>
      <c r="C413" s="3" t="s">
        <v>479</v>
      </c>
      <c r="D413" s="3" t="s">
        <v>480</v>
      </c>
      <c r="E413" s="3" t="s">
        <v>481</v>
      </c>
      <c r="F413" s="4">
        <v>0.02</v>
      </c>
      <c r="G413" s="3" t="s">
        <v>779</v>
      </c>
      <c r="H413" s="3">
        <v>50</v>
      </c>
      <c r="I413" s="3" t="s">
        <v>483</v>
      </c>
      <c r="J413" s="3">
        <v>180</v>
      </c>
      <c r="K413" s="3">
        <v>604800</v>
      </c>
      <c r="L413" s="3" t="s">
        <v>2069</v>
      </c>
      <c r="M413" s="3" t="s">
        <v>483</v>
      </c>
      <c r="N413" s="3" t="s">
        <v>483</v>
      </c>
      <c r="O413" s="3" t="s">
        <v>2170</v>
      </c>
      <c r="P413" s="3" t="s">
        <v>4463</v>
      </c>
      <c r="Q413" s="3" t="s">
        <v>4371</v>
      </c>
      <c r="R413" s="3" t="s">
        <v>2171</v>
      </c>
      <c r="S413" s="3">
        <v>1338865278</v>
      </c>
      <c r="T413" s="3" t="s">
        <v>2172</v>
      </c>
      <c r="U413" s="3" t="s">
        <v>2136</v>
      </c>
      <c r="V413" s="3" t="s">
        <v>483</v>
      </c>
      <c r="W413" s="3" t="s">
        <v>483</v>
      </c>
      <c r="X413" s="3">
        <v>35</v>
      </c>
      <c r="Y413" s="3" t="s">
        <v>561</v>
      </c>
      <c r="Z413" s="3" t="s">
        <v>490</v>
      </c>
      <c r="AA413" s="3" t="s">
        <v>490</v>
      </c>
      <c r="AB413" s="3" t="s">
        <v>151</v>
      </c>
      <c r="AC413" s="3" t="s">
        <v>35</v>
      </c>
      <c r="AD413" s="3" t="s">
        <v>34</v>
      </c>
      <c r="AE413" s="3" t="s">
        <v>483</v>
      </c>
      <c r="AF413" s="3" t="s">
        <v>483</v>
      </c>
      <c r="AG413" t="s">
        <v>191</v>
      </c>
      <c r="AH413">
        <f>LOOKUP(AC413,$AL:$AL,$AM:$AM )</f>
        <v>931028</v>
      </c>
      <c r="AI413">
        <f>LOOKUP(AG413,$AN:$AN,$AO:$AO)</f>
        <v>996702</v>
      </c>
      <c r="AJ413">
        <f>COUNTIFS(Answer,AC413,Country,"USA")</f>
        <v>184</v>
      </c>
      <c r="AK413">
        <f>COUNTIF(Answer,AC413)</f>
        <v>352</v>
      </c>
    </row>
    <row r="414" spans="1:37">
      <c r="A414" s="3" t="s">
        <v>419</v>
      </c>
      <c r="B414" s="3" t="s">
        <v>491</v>
      </c>
      <c r="C414" s="3" t="s">
        <v>479</v>
      </c>
      <c r="D414" s="3" t="s">
        <v>480</v>
      </c>
      <c r="E414" s="3" t="s">
        <v>481</v>
      </c>
      <c r="F414" s="4">
        <v>0.02</v>
      </c>
      <c r="G414" s="3" t="s">
        <v>779</v>
      </c>
      <c r="H414" s="3">
        <v>50</v>
      </c>
      <c r="I414" s="3" t="s">
        <v>483</v>
      </c>
      <c r="J414" s="3">
        <v>180</v>
      </c>
      <c r="K414" s="3">
        <v>604800</v>
      </c>
      <c r="L414" s="3" t="s">
        <v>2069</v>
      </c>
      <c r="M414" s="3" t="s">
        <v>483</v>
      </c>
      <c r="N414" s="3" t="s">
        <v>483</v>
      </c>
      <c r="O414" s="3" t="s">
        <v>2185</v>
      </c>
      <c r="P414" s="3" t="s">
        <v>4468</v>
      </c>
      <c r="Q414" s="3" t="s">
        <v>4371</v>
      </c>
      <c r="R414" s="3" t="s">
        <v>2186</v>
      </c>
      <c r="S414" s="3">
        <v>1338891622</v>
      </c>
      <c r="T414" s="3" t="s">
        <v>2187</v>
      </c>
      <c r="U414" s="3" t="s">
        <v>2136</v>
      </c>
      <c r="V414" s="3" t="s">
        <v>483</v>
      </c>
      <c r="W414" s="3" t="s">
        <v>483</v>
      </c>
      <c r="X414" s="3">
        <v>13</v>
      </c>
      <c r="Y414" s="3" t="s">
        <v>555</v>
      </c>
      <c r="Z414" s="3" t="s">
        <v>490</v>
      </c>
      <c r="AA414" s="3" t="s">
        <v>490</v>
      </c>
      <c r="AB414" s="3" t="s">
        <v>151</v>
      </c>
      <c r="AC414" s="3" t="s">
        <v>35</v>
      </c>
      <c r="AD414" s="3" t="s">
        <v>89</v>
      </c>
      <c r="AE414" s="3" t="s">
        <v>483</v>
      </c>
      <c r="AF414" s="3" t="s">
        <v>483</v>
      </c>
      <c r="AG414" t="s">
        <v>191</v>
      </c>
      <c r="AH414">
        <f>LOOKUP(AC414,$AL:$AL,$AM:$AM )</f>
        <v>931028</v>
      </c>
      <c r="AI414">
        <f>LOOKUP(AG414,$AN:$AN,$AO:$AO)</f>
        <v>996702</v>
      </c>
      <c r="AJ414">
        <f>COUNTIFS(Answer,AC414,Country,"USA")</f>
        <v>184</v>
      </c>
      <c r="AK414">
        <f>COUNTIF(Answer,AC414)</f>
        <v>352</v>
      </c>
    </row>
    <row r="415" spans="1:37">
      <c r="A415" s="3" t="s">
        <v>419</v>
      </c>
      <c r="B415" s="3" t="s">
        <v>491</v>
      </c>
      <c r="C415" s="3" t="s">
        <v>479</v>
      </c>
      <c r="D415" s="3" t="s">
        <v>480</v>
      </c>
      <c r="E415" s="3" t="s">
        <v>481</v>
      </c>
      <c r="F415" s="4">
        <v>0.02</v>
      </c>
      <c r="G415" s="3" t="s">
        <v>779</v>
      </c>
      <c r="H415" s="3">
        <v>50</v>
      </c>
      <c r="I415" s="3" t="s">
        <v>483</v>
      </c>
      <c r="J415" s="3">
        <v>180</v>
      </c>
      <c r="K415" s="3">
        <v>604800</v>
      </c>
      <c r="L415" s="3" t="s">
        <v>2069</v>
      </c>
      <c r="M415" s="3" t="s">
        <v>483</v>
      </c>
      <c r="N415" s="3" t="s">
        <v>483</v>
      </c>
      <c r="O415" s="3" t="s">
        <v>2200</v>
      </c>
      <c r="P415" s="3" t="s">
        <v>4438</v>
      </c>
      <c r="Q415" s="3" t="s">
        <v>4371</v>
      </c>
      <c r="R415" s="3" t="s">
        <v>2201</v>
      </c>
      <c r="S415" s="3">
        <v>1338816365</v>
      </c>
      <c r="T415" s="3" t="s">
        <v>2202</v>
      </c>
      <c r="U415" s="3" t="s">
        <v>2136</v>
      </c>
      <c r="V415" s="3" t="s">
        <v>483</v>
      </c>
      <c r="W415" s="3" t="s">
        <v>483</v>
      </c>
      <c r="X415" s="3">
        <v>43</v>
      </c>
      <c r="Y415" s="3" t="s">
        <v>503</v>
      </c>
      <c r="Z415" s="3" t="s">
        <v>490</v>
      </c>
      <c r="AA415" s="3" t="s">
        <v>490</v>
      </c>
      <c r="AB415" s="3" t="s">
        <v>151</v>
      </c>
      <c r="AC415" s="3" t="s">
        <v>35</v>
      </c>
      <c r="AD415" s="3" t="s">
        <v>34</v>
      </c>
      <c r="AE415" s="3" t="s">
        <v>483</v>
      </c>
      <c r="AF415" s="3" t="s">
        <v>483</v>
      </c>
      <c r="AG415" t="s">
        <v>191</v>
      </c>
      <c r="AH415">
        <f>LOOKUP(AC415,$AL:$AL,$AM:$AM )</f>
        <v>931028</v>
      </c>
      <c r="AI415">
        <f>LOOKUP(AG415,$AN:$AN,$AO:$AO)</f>
        <v>996702</v>
      </c>
      <c r="AJ415">
        <f>COUNTIFS(Answer,AC415,Country,"USA")</f>
        <v>184</v>
      </c>
      <c r="AK415">
        <f>COUNTIF(Answer,AC415)</f>
        <v>352</v>
      </c>
    </row>
    <row r="416" spans="1:37">
      <c r="A416" s="3" t="s">
        <v>419</v>
      </c>
      <c r="B416" s="3" t="s">
        <v>491</v>
      </c>
      <c r="C416" s="3" t="s">
        <v>479</v>
      </c>
      <c r="D416" s="3" t="s">
        <v>480</v>
      </c>
      <c r="E416" s="3" t="s">
        <v>481</v>
      </c>
      <c r="F416" s="4">
        <v>0.02</v>
      </c>
      <c r="G416" s="3" t="s">
        <v>779</v>
      </c>
      <c r="H416" s="3">
        <v>50</v>
      </c>
      <c r="I416" s="3" t="s">
        <v>483</v>
      </c>
      <c r="J416" s="3">
        <v>180</v>
      </c>
      <c r="K416" s="3">
        <v>604800</v>
      </c>
      <c r="L416" s="3" t="s">
        <v>2069</v>
      </c>
      <c r="M416" s="3" t="s">
        <v>483</v>
      </c>
      <c r="N416" s="3" t="s">
        <v>483</v>
      </c>
      <c r="O416" s="3" t="s">
        <v>2232</v>
      </c>
      <c r="P416" s="3" t="s">
        <v>4474</v>
      </c>
      <c r="Q416" s="3" t="s">
        <v>4371</v>
      </c>
      <c r="R416" s="3" t="s">
        <v>2233</v>
      </c>
      <c r="S416" s="3">
        <v>1338896393</v>
      </c>
      <c r="T416" s="3" t="s">
        <v>2234</v>
      </c>
      <c r="U416" s="3" t="s">
        <v>2136</v>
      </c>
      <c r="V416" s="3" t="s">
        <v>483</v>
      </c>
      <c r="W416" s="3" t="s">
        <v>483</v>
      </c>
      <c r="X416" s="3">
        <v>110</v>
      </c>
      <c r="Y416" s="3" t="s">
        <v>518</v>
      </c>
      <c r="Z416" s="3" t="s">
        <v>490</v>
      </c>
      <c r="AA416" s="3" t="s">
        <v>490</v>
      </c>
      <c r="AB416" s="3" t="s">
        <v>151</v>
      </c>
      <c r="AC416" s="3" t="s">
        <v>421</v>
      </c>
      <c r="AD416" s="3" t="s">
        <v>34</v>
      </c>
      <c r="AE416" s="3" t="s">
        <v>483</v>
      </c>
      <c r="AF416" s="3" t="s">
        <v>483</v>
      </c>
      <c r="AG416" t="s">
        <v>191</v>
      </c>
      <c r="AH416">
        <f>LOOKUP(AC416,$AL:$AL,$AM:$AM )</f>
        <v>1603078</v>
      </c>
      <c r="AI416">
        <f>LOOKUP(AG416,$AN:$AN,$AO:$AO)</f>
        <v>996702</v>
      </c>
      <c r="AJ416">
        <f>COUNTIFS(Answer,AC416,Country,"USA")</f>
        <v>0</v>
      </c>
      <c r="AK416">
        <f>COUNTIF(Answer,AC416)</f>
        <v>1</v>
      </c>
    </row>
    <row r="417" spans="1:37">
      <c r="A417" s="3" t="s">
        <v>419</v>
      </c>
      <c r="B417" s="3" t="s">
        <v>491</v>
      </c>
      <c r="C417" s="3" t="s">
        <v>479</v>
      </c>
      <c r="D417" s="3" t="s">
        <v>480</v>
      </c>
      <c r="E417" s="3" t="s">
        <v>481</v>
      </c>
      <c r="F417" s="4">
        <v>0.02</v>
      </c>
      <c r="G417" s="3" t="s">
        <v>779</v>
      </c>
      <c r="H417" s="3">
        <v>50</v>
      </c>
      <c r="I417" s="3" t="s">
        <v>483</v>
      </c>
      <c r="J417" s="3">
        <v>180</v>
      </c>
      <c r="K417" s="3">
        <v>604800</v>
      </c>
      <c r="L417" s="3" t="s">
        <v>2069</v>
      </c>
      <c r="M417" s="3" t="s">
        <v>483</v>
      </c>
      <c r="N417" s="3" t="s">
        <v>483</v>
      </c>
      <c r="O417" s="3" t="s">
        <v>2176</v>
      </c>
      <c r="P417" s="3" t="s">
        <v>426</v>
      </c>
      <c r="Q417" s="3" t="s">
        <v>4371</v>
      </c>
      <c r="R417" s="3" t="s">
        <v>2177</v>
      </c>
      <c r="S417" s="3">
        <v>1338851752</v>
      </c>
      <c r="T417" s="3" t="s">
        <v>2178</v>
      </c>
      <c r="U417" s="3" t="s">
        <v>1151</v>
      </c>
      <c r="V417" s="3" t="s">
        <v>483</v>
      </c>
      <c r="W417" s="3" t="s">
        <v>483</v>
      </c>
      <c r="X417" s="3">
        <v>44</v>
      </c>
      <c r="Y417" s="3" t="s">
        <v>523</v>
      </c>
      <c r="Z417" s="3" t="s">
        <v>490</v>
      </c>
      <c r="AA417" s="3" t="s">
        <v>490</v>
      </c>
      <c r="AB417" s="3" t="s">
        <v>151</v>
      </c>
      <c r="AC417" s="3" t="s">
        <v>100</v>
      </c>
      <c r="AD417" s="3" t="s">
        <v>38</v>
      </c>
      <c r="AE417" s="3" t="s">
        <v>483</v>
      </c>
      <c r="AF417" s="3" t="s">
        <v>483</v>
      </c>
      <c r="AG417" t="s">
        <v>191</v>
      </c>
      <c r="AH417">
        <f>LOOKUP(AC417,$AL:$AL,$AM:$AM )</f>
        <v>892949</v>
      </c>
      <c r="AI417">
        <f>LOOKUP(AG417,$AN:$AN,$AO:$AO)</f>
        <v>996702</v>
      </c>
      <c r="AJ417">
        <f>COUNTIFS(Answer,AC417,Country,"USA")</f>
        <v>12</v>
      </c>
      <c r="AK417">
        <f>COUNTIF(Answer,AC417)</f>
        <v>13</v>
      </c>
    </row>
    <row r="418" spans="1:37">
      <c r="A418" s="3" t="s">
        <v>419</v>
      </c>
      <c r="B418" s="3" t="s">
        <v>491</v>
      </c>
      <c r="C418" s="3" t="s">
        <v>479</v>
      </c>
      <c r="D418" s="3" t="s">
        <v>480</v>
      </c>
      <c r="E418" s="3" t="s">
        <v>481</v>
      </c>
      <c r="F418" s="4">
        <v>0.02</v>
      </c>
      <c r="G418" s="3" t="s">
        <v>779</v>
      </c>
      <c r="H418" s="3">
        <v>50</v>
      </c>
      <c r="I418" s="3" t="s">
        <v>483</v>
      </c>
      <c r="J418" s="3">
        <v>180</v>
      </c>
      <c r="K418" s="3">
        <v>604800</v>
      </c>
      <c r="L418" s="3" t="s">
        <v>2069</v>
      </c>
      <c r="M418" s="3" t="s">
        <v>483</v>
      </c>
      <c r="N418" s="3" t="s">
        <v>483</v>
      </c>
      <c r="O418" s="3" t="s">
        <v>2203</v>
      </c>
      <c r="P418" s="3" t="s">
        <v>365</v>
      </c>
      <c r="Q418" s="3" t="s">
        <v>4371</v>
      </c>
      <c r="R418" s="3" t="s">
        <v>2204</v>
      </c>
      <c r="S418" s="3">
        <v>1338833587</v>
      </c>
      <c r="T418" s="3" t="s">
        <v>2205</v>
      </c>
      <c r="U418" s="3" t="s">
        <v>1151</v>
      </c>
      <c r="V418" s="3" t="s">
        <v>483</v>
      </c>
      <c r="W418" s="3" t="s">
        <v>483</v>
      </c>
      <c r="X418" s="3">
        <v>24</v>
      </c>
      <c r="Y418" s="3" t="s">
        <v>546</v>
      </c>
      <c r="Z418" s="3" t="s">
        <v>490</v>
      </c>
      <c r="AA418" s="3" t="s">
        <v>490</v>
      </c>
      <c r="AB418" s="3" t="s">
        <v>151</v>
      </c>
      <c r="AC418" s="3" t="s">
        <v>424</v>
      </c>
      <c r="AD418" s="3" t="s">
        <v>38</v>
      </c>
      <c r="AE418" s="3" t="s">
        <v>483</v>
      </c>
      <c r="AF418" s="3" t="s">
        <v>483</v>
      </c>
      <c r="AG418" t="s">
        <v>191</v>
      </c>
      <c r="AH418">
        <f>LOOKUP(AC418,$AL:$AL,$AM:$AM )</f>
        <v>5393141</v>
      </c>
      <c r="AI418">
        <f>LOOKUP(AG418,$AN:$AN,$AO:$AO)</f>
        <v>996702</v>
      </c>
      <c r="AJ418">
        <f>COUNTIFS(Answer,AC418,Country,"USA")</f>
        <v>1</v>
      </c>
      <c r="AK418">
        <f>COUNTIF(Answer,AC418)</f>
        <v>1</v>
      </c>
    </row>
    <row r="419" spans="1:37">
      <c r="A419" s="3" t="s">
        <v>419</v>
      </c>
      <c r="B419" s="3" t="s">
        <v>491</v>
      </c>
      <c r="C419" s="3" t="s">
        <v>479</v>
      </c>
      <c r="D419" s="3" t="s">
        <v>480</v>
      </c>
      <c r="E419" s="3" t="s">
        <v>481</v>
      </c>
      <c r="F419" s="4">
        <v>0.02</v>
      </c>
      <c r="G419" s="3" t="s">
        <v>779</v>
      </c>
      <c r="H419" s="3">
        <v>50</v>
      </c>
      <c r="I419" s="3" t="s">
        <v>483</v>
      </c>
      <c r="J419" s="3">
        <v>180</v>
      </c>
      <c r="K419" s="3">
        <v>604800</v>
      </c>
      <c r="L419" s="3" t="s">
        <v>2069</v>
      </c>
      <c r="M419" s="3" t="s">
        <v>483</v>
      </c>
      <c r="N419" s="3" t="s">
        <v>483</v>
      </c>
      <c r="O419" s="3" t="s">
        <v>2261</v>
      </c>
      <c r="P419" s="3" t="s">
        <v>358</v>
      </c>
      <c r="Q419" s="3" t="s">
        <v>4371</v>
      </c>
      <c r="R419" s="3" t="s">
        <v>2262</v>
      </c>
      <c r="S419" s="3">
        <v>1338818047</v>
      </c>
      <c r="T419" s="3" t="s">
        <v>2263</v>
      </c>
      <c r="U419" s="3" t="s">
        <v>1151</v>
      </c>
      <c r="V419" s="3" t="s">
        <v>483</v>
      </c>
      <c r="W419" s="3" t="s">
        <v>483</v>
      </c>
      <c r="X419" s="3">
        <v>14</v>
      </c>
      <c r="Y419" s="3" t="s">
        <v>508</v>
      </c>
      <c r="Z419" s="3" t="s">
        <v>490</v>
      </c>
      <c r="AA419" s="3" t="s">
        <v>490</v>
      </c>
      <c r="AB419" s="3" t="s">
        <v>151</v>
      </c>
      <c r="AC419" s="3" t="s">
        <v>35</v>
      </c>
      <c r="AD419" s="3" t="s">
        <v>38</v>
      </c>
      <c r="AE419" s="3" t="s">
        <v>483</v>
      </c>
      <c r="AF419" s="3" t="s">
        <v>483</v>
      </c>
      <c r="AG419" t="s">
        <v>191</v>
      </c>
      <c r="AH419">
        <f>LOOKUP(AC419,$AL:$AL,$AM:$AM )</f>
        <v>931028</v>
      </c>
      <c r="AI419">
        <f>LOOKUP(AG419,$AN:$AN,$AO:$AO)</f>
        <v>996702</v>
      </c>
      <c r="AJ419">
        <f>COUNTIFS(Answer,AC419,Country,"USA")</f>
        <v>184</v>
      </c>
      <c r="AK419">
        <f>COUNTIF(Answer,AC419)</f>
        <v>352</v>
      </c>
    </row>
    <row r="420" spans="1:37">
      <c r="A420" s="3" t="s">
        <v>419</v>
      </c>
      <c r="B420" s="3" t="s">
        <v>491</v>
      </c>
      <c r="C420" s="3" t="s">
        <v>479</v>
      </c>
      <c r="D420" s="3" t="s">
        <v>480</v>
      </c>
      <c r="E420" s="3" t="s">
        <v>481</v>
      </c>
      <c r="F420" s="4">
        <v>0.02</v>
      </c>
      <c r="G420" s="3" t="s">
        <v>779</v>
      </c>
      <c r="H420" s="3">
        <v>50</v>
      </c>
      <c r="I420" s="3" t="s">
        <v>483</v>
      </c>
      <c r="J420" s="3">
        <v>180</v>
      </c>
      <c r="K420" s="3">
        <v>604800</v>
      </c>
      <c r="L420" s="3" t="s">
        <v>2069</v>
      </c>
      <c r="M420" s="3" t="s">
        <v>483</v>
      </c>
      <c r="N420" s="3" t="s">
        <v>483</v>
      </c>
      <c r="O420" s="3" t="s">
        <v>2271</v>
      </c>
      <c r="P420" s="3" t="s">
        <v>391</v>
      </c>
      <c r="Q420" s="3" t="s">
        <v>4371</v>
      </c>
      <c r="R420" s="3" t="s">
        <v>2272</v>
      </c>
      <c r="S420" s="3">
        <v>1338802376</v>
      </c>
      <c r="T420" s="3" t="s">
        <v>2273</v>
      </c>
      <c r="U420" s="3" t="s">
        <v>1151</v>
      </c>
      <c r="V420" s="3" t="s">
        <v>483</v>
      </c>
      <c r="W420" s="3" t="s">
        <v>483</v>
      </c>
      <c r="X420" s="3">
        <v>25</v>
      </c>
      <c r="Y420" s="3" t="s">
        <v>579</v>
      </c>
      <c r="Z420" s="3" t="s">
        <v>490</v>
      </c>
      <c r="AA420" s="3" t="s">
        <v>490</v>
      </c>
      <c r="AB420" s="3" t="s">
        <v>151</v>
      </c>
      <c r="AC420" s="3" t="s">
        <v>95</v>
      </c>
      <c r="AD420" s="3" t="s">
        <v>38</v>
      </c>
      <c r="AE420" s="3" t="s">
        <v>483</v>
      </c>
      <c r="AF420" s="3" t="s">
        <v>483</v>
      </c>
      <c r="AG420" t="s">
        <v>191</v>
      </c>
      <c r="AH420">
        <f>LOOKUP(AC420,$AL:$AL,$AM:$AM )</f>
        <v>899370</v>
      </c>
      <c r="AI420">
        <f>LOOKUP(AG420,$AN:$AN,$AO:$AO)</f>
        <v>996702</v>
      </c>
      <c r="AJ420">
        <f>COUNTIFS(Answer,AC420,Country,"USA")</f>
        <v>17</v>
      </c>
      <c r="AK420">
        <f>COUNTIF(Answer,AC420)</f>
        <v>18</v>
      </c>
    </row>
    <row r="421" spans="1:37">
      <c r="A421" s="3" t="s">
        <v>419</v>
      </c>
      <c r="B421" s="3" t="s">
        <v>491</v>
      </c>
      <c r="C421" s="3" t="s">
        <v>479</v>
      </c>
      <c r="D421" s="3" t="s">
        <v>480</v>
      </c>
      <c r="E421" s="3" t="s">
        <v>481</v>
      </c>
      <c r="F421" s="4">
        <v>0.02</v>
      </c>
      <c r="G421" s="3" t="s">
        <v>779</v>
      </c>
      <c r="H421" s="3">
        <v>50</v>
      </c>
      <c r="I421" s="3" t="s">
        <v>483</v>
      </c>
      <c r="J421" s="3">
        <v>180</v>
      </c>
      <c r="K421" s="3">
        <v>604800</v>
      </c>
      <c r="L421" s="3" t="s">
        <v>2069</v>
      </c>
      <c r="M421" s="3" t="s">
        <v>483</v>
      </c>
      <c r="N421" s="3" t="s">
        <v>483</v>
      </c>
      <c r="O421" s="3" t="s">
        <v>2293</v>
      </c>
      <c r="P421" s="3" t="s">
        <v>4473</v>
      </c>
      <c r="Q421" s="3" t="s">
        <v>4371</v>
      </c>
      <c r="R421" s="3" t="s">
        <v>2294</v>
      </c>
      <c r="S421" s="3">
        <v>1338843394</v>
      </c>
      <c r="T421" s="3" t="s">
        <v>2295</v>
      </c>
      <c r="U421" s="3" t="s">
        <v>1151</v>
      </c>
      <c r="V421" s="3" t="s">
        <v>483</v>
      </c>
      <c r="W421" s="3" t="s">
        <v>483</v>
      </c>
      <c r="X421" s="3">
        <v>27</v>
      </c>
      <c r="Y421" s="3" t="s">
        <v>561</v>
      </c>
      <c r="Z421" s="3" t="s">
        <v>490</v>
      </c>
      <c r="AA421" s="3" t="s">
        <v>490</v>
      </c>
      <c r="AB421" s="3" t="s">
        <v>151</v>
      </c>
      <c r="AC421" s="3" t="s">
        <v>100</v>
      </c>
      <c r="AD421" s="3" t="s">
        <v>36</v>
      </c>
      <c r="AE421" s="3" t="s">
        <v>483</v>
      </c>
      <c r="AF421" s="3" t="s">
        <v>483</v>
      </c>
      <c r="AG421" t="s">
        <v>191</v>
      </c>
      <c r="AH421">
        <f>LOOKUP(AC421,$AL:$AL,$AM:$AM )</f>
        <v>892949</v>
      </c>
      <c r="AI421">
        <f>LOOKUP(AG421,$AN:$AN,$AO:$AO)</f>
        <v>996702</v>
      </c>
      <c r="AJ421">
        <f>COUNTIFS(Answer,AC421,Country,"USA")</f>
        <v>12</v>
      </c>
      <c r="AK421">
        <f>COUNTIF(Answer,AC421)</f>
        <v>13</v>
      </c>
    </row>
    <row r="422" spans="1:37">
      <c r="A422" s="3" t="s">
        <v>419</v>
      </c>
      <c r="B422" s="3" t="s">
        <v>491</v>
      </c>
      <c r="C422" s="3" t="s">
        <v>479</v>
      </c>
      <c r="D422" s="3" t="s">
        <v>480</v>
      </c>
      <c r="E422" s="3" t="s">
        <v>481</v>
      </c>
      <c r="F422" s="4">
        <v>0.02</v>
      </c>
      <c r="G422" s="3" t="s">
        <v>779</v>
      </c>
      <c r="H422" s="3">
        <v>50</v>
      </c>
      <c r="I422" s="3" t="s">
        <v>483</v>
      </c>
      <c r="J422" s="3">
        <v>180</v>
      </c>
      <c r="K422" s="3">
        <v>604800</v>
      </c>
      <c r="L422" s="3" t="s">
        <v>2069</v>
      </c>
      <c r="M422" s="3" t="s">
        <v>483</v>
      </c>
      <c r="N422" s="3" t="s">
        <v>483</v>
      </c>
      <c r="O422" s="3" t="s">
        <v>2115</v>
      </c>
      <c r="P422" s="3" t="s">
        <v>4458</v>
      </c>
      <c r="Q422" s="3" t="s">
        <v>4371</v>
      </c>
      <c r="R422" s="3" t="s">
        <v>2116</v>
      </c>
      <c r="S422" s="3">
        <v>1338884758</v>
      </c>
      <c r="T422" s="3" t="s">
        <v>2117</v>
      </c>
      <c r="U422" s="3" t="s">
        <v>1058</v>
      </c>
      <c r="V422" s="3" t="s">
        <v>483</v>
      </c>
      <c r="W422" s="3" t="s">
        <v>483</v>
      </c>
      <c r="X422" s="3">
        <v>46</v>
      </c>
      <c r="Y422" s="3" t="s">
        <v>503</v>
      </c>
      <c r="Z422" s="3" t="s">
        <v>490</v>
      </c>
      <c r="AA422" s="3" t="s">
        <v>490</v>
      </c>
      <c r="AB422" s="3" t="s">
        <v>151</v>
      </c>
      <c r="AC422" s="3" t="s">
        <v>35</v>
      </c>
      <c r="AD422" s="3" t="s">
        <v>34</v>
      </c>
      <c r="AE422" s="3" t="s">
        <v>483</v>
      </c>
      <c r="AF422" s="3" t="s">
        <v>483</v>
      </c>
      <c r="AG422" t="s">
        <v>191</v>
      </c>
      <c r="AH422">
        <f>LOOKUP(AC422,$AL:$AL,$AM:$AM )</f>
        <v>931028</v>
      </c>
      <c r="AI422">
        <f>LOOKUP(AG422,$AN:$AN,$AO:$AO)</f>
        <v>996702</v>
      </c>
      <c r="AJ422">
        <f>COUNTIFS(Answer,AC422,Country,"USA")</f>
        <v>184</v>
      </c>
      <c r="AK422">
        <f>COUNTIF(Answer,AC422)</f>
        <v>352</v>
      </c>
    </row>
    <row r="423" spans="1:37">
      <c r="A423" s="3" t="s">
        <v>419</v>
      </c>
      <c r="B423" s="3" t="s">
        <v>491</v>
      </c>
      <c r="C423" s="3" t="s">
        <v>479</v>
      </c>
      <c r="D423" s="3" t="s">
        <v>480</v>
      </c>
      <c r="E423" s="3" t="s">
        <v>481</v>
      </c>
      <c r="F423" s="4">
        <v>0.02</v>
      </c>
      <c r="G423" s="3" t="s">
        <v>779</v>
      </c>
      <c r="H423" s="3">
        <v>50</v>
      </c>
      <c r="I423" s="3" t="s">
        <v>483</v>
      </c>
      <c r="J423" s="3">
        <v>180</v>
      </c>
      <c r="K423" s="3">
        <v>604800</v>
      </c>
      <c r="L423" s="3" t="s">
        <v>2069</v>
      </c>
      <c r="M423" s="3" t="s">
        <v>483</v>
      </c>
      <c r="N423" s="3" t="s">
        <v>483</v>
      </c>
      <c r="O423" s="3" t="s">
        <v>2182</v>
      </c>
      <c r="P423" s="3" t="s">
        <v>374</v>
      </c>
      <c r="Q423" s="3" t="s">
        <v>4371</v>
      </c>
      <c r="R423" s="3" t="s">
        <v>2183</v>
      </c>
      <c r="S423" s="3">
        <v>1338856503</v>
      </c>
      <c r="T423" s="3" t="s">
        <v>2184</v>
      </c>
      <c r="U423" s="3" t="s">
        <v>1058</v>
      </c>
      <c r="V423" s="3" t="s">
        <v>483</v>
      </c>
      <c r="W423" s="3" t="s">
        <v>483</v>
      </c>
      <c r="X423" s="3">
        <v>86</v>
      </c>
      <c r="Y423" s="3" t="s">
        <v>594</v>
      </c>
      <c r="Z423" s="3" t="s">
        <v>490</v>
      </c>
      <c r="AA423" s="3" t="s">
        <v>490</v>
      </c>
      <c r="AB423" s="3" t="s">
        <v>151</v>
      </c>
      <c r="AC423" s="3" t="s">
        <v>95</v>
      </c>
      <c r="AD423" s="3" t="s">
        <v>38</v>
      </c>
      <c r="AE423" s="3" t="s">
        <v>483</v>
      </c>
      <c r="AF423" s="3" t="s">
        <v>483</v>
      </c>
      <c r="AG423" t="s">
        <v>191</v>
      </c>
      <c r="AH423">
        <f>LOOKUP(AC423,$AL:$AL,$AM:$AM )</f>
        <v>899370</v>
      </c>
      <c r="AI423">
        <f>LOOKUP(AG423,$AN:$AN,$AO:$AO)</f>
        <v>996702</v>
      </c>
      <c r="AJ423">
        <f>COUNTIFS(Answer,AC423,Country,"USA")</f>
        <v>17</v>
      </c>
      <c r="AK423">
        <f>COUNTIF(Answer,AC423)</f>
        <v>18</v>
      </c>
    </row>
    <row r="424" spans="1:37">
      <c r="A424" s="3" t="s">
        <v>419</v>
      </c>
      <c r="B424" s="3" t="s">
        <v>491</v>
      </c>
      <c r="C424" s="3" t="s">
        <v>479</v>
      </c>
      <c r="D424" s="3" t="s">
        <v>480</v>
      </c>
      <c r="E424" s="3" t="s">
        <v>481</v>
      </c>
      <c r="F424" s="4">
        <v>0.02</v>
      </c>
      <c r="G424" s="3" t="s">
        <v>779</v>
      </c>
      <c r="H424" s="3">
        <v>50</v>
      </c>
      <c r="I424" s="3" t="s">
        <v>483</v>
      </c>
      <c r="J424" s="3">
        <v>180</v>
      </c>
      <c r="K424" s="3">
        <v>604800</v>
      </c>
      <c r="L424" s="3" t="s">
        <v>2069</v>
      </c>
      <c r="M424" s="3" t="s">
        <v>483</v>
      </c>
      <c r="N424" s="3" t="s">
        <v>483</v>
      </c>
      <c r="O424" s="3" t="s">
        <v>2222</v>
      </c>
      <c r="P424" s="3" t="s">
        <v>399</v>
      </c>
      <c r="Q424" s="3" t="s">
        <v>4371</v>
      </c>
      <c r="R424" s="3" t="s">
        <v>2223</v>
      </c>
      <c r="S424" s="3">
        <v>1338826151</v>
      </c>
      <c r="T424" s="3" t="s">
        <v>2224</v>
      </c>
      <c r="U424" s="3" t="s">
        <v>1058</v>
      </c>
      <c r="V424" s="3" t="s">
        <v>483</v>
      </c>
      <c r="W424" s="3" t="s">
        <v>483</v>
      </c>
      <c r="X424" s="3">
        <v>14</v>
      </c>
      <c r="Y424" s="3" t="s">
        <v>660</v>
      </c>
      <c r="Z424" s="3" t="s">
        <v>490</v>
      </c>
      <c r="AA424" s="3" t="s">
        <v>490</v>
      </c>
      <c r="AB424" s="3" t="s">
        <v>151</v>
      </c>
      <c r="AC424" s="3" t="s">
        <v>100</v>
      </c>
      <c r="AD424" s="3" t="s">
        <v>38</v>
      </c>
      <c r="AE424" s="3" t="s">
        <v>483</v>
      </c>
      <c r="AF424" s="3" t="s">
        <v>483</v>
      </c>
      <c r="AG424" t="s">
        <v>191</v>
      </c>
      <c r="AH424">
        <f>LOOKUP(AC424,$AL:$AL,$AM:$AM )</f>
        <v>892949</v>
      </c>
      <c r="AI424">
        <f>LOOKUP(AG424,$AN:$AN,$AO:$AO)</f>
        <v>996702</v>
      </c>
      <c r="AJ424">
        <f>COUNTIFS(Answer,AC424,Country,"USA")</f>
        <v>12</v>
      </c>
      <c r="AK424">
        <f>COUNTIF(Answer,AC424)</f>
        <v>13</v>
      </c>
    </row>
    <row r="425" spans="1:37">
      <c r="A425" s="3" t="s">
        <v>419</v>
      </c>
      <c r="B425" s="3" t="s">
        <v>491</v>
      </c>
      <c r="C425" s="3" t="s">
        <v>479</v>
      </c>
      <c r="D425" s="3" t="s">
        <v>480</v>
      </c>
      <c r="E425" s="3" t="s">
        <v>481</v>
      </c>
      <c r="F425" s="4">
        <v>0.02</v>
      </c>
      <c r="G425" s="3" t="s">
        <v>779</v>
      </c>
      <c r="H425" s="3">
        <v>50</v>
      </c>
      <c r="I425" s="3" t="s">
        <v>483</v>
      </c>
      <c r="J425" s="3">
        <v>180</v>
      </c>
      <c r="K425" s="3">
        <v>604800</v>
      </c>
      <c r="L425" s="3" t="s">
        <v>2069</v>
      </c>
      <c r="M425" s="3" t="s">
        <v>483</v>
      </c>
      <c r="N425" s="3" t="s">
        <v>483</v>
      </c>
      <c r="O425" s="3" t="s">
        <v>2238</v>
      </c>
      <c r="P425" s="3" t="s">
        <v>4475</v>
      </c>
      <c r="Q425" s="3" t="s">
        <v>4371</v>
      </c>
      <c r="R425" s="3" t="s">
        <v>2239</v>
      </c>
      <c r="S425" s="3">
        <v>1338807298</v>
      </c>
      <c r="T425" s="3" t="s">
        <v>2240</v>
      </c>
      <c r="U425" s="3" t="s">
        <v>1058</v>
      </c>
      <c r="V425" s="3" t="s">
        <v>483</v>
      </c>
      <c r="W425" s="3" t="s">
        <v>483</v>
      </c>
      <c r="X425" s="3">
        <v>175</v>
      </c>
      <c r="Y425" s="3" t="s">
        <v>489</v>
      </c>
      <c r="Z425" s="3" t="s">
        <v>490</v>
      </c>
      <c r="AA425" s="3" t="s">
        <v>490</v>
      </c>
      <c r="AB425" s="3" t="s">
        <v>151</v>
      </c>
      <c r="AC425" s="3" t="s">
        <v>423</v>
      </c>
      <c r="AD425" s="3" t="s">
        <v>34</v>
      </c>
      <c r="AE425" s="3" t="s">
        <v>483</v>
      </c>
      <c r="AF425" s="3" t="s">
        <v>483</v>
      </c>
      <c r="AG425" t="s">
        <v>191</v>
      </c>
      <c r="AH425">
        <f>LOOKUP(AC425,$AL:$AL,$AM:$AM )</f>
        <v>20194576</v>
      </c>
      <c r="AI425">
        <f>LOOKUP(AG425,$AN:$AN,$AO:$AO)</f>
        <v>996702</v>
      </c>
      <c r="AJ425">
        <f>COUNTIFS(Answer,AC425,Country,"USA")</f>
        <v>0</v>
      </c>
      <c r="AK425">
        <f>COUNTIF(Answer,AC425)</f>
        <v>1</v>
      </c>
    </row>
    <row r="426" spans="1:37">
      <c r="A426" s="3" t="s">
        <v>419</v>
      </c>
      <c r="B426" s="3" t="s">
        <v>491</v>
      </c>
      <c r="C426" s="3" t="s">
        <v>479</v>
      </c>
      <c r="D426" s="3" t="s">
        <v>480</v>
      </c>
      <c r="E426" s="3" t="s">
        <v>481</v>
      </c>
      <c r="F426" s="4">
        <v>0.02</v>
      </c>
      <c r="G426" s="3" t="s">
        <v>779</v>
      </c>
      <c r="H426" s="3">
        <v>50</v>
      </c>
      <c r="I426" s="3" t="s">
        <v>483</v>
      </c>
      <c r="J426" s="3">
        <v>180</v>
      </c>
      <c r="K426" s="3">
        <v>604800</v>
      </c>
      <c r="L426" s="3" t="s">
        <v>2069</v>
      </c>
      <c r="M426" s="3" t="s">
        <v>483</v>
      </c>
      <c r="N426" s="3" t="s">
        <v>483</v>
      </c>
      <c r="O426" s="3" t="s">
        <v>2255</v>
      </c>
      <c r="P426" s="3" t="s">
        <v>4461</v>
      </c>
      <c r="Q426" s="3" t="s">
        <v>4371</v>
      </c>
      <c r="R426" s="3" t="s">
        <v>2256</v>
      </c>
      <c r="S426" s="3">
        <v>1338871988</v>
      </c>
      <c r="T426" s="3" t="s">
        <v>2257</v>
      </c>
      <c r="U426" s="3" t="s">
        <v>1058</v>
      </c>
      <c r="V426" s="3" t="s">
        <v>483</v>
      </c>
      <c r="W426" s="3" t="s">
        <v>483</v>
      </c>
      <c r="X426" s="3">
        <v>90</v>
      </c>
      <c r="Y426" s="3" t="s">
        <v>508</v>
      </c>
      <c r="Z426" s="3" t="s">
        <v>490</v>
      </c>
      <c r="AA426" s="3" t="s">
        <v>490</v>
      </c>
      <c r="AB426" s="3" t="s">
        <v>151</v>
      </c>
      <c r="AC426" s="3" t="s">
        <v>35</v>
      </c>
      <c r="AD426" s="3" t="s">
        <v>34</v>
      </c>
      <c r="AE426" s="3" t="s">
        <v>483</v>
      </c>
      <c r="AF426" s="3" t="s">
        <v>483</v>
      </c>
      <c r="AG426" t="s">
        <v>191</v>
      </c>
      <c r="AH426">
        <f>LOOKUP(AC426,$AL:$AL,$AM:$AM )</f>
        <v>931028</v>
      </c>
      <c r="AI426">
        <f>LOOKUP(AG426,$AN:$AN,$AO:$AO)</f>
        <v>996702</v>
      </c>
      <c r="AJ426">
        <f>COUNTIFS(Answer,AC426,Country,"USA")</f>
        <v>184</v>
      </c>
      <c r="AK426">
        <f>COUNTIF(Answer,AC426)</f>
        <v>352</v>
      </c>
    </row>
    <row r="427" spans="1:37">
      <c r="A427" s="3" t="s">
        <v>419</v>
      </c>
      <c r="B427" s="3" t="s">
        <v>491</v>
      </c>
      <c r="C427" s="3" t="s">
        <v>479</v>
      </c>
      <c r="D427" s="3" t="s">
        <v>480</v>
      </c>
      <c r="E427" s="3" t="s">
        <v>481</v>
      </c>
      <c r="F427" s="4">
        <v>0.02</v>
      </c>
      <c r="G427" s="3" t="s">
        <v>779</v>
      </c>
      <c r="H427" s="3">
        <v>50</v>
      </c>
      <c r="I427" s="3" t="s">
        <v>483</v>
      </c>
      <c r="J427" s="3">
        <v>180</v>
      </c>
      <c r="K427" s="3">
        <v>604800</v>
      </c>
      <c r="L427" s="3" t="s">
        <v>2069</v>
      </c>
      <c r="M427" s="3" t="s">
        <v>483</v>
      </c>
      <c r="N427" s="3" t="s">
        <v>483</v>
      </c>
      <c r="O427" s="3" t="s">
        <v>2104</v>
      </c>
      <c r="P427" s="3" t="s">
        <v>4456</v>
      </c>
      <c r="Q427" s="3" t="s">
        <v>4371</v>
      </c>
      <c r="R427" s="3" t="s">
        <v>2105</v>
      </c>
      <c r="S427" s="3">
        <v>1338823267</v>
      </c>
      <c r="T427" s="3" t="s">
        <v>2106</v>
      </c>
      <c r="U427" s="3" t="s">
        <v>784</v>
      </c>
      <c r="V427" s="3" t="s">
        <v>483</v>
      </c>
      <c r="W427" s="3" t="s">
        <v>483</v>
      </c>
      <c r="X427" s="3">
        <v>28</v>
      </c>
      <c r="Y427" s="3" t="s">
        <v>537</v>
      </c>
      <c r="Z427" s="3" t="s">
        <v>490</v>
      </c>
      <c r="AA427" s="3" t="s">
        <v>490</v>
      </c>
      <c r="AB427" s="3" t="s">
        <v>151</v>
      </c>
      <c r="AC427" s="3" t="s">
        <v>35</v>
      </c>
      <c r="AD427" s="3" t="s">
        <v>244</v>
      </c>
      <c r="AE427" s="3" t="s">
        <v>483</v>
      </c>
      <c r="AF427" s="3" t="s">
        <v>483</v>
      </c>
      <c r="AG427" t="s">
        <v>191</v>
      </c>
      <c r="AH427">
        <f>LOOKUP(AC427,$AL:$AL,$AM:$AM )</f>
        <v>931028</v>
      </c>
      <c r="AI427">
        <f>LOOKUP(AG427,$AN:$AN,$AO:$AO)</f>
        <v>996702</v>
      </c>
      <c r="AJ427">
        <f>COUNTIFS(Answer,AC427,Country,"USA")</f>
        <v>184</v>
      </c>
      <c r="AK427">
        <f>COUNTIF(Answer,AC427)</f>
        <v>352</v>
      </c>
    </row>
    <row r="428" spans="1:37">
      <c r="A428" s="3" t="s">
        <v>419</v>
      </c>
      <c r="B428" s="3" t="s">
        <v>491</v>
      </c>
      <c r="C428" s="3" t="s">
        <v>479</v>
      </c>
      <c r="D428" s="3" t="s">
        <v>480</v>
      </c>
      <c r="E428" s="3" t="s">
        <v>481</v>
      </c>
      <c r="F428" s="4">
        <v>0.02</v>
      </c>
      <c r="G428" s="3" t="s">
        <v>779</v>
      </c>
      <c r="H428" s="3">
        <v>50</v>
      </c>
      <c r="I428" s="3" t="s">
        <v>483</v>
      </c>
      <c r="J428" s="3">
        <v>180</v>
      </c>
      <c r="K428" s="3">
        <v>604800</v>
      </c>
      <c r="L428" s="3" t="s">
        <v>2069</v>
      </c>
      <c r="M428" s="3" t="s">
        <v>483</v>
      </c>
      <c r="N428" s="3" t="s">
        <v>483</v>
      </c>
      <c r="O428" s="3" t="s">
        <v>2215</v>
      </c>
      <c r="P428" s="3" t="s">
        <v>425</v>
      </c>
      <c r="Q428" s="3" t="s">
        <v>4371</v>
      </c>
      <c r="R428" s="3" t="s">
        <v>2216</v>
      </c>
      <c r="S428" s="3">
        <v>1338821854</v>
      </c>
      <c r="T428" s="3" t="s">
        <v>2217</v>
      </c>
      <c r="U428" s="3" t="s">
        <v>784</v>
      </c>
      <c r="V428" s="3" t="s">
        <v>483</v>
      </c>
      <c r="W428" s="3" t="s">
        <v>483</v>
      </c>
      <c r="X428" s="3">
        <v>139</v>
      </c>
      <c r="Y428" s="3" t="s">
        <v>660</v>
      </c>
      <c r="Z428" s="3" t="s">
        <v>490</v>
      </c>
      <c r="AA428" s="3" t="s">
        <v>490</v>
      </c>
      <c r="AB428" s="3" t="s">
        <v>151</v>
      </c>
      <c r="AC428" s="3" t="s">
        <v>98</v>
      </c>
      <c r="AD428" s="3" t="s">
        <v>38</v>
      </c>
      <c r="AE428" s="3" t="s">
        <v>483</v>
      </c>
      <c r="AF428" s="3" t="s">
        <v>483</v>
      </c>
      <c r="AG428" t="s">
        <v>191</v>
      </c>
      <c r="AH428">
        <f>LOOKUP(AC428,$AL:$AL,$AM:$AM )</f>
        <v>20242118</v>
      </c>
      <c r="AI428">
        <f>LOOKUP(AG428,$AN:$AN,$AO:$AO)</f>
        <v>996702</v>
      </c>
      <c r="AJ428">
        <f>COUNTIFS(Answer,AC428,Country,"USA")</f>
        <v>3</v>
      </c>
      <c r="AK428">
        <f>COUNTIF(Answer,AC428)</f>
        <v>3</v>
      </c>
    </row>
    <row r="429" spans="1:37">
      <c r="A429" s="3" t="s">
        <v>393</v>
      </c>
      <c r="B429" s="3" t="s">
        <v>491</v>
      </c>
      <c r="C429" s="3" t="s">
        <v>479</v>
      </c>
      <c r="D429" s="3" t="s">
        <v>480</v>
      </c>
      <c r="E429" s="3" t="s">
        <v>481</v>
      </c>
      <c r="F429" s="4">
        <v>0.02</v>
      </c>
      <c r="G429" s="3" t="s">
        <v>779</v>
      </c>
      <c r="H429" s="3">
        <v>50</v>
      </c>
      <c r="I429" s="3" t="s">
        <v>483</v>
      </c>
      <c r="J429" s="3">
        <v>180</v>
      </c>
      <c r="K429" s="3">
        <v>604800</v>
      </c>
      <c r="L429" s="3" t="s">
        <v>2305</v>
      </c>
      <c r="M429" s="3" t="s">
        <v>483</v>
      </c>
      <c r="N429" s="3" t="s">
        <v>483</v>
      </c>
      <c r="O429" s="3" t="s">
        <v>3187</v>
      </c>
      <c r="P429" s="3" t="s">
        <v>4374</v>
      </c>
      <c r="Q429" s="3" t="s">
        <v>4371</v>
      </c>
      <c r="R429" s="3" t="s">
        <v>3188</v>
      </c>
      <c r="S429" s="3">
        <v>1338899458</v>
      </c>
      <c r="T429" s="3" t="s">
        <v>3189</v>
      </c>
      <c r="U429" s="3" t="s">
        <v>531</v>
      </c>
      <c r="V429" s="3" t="s">
        <v>483</v>
      </c>
      <c r="W429" s="3" t="s">
        <v>483</v>
      </c>
      <c r="X429" s="3">
        <v>38</v>
      </c>
      <c r="Y429" s="3" t="s">
        <v>503</v>
      </c>
      <c r="Z429" s="3" t="s">
        <v>490</v>
      </c>
      <c r="AA429" s="3" t="s">
        <v>490</v>
      </c>
      <c r="AB429" s="3" t="s">
        <v>94</v>
      </c>
      <c r="AC429" s="3" t="s">
        <v>35</v>
      </c>
      <c r="AD429" s="3" t="s">
        <v>34</v>
      </c>
      <c r="AE429" s="3" t="s">
        <v>483</v>
      </c>
      <c r="AF429" s="3" t="s">
        <v>483</v>
      </c>
      <c r="AG429" t="s">
        <v>186</v>
      </c>
      <c r="AH429">
        <f>LOOKUP(AC429,$AL:$AL,$AM:$AM )</f>
        <v>931028</v>
      </c>
      <c r="AI429">
        <f>LOOKUP(AG429,$AN:$AN,$AO:$AO)</f>
        <v>1294559</v>
      </c>
      <c r="AJ429">
        <f>COUNTIFS(Answer,AC429,Country,"USA")</f>
        <v>184</v>
      </c>
      <c r="AK429">
        <f>COUNTIF(Answer,AC429)</f>
        <v>352</v>
      </c>
    </row>
    <row r="430" spans="1:37">
      <c r="A430" s="3" t="s">
        <v>393</v>
      </c>
      <c r="B430" s="3" t="s">
        <v>491</v>
      </c>
      <c r="C430" s="3" t="s">
        <v>479</v>
      </c>
      <c r="D430" s="3" t="s">
        <v>480</v>
      </c>
      <c r="E430" s="3" t="s">
        <v>481</v>
      </c>
      <c r="F430" s="4">
        <v>0.02</v>
      </c>
      <c r="G430" s="3" t="s">
        <v>779</v>
      </c>
      <c r="H430" s="3">
        <v>50</v>
      </c>
      <c r="I430" s="3" t="s">
        <v>483</v>
      </c>
      <c r="J430" s="3">
        <v>180</v>
      </c>
      <c r="K430" s="3">
        <v>604800</v>
      </c>
      <c r="L430" s="3" t="s">
        <v>2305</v>
      </c>
      <c r="M430" s="3" t="s">
        <v>483</v>
      </c>
      <c r="N430" s="3" t="s">
        <v>483</v>
      </c>
      <c r="O430" s="3" t="s">
        <v>3316</v>
      </c>
      <c r="P430" s="3" t="s">
        <v>4377</v>
      </c>
      <c r="Q430" s="3" t="s">
        <v>4371</v>
      </c>
      <c r="R430" s="3" t="s">
        <v>3317</v>
      </c>
      <c r="S430" s="3">
        <v>1338902804</v>
      </c>
      <c r="T430" s="3" t="s">
        <v>3318</v>
      </c>
      <c r="U430" s="3" t="s">
        <v>682</v>
      </c>
      <c r="V430" s="3" t="s">
        <v>483</v>
      </c>
      <c r="W430" s="3" t="s">
        <v>483</v>
      </c>
      <c r="X430" s="3">
        <v>30</v>
      </c>
      <c r="Y430" s="3" t="s">
        <v>503</v>
      </c>
      <c r="Z430" s="3" t="s">
        <v>490</v>
      </c>
      <c r="AA430" s="3" t="s">
        <v>490</v>
      </c>
      <c r="AB430" s="3" t="s">
        <v>94</v>
      </c>
      <c r="AC430" s="3" t="s">
        <v>35</v>
      </c>
      <c r="AD430" s="3" t="s">
        <v>244</v>
      </c>
      <c r="AE430" s="3" t="s">
        <v>483</v>
      </c>
      <c r="AF430" s="3" t="s">
        <v>483</v>
      </c>
      <c r="AG430" t="s">
        <v>186</v>
      </c>
      <c r="AH430">
        <f>LOOKUP(AC430,$AL:$AL,$AM:$AM )</f>
        <v>931028</v>
      </c>
      <c r="AI430">
        <f>LOOKUP(AG430,$AN:$AN,$AO:$AO)</f>
        <v>1294559</v>
      </c>
      <c r="AJ430">
        <f>COUNTIFS(Answer,AC430,Country,"USA")</f>
        <v>184</v>
      </c>
      <c r="AK430">
        <f>COUNTIF(Answer,AC430)</f>
        <v>352</v>
      </c>
    </row>
    <row r="431" spans="1:37">
      <c r="A431" s="3" t="s">
        <v>393</v>
      </c>
      <c r="B431" s="3" t="s">
        <v>491</v>
      </c>
      <c r="C431" s="3" t="s">
        <v>479</v>
      </c>
      <c r="D431" s="3" t="s">
        <v>480</v>
      </c>
      <c r="E431" s="3" t="s">
        <v>481</v>
      </c>
      <c r="F431" s="4">
        <v>0.02</v>
      </c>
      <c r="G431" s="3" t="s">
        <v>779</v>
      </c>
      <c r="H431" s="3">
        <v>50</v>
      </c>
      <c r="I431" s="3" t="s">
        <v>483</v>
      </c>
      <c r="J431" s="3">
        <v>180</v>
      </c>
      <c r="K431" s="3">
        <v>604800</v>
      </c>
      <c r="L431" s="3" t="s">
        <v>2305</v>
      </c>
      <c r="M431" s="3" t="s">
        <v>483</v>
      </c>
      <c r="N431" s="3" t="s">
        <v>483</v>
      </c>
      <c r="O431" s="3" t="s">
        <v>3312</v>
      </c>
      <c r="P431" s="3" t="s">
        <v>425</v>
      </c>
      <c r="Q431" s="3" t="s">
        <v>4371</v>
      </c>
      <c r="R431" s="3" t="s">
        <v>3313</v>
      </c>
      <c r="S431" s="3">
        <v>1338903540</v>
      </c>
      <c r="T431" s="3" t="s">
        <v>3314</v>
      </c>
      <c r="U431" s="3" t="s">
        <v>3315</v>
      </c>
      <c r="V431" s="3" t="s">
        <v>483</v>
      </c>
      <c r="W431" s="3" t="s">
        <v>483</v>
      </c>
      <c r="X431" s="3">
        <v>42</v>
      </c>
      <c r="Y431" s="3" t="s">
        <v>660</v>
      </c>
      <c r="Z431" s="3" t="s">
        <v>490</v>
      </c>
      <c r="AA431" s="3" t="s">
        <v>490</v>
      </c>
      <c r="AB431" s="3" t="s">
        <v>94</v>
      </c>
      <c r="AC431" s="3" t="s">
        <v>100</v>
      </c>
      <c r="AD431" s="3" t="s">
        <v>38</v>
      </c>
      <c r="AE431" s="3" t="s">
        <v>483</v>
      </c>
      <c r="AF431" s="3" t="s">
        <v>483</v>
      </c>
      <c r="AG431" t="s">
        <v>186</v>
      </c>
      <c r="AH431">
        <f>LOOKUP(AC431,$AL:$AL,$AM:$AM )</f>
        <v>892949</v>
      </c>
      <c r="AI431">
        <f>LOOKUP(AG431,$AN:$AN,$AO:$AO)</f>
        <v>1294559</v>
      </c>
      <c r="AJ431">
        <f>COUNTIFS(Answer,AC431,Country,"USA")</f>
        <v>12</v>
      </c>
      <c r="AK431">
        <f>COUNTIF(Answer,AC431)</f>
        <v>13</v>
      </c>
    </row>
    <row r="432" spans="1:37">
      <c r="A432" s="3" t="s">
        <v>393</v>
      </c>
      <c r="B432" s="3" t="s">
        <v>491</v>
      </c>
      <c r="C432" s="3" t="s">
        <v>479</v>
      </c>
      <c r="D432" s="3" t="s">
        <v>480</v>
      </c>
      <c r="E432" s="3" t="s">
        <v>481</v>
      </c>
      <c r="F432" s="4">
        <v>0.02</v>
      </c>
      <c r="G432" s="3" t="s">
        <v>779</v>
      </c>
      <c r="H432" s="3">
        <v>50</v>
      </c>
      <c r="I432" s="3" t="s">
        <v>483</v>
      </c>
      <c r="J432" s="3">
        <v>180</v>
      </c>
      <c r="K432" s="3">
        <v>604800</v>
      </c>
      <c r="L432" s="3" t="s">
        <v>2305</v>
      </c>
      <c r="M432" s="3" t="s">
        <v>483</v>
      </c>
      <c r="N432" s="3" t="s">
        <v>483</v>
      </c>
      <c r="O432" s="3" t="s">
        <v>3325</v>
      </c>
      <c r="P432" s="3" t="s">
        <v>575</v>
      </c>
      <c r="Q432" s="3" t="s">
        <v>4371</v>
      </c>
      <c r="R432" s="3" t="s">
        <v>3326</v>
      </c>
      <c r="S432" s="3">
        <v>1338913476</v>
      </c>
      <c r="T432" s="3" t="s">
        <v>3327</v>
      </c>
      <c r="U432" s="3" t="s">
        <v>1406</v>
      </c>
      <c r="V432" s="3" t="s">
        <v>483</v>
      </c>
      <c r="W432" s="3" t="s">
        <v>483</v>
      </c>
      <c r="X432" s="3">
        <v>26</v>
      </c>
      <c r="Y432" s="3" t="s">
        <v>579</v>
      </c>
      <c r="Z432" s="3" t="s">
        <v>490</v>
      </c>
      <c r="AA432" s="3" t="s">
        <v>490</v>
      </c>
      <c r="AB432" s="3" t="s">
        <v>94</v>
      </c>
      <c r="AC432" s="3" t="s">
        <v>403</v>
      </c>
      <c r="AD432" s="3" t="s">
        <v>38</v>
      </c>
      <c r="AE432" s="3" t="s">
        <v>483</v>
      </c>
      <c r="AF432" s="3" t="s">
        <v>483</v>
      </c>
      <c r="AG432" t="s">
        <v>186</v>
      </c>
      <c r="AH432">
        <f>LOOKUP(AC432,$AL:$AL,$AM:$AM )</f>
        <v>19840508</v>
      </c>
      <c r="AI432">
        <f>LOOKUP(AG432,$AN:$AN,$AO:$AO)</f>
        <v>1294559</v>
      </c>
      <c r="AJ432">
        <f>COUNTIFS(Answer,AC432,Country,"USA")</f>
        <v>4</v>
      </c>
      <c r="AK432">
        <f>COUNTIF(Answer,AC432)</f>
        <v>4</v>
      </c>
    </row>
    <row r="433" spans="1:37">
      <c r="A433" s="3" t="s">
        <v>393</v>
      </c>
      <c r="B433" s="3" t="s">
        <v>491</v>
      </c>
      <c r="C433" s="3" t="s">
        <v>479</v>
      </c>
      <c r="D433" s="3" t="s">
        <v>480</v>
      </c>
      <c r="E433" s="3" t="s">
        <v>481</v>
      </c>
      <c r="F433" s="4">
        <v>0.02</v>
      </c>
      <c r="G433" s="3" t="s">
        <v>779</v>
      </c>
      <c r="H433" s="3">
        <v>50</v>
      </c>
      <c r="I433" s="3" t="s">
        <v>483</v>
      </c>
      <c r="J433" s="3">
        <v>180</v>
      </c>
      <c r="K433" s="3">
        <v>604800</v>
      </c>
      <c r="L433" s="3" t="s">
        <v>2305</v>
      </c>
      <c r="M433" s="3" t="s">
        <v>483</v>
      </c>
      <c r="N433" s="3" t="s">
        <v>483</v>
      </c>
      <c r="O433" s="3" t="s">
        <v>3399</v>
      </c>
      <c r="P433" s="3" t="s">
        <v>3400</v>
      </c>
      <c r="Q433" s="3" t="s">
        <v>4371</v>
      </c>
      <c r="R433" s="3" t="s">
        <v>3401</v>
      </c>
      <c r="S433" s="3">
        <v>1338930327</v>
      </c>
      <c r="T433" s="3" t="s">
        <v>3402</v>
      </c>
      <c r="U433" s="3" t="s">
        <v>3403</v>
      </c>
      <c r="V433" s="3" t="s">
        <v>483</v>
      </c>
      <c r="W433" s="3" t="s">
        <v>483</v>
      </c>
      <c r="X433" s="3">
        <v>22</v>
      </c>
      <c r="Y433" s="3" t="s">
        <v>489</v>
      </c>
      <c r="Z433" s="3" t="s">
        <v>490</v>
      </c>
      <c r="AA433" s="3" t="s">
        <v>490</v>
      </c>
      <c r="AB433" s="3" t="s">
        <v>94</v>
      </c>
      <c r="AC433" s="3" t="s">
        <v>441</v>
      </c>
      <c r="AD433" s="3" t="s">
        <v>38</v>
      </c>
      <c r="AE433" s="3" t="s">
        <v>483</v>
      </c>
      <c r="AF433" s="3" t="s">
        <v>483</v>
      </c>
      <c r="AG433" t="s">
        <v>186</v>
      </c>
      <c r="AH433">
        <f>LOOKUP(AC433,$AL:$AL,$AM:$AM )</f>
        <v>7787502</v>
      </c>
      <c r="AI433">
        <f>LOOKUP(AG433,$AN:$AN,$AO:$AO)</f>
        <v>1294559</v>
      </c>
      <c r="AJ433">
        <f>COUNTIFS(Answer,AC433,Country,"USA")</f>
        <v>1</v>
      </c>
      <c r="AK433">
        <f>COUNTIF(Answer,AC433)</f>
        <v>1</v>
      </c>
    </row>
    <row r="434" spans="1:37">
      <c r="A434" s="3" t="s">
        <v>393</v>
      </c>
      <c r="B434" s="3" t="s">
        <v>491</v>
      </c>
      <c r="C434" s="3" t="s">
        <v>479</v>
      </c>
      <c r="D434" s="3" t="s">
        <v>480</v>
      </c>
      <c r="E434" s="3" t="s">
        <v>481</v>
      </c>
      <c r="F434" s="4">
        <v>0.02</v>
      </c>
      <c r="G434" s="3" t="s">
        <v>779</v>
      </c>
      <c r="H434" s="3">
        <v>50</v>
      </c>
      <c r="I434" s="3" t="s">
        <v>483</v>
      </c>
      <c r="J434" s="3">
        <v>180</v>
      </c>
      <c r="K434" s="3">
        <v>604800</v>
      </c>
      <c r="L434" s="3" t="s">
        <v>2305</v>
      </c>
      <c r="M434" s="3" t="s">
        <v>483</v>
      </c>
      <c r="N434" s="3" t="s">
        <v>483</v>
      </c>
      <c r="O434" s="3" t="s">
        <v>3256</v>
      </c>
      <c r="P434" s="3" t="s">
        <v>1144</v>
      </c>
      <c r="Q434" s="3" t="s">
        <v>4371</v>
      </c>
      <c r="R434" s="3" t="s">
        <v>3257</v>
      </c>
      <c r="S434" s="3">
        <v>1338941481</v>
      </c>
      <c r="T434" s="3" t="s">
        <v>3258</v>
      </c>
      <c r="U434" s="3" t="s">
        <v>3259</v>
      </c>
      <c r="V434" s="3" t="s">
        <v>483</v>
      </c>
      <c r="W434" s="3" t="s">
        <v>483</v>
      </c>
      <c r="X434" s="3">
        <v>25</v>
      </c>
      <c r="Y434" s="3" t="s">
        <v>860</v>
      </c>
      <c r="Z434" s="3" t="s">
        <v>490</v>
      </c>
      <c r="AA434" s="3" t="s">
        <v>490</v>
      </c>
      <c r="AB434" s="3" t="s">
        <v>94</v>
      </c>
      <c r="AC434" s="3" t="s">
        <v>35</v>
      </c>
      <c r="AD434" s="3" t="s">
        <v>38</v>
      </c>
      <c r="AE434" s="3" t="s">
        <v>483</v>
      </c>
      <c r="AF434" s="3" t="s">
        <v>483</v>
      </c>
      <c r="AG434" t="s">
        <v>186</v>
      </c>
      <c r="AH434">
        <f>LOOKUP(AC434,$AL:$AL,$AM:$AM )</f>
        <v>931028</v>
      </c>
      <c r="AI434">
        <f>LOOKUP(AG434,$AN:$AN,$AO:$AO)</f>
        <v>1294559</v>
      </c>
      <c r="AJ434">
        <f>COUNTIFS(Answer,AC434,Country,"USA")</f>
        <v>184</v>
      </c>
      <c r="AK434">
        <f>COUNTIF(Answer,AC434)</f>
        <v>352</v>
      </c>
    </row>
    <row r="435" spans="1:37">
      <c r="A435" s="3" t="s">
        <v>393</v>
      </c>
      <c r="B435" s="3" t="s">
        <v>491</v>
      </c>
      <c r="C435" s="3" t="s">
        <v>479</v>
      </c>
      <c r="D435" s="3" t="s">
        <v>480</v>
      </c>
      <c r="E435" s="3" t="s">
        <v>481</v>
      </c>
      <c r="F435" s="4">
        <v>0.02</v>
      </c>
      <c r="G435" s="3" t="s">
        <v>779</v>
      </c>
      <c r="H435" s="3">
        <v>50</v>
      </c>
      <c r="I435" s="3" t="s">
        <v>483</v>
      </c>
      <c r="J435" s="3">
        <v>180</v>
      </c>
      <c r="K435" s="3">
        <v>604800</v>
      </c>
      <c r="L435" s="3" t="s">
        <v>2305</v>
      </c>
      <c r="M435" s="3" t="s">
        <v>483</v>
      </c>
      <c r="N435" s="3" t="s">
        <v>483</v>
      </c>
      <c r="O435" s="3" t="s">
        <v>3227</v>
      </c>
      <c r="P435" s="3" t="s">
        <v>3228</v>
      </c>
      <c r="Q435" s="3" t="s">
        <v>4371</v>
      </c>
      <c r="R435" s="3" t="s">
        <v>3229</v>
      </c>
      <c r="S435" s="3">
        <v>1338941860</v>
      </c>
      <c r="T435" s="3" t="s">
        <v>3230</v>
      </c>
      <c r="U435" s="3" t="s">
        <v>2244</v>
      </c>
      <c r="V435" s="3" t="s">
        <v>483</v>
      </c>
      <c r="W435" s="3" t="s">
        <v>483</v>
      </c>
      <c r="X435" s="3">
        <v>49</v>
      </c>
      <c r="Y435" s="3" t="s">
        <v>489</v>
      </c>
      <c r="Z435" s="3" t="s">
        <v>490</v>
      </c>
      <c r="AA435" s="3" t="s">
        <v>490</v>
      </c>
      <c r="AB435" s="3" t="s">
        <v>94</v>
      </c>
      <c r="AC435" s="3" t="s">
        <v>401</v>
      </c>
      <c r="AD435" s="3" t="s">
        <v>38</v>
      </c>
      <c r="AE435" s="3" t="s">
        <v>483</v>
      </c>
      <c r="AF435" s="3" t="s">
        <v>483</v>
      </c>
      <c r="AG435" t="s">
        <v>186</v>
      </c>
      <c r="AH435">
        <f>LOOKUP(AC435,$AL:$AL,$AM:$AM )</f>
        <v>15376206</v>
      </c>
      <c r="AI435">
        <f>LOOKUP(AG435,$AN:$AN,$AO:$AO)</f>
        <v>1294559</v>
      </c>
      <c r="AJ435">
        <f>COUNTIFS(Answer,AC435,Country,"USA")</f>
        <v>1</v>
      </c>
      <c r="AK435">
        <f>COUNTIF(Answer,AC435)</f>
        <v>2</v>
      </c>
    </row>
    <row r="436" spans="1:37">
      <c r="A436" s="3" t="s">
        <v>393</v>
      </c>
      <c r="B436" s="3" t="s">
        <v>491</v>
      </c>
      <c r="C436" s="3" t="s">
        <v>479</v>
      </c>
      <c r="D436" s="3" t="s">
        <v>480</v>
      </c>
      <c r="E436" s="3" t="s">
        <v>481</v>
      </c>
      <c r="F436" s="4">
        <v>0.02</v>
      </c>
      <c r="G436" s="3" t="s">
        <v>779</v>
      </c>
      <c r="H436" s="3">
        <v>50</v>
      </c>
      <c r="I436" s="3" t="s">
        <v>483</v>
      </c>
      <c r="J436" s="3">
        <v>180</v>
      </c>
      <c r="K436" s="3">
        <v>604800</v>
      </c>
      <c r="L436" s="3" t="s">
        <v>2305</v>
      </c>
      <c r="M436" s="3" t="s">
        <v>483</v>
      </c>
      <c r="N436" s="3" t="s">
        <v>483</v>
      </c>
      <c r="O436" s="3" t="s">
        <v>3281</v>
      </c>
      <c r="P436" s="3" t="s">
        <v>4383</v>
      </c>
      <c r="Q436" s="3" t="s">
        <v>4371</v>
      </c>
      <c r="R436" s="3" t="s">
        <v>3282</v>
      </c>
      <c r="S436" s="3">
        <v>1338949622</v>
      </c>
      <c r="T436" s="3" t="s">
        <v>3283</v>
      </c>
      <c r="U436" s="3" t="s">
        <v>3284</v>
      </c>
      <c r="V436" s="3" t="s">
        <v>483</v>
      </c>
      <c r="W436" s="3" t="s">
        <v>483</v>
      </c>
      <c r="X436" s="3">
        <v>44</v>
      </c>
      <c r="Y436" s="3" t="s">
        <v>518</v>
      </c>
      <c r="Z436" s="3" t="s">
        <v>490</v>
      </c>
      <c r="AA436" s="3" t="s">
        <v>490</v>
      </c>
      <c r="AB436" s="3" t="s">
        <v>94</v>
      </c>
      <c r="AC436" s="3" t="s">
        <v>42</v>
      </c>
      <c r="AD436" s="3" t="s">
        <v>2639</v>
      </c>
      <c r="AE436" s="3" t="s">
        <v>483</v>
      </c>
      <c r="AF436" s="3" t="s">
        <v>483</v>
      </c>
      <c r="AG436" t="s">
        <v>186</v>
      </c>
      <c r="AH436">
        <f>LOOKUP(AC436,$AL:$AL,$AM:$AM )</f>
        <v>5503158</v>
      </c>
      <c r="AI436">
        <f>LOOKUP(AG436,$AN:$AN,$AO:$AO)</f>
        <v>1294559</v>
      </c>
      <c r="AJ436">
        <f>COUNTIFS(Answer,AC436,Country,"USA")</f>
        <v>9</v>
      </c>
      <c r="AK436">
        <f>COUNTIF(Answer,AC436)</f>
        <v>38</v>
      </c>
    </row>
    <row r="437" spans="1:37">
      <c r="A437" s="3" t="s">
        <v>393</v>
      </c>
      <c r="B437" s="3" t="s">
        <v>491</v>
      </c>
      <c r="C437" s="3" t="s">
        <v>479</v>
      </c>
      <c r="D437" s="3" t="s">
        <v>480</v>
      </c>
      <c r="E437" s="3" t="s">
        <v>481</v>
      </c>
      <c r="F437" s="4">
        <v>0.02</v>
      </c>
      <c r="G437" s="3" t="s">
        <v>779</v>
      </c>
      <c r="H437" s="3">
        <v>50</v>
      </c>
      <c r="I437" s="3" t="s">
        <v>483</v>
      </c>
      <c r="J437" s="3">
        <v>180</v>
      </c>
      <c r="K437" s="3">
        <v>604800</v>
      </c>
      <c r="L437" s="3" t="s">
        <v>2305</v>
      </c>
      <c r="M437" s="3" t="s">
        <v>483</v>
      </c>
      <c r="N437" s="3" t="s">
        <v>483</v>
      </c>
      <c r="O437" s="3" t="s">
        <v>3275</v>
      </c>
      <c r="P437" s="3" t="s">
        <v>856</v>
      </c>
      <c r="Q437" s="3" t="s">
        <v>4371</v>
      </c>
      <c r="R437" s="3" t="s">
        <v>3276</v>
      </c>
      <c r="S437" s="3">
        <v>1338955335</v>
      </c>
      <c r="T437" s="3" t="s">
        <v>3277</v>
      </c>
      <c r="U437" s="3" t="s">
        <v>2114</v>
      </c>
      <c r="V437" s="3" t="s">
        <v>483</v>
      </c>
      <c r="W437" s="3" t="s">
        <v>483</v>
      </c>
      <c r="X437" s="3">
        <v>35</v>
      </c>
      <c r="Y437" s="3" t="s">
        <v>860</v>
      </c>
      <c r="Z437" s="3" t="s">
        <v>490</v>
      </c>
      <c r="AA437" s="3" t="s">
        <v>490</v>
      </c>
      <c r="AB437" s="3" t="s">
        <v>94</v>
      </c>
      <c r="AC437" s="3" t="s">
        <v>95</v>
      </c>
      <c r="AD437" s="3" t="s">
        <v>38</v>
      </c>
      <c r="AE437" s="3" t="s">
        <v>483</v>
      </c>
      <c r="AF437" s="3" t="s">
        <v>483</v>
      </c>
      <c r="AG437" t="s">
        <v>186</v>
      </c>
      <c r="AH437">
        <f>LOOKUP(AC437,$AL:$AL,$AM:$AM )</f>
        <v>899370</v>
      </c>
      <c r="AI437">
        <f>LOOKUP(AG437,$AN:$AN,$AO:$AO)</f>
        <v>1294559</v>
      </c>
      <c r="AJ437">
        <f>COUNTIFS(Answer,AC437,Country,"USA")</f>
        <v>17</v>
      </c>
      <c r="AK437">
        <f>COUNTIF(Answer,AC437)</f>
        <v>18</v>
      </c>
    </row>
    <row r="438" spans="1:37">
      <c r="A438" s="3" t="s">
        <v>393</v>
      </c>
      <c r="B438" s="3" t="s">
        <v>491</v>
      </c>
      <c r="C438" s="3" t="s">
        <v>479</v>
      </c>
      <c r="D438" s="3" t="s">
        <v>480</v>
      </c>
      <c r="E438" s="3" t="s">
        <v>481</v>
      </c>
      <c r="F438" s="4">
        <v>0.02</v>
      </c>
      <c r="G438" s="3" t="s">
        <v>779</v>
      </c>
      <c r="H438" s="3">
        <v>50</v>
      </c>
      <c r="I438" s="3" t="s">
        <v>483</v>
      </c>
      <c r="J438" s="3">
        <v>180</v>
      </c>
      <c r="K438" s="3">
        <v>604800</v>
      </c>
      <c r="L438" s="3" t="s">
        <v>2305</v>
      </c>
      <c r="M438" s="3" t="s">
        <v>483</v>
      </c>
      <c r="N438" s="3" t="s">
        <v>483</v>
      </c>
      <c r="O438" s="3" t="s">
        <v>3247</v>
      </c>
      <c r="P438" s="3" t="s">
        <v>4173</v>
      </c>
      <c r="Q438" s="3" t="s">
        <v>4371</v>
      </c>
      <c r="R438" s="3" t="s">
        <v>3248</v>
      </c>
      <c r="S438" s="3">
        <v>1338958228</v>
      </c>
      <c r="T438" s="3" t="s">
        <v>3249</v>
      </c>
      <c r="U438" s="3" t="s">
        <v>1816</v>
      </c>
      <c r="V438" s="3" t="s">
        <v>483</v>
      </c>
      <c r="W438" s="3" t="s">
        <v>483</v>
      </c>
      <c r="X438" s="3">
        <v>30</v>
      </c>
      <c r="Y438" s="3" t="s">
        <v>508</v>
      </c>
      <c r="Z438" s="3" t="s">
        <v>490</v>
      </c>
      <c r="AA438" s="3" t="s">
        <v>490</v>
      </c>
      <c r="AB438" s="3" t="s">
        <v>94</v>
      </c>
      <c r="AC438" s="3" t="s">
        <v>569</v>
      </c>
      <c r="AD438" s="3" t="s">
        <v>465</v>
      </c>
      <c r="AE438" s="3" t="s">
        <v>483</v>
      </c>
      <c r="AF438" s="3" t="s">
        <v>483</v>
      </c>
      <c r="AG438" t="s">
        <v>186</v>
      </c>
      <c r="AH438">
        <f>LOOKUP(AC438,$AL:$AL,$AM:$AM )</f>
        <v>11233904</v>
      </c>
      <c r="AI438">
        <f>LOOKUP(AG438,$AN:$AN,$AO:$AO)</f>
        <v>1294559</v>
      </c>
      <c r="AJ438">
        <f>COUNTIFS(Answer,AC438,Country,"USA")</f>
        <v>1</v>
      </c>
      <c r="AK438">
        <f>COUNTIF(Answer,AC438)</f>
        <v>10</v>
      </c>
    </row>
    <row r="439" spans="1:37">
      <c r="A439" s="3" t="s">
        <v>393</v>
      </c>
      <c r="B439" s="3" t="s">
        <v>491</v>
      </c>
      <c r="C439" s="3" t="s">
        <v>479</v>
      </c>
      <c r="D439" s="3" t="s">
        <v>480</v>
      </c>
      <c r="E439" s="3" t="s">
        <v>481</v>
      </c>
      <c r="F439" s="4">
        <v>0.02</v>
      </c>
      <c r="G439" s="3" t="s">
        <v>779</v>
      </c>
      <c r="H439" s="3">
        <v>50</v>
      </c>
      <c r="I439" s="3" t="s">
        <v>483</v>
      </c>
      <c r="J439" s="3">
        <v>180</v>
      </c>
      <c r="K439" s="3">
        <v>604800</v>
      </c>
      <c r="L439" s="3" t="s">
        <v>2305</v>
      </c>
      <c r="M439" s="3" t="s">
        <v>483</v>
      </c>
      <c r="N439" s="3" t="s">
        <v>483</v>
      </c>
      <c r="O439" s="3" t="s">
        <v>3194</v>
      </c>
      <c r="P439" s="3" t="s">
        <v>4385</v>
      </c>
      <c r="Q439" s="3" t="s">
        <v>4371</v>
      </c>
      <c r="R439" s="3" t="s">
        <v>3195</v>
      </c>
      <c r="S439" s="3">
        <v>1338958272</v>
      </c>
      <c r="T439" s="3" t="s">
        <v>3196</v>
      </c>
      <c r="U439" s="3" t="s">
        <v>3197</v>
      </c>
      <c r="V439" s="3" t="s">
        <v>483</v>
      </c>
      <c r="W439" s="3" t="s">
        <v>483</v>
      </c>
      <c r="X439" s="3">
        <v>18</v>
      </c>
      <c r="Y439" s="3" t="s">
        <v>1065</v>
      </c>
      <c r="Z439" s="3" t="s">
        <v>490</v>
      </c>
      <c r="AA439" s="3" t="s">
        <v>490</v>
      </c>
      <c r="AB439" s="3" t="s">
        <v>94</v>
      </c>
      <c r="AC439" s="3" t="s">
        <v>35</v>
      </c>
      <c r="AD439" s="3" t="s">
        <v>34</v>
      </c>
      <c r="AE439" s="3" t="s">
        <v>483</v>
      </c>
      <c r="AF439" s="3" t="s">
        <v>483</v>
      </c>
      <c r="AG439" t="s">
        <v>186</v>
      </c>
      <c r="AH439">
        <f>LOOKUP(AC439,$AL:$AL,$AM:$AM )</f>
        <v>931028</v>
      </c>
      <c r="AI439">
        <f>LOOKUP(AG439,$AN:$AN,$AO:$AO)</f>
        <v>1294559</v>
      </c>
      <c r="AJ439">
        <f>COUNTIFS(Answer,AC439,Country,"USA")</f>
        <v>184</v>
      </c>
      <c r="AK439">
        <f>COUNTIF(Answer,AC439)</f>
        <v>352</v>
      </c>
    </row>
    <row r="440" spans="1:37">
      <c r="A440" s="3" t="s">
        <v>393</v>
      </c>
      <c r="B440" s="3" t="s">
        <v>491</v>
      </c>
      <c r="C440" s="3" t="s">
        <v>479</v>
      </c>
      <c r="D440" s="3" t="s">
        <v>480</v>
      </c>
      <c r="E440" s="3" t="s">
        <v>481</v>
      </c>
      <c r="F440" s="4">
        <v>0.02</v>
      </c>
      <c r="G440" s="3" t="s">
        <v>779</v>
      </c>
      <c r="H440" s="3">
        <v>50</v>
      </c>
      <c r="I440" s="3" t="s">
        <v>483</v>
      </c>
      <c r="J440" s="3">
        <v>180</v>
      </c>
      <c r="K440" s="3">
        <v>604800</v>
      </c>
      <c r="L440" s="3" t="s">
        <v>2305</v>
      </c>
      <c r="M440" s="3" t="s">
        <v>483</v>
      </c>
      <c r="N440" s="3" t="s">
        <v>483</v>
      </c>
      <c r="O440" s="3" t="s">
        <v>3368</v>
      </c>
      <c r="P440" s="3" t="s">
        <v>712</v>
      </c>
      <c r="Q440" s="3" t="s">
        <v>4371</v>
      </c>
      <c r="R440" s="3" t="s">
        <v>3369</v>
      </c>
      <c r="S440" s="3">
        <v>1338969664</v>
      </c>
      <c r="T440" s="3" t="s">
        <v>3370</v>
      </c>
      <c r="U440" s="3" t="s">
        <v>3371</v>
      </c>
      <c r="V440" s="3" t="s">
        <v>483</v>
      </c>
      <c r="W440" s="3" t="s">
        <v>483</v>
      </c>
      <c r="X440" s="3">
        <v>62</v>
      </c>
      <c r="Y440" s="3" t="s">
        <v>594</v>
      </c>
      <c r="Z440" s="3" t="s">
        <v>490</v>
      </c>
      <c r="AA440" s="3" t="s">
        <v>490</v>
      </c>
      <c r="AB440" s="3" t="s">
        <v>94</v>
      </c>
      <c r="AC440" s="3" t="s">
        <v>98</v>
      </c>
      <c r="AD440" s="3" t="s">
        <v>38</v>
      </c>
      <c r="AE440" s="3" t="s">
        <v>483</v>
      </c>
      <c r="AF440" s="3" t="s">
        <v>483</v>
      </c>
      <c r="AG440" t="s">
        <v>186</v>
      </c>
      <c r="AH440">
        <f>LOOKUP(AC440,$AL:$AL,$AM:$AM )</f>
        <v>20242118</v>
      </c>
      <c r="AI440">
        <f>LOOKUP(AG440,$AN:$AN,$AO:$AO)</f>
        <v>1294559</v>
      </c>
      <c r="AJ440">
        <f>COUNTIFS(Answer,AC440,Country,"USA")</f>
        <v>3</v>
      </c>
      <c r="AK440">
        <f>COUNTIF(Answer,AC440)</f>
        <v>3</v>
      </c>
    </row>
    <row r="441" spans="1:37">
      <c r="A441" s="3" t="s">
        <v>393</v>
      </c>
      <c r="B441" s="3" t="s">
        <v>491</v>
      </c>
      <c r="C441" s="3" t="s">
        <v>479</v>
      </c>
      <c r="D441" s="3" t="s">
        <v>480</v>
      </c>
      <c r="E441" s="3" t="s">
        <v>481</v>
      </c>
      <c r="F441" s="4">
        <v>0.02</v>
      </c>
      <c r="G441" s="3" t="s">
        <v>779</v>
      </c>
      <c r="H441" s="3">
        <v>50</v>
      </c>
      <c r="I441" s="3" t="s">
        <v>483</v>
      </c>
      <c r="J441" s="3">
        <v>180</v>
      </c>
      <c r="K441" s="3">
        <v>604800</v>
      </c>
      <c r="L441" s="3" t="s">
        <v>2305</v>
      </c>
      <c r="M441" s="3" t="s">
        <v>483</v>
      </c>
      <c r="N441" s="3" t="s">
        <v>483</v>
      </c>
      <c r="O441" s="3" t="s">
        <v>3372</v>
      </c>
      <c r="P441" s="3" t="s">
        <v>4389</v>
      </c>
      <c r="Q441" s="3" t="s">
        <v>4371</v>
      </c>
      <c r="R441" s="3" t="s">
        <v>3373</v>
      </c>
      <c r="S441" s="3">
        <v>1338971432</v>
      </c>
      <c r="T441" s="3" t="s">
        <v>3374</v>
      </c>
      <c r="U441" s="3" t="s">
        <v>2039</v>
      </c>
      <c r="V441" s="3" t="s">
        <v>483</v>
      </c>
      <c r="W441" s="3" t="s">
        <v>483</v>
      </c>
      <c r="X441" s="3">
        <v>25</v>
      </c>
      <c r="Y441" s="3" t="s">
        <v>555</v>
      </c>
      <c r="Z441" s="3" t="s">
        <v>490</v>
      </c>
      <c r="AA441" s="3" t="s">
        <v>490</v>
      </c>
      <c r="AB441" s="3" t="s">
        <v>94</v>
      </c>
      <c r="AC441" s="3" t="s">
        <v>35</v>
      </c>
      <c r="AD441" s="3" t="s">
        <v>34</v>
      </c>
      <c r="AE441" s="3" t="s">
        <v>483</v>
      </c>
      <c r="AF441" s="3" t="s">
        <v>483</v>
      </c>
      <c r="AG441" t="s">
        <v>186</v>
      </c>
      <c r="AH441">
        <f>LOOKUP(AC441,$AL:$AL,$AM:$AM )</f>
        <v>931028</v>
      </c>
      <c r="AI441">
        <f>LOOKUP(AG441,$AN:$AN,$AO:$AO)</f>
        <v>1294559</v>
      </c>
      <c r="AJ441">
        <f>COUNTIFS(Answer,AC441,Country,"USA")</f>
        <v>184</v>
      </c>
      <c r="AK441">
        <f>COUNTIF(Answer,AC441)</f>
        <v>352</v>
      </c>
    </row>
    <row r="442" spans="1:37">
      <c r="A442" s="3" t="s">
        <v>393</v>
      </c>
      <c r="B442" s="3" t="s">
        <v>491</v>
      </c>
      <c r="C442" s="3" t="s">
        <v>479</v>
      </c>
      <c r="D442" s="3" t="s">
        <v>480</v>
      </c>
      <c r="E442" s="3" t="s">
        <v>481</v>
      </c>
      <c r="F442" s="4">
        <v>0.02</v>
      </c>
      <c r="G442" s="3" t="s">
        <v>779</v>
      </c>
      <c r="H442" s="3">
        <v>50</v>
      </c>
      <c r="I442" s="3" t="s">
        <v>483</v>
      </c>
      <c r="J442" s="3">
        <v>180</v>
      </c>
      <c r="K442" s="3">
        <v>604800</v>
      </c>
      <c r="L442" s="3" t="s">
        <v>2305</v>
      </c>
      <c r="M442" s="3" t="s">
        <v>483</v>
      </c>
      <c r="N442" s="3" t="s">
        <v>483</v>
      </c>
      <c r="O442" s="3" t="s">
        <v>3375</v>
      </c>
      <c r="P442" s="3" t="s">
        <v>4390</v>
      </c>
      <c r="Q442" s="3" t="s">
        <v>4371</v>
      </c>
      <c r="R442" s="3" t="s">
        <v>3376</v>
      </c>
      <c r="S442" s="3">
        <v>1338977904</v>
      </c>
      <c r="T442" s="3" t="s">
        <v>3377</v>
      </c>
      <c r="U442" s="3" t="s">
        <v>1803</v>
      </c>
      <c r="V442" s="3" t="s">
        <v>483</v>
      </c>
      <c r="W442" s="3" t="s">
        <v>483</v>
      </c>
      <c r="X442" s="3">
        <v>64</v>
      </c>
      <c r="Y442" s="3" t="s">
        <v>546</v>
      </c>
      <c r="Z442" s="3" t="s">
        <v>490</v>
      </c>
      <c r="AA442" s="3" t="s">
        <v>490</v>
      </c>
      <c r="AB442" s="3" t="s">
        <v>94</v>
      </c>
      <c r="AC442" s="3" t="s">
        <v>35</v>
      </c>
      <c r="AD442" s="3" t="s">
        <v>34</v>
      </c>
      <c r="AE442" s="3" t="s">
        <v>483</v>
      </c>
      <c r="AF442" s="3" t="s">
        <v>483</v>
      </c>
      <c r="AG442" t="s">
        <v>186</v>
      </c>
      <c r="AH442">
        <f>LOOKUP(AC442,$AL:$AL,$AM:$AM )</f>
        <v>931028</v>
      </c>
      <c r="AI442">
        <f>LOOKUP(AG442,$AN:$AN,$AO:$AO)</f>
        <v>1294559</v>
      </c>
      <c r="AJ442">
        <f>COUNTIFS(Answer,AC442,Country,"USA")</f>
        <v>184</v>
      </c>
      <c r="AK442">
        <f>COUNTIF(Answer,AC442)</f>
        <v>352</v>
      </c>
    </row>
    <row r="443" spans="1:37">
      <c r="A443" s="3" t="s">
        <v>393</v>
      </c>
      <c r="B443" s="3" t="s">
        <v>491</v>
      </c>
      <c r="C443" s="3" t="s">
        <v>479</v>
      </c>
      <c r="D443" s="3" t="s">
        <v>480</v>
      </c>
      <c r="E443" s="3" t="s">
        <v>481</v>
      </c>
      <c r="F443" s="4">
        <v>0.02</v>
      </c>
      <c r="G443" s="3" t="s">
        <v>779</v>
      </c>
      <c r="H443" s="3">
        <v>50</v>
      </c>
      <c r="I443" s="3" t="s">
        <v>483</v>
      </c>
      <c r="J443" s="3">
        <v>180</v>
      </c>
      <c r="K443" s="3">
        <v>604800</v>
      </c>
      <c r="L443" s="3" t="s">
        <v>2305</v>
      </c>
      <c r="M443" s="3" t="s">
        <v>483</v>
      </c>
      <c r="N443" s="3" t="s">
        <v>483</v>
      </c>
      <c r="O443" s="3" t="s">
        <v>3190</v>
      </c>
      <c r="P443" s="3" t="s">
        <v>4391</v>
      </c>
      <c r="Q443" s="3" t="s">
        <v>4371</v>
      </c>
      <c r="R443" s="3" t="s">
        <v>3191</v>
      </c>
      <c r="S443" s="3">
        <v>1338986486</v>
      </c>
      <c r="T443" s="3" t="s">
        <v>3192</v>
      </c>
      <c r="U443" s="3" t="s">
        <v>3193</v>
      </c>
      <c r="V443" s="3" t="s">
        <v>483</v>
      </c>
      <c r="W443" s="3" t="s">
        <v>483</v>
      </c>
      <c r="X443" s="3">
        <v>48</v>
      </c>
      <c r="Y443" s="3" t="s">
        <v>546</v>
      </c>
      <c r="Z443" s="3" t="s">
        <v>490</v>
      </c>
      <c r="AA443" s="3" t="s">
        <v>490</v>
      </c>
      <c r="AB443" s="3" t="s">
        <v>94</v>
      </c>
      <c r="AC443" s="3" t="s">
        <v>2906</v>
      </c>
      <c r="AD443" s="3" t="s">
        <v>34</v>
      </c>
      <c r="AE443" s="3" t="s">
        <v>483</v>
      </c>
      <c r="AF443" s="3" t="s">
        <v>483</v>
      </c>
      <c r="AG443" t="s">
        <v>186</v>
      </c>
      <c r="AH443">
        <f>LOOKUP(AC443,$AL:$AL,$AM:$AM )</f>
        <v>10135001</v>
      </c>
      <c r="AI443">
        <f>LOOKUP(AG443,$AN:$AN,$AO:$AO)</f>
        <v>1294559</v>
      </c>
      <c r="AJ443">
        <f>COUNTIFS(Answer,AC443,Country,"USA")</f>
        <v>0</v>
      </c>
      <c r="AK443">
        <f>COUNTIF(Answer,AC443)</f>
        <v>2</v>
      </c>
    </row>
    <row r="444" spans="1:37">
      <c r="A444" s="3" t="s">
        <v>93</v>
      </c>
      <c r="B444" s="3" t="s">
        <v>478</v>
      </c>
      <c r="C444" s="3" t="s">
        <v>479</v>
      </c>
      <c r="D444" s="3" t="s">
        <v>480</v>
      </c>
      <c r="E444" s="3" t="s">
        <v>481</v>
      </c>
      <c r="F444" s="4">
        <v>0.03</v>
      </c>
      <c r="G444" s="3" t="s">
        <v>769</v>
      </c>
      <c r="H444" s="3">
        <v>30</v>
      </c>
      <c r="I444" s="3" t="s">
        <v>483</v>
      </c>
      <c r="J444" s="3">
        <v>180</v>
      </c>
      <c r="K444" s="3">
        <v>604800</v>
      </c>
      <c r="L444" s="3" t="s">
        <v>770</v>
      </c>
      <c r="M444" s="3" t="s">
        <v>483</v>
      </c>
      <c r="N444" s="3" t="s">
        <v>483</v>
      </c>
      <c r="O444" s="3" t="s">
        <v>3250</v>
      </c>
      <c r="P444" s="3" t="s">
        <v>4400</v>
      </c>
      <c r="Q444" s="3" t="s">
        <v>4371</v>
      </c>
      <c r="R444" s="3" t="s">
        <v>3251</v>
      </c>
      <c r="S444" s="3">
        <v>1338555109</v>
      </c>
      <c r="T444" s="3" t="s">
        <v>3252</v>
      </c>
      <c r="U444" s="3" t="s">
        <v>2611</v>
      </c>
      <c r="V444" s="3" t="s">
        <v>483</v>
      </c>
      <c r="W444" s="3" t="s">
        <v>483</v>
      </c>
      <c r="X444" s="3">
        <v>33</v>
      </c>
      <c r="Y444" s="3" t="s">
        <v>573</v>
      </c>
      <c r="Z444" s="3" t="s">
        <v>490</v>
      </c>
      <c r="AA444" s="3" t="s">
        <v>490</v>
      </c>
      <c r="AB444" s="3" t="s">
        <v>94</v>
      </c>
      <c r="AC444" s="3" t="s">
        <v>42</v>
      </c>
      <c r="AD444" s="3" t="s">
        <v>34</v>
      </c>
      <c r="AE444" s="3" t="s">
        <v>483</v>
      </c>
      <c r="AF444" s="3" t="s">
        <v>483</v>
      </c>
      <c r="AG444" t="s">
        <v>186</v>
      </c>
      <c r="AH444">
        <f>LOOKUP(AC444,$AL:$AL,$AM:$AM )</f>
        <v>5503158</v>
      </c>
      <c r="AI444">
        <f>LOOKUP(AG444,$AN:$AN,$AO:$AO)</f>
        <v>1294559</v>
      </c>
      <c r="AJ444">
        <f>COUNTIFS(Answer,AC444,Country,"USA")</f>
        <v>9</v>
      </c>
      <c r="AK444">
        <f>COUNTIF(Answer,AC444)</f>
        <v>38</v>
      </c>
    </row>
    <row r="445" spans="1:37">
      <c r="A445" s="3" t="s">
        <v>93</v>
      </c>
      <c r="B445" s="3" t="s">
        <v>478</v>
      </c>
      <c r="C445" s="3" t="s">
        <v>479</v>
      </c>
      <c r="D445" s="3" t="s">
        <v>480</v>
      </c>
      <c r="E445" s="3" t="s">
        <v>481</v>
      </c>
      <c r="F445" s="4">
        <v>0.03</v>
      </c>
      <c r="G445" s="3" t="s">
        <v>769</v>
      </c>
      <c r="H445" s="3">
        <v>30</v>
      </c>
      <c r="I445" s="3" t="s">
        <v>483</v>
      </c>
      <c r="J445" s="3">
        <v>180</v>
      </c>
      <c r="K445" s="3">
        <v>604800</v>
      </c>
      <c r="L445" s="3" t="s">
        <v>770</v>
      </c>
      <c r="M445" s="3" t="s">
        <v>483</v>
      </c>
      <c r="N445" s="3" t="s">
        <v>483</v>
      </c>
      <c r="O445" s="3" t="s">
        <v>3266</v>
      </c>
      <c r="P445" s="3" t="s">
        <v>4379</v>
      </c>
      <c r="Q445" s="3" t="s">
        <v>4371</v>
      </c>
      <c r="R445" s="3" t="s">
        <v>3267</v>
      </c>
      <c r="S445" s="3">
        <v>1338553422</v>
      </c>
      <c r="T445" s="3" t="s">
        <v>3268</v>
      </c>
      <c r="U445" s="3" t="s">
        <v>987</v>
      </c>
      <c r="V445" s="3" t="s">
        <v>483</v>
      </c>
      <c r="W445" s="3" t="s">
        <v>483</v>
      </c>
      <c r="X445" s="3">
        <v>23</v>
      </c>
      <c r="Y445" s="3" t="s">
        <v>687</v>
      </c>
      <c r="Z445" s="3" t="s">
        <v>490</v>
      </c>
      <c r="AA445" s="3" t="s">
        <v>490</v>
      </c>
      <c r="AB445" s="3" t="s">
        <v>94</v>
      </c>
      <c r="AC445" s="3" t="s">
        <v>43</v>
      </c>
      <c r="AD445" s="3" t="s">
        <v>34</v>
      </c>
      <c r="AE445" s="3" t="s">
        <v>483</v>
      </c>
      <c r="AF445" s="3" t="s">
        <v>483</v>
      </c>
      <c r="AG445" t="s">
        <v>186</v>
      </c>
      <c r="AH445">
        <f>LOOKUP(AC445,$AL:$AL,$AM:$AM )</f>
        <v>7851662</v>
      </c>
      <c r="AI445">
        <f>LOOKUP(AG445,$AN:$AN,$AO:$AO)</f>
        <v>1294559</v>
      </c>
      <c r="AJ445">
        <f>COUNTIFS(Answer,AC445,Country,"USA")</f>
        <v>107</v>
      </c>
      <c r="AK445">
        <f>COUNTIF(Answer,AC445)</f>
        <v>217</v>
      </c>
    </row>
    <row r="446" spans="1:37">
      <c r="A446" s="3" t="s">
        <v>93</v>
      </c>
      <c r="B446" s="3" t="s">
        <v>478</v>
      </c>
      <c r="C446" s="3" t="s">
        <v>479</v>
      </c>
      <c r="D446" s="3" t="s">
        <v>480</v>
      </c>
      <c r="E446" s="3" t="s">
        <v>481</v>
      </c>
      <c r="F446" s="4">
        <v>0.03</v>
      </c>
      <c r="G446" s="3" t="s">
        <v>769</v>
      </c>
      <c r="H446" s="3">
        <v>30</v>
      </c>
      <c r="I446" s="3" t="s">
        <v>483</v>
      </c>
      <c r="J446" s="3">
        <v>180</v>
      </c>
      <c r="K446" s="3">
        <v>604800</v>
      </c>
      <c r="L446" s="3" t="s">
        <v>770</v>
      </c>
      <c r="M446" s="3" t="s">
        <v>483</v>
      </c>
      <c r="N446" s="3" t="s">
        <v>483</v>
      </c>
      <c r="O446" s="3" t="s">
        <v>3204</v>
      </c>
      <c r="P446" s="3" t="s">
        <v>4401</v>
      </c>
      <c r="Q446" s="3" t="s">
        <v>4371</v>
      </c>
      <c r="R446" s="3" t="s">
        <v>3205</v>
      </c>
      <c r="S446" s="3">
        <v>1338557076</v>
      </c>
      <c r="T446" s="3" t="s">
        <v>3206</v>
      </c>
      <c r="U446" s="3" t="s">
        <v>799</v>
      </c>
      <c r="V446" s="3" t="s">
        <v>483</v>
      </c>
      <c r="W446" s="3" t="s">
        <v>483</v>
      </c>
      <c r="X446" s="3">
        <v>19</v>
      </c>
      <c r="Y446" s="3" t="s">
        <v>513</v>
      </c>
      <c r="Z446" s="3" t="s">
        <v>490</v>
      </c>
      <c r="AA446" s="3" t="s">
        <v>490</v>
      </c>
      <c r="AB446" s="3" t="s">
        <v>94</v>
      </c>
      <c r="AC446" s="3" t="s">
        <v>35</v>
      </c>
      <c r="AD446" s="3" t="s">
        <v>36</v>
      </c>
      <c r="AE446" s="3" t="s">
        <v>483</v>
      </c>
      <c r="AF446" s="3" t="s">
        <v>483</v>
      </c>
      <c r="AG446" t="s">
        <v>186</v>
      </c>
      <c r="AH446">
        <f>LOOKUP(AC446,$AL:$AL,$AM:$AM )</f>
        <v>931028</v>
      </c>
      <c r="AI446">
        <f>LOOKUP(AG446,$AN:$AN,$AO:$AO)</f>
        <v>1294559</v>
      </c>
      <c r="AJ446">
        <f>COUNTIFS(Answer,AC446,Country,"USA")</f>
        <v>184</v>
      </c>
      <c r="AK446">
        <f>COUNTIF(Answer,AC446)</f>
        <v>352</v>
      </c>
    </row>
    <row r="447" spans="1:37">
      <c r="A447" s="3" t="s">
        <v>93</v>
      </c>
      <c r="B447" s="3" t="s">
        <v>478</v>
      </c>
      <c r="C447" s="3" t="s">
        <v>479</v>
      </c>
      <c r="D447" s="3" t="s">
        <v>480</v>
      </c>
      <c r="E447" s="3" t="s">
        <v>481</v>
      </c>
      <c r="F447" s="4">
        <v>0.03</v>
      </c>
      <c r="G447" s="3" t="s">
        <v>769</v>
      </c>
      <c r="H447" s="3">
        <v>30</v>
      </c>
      <c r="I447" s="3" t="s">
        <v>483</v>
      </c>
      <c r="J447" s="3">
        <v>180</v>
      </c>
      <c r="K447" s="3">
        <v>604800</v>
      </c>
      <c r="L447" s="3" t="s">
        <v>770</v>
      </c>
      <c r="M447" s="3" t="s">
        <v>483</v>
      </c>
      <c r="N447" s="3" t="s">
        <v>483</v>
      </c>
      <c r="O447" s="3" t="s">
        <v>3387</v>
      </c>
      <c r="P447" s="3" t="s">
        <v>4404</v>
      </c>
      <c r="Q447" s="3" t="s">
        <v>4371</v>
      </c>
      <c r="R447" s="3" t="s">
        <v>3388</v>
      </c>
      <c r="S447" s="3">
        <v>1338561847</v>
      </c>
      <c r="T447" s="3" t="s">
        <v>3389</v>
      </c>
      <c r="U447" s="3" t="s">
        <v>1073</v>
      </c>
      <c r="V447" s="3" t="s">
        <v>483</v>
      </c>
      <c r="W447" s="3" t="s">
        <v>483</v>
      </c>
      <c r="X447" s="3">
        <v>19</v>
      </c>
      <c r="Y447" s="3" t="s">
        <v>518</v>
      </c>
      <c r="Z447" s="3" t="s">
        <v>490</v>
      </c>
      <c r="AA447" s="3" t="s">
        <v>490</v>
      </c>
      <c r="AB447" s="3" t="s">
        <v>94</v>
      </c>
      <c r="AC447" s="3" t="s">
        <v>35</v>
      </c>
      <c r="AD447" s="3" t="s">
        <v>105</v>
      </c>
      <c r="AE447" s="3" t="s">
        <v>483</v>
      </c>
      <c r="AF447" s="3" t="s">
        <v>483</v>
      </c>
      <c r="AG447" t="s">
        <v>186</v>
      </c>
      <c r="AH447">
        <f>LOOKUP(AC447,$AL:$AL,$AM:$AM )</f>
        <v>931028</v>
      </c>
      <c r="AI447">
        <f>LOOKUP(AG447,$AN:$AN,$AO:$AO)</f>
        <v>1294559</v>
      </c>
      <c r="AJ447">
        <f>COUNTIFS(Answer,AC447,Country,"USA")</f>
        <v>184</v>
      </c>
      <c r="AK447">
        <f>COUNTIF(Answer,AC447)</f>
        <v>352</v>
      </c>
    </row>
    <row r="448" spans="1:37">
      <c r="A448" s="3" t="s">
        <v>93</v>
      </c>
      <c r="B448" s="3" t="s">
        <v>478</v>
      </c>
      <c r="C448" s="3" t="s">
        <v>479</v>
      </c>
      <c r="D448" s="3" t="s">
        <v>480</v>
      </c>
      <c r="E448" s="3" t="s">
        <v>481</v>
      </c>
      <c r="F448" s="4">
        <v>0.03</v>
      </c>
      <c r="G448" s="3" t="s">
        <v>769</v>
      </c>
      <c r="H448" s="3">
        <v>30</v>
      </c>
      <c r="I448" s="3" t="s">
        <v>483</v>
      </c>
      <c r="J448" s="3">
        <v>180</v>
      </c>
      <c r="K448" s="3">
        <v>604800</v>
      </c>
      <c r="L448" s="3" t="s">
        <v>770</v>
      </c>
      <c r="M448" s="3" t="s">
        <v>483</v>
      </c>
      <c r="N448" s="3" t="s">
        <v>483</v>
      </c>
      <c r="O448" s="3" t="s">
        <v>3201</v>
      </c>
      <c r="P448" s="3" t="s">
        <v>48</v>
      </c>
      <c r="Q448" s="3" t="s">
        <v>4371</v>
      </c>
      <c r="R448" s="3" t="s">
        <v>3202</v>
      </c>
      <c r="S448" s="3">
        <v>1338562468</v>
      </c>
      <c r="T448" s="3" t="s">
        <v>3203</v>
      </c>
      <c r="U448" s="3" t="s">
        <v>2084</v>
      </c>
      <c r="V448" s="3" t="s">
        <v>483</v>
      </c>
      <c r="W448" s="3" t="s">
        <v>483</v>
      </c>
      <c r="X448" s="3">
        <v>29</v>
      </c>
      <c r="Y448" s="3" t="s">
        <v>753</v>
      </c>
      <c r="Z448" s="3" t="s">
        <v>490</v>
      </c>
      <c r="AA448" s="3" t="s">
        <v>490</v>
      </c>
      <c r="AB448" s="3" t="s">
        <v>94</v>
      </c>
      <c r="AC448" s="3" t="s">
        <v>103</v>
      </c>
      <c r="AD448" s="3" t="s">
        <v>38</v>
      </c>
      <c r="AE448" s="3" t="s">
        <v>483</v>
      </c>
      <c r="AF448" s="3" t="s">
        <v>483</v>
      </c>
      <c r="AG448" t="s">
        <v>186</v>
      </c>
      <c r="AH448">
        <f>LOOKUP(AC448,$AL:$AL,$AM:$AM )</f>
        <v>10732382</v>
      </c>
      <c r="AI448">
        <f>LOOKUP(AG448,$AN:$AN,$AO:$AO)</f>
        <v>1294559</v>
      </c>
      <c r="AJ448">
        <f>COUNTIFS(Answer,AC448,Country,"USA")</f>
        <v>2</v>
      </c>
      <c r="AK448">
        <f>COUNTIF(Answer,AC448)</f>
        <v>2</v>
      </c>
    </row>
    <row r="449" spans="1:37">
      <c r="A449" s="3" t="s">
        <v>93</v>
      </c>
      <c r="B449" s="3" t="s">
        <v>478</v>
      </c>
      <c r="C449" s="3" t="s">
        <v>479</v>
      </c>
      <c r="D449" s="3" t="s">
        <v>480</v>
      </c>
      <c r="E449" s="3" t="s">
        <v>481</v>
      </c>
      <c r="F449" s="4">
        <v>0.03</v>
      </c>
      <c r="G449" s="3" t="s">
        <v>769</v>
      </c>
      <c r="H449" s="3">
        <v>30</v>
      </c>
      <c r="I449" s="3" t="s">
        <v>483</v>
      </c>
      <c r="J449" s="3">
        <v>180</v>
      </c>
      <c r="K449" s="3">
        <v>604800</v>
      </c>
      <c r="L449" s="3" t="s">
        <v>770</v>
      </c>
      <c r="M449" s="3" t="s">
        <v>483</v>
      </c>
      <c r="N449" s="3" t="s">
        <v>483</v>
      </c>
      <c r="O449" s="3" t="s">
        <v>3198</v>
      </c>
      <c r="P449" s="3" t="s">
        <v>49</v>
      </c>
      <c r="Q449" s="3" t="s">
        <v>4371</v>
      </c>
      <c r="R449" s="3" t="s">
        <v>3199</v>
      </c>
      <c r="S449" s="3">
        <v>1338564364</v>
      </c>
      <c r="T449" s="3" t="s">
        <v>3200</v>
      </c>
      <c r="U449" s="3" t="s">
        <v>934</v>
      </c>
      <c r="V449" s="3" t="s">
        <v>483</v>
      </c>
      <c r="W449" s="3" t="s">
        <v>483</v>
      </c>
      <c r="X449" s="3">
        <v>23</v>
      </c>
      <c r="Y449" s="3" t="s">
        <v>753</v>
      </c>
      <c r="Z449" s="3" t="s">
        <v>490</v>
      </c>
      <c r="AA449" s="3" t="s">
        <v>490</v>
      </c>
      <c r="AB449" s="3" t="s">
        <v>94</v>
      </c>
      <c r="AC449" s="3" t="s">
        <v>35</v>
      </c>
      <c r="AD449" s="3" t="s">
        <v>38</v>
      </c>
      <c r="AE449" s="3" t="s">
        <v>483</v>
      </c>
      <c r="AF449" s="3" t="s">
        <v>483</v>
      </c>
      <c r="AG449" t="s">
        <v>186</v>
      </c>
      <c r="AH449">
        <f>LOOKUP(AC449,$AL:$AL,$AM:$AM )</f>
        <v>931028</v>
      </c>
      <c r="AI449">
        <f>LOOKUP(AG449,$AN:$AN,$AO:$AO)</f>
        <v>1294559</v>
      </c>
      <c r="AJ449">
        <f>COUNTIFS(Answer,AC449,Country,"USA")</f>
        <v>184</v>
      </c>
      <c r="AK449">
        <f>COUNTIF(Answer,AC449)</f>
        <v>352</v>
      </c>
    </row>
    <row r="450" spans="1:37">
      <c r="A450" s="3" t="s">
        <v>93</v>
      </c>
      <c r="B450" s="3" t="s">
        <v>478</v>
      </c>
      <c r="C450" s="3" t="s">
        <v>479</v>
      </c>
      <c r="D450" s="3" t="s">
        <v>480</v>
      </c>
      <c r="E450" s="3" t="s">
        <v>481</v>
      </c>
      <c r="F450" s="4">
        <v>0.03</v>
      </c>
      <c r="G450" s="3" t="s">
        <v>769</v>
      </c>
      <c r="H450" s="3">
        <v>30</v>
      </c>
      <c r="I450" s="3" t="s">
        <v>483</v>
      </c>
      <c r="J450" s="3">
        <v>180</v>
      </c>
      <c r="K450" s="3">
        <v>604800</v>
      </c>
      <c r="L450" s="3" t="s">
        <v>770</v>
      </c>
      <c r="M450" s="3" t="s">
        <v>483</v>
      </c>
      <c r="N450" s="3" t="s">
        <v>483</v>
      </c>
      <c r="O450" s="3" t="s">
        <v>3224</v>
      </c>
      <c r="P450" s="3" t="s">
        <v>4405</v>
      </c>
      <c r="Q450" s="3" t="s">
        <v>4371</v>
      </c>
      <c r="R450" s="3" t="s">
        <v>3225</v>
      </c>
      <c r="S450" s="3">
        <v>1338562585</v>
      </c>
      <c r="T450" s="3" t="s">
        <v>3226</v>
      </c>
      <c r="U450" s="3" t="s">
        <v>2330</v>
      </c>
      <c r="V450" s="3" t="s">
        <v>483</v>
      </c>
      <c r="W450" s="3" t="s">
        <v>483</v>
      </c>
      <c r="X450" s="3">
        <v>89</v>
      </c>
      <c r="Y450" s="3" t="s">
        <v>508</v>
      </c>
      <c r="Z450" s="3" t="s">
        <v>490</v>
      </c>
      <c r="AA450" s="3" t="s">
        <v>490</v>
      </c>
      <c r="AB450" s="3" t="s">
        <v>94</v>
      </c>
      <c r="AC450" s="3" t="s">
        <v>35</v>
      </c>
      <c r="AD450" s="3" t="s">
        <v>34</v>
      </c>
      <c r="AE450" s="3" t="s">
        <v>483</v>
      </c>
      <c r="AF450" s="3" t="s">
        <v>483</v>
      </c>
      <c r="AG450" t="s">
        <v>186</v>
      </c>
      <c r="AH450">
        <f>LOOKUP(AC450,$AL:$AL,$AM:$AM )</f>
        <v>931028</v>
      </c>
      <c r="AI450">
        <f>LOOKUP(AG450,$AN:$AN,$AO:$AO)</f>
        <v>1294559</v>
      </c>
      <c r="AJ450">
        <f>COUNTIFS(Answer,AC450,Country,"USA")</f>
        <v>184</v>
      </c>
      <c r="AK450">
        <f>COUNTIF(Answer,AC450)</f>
        <v>352</v>
      </c>
    </row>
    <row r="451" spans="1:37">
      <c r="A451" s="3" t="s">
        <v>93</v>
      </c>
      <c r="B451" s="3" t="s">
        <v>478</v>
      </c>
      <c r="C451" s="3" t="s">
        <v>479</v>
      </c>
      <c r="D451" s="3" t="s">
        <v>480</v>
      </c>
      <c r="E451" s="3" t="s">
        <v>481</v>
      </c>
      <c r="F451" s="4">
        <v>0.03</v>
      </c>
      <c r="G451" s="3" t="s">
        <v>769</v>
      </c>
      <c r="H451" s="3">
        <v>30</v>
      </c>
      <c r="I451" s="3" t="s">
        <v>483</v>
      </c>
      <c r="J451" s="3">
        <v>180</v>
      </c>
      <c r="K451" s="3">
        <v>604800</v>
      </c>
      <c r="L451" s="3" t="s">
        <v>770</v>
      </c>
      <c r="M451" s="3" t="s">
        <v>483</v>
      </c>
      <c r="N451" s="3" t="s">
        <v>483</v>
      </c>
      <c r="O451" s="3" t="s">
        <v>3294</v>
      </c>
      <c r="P451" s="3" t="s">
        <v>106</v>
      </c>
      <c r="Q451" s="3" t="s">
        <v>4371</v>
      </c>
      <c r="R451" s="3" t="s">
        <v>3295</v>
      </c>
      <c r="S451" s="3">
        <v>1338563532</v>
      </c>
      <c r="T451" s="3" t="s">
        <v>3296</v>
      </c>
      <c r="U451" s="3" t="s">
        <v>1069</v>
      </c>
      <c r="V451" s="3" t="s">
        <v>483</v>
      </c>
      <c r="W451" s="3" t="s">
        <v>483</v>
      </c>
      <c r="X451" s="3">
        <v>62</v>
      </c>
      <c r="Y451" s="3" t="s">
        <v>489</v>
      </c>
      <c r="Z451" s="3" t="s">
        <v>490</v>
      </c>
      <c r="AA451" s="3" t="s">
        <v>490</v>
      </c>
      <c r="AB451" s="3" t="s">
        <v>94</v>
      </c>
      <c r="AC451" s="3" t="s">
        <v>107</v>
      </c>
      <c r="AD451" s="3" t="s">
        <v>38</v>
      </c>
      <c r="AE451" s="3" t="s">
        <v>483</v>
      </c>
      <c r="AF451" s="3" t="s">
        <v>483</v>
      </c>
      <c r="AG451" t="s">
        <v>186</v>
      </c>
      <c r="AH451">
        <f>LOOKUP(AC451,$AL:$AL,$AM:$AM )</f>
        <v>888447</v>
      </c>
      <c r="AI451">
        <f>LOOKUP(AG451,$AN:$AN,$AO:$AO)</f>
        <v>1294559</v>
      </c>
      <c r="AJ451">
        <f>COUNTIFS(Answer,AC451,Country,"USA")</f>
        <v>1</v>
      </c>
      <c r="AK451">
        <f>COUNTIF(Answer,AC451)</f>
        <v>1</v>
      </c>
    </row>
    <row r="452" spans="1:37">
      <c r="A452" s="3" t="s">
        <v>93</v>
      </c>
      <c r="B452" s="3" t="s">
        <v>478</v>
      </c>
      <c r="C452" s="3" t="s">
        <v>479</v>
      </c>
      <c r="D452" s="3" t="s">
        <v>480</v>
      </c>
      <c r="E452" s="3" t="s">
        <v>481</v>
      </c>
      <c r="F452" s="4">
        <v>0.03</v>
      </c>
      <c r="G452" s="3" t="s">
        <v>769</v>
      </c>
      <c r="H452" s="3">
        <v>30</v>
      </c>
      <c r="I452" s="3" t="s">
        <v>483</v>
      </c>
      <c r="J452" s="3">
        <v>180</v>
      </c>
      <c r="K452" s="3">
        <v>604800</v>
      </c>
      <c r="L452" s="3" t="s">
        <v>770</v>
      </c>
      <c r="M452" s="3" t="s">
        <v>483</v>
      </c>
      <c r="N452" s="3" t="s">
        <v>483</v>
      </c>
      <c r="O452" s="3" t="s">
        <v>3356</v>
      </c>
      <c r="P452" s="3" t="s">
        <v>52</v>
      </c>
      <c r="Q452" s="3" t="s">
        <v>4371</v>
      </c>
      <c r="R452" s="3" t="s">
        <v>3357</v>
      </c>
      <c r="S452" s="3">
        <v>1338567521</v>
      </c>
      <c r="T452" s="3" t="s">
        <v>3358</v>
      </c>
      <c r="U452" s="3" t="s">
        <v>2646</v>
      </c>
      <c r="V452" s="3" t="s">
        <v>483</v>
      </c>
      <c r="W452" s="3" t="s">
        <v>483</v>
      </c>
      <c r="X452" s="3">
        <v>30</v>
      </c>
      <c r="Y452" s="3" t="s">
        <v>753</v>
      </c>
      <c r="Z452" s="3" t="s">
        <v>490</v>
      </c>
      <c r="AA452" s="3" t="s">
        <v>490</v>
      </c>
      <c r="AB452" s="3" t="s">
        <v>94</v>
      </c>
      <c r="AC452" s="3" t="s">
        <v>96</v>
      </c>
      <c r="AD452" s="3" t="s">
        <v>38</v>
      </c>
      <c r="AE452" s="3" t="s">
        <v>483</v>
      </c>
      <c r="AF452" s="3" t="s">
        <v>483</v>
      </c>
      <c r="AG452" t="s">
        <v>186</v>
      </c>
      <c r="AH452">
        <f>LOOKUP(AC452,$AL:$AL,$AM:$AM )</f>
        <v>971178</v>
      </c>
      <c r="AI452">
        <f>LOOKUP(AG452,$AN:$AN,$AO:$AO)</f>
        <v>1294559</v>
      </c>
      <c r="AJ452">
        <f>COUNTIFS(Answer,AC452,Country,"USA")</f>
        <v>1</v>
      </c>
      <c r="AK452">
        <f>COUNTIF(Answer,AC452)</f>
        <v>1</v>
      </c>
    </row>
    <row r="453" spans="1:37">
      <c r="A453" s="3" t="s">
        <v>93</v>
      </c>
      <c r="B453" s="3" t="s">
        <v>478</v>
      </c>
      <c r="C453" s="3" t="s">
        <v>479</v>
      </c>
      <c r="D453" s="3" t="s">
        <v>480</v>
      </c>
      <c r="E453" s="3" t="s">
        <v>481</v>
      </c>
      <c r="F453" s="4">
        <v>0.03</v>
      </c>
      <c r="G453" s="3" t="s">
        <v>769</v>
      </c>
      <c r="H453" s="3">
        <v>30</v>
      </c>
      <c r="I453" s="3" t="s">
        <v>483</v>
      </c>
      <c r="J453" s="3">
        <v>180</v>
      </c>
      <c r="K453" s="3">
        <v>604800</v>
      </c>
      <c r="L453" s="3" t="s">
        <v>770</v>
      </c>
      <c r="M453" s="3" t="s">
        <v>483</v>
      </c>
      <c r="N453" s="3" t="s">
        <v>483</v>
      </c>
      <c r="O453" s="3" t="s">
        <v>3288</v>
      </c>
      <c r="P453" s="3" t="s">
        <v>4406</v>
      </c>
      <c r="Q453" s="3" t="s">
        <v>4371</v>
      </c>
      <c r="R453" s="3" t="s">
        <v>3289</v>
      </c>
      <c r="S453" s="3">
        <v>1338567660</v>
      </c>
      <c r="T453" s="3" t="s">
        <v>3290</v>
      </c>
      <c r="U453" s="3" t="s">
        <v>2424</v>
      </c>
      <c r="V453" s="3" t="s">
        <v>483</v>
      </c>
      <c r="W453" s="3" t="s">
        <v>483</v>
      </c>
      <c r="X453" s="3">
        <v>39</v>
      </c>
      <c r="Y453" s="3" t="s">
        <v>753</v>
      </c>
      <c r="Z453" s="3" t="s">
        <v>490</v>
      </c>
      <c r="AA453" s="3" t="s">
        <v>490</v>
      </c>
      <c r="AB453" s="3" t="s">
        <v>94</v>
      </c>
      <c r="AC453" s="3" t="s">
        <v>35</v>
      </c>
      <c r="AD453" s="3" t="s">
        <v>34</v>
      </c>
      <c r="AE453" s="3" t="s">
        <v>483</v>
      </c>
      <c r="AF453" s="3" t="s">
        <v>483</v>
      </c>
      <c r="AG453" t="s">
        <v>186</v>
      </c>
      <c r="AH453">
        <f>LOOKUP(AC453,$AL:$AL,$AM:$AM )</f>
        <v>931028</v>
      </c>
      <c r="AI453">
        <f>LOOKUP(AG453,$AN:$AN,$AO:$AO)</f>
        <v>1294559</v>
      </c>
      <c r="AJ453">
        <f>COUNTIFS(Answer,AC453,Country,"USA")</f>
        <v>184</v>
      </c>
      <c r="AK453">
        <f>COUNTIF(Answer,AC453)</f>
        <v>352</v>
      </c>
    </row>
    <row r="454" spans="1:37">
      <c r="A454" s="3" t="s">
        <v>93</v>
      </c>
      <c r="B454" s="3" t="s">
        <v>478</v>
      </c>
      <c r="C454" s="3" t="s">
        <v>479</v>
      </c>
      <c r="D454" s="3" t="s">
        <v>480</v>
      </c>
      <c r="E454" s="3" t="s">
        <v>481</v>
      </c>
      <c r="F454" s="4">
        <v>0.03</v>
      </c>
      <c r="G454" s="3" t="s">
        <v>769</v>
      </c>
      <c r="H454" s="3">
        <v>30</v>
      </c>
      <c r="I454" s="3" t="s">
        <v>483</v>
      </c>
      <c r="J454" s="3">
        <v>180</v>
      </c>
      <c r="K454" s="3">
        <v>604800</v>
      </c>
      <c r="L454" s="3" t="s">
        <v>770</v>
      </c>
      <c r="M454" s="3" t="s">
        <v>483</v>
      </c>
      <c r="N454" s="3" t="s">
        <v>483</v>
      </c>
      <c r="O454" s="3" t="s">
        <v>3285</v>
      </c>
      <c r="P454" s="3" t="s">
        <v>97</v>
      </c>
      <c r="Q454" s="3" t="s">
        <v>4371</v>
      </c>
      <c r="R454" s="3" t="s">
        <v>3286</v>
      </c>
      <c r="S454" s="3">
        <v>1338568618</v>
      </c>
      <c r="T454" s="3" t="s">
        <v>3287</v>
      </c>
      <c r="U454" s="3" t="s">
        <v>2820</v>
      </c>
      <c r="V454" s="3" t="s">
        <v>483</v>
      </c>
      <c r="W454" s="3" t="s">
        <v>483</v>
      </c>
      <c r="X454" s="3">
        <v>18</v>
      </c>
      <c r="Y454" s="3" t="s">
        <v>561</v>
      </c>
      <c r="Z454" s="3" t="s">
        <v>490</v>
      </c>
      <c r="AA454" s="3" t="s">
        <v>490</v>
      </c>
      <c r="AB454" s="3" t="s">
        <v>94</v>
      </c>
      <c r="AC454" s="3" t="s">
        <v>98</v>
      </c>
      <c r="AD454" s="3" t="s">
        <v>38</v>
      </c>
      <c r="AE454" s="3" t="s">
        <v>483</v>
      </c>
      <c r="AF454" s="3" t="s">
        <v>483</v>
      </c>
      <c r="AG454" t="s">
        <v>186</v>
      </c>
      <c r="AH454">
        <f>LOOKUP(AC454,$AL:$AL,$AM:$AM )</f>
        <v>20242118</v>
      </c>
      <c r="AI454">
        <f>LOOKUP(AG454,$AN:$AN,$AO:$AO)</f>
        <v>1294559</v>
      </c>
      <c r="AJ454">
        <f>COUNTIFS(Answer,AC454,Country,"USA")</f>
        <v>3</v>
      </c>
      <c r="AK454">
        <f>COUNTIF(Answer,AC454)</f>
        <v>3</v>
      </c>
    </row>
    <row r="455" spans="1:37">
      <c r="A455" s="3" t="s">
        <v>93</v>
      </c>
      <c r="B455" s="3" t="s">
        <v>478</v>
      </c>
      <c r="C455" s="3" t="s">
        <v>479</v>
      </c>
      <c r="D455" s="3" t="s">
        <v>480</v>
      </c>
      <c r="E455" s="3" t="s">
        <v>481</v>
      </c>
      <c r="F455" s="4">
        <v>0.03</v>
      </c>
      <c r="G455" s="3" t="s">
        <v>769</v>
      </c>
      <c r="H455" s="3">
        <v>30</v>
      </c>
      <c r="I455" s="3" t="s">
        <v>483</v>
      </c>
      <c r="J455" s="3">
        <v>180</v>
      </c>
      <c r="K455" s="3">
        <v>604800</v>
      </c>
      <c r="L455" s="3" t="s">
        <v>770</v>
      </c>
      <c r="M455" s="3" t="s">
        <v>483</v>
      </c>
      <c r="N455" s="3" t="s">
        <v>483</v>
      </c>
      <c r="O455" s="3" t="s">
        <v>3306</v>
      </c>
      <c r="P455" s="3" t="s">
        <v>4407</v>
      </c>
      <c r="Q455" s="3" t="s">
        <v>4371</v>
      </c>
      <c r="R455" s="3" t="s">
        <v>3307</v>
      </c>
      <c r="S455" s="3">
        <v>1338568491</v>
      </c>
      <c r="T455" s="3" t="s">
        <v>3308</v>
      </c>
      <c r="U455" s="3" t="s">
        <v>2820</v>
      </c>
      <c r="V455" s="3" t="s">
        <v>483</v>
      </c>
      <c r="W455" s="3" t="s">
        <v>483</v>
      </c>
      <c r="X455" s="3">
        <v>21</v>
      </c>
      <c r="Y455" s="3" t="s">
        <v>753</v>
      </c>
      <c r="Z455" s="3" t="s">
        <v>490</v>
      </c>
      <c r="AA455" s="3" t="s">
        <v>490</v>
      </c>
      <c r="AB455" s="3" t="s">
        <v>94</v>
      </c>
      <c r="AC455" s="3" t="s">
        <v>35</v>
      </c>
      <c r="AD455" s="3" t="s">
        <v>465</v>
      </c>
      <c r="AE455" s="3" t="s">
        <v>483</v>
      </c>
      <c r="AF455" s="3" t="s">
        <v>483</v>
      </c>
      <c r="AG455" t="s">
        <v>186</v>
      </c>
      <c r="AH455">
        <f>LOOKUP(AC455,$AL:$AL,$AM:$AM )</f>
        <v>931028</v>
      </c>
      <c r="AI455">
        <f>LOOKUP(AG455,$AN:$AN,$AO:$AO)</f>
        <v>1294559</v>
      </c>
      <c r="AJ455">
        <f>COUNTIFS(Answer,AC455,Country,"USA")</f>
        <v>184</v>
      </c>
      <c r="AK455">
        <f>COUNTIF(Answer,AC455)</f>
        <v>352</v>
      </c>
    </row>
    <row r="456" spans="1:37">
      <c r="A456" s="3" t="s">
        <v>93</v>
      </c>
      <c r="B456" s="3" t="s">
        <v>478</v>
      </c>
      <c r="C456" s="3" t="s">
        <v>479</v>
      </c>
      <c r="D456" s="3" t="s">
        <v>480</v>
      </c>
      <c r="E456" s="3" t="s">
        <v>481</v>
      </c>
      <c r="F456" s="4">
        <v>0.03</v>
      </c>
      <c r="G456" s="3" t="s">
        <v>769</v>
      </c>
      <c r="H456" s="3">
        <v>30</v>
      </c>
      <c r="I456" s="3" t="s">
        <v>483</v>
      </c>
      <c r="J456" s="3">
        <v>180</v>
      </c>
      <c r="K456" s="3">
        <v>604800</v>
      </c>
      <c r="L456" s="3" t="s">
        <v>770</v>
      </c>
      <c r="M456" s="3" t="s">
        <v>483</v>
      </c>
      <c r="N456" s="3" t="s">
        <v>483</v>
      </c>
      <c r="O456" s="3" t="s">
        <v>3241</v>
      </c>
      <c r="P456" s="3" t="s">
        <v>70</v>
      </c>
      <c r="Q456" s="3" t="s">
        <v>4371</v>
      </c>
      <c r="R456" s="3" t="s">
        <v>3242</v>
      </c>
      <c r="S456" s="3">
        <v>1338568174</v>
      </c>
      <c r="T456" s="3" t="s">
        <v>3243</v>
      </c>
      <c r="U456" s="3" t="s">
        <v>1178</v>
      </c>
      <c r="V456" s="3" t="s">
        <v>483</v>
      </c>
      <c r="W456" s="3" t="s">
        <v>483</v>
      </c>
      <c r="X456" s="3">
        <v>27</v>
      </c>
      <c r="Y456" s="3" t="s">
        <v>561</v>
      </c>
      <c r="Z456" s="3" t="s">
        <v>490</v>
      </c>
      <c r="AA456" s="3" t="s">
        <v>490</v>
      </c>
      <c r="AB456" s="3" t="s">
        <v>94</v>
      </c>
      <c r="AC456" s="3" t="s">
        <v>100</v>
      </c>
      <c r="AD456" s="3" t="s">
        <v>38</v>
      </c>
      <c r="AE456" s="3" t="s">
        <v>483</v>
      </c>
      <c r="AF456" s="3" t="s">
        <v>483</v>
      </c>
      <c r="AG456" t="s">
        <v>186</v>
      </c>
      <c r="AH456">
        <f>LOOKUP(AC456,$AL:$AL,$AM:$AM )</f>
        <v>892949</v>
      </c>
      <c r="AI456">
        <f>LOOKUP(AG456,$AN:$AN,$AO:$AO)</f>
        <v>1294559</v>
      </c>
      <c r="AJ456">
        <f>COUNTIFS(Answer,AC456,Country,"USA")</f>
        <v>12</v>
      </c>
      <c r="AK456">
        <f>COUNTIF(Answer,AC456)</f>
        <v>13</v>
      </c>
    </row>
    <row r="457" spans="1:37">
      <c r="A457" s="3" t="s">
        <v>93</v>
      </c>
      <c r="B457" s="3" t="s">
        <v>478</v>
      </c>
      <c r="C457" s="3" t="s">
        <v>479</v>
      </c>
      <c r="D457" s="3" t="s">
        <v>480</v>
      </c>
      <c r="E457" s="3" t="s">
        <v>481</v>
      </c>
      <c r="F457" s="4">
        <v>0.03</v>
      </c>
      <c r="G457" s="3" t="s">
        <v>769</v>
      </c>
      <c r="H457" s="3">
        <v>30</v>
      </c>
      <c r="I457" s="3" t="s">
        <v>483</v>
      </c>
      <c r="J457" s="3">
        <v>180</v>
      </c>
      <c r="K457" s="3">
        <v>604800</v>
      </c>
      <c r="L457" s="3" t="s">
        <v>770</v>
      </c>
      <c r="M457" s="3" t="s">
        <v>483</v>
      </c>
      <c r="N457" s="3" t="s">
        <v>483</v>
      </c>
      <c r="O457" s="3" t="s">
        <v>3211</v>
      </c>
      <c r="P457" s="3" t="s">
        <v>45</v>
      </c>
      <c r="Q457" s="3" t="s">
        <v>4371</v>
      </c>
      <c r="R457" s="3" t="s">
        <v>3212</v>
      </c>
      <c r="S457" s="3">
        <v>1338569993</v>
      </c>
      <c r="T457" s="3" t="s">
        <v>3213</v>
      </c>
      <c r="U457" s="3" t="s">
        <v>942</v>
      </c>
      <c r="V457" s="3" t="s">
        <v>483</v>
      </c>
      <c r="W457" s="3" t="s">
        <v>483</v>
      </c>
      <c r="X457" s="3">
        <v>13</v>
      </c>
      <c r="Y457" s="3" t="s">
        <v>607</v>
      </c>
      <c r="Z457" s="3" t="s">
        <v>490</v>
      </c>
      <c r="AA457" s="3" t="s">
        <v>490</v>
      </c>
      <c r="AB457" s="3" t="s">
        <v>94</v>
      </c>
      <c r="AC457" s="3" t="s">
        <v>95</v>
      </c>
      <c r="AD457" s="3" t="s">
        <v>38</v>
      </c>
      <c r="AE457" s="3" t="s">
        <v>483</v>
      </c>
      <c r="AF457" s="3" t="s">
        <v>483</v>
      </c>
      <c r="AG457" t="s">
        <v>186</v>
      </c>
      <c r="AH457">
        <f>LOOKUP(AC457,$AL:$AL,$AM:$AM )</f>
        <v>899370</v>
      </c>
      <c r="AI457">
        <f>LOOKUP(AG457,$AN:$AN,$AO:$AO)</f>
        <v>1294559</v>
      </c>
      <c r="AJ457">
        <f>COUNTIFS(Answer,AC457,Country,"USA")</f>
        <v>17</v>
      </c>
      <c r="AK457">
        <f>COUNTIF(Answer,AC457)</f>
        <v>18</v>
      </c>
    </row>
    <row r="458" spans="1:37">
      <c r="A458" s="3" t="s">
        <v>93</v>
      </c>
      <c r="B458" s="3" t="s">
        <v>478</v>
      </c>
      <c r="C458" s="3" t="s">
        <v>479</v>
      </c>
      <c r="D458" s="3" t="s">
        <v>480</v>
      </c>
      <c r="E458" s="3" t="s">
        <v>481</v>
      </c>
      <c r="F458" s="4">
        <v>0.03</v>
      </c>
      <c r="G458" s="3" t="s">
        <v>769</v>
      </c>
      <c r="H458" s="3">
        <v>30</v>
      </c>
      <c r="I458" s="3" t="s">
        <v>483</v>
      </c>
      <c r="J458" s="3">
        <v>180</v>
      </c>
      <c r="K458" s="3">
        <v>604800</v>
      </c>
      <c r="L458" s="3" t="s">
        <v>770</v>
      </c>
      <c r="M458" s="3" t="s">
        <v>483</v>
      </c>
      <c r="N458" s="3" t="s">
        <v>483</v>
      </c>
      <c r="O458" s="3" t="s">
        <v>3297</v>
      </c>
      <c r="P458" s="3" t="s">
        <v>104</v>
      </c>
      <c r="Q458" s="3" t="s">
        <v>4371</v>
      </c>
      <c r="R458" s="3" t="s">
        <v>3298</v>
      </c>
      <c r="S458" s="3">
        <v>1338569522</v>
      </c>
      <c r="T458" s="3" t="s">
        <v>3299</v>
      </c>
      <c r="U458" s="3" t="s">
        <v>2199</v>
      </c>
      <c r="V458" s="3" t="s">
        <v>483</v>
      </c>
      <c r="W458" s="3" t="s">
        <v>483</v>
      </c>
      <c r="X458" s="3">
        <v>41</v>
      </c>
      <c r="Y458" s="3" t="s">
        <v>489</v>
      </c>
      <c r="Z458" s="3" t="s">
        <v>490</v>
      </c>
      <c r="AA458" s="3" t="s">
        <v>490</v>
      </c>
      <c r="AB458" s="3" t="s">
        <v>94</v>
      </c>
      <c r="AC458" s="3" t="s">
        <v>35</v>
      </c>
      <c r="AD458" s="3" t="s">
        <v>38</v>
      </c>
      <c r="AE458" s="3" t="s">
        <v>483</v>
      </c>
      <c r="AF458" s="3" t="s">
        <v>483</v>
      </c>
      <c r="AG458" t="s">
        <v>186</v>
      </c>
      <c r="AH458">
        <f>LOOKUP(AC458,$AL:$AL,$AM:$AM )</f>
        <v>931028</v>
      </c>
      <c r="AI458">
        <f>LOOKUP(AG458,$AN:$AN,$AO:$AO)</f>
        <v>1294559</v>
      </c>
      <c r="AJ458">
        <f>COUNTIFS(Answer,AC458,Country,"USA")</f>
        <v>184</v>
      </c>
      <c r="AK458">
        <f>COUNTIF(Answer,AC458)</f>
        <v>352</v>
      </c>
    </row>
    <row r="459" spans="1:37">
      <c r="A459" s="3" t="s">
        <v>93</v>
      </c>
      <c r="B459" s="3" t="s">
        <v>478</v>
      </c>
      <c r="C459" s="3" t="s">
        <v>479</v>
      </c>
      <c r="D459" s="3" t="s">
        <v>480</v>
      </c>
      <c r="E459" s="3" t="s">
        <v>481</v>
      </c>
      <c r="F459" s="4">
        <v>0.03</v>
      </c>
      <c r="G459" s="3" t="s">
        <v>769</v>
      </c>
      <c r="H459" s="3">
        <v>30</v>
      </c>
      <c r="I459" s="3" t="s">
        <v>483</v>
      </c>
      <c r="J459" s="3">
        <v>180</v>
      </c>
      <c r="K459" s="3">
        <v>604800</v>
      </c>
      <c r="L459" s="3" t="s">
        <v>770</v>
      </c>
      <c r="M459" s="3" t="s">
        <v>483</v>
      </c>
      <c r="N459" s="3" t="s">
        <v>483</v>
      </c>
      <c r="O459" s="3" t="s">
        <v>3263</v>
      </c>
      <c r="P459" s="3" t="s">
        <v>44</v>
      </c>
      <c r="Q459" s="3" t="s">
        <v>4371</v>
      </c>
      <c r="R459" s="3" t="s">
        <v>3264</v>
      </c>
      <c r="S459" s="3">
        <v>1338573309</v>
      </c>
      <c r="T459" s="3" t="s">
        <v>3265</v>
      </c>
      <c r="U459" s="3" t="s">
        <v>831</v>
      </c>
      <c r="V459" s="3" t="s">
        <v>483</v>
      </c>
      <c r="W459" s="3" t="s">
        <v>483</v>
      </c>
      <c r="X459" s="3">
        <v>50</v>
      </c>
      <c r="Y459" s="3" t="s">
        <v>590</v>
      </c>
      <c r="Z459" s="3" t="s">
        <v>490</v>
      </c>
      <c r="AA459" s="3" t="s">
        <v>490</v>
      </c>
      <c r="AB459" s="3" t="s">
        <v>94</v>
      </c>
      <c r="AC459" s="3" t="s">
        <v>35</v>
      </c>
      <c r="AD459" s="3" t="s">
        <v>38</v>
      </c>
      <c r="AE459" s="3" t="s">
        <v>483</v>
      </c>
      <c r="AF459" s="3" t="s">
        <v>483</v>
      </c>
      <c r="AG459" t="s">
        <v>186</v>
      </c>
      <c r="AH459">
        <f>LOOKUP(AC459,$AL:$AL,$AM:$AM )</f>
        <v>931028</v>
      </c>
      <c r="AI459">
        <f>LOOKUP(AG459,$AN:$AN,$AO:$AO)</f>
        <v>1294559</v>
      </c>
      <c r="AJ459">
        <f>COUNTIFS(Answer,AC459,Country,"USA")</f>
        <v>184</v>
      </c>
      <c r="AK459">
        <f>COUNTIF(Answer,AC459)</f>
        <v>352</v>
      </c>
    </row>
    <row r="460" spans="1:37">
      <c r="A460" s="3" t="s">
        <v>93</v>
      </c>
      <c r="B460" s="3" t="s">
        <v>478</v>
      </c>
      <c r="C460" s="3" t="s">
        <v>479</v>
      </c>
      <c r="D460" s="3" t="s">
        <v>480</v>
      </c>
      <c r="E460" s="3" t="s">
        <v>481</v>
      </c>
      <c r="F460" s="4">
        <v>0.03</v>
      </c>
      <c r="G460" s="3" t="s">
        <v>769</v>
      </c>
      <c r="H460" s="3">
        <v>30</v>
      </c>
      <c r="I460" s="3" t="s">
        <v>483</v>
      </c>
      <c r="J460" s="3">
        <v>180</v>
      </c>
      <c r="K460" s="3">
        <v>604800</v>
      </c>
      <c r="L460" s="3" t="s">
        <v>770</v>
      </c>
      <c r="M460" s="3" t="s">
        <v>483</v>
      </c>
      <c r="N460" s="3" t="s">
        <v>483</v>
      </c>
      <c r="O460" s="3" t="s">
        <v>3181</v>
      </c>
      <c r="P460" s="3" t="s">
        <v>4381</v>
      </c>
      <c r="Q460" s="3" t="s">
        <v>4371</v>
      </c>
      <c r="R460" s="3" t="s">
        <v>3182</v>
      </c>
      <c r="S460" s="3">
        <v>1338587523</v>
      </c>
      <c r="T460" s="3" t="s">
        <v>3183</v>
      </c>
      <c r="U460" s="3" t="s">
        <v>3144</v>
      </c>
      <c r="V460" s="3" t="s">
        <v>483</v>
      </c>
      <c r="W460" s="3" t="s">
        <v>483</v>
      </c>
      <c r="X460" s="3">
        <v>45</v>
      </c>
      <c r="Y460" s="3" t="s">
        <v>546</v>
      </c>
      <c r="Z460" s="3" t="s">
        <v>490</v>
      </c>
      <c r="AA460" s="3" t="s">
        <v>490</v>
      </c>
      <c r="AB460" s="3" t="s">
        <v>94</v>
      </c>
      <c r="AC460" s="3" t="s">
        <v>42</v>
      </c>
      <c r="AD460" s="3" t="s">
        <v>36</v>
      </c>
      <c r="AE460" s="3" t="s">
        <v>483</v>
      </c>
      <c r="AF460" s="3" t="s">
        <v>483</v>
      </c>
      <c r="AG460" t="s">
        <v>186</v>
      </c>
      <c r="AH460">
        <f>LOOKUP(AC460,$AL:$AL,$AM:$AM )</f>
        <v>5503158</v>
      </c>
      <c r="AI460">
        <f>LOOKUP(AG460,$AN:$AN,$AO:$AO)</f>
        <v>1294559</v>
      </c>
      <c r="AJ460">
        <f>COUNTIFS(Answer,AC460,Country,"USA")</f>
        <v>9</v>
      </c>
      <c r="AK460">
        <f>COUNTIF(Answer,AC460)</f>
        <v>38</v>
      </c>
    </row>
    <row r="461" spans="1:37">
      <c r="A461" s="3" t="s">
        <v>93</v>
      </c>
      <c r="B461" s="3" t="s">
        <v>478</v>
      </c>
      <c r="C461" s="3" t="s">
        <v>479</v>
      </c>
      <c r="D461" s="3" t="s">
        <v>480</v>
      </c>
      <c r="E461" s="3" t="s">
        <v>481</v>
      </c>
      <c r="F461" s="4">
        <v>0.03</v>
      </c>
      <c r="G461" s="3" t="s">
        <v>769</v>
      </c>
      <c r="H461" s="3">
        <v>30</v>
      </c>
      <c r="I461" s="3" t="s">
        <v>483</v>
      </c>
      <c r="J461" s="3">
        <v>180</v>
      </c>
      <c r="K461" s="3">
        <v>604800</v>
      </c>
      <c r="L461" s="3" t="s">
        <v>770</v>
      </c>
      <c r="M461" s="3" t="s">
        <v>483</v>
      </c>
      <c r="N461" s="3" t="s">
        <v>483</v>
      </c>
      <c r="O461" s="3" t="s">
        <v>3396</v>
      </c>
      <c r="P461" s="3" t="s">
        <v>55</v>
      </c>
      <c r="Q461" s="3" t="s">
        <v>4371</v>
      </c>
      <c r="R461" s="3" t="s">
        <v>3397</v>
      </c>
      <c r="S461" s="3">
        <v>1338575475</v>
      </c>
      <c r="T461" s="3" t="s">
        <v>3398</v>
      </c>
      <c r="U461" s="3" t="s">
        <v>3144</v>
      </c>
      <c r="V461" s="3" t="s">
        <v>483</v>
      </c>
      <c r="W461" s="3" t="s">
        <v>483</v>
      </c>
      <c r="X461" s="3">
        <v>68</v>
      </c>
      <c r="Y461" s="3" t="s">
        <v>607</v>
      </c>
      <c r="Z461" s="3" t="s">
        <v>490</v>
      </c>
      <c r="AA461" s="3" t="s">
        <v>490</v>
      </c>
      <c r="AB461" s="3" t="s">
        <v>94</v>
      </c>
      <c r="AC461" s="3" t="s">
        <v>35</v>
      </c>
      <c r="AD461" s="3" t="s">
        <v>38</v>
      </c>
      <c r="AE461" s="3" t="s">
        <v>483</v>
      </c>
      <c r="AF461" s="3" t="s">
        <v>483</v>
      </c>
      <c r="AG461" t="s">
        <v>186</v>
      </c>
      <c r="AH461">
        <f>LOOKUP(AC461,$AL:$AL,$AM:$AM )</f>
        <v>931028</v>
      </c>
      <c r="AI461">
        <f>LOOKUP(AG461,$AN:$AN,$AO:$AO)</f>
        <v>1294559</v>
      </c>
      <c r="AJ461">
        <f>COUNTIFS(Answer,AC461,Country,"USA")</f>
        <v>184</v>
      </c>
      <c r="AK461">
        <f>COUNTIF(Answer,AC461)</f>
        <v>352</v>
      </c>
    </row>
    <row r="462" spans="1:37">
      <c r="A462" s="3" t="s">
        <v>93</v>
      </c>
      <c r="B462" s="3" t="s">
        <v>478</v>
      </c>
      <c r="C462" s="3" t="s">
        <v>479</v>
      </c>
      <c r="D462" s="3" t="s">
        <v>480</v>
      </c>
      <c r="E462" s="3" t="s">
        <v>481</v>
      </c>
      <c r="F462" s="4">
        <v>0.03</v>
      </c>
      <c r="G462" s="3" t="s">
        <v>769</v>
      </c>
      <c r="H462" s="3">
        <v>30</v>
      </c>
      <c r="I462" s="3" t="s">
        <v>483</v>
      </c>
      <c r="J462" s="3">
        <v>180</v>
      </c>
      <c r="K462" s="3">
        <v>604800</v>
      </c>
      <c r="L462" s="3" t="s">
        <v>770</v>
      </c>
      <c r="M462" s="3" t="s">
        <v>483</v>
      </c>
      <c r="N462" s="3" t="s">
        <v>483</v>
      </c>
      <c r="O462" s="3" t="s">
        <v>3393</v>
      </c>
      <c r="P462" s="3" t="s">
        <v>57</v>
      </c>
      <c r="Q462" s="3" t="s">
        <v>4371</v>
      </c>
      <c r="R462" s="3" t="s">
        <v>3394</v>
      </c>
      <c r="S462" s="3">
        <v>1338585187</v>
      </c>
      <c r="T462" s="3" t="s">
        <v>3395</v>
      </c>
      <c r="U462" s="3" t="s">
        <v>2110</v>
      </c>
      <c r="V462" s="3" t="s">
        <v>483</v>
      </c>
      <c r="W462" s="3" t="s">
        <v>483</v>
      </c>
      <c r="X462" s="3">
        <v>19</v>
      </c>
      <c r="Y462" s="3" t="s">
        <v>579</v>
      </c>
      <c r="Z462" s="3" t="s">
        <v>490</v>
      </c>
      <c r="AA462" s="3" t="s">
        <v>490</v>
      </c>
      <c r="AB462" s="3" t="s">
        <v>94</v>
      </c>
      <c r="AC462" s="3" t="s">
        <v>58</v>
      </c>
      <c r="AD462" s="3" t="s">
        <v>38</v>
      </c>
      <c r="AE462" s="3" t="s">
        <v>483</v>
      </c>
      <c r="AF462" s="3" t="s">
        <v>483</v>
      </c>
      <c r="AG462" t="s">
        <v>186</v>
      </c>
      <c r="AH462">
        <f>LOOKUP(AC462,$AL:$AL,$AM:$AM )</f>
        <v>919228</v>
      </c>
      <c r="AI462">
        <f>LOOKUP(AG462,$AN:$AN,$AO:$AO)</f>
        <v>1294559</v>
      </c>
      <c r="AJ462">
        <f>COUNTIFS(Answer,AC462,Country,"USA")</f>
        <v>4</v>
      </c>
      <c r="AK462">
        <f>COUNTIF(Answer,AC462)</f>
        <v>4</v>
      </c>
    </row>
    <row r="463" spans="1:37">
      <c r="A463" s="3" t="s">
        <v>93</v>
      </c>
      <c r="B463" s="3" t="s">
        <v>478</v>
      </c>
      <c r="C463" s="3" t="s">
        <v>479</v>
      </c>
      <c r="D463" s="3" t="s">
        <v>480</v>
      </c>
      <c r="E463" s="3" t="s">
        <v>481</v>
      </c>
      <c r="F463" s="4">
        <v>0.03</v>
      </c>
      <c r="G463" s="3" t="s">
        <v>769</v>
      </c>
      <c r="H463" s="3">
        <v>30</v>
      </c>
      <c r="I463" s="3" t="s">
        <v>483</v>
      </c>
      <c r="J463" s="3">
        <v>180</v>
      </c>
      <c r="K463" s="3">
        <v>604800</v>
      </c>
      <c r="L463" s="3" t="s">
        <v>770</v>
      </c>
      <c r="M463" s="3" t="s">
        <v>483</v>
      </c>
      <c r="N463" s="3" t="s">
        <v>483</v>
      </c>
      <c r="O463" s="3" t="s">
        <v>3384</v>
      </c>
      <c r="P463" s="3" t="s">
        <v>53</v>
      </c>
      <c r="Q463" s="3" t="s">
        <v>4371</v>
      </c>
      <c r="R463" s="3" t="s">
        <v>3385</v>
      </c>
      <c r="S463" s="3">
        <v>1338606306</v>
      </c>
      <c r="T463" s="3" t="s">
        <v>3386</v>
      </c>
      <c r="U463" s="3" t="s">
        <v>1142</v>
      </c>
      <c r="V463" s="3" t="s">
        <v>483</v>
      </c>
      <c r="W463" s="3" t="s">
        <v>483</v>
      </c>
      <c r="X463" s="3">
        <v>39</v>
      </c>
      <c r="Y463" s="3" t="s">
        <v>513</v>
      </c>
      <c r="Z463" s="3" t="s">
        <v>490</v>
      </c>
      <c r="AA463" s="3" t="s">
        <v>490</v>
      </c>
      <c r="AB463" s="3" t="s">
        <v>94</v>
      </c>
      <c r="AC463" s="3" t="s">
        <v>35</v>
      </c>
      <c r="AD463" s="3" t="s">
        <v>38</v>
      </c>
      <c r="AE463" s="3" t="s">
        <v>483</v>
      </c>
      <c r="AF463" s="3" t="s">
        <v>483</v>
      </c>
      <c r="AG463" t="s">
        <v>186</v>
      </c>
      <c r="AH463">
        <f>LOOKUP(AC463,$AL:$AL,$AM:$AM )</f>
        <v>931028</v>
      </c>
      <c r="AI463">
        <f>LOOKUP(AG463,$AN:$AN,$AO:$AO)</f>
        <v>1294559</v>
      </c>
      <c r="AJ463">
        <f>COUNTIFS(Answer,AC463,Country,"USA")</f>
        <v>184</v>
      </c>
      <c r="AK463">
        <f>COUNTIF(Answer,AC463)</f>
        <v>352</v>
      </c>
    </row>
    <row r="464" spans="1:37">
      <c r="A464" s="3" t="s">
        <v>93</v>
      </c>
      <c r="B464" s="3" t="s">
        <v>478</v>
      </c>
      <c r="C464" s="3" t="s">
        <v>479</v>
      </c>
      <c r="D464" s="3" t="s">
        <v>480</v>
      </c>
      <c r="E464" s="3" t="s">
        <v>481</v>
      </c>
      <c r="F464" s="4">
        <v>0.03</v>
      </c>
      <c r="G464" s="3" t="s">
        <v>769</v>
      </c>
      <c r="H464" s="3">
        <v>30</v>
      </c>
      <c r="I464" s="3" t="s">
        <v>483</v>
      </c>
      <c r="J464" s="3">
        <v>180</v>
      </c>
      <c r="K464" s="3">
        <v>604800</v>
      </c>
      <c r="L464" s="3" t="s">
        <v>770</v>
      </c>
      <c r="M464" s="3" t="s">
        <v>483</v>
      </c>
      <c r="N464" s="3" t="s">
        <v>483</v>
      </c>
      <c r="O464" s="3" t="s">
        <v>3253</v>
      </c>
      <c r="P464" s="3" t="s">
        <v>101</v>
      </c>
      <c r="Q464" s="3" t="s">
        <v>4371</v>
      </c>
      <c r="R464" s="3" t="s">
        <v>3254</v>
      </c>
      <c r="S464" s="3">
        <v>1338577128</v>
      </c>
      <c r="T464" s="3" t="s">
        <v>3255</v>
      </c>
      <c r="U464" s="3" t="s">
        <v>1115</v>
      </c>
      <c r="V464" s="3" t="s">
        <v>483</v>
      </c>
      <c r="W464" s="3" t="s">
        <v>483</v>
      </c>
      <c r="X464" s="3">
        <v>40</v>
      </c>
      <c r="Y464" s="3" t="s">
        <v>518</v>
      </c>
      <c r="Z464" s="3" t="s">
        <v>490</v>
      </c>
      <c r="AA464" s="3" t="s">
        <v>490</v>
      </c>
      <c r="AB464" s="3" t="s">
        <v>94</v>
      </c>
      <c r="AC464" s="3" t="s">
        <v>102</v>
      </c>
      <c r="AD464" s="3" t="s">
        <v>38</v>
      </c>
      <c r="AE464" s="3" t="s">
        <v>483</v>
      </c>
      <c r="AF464" s="3" t="s">
        <v>483</v>
      </c>
      <c r="AG464" t="s">
        <v>186</v>
      </c>
      <c r="AH464">
        <f>LOOKUP(AC464,$AL:$AL,$AM:$AM )</f>
        <v>2807012</v>
      </c>
      <c r="AI464">
        <f>LOOKUP(AG464,$AN:$AN,$AO:$AO)</f>
        <v>1294559</v>
      </c>
      <c r="AJ464">
        <f>COUNTIFS(Answer,AC464,Country,"USA")</f>
        <v>1</v>
      </c>
      <c r="AK464">
        <f>COUNTIF(Answer,AC464)</f>
        <v>1</v>
      </c>
    </row>
    <row r="465" spans="1:37">
      <c r="A465" s="3" t="s">
        <v>93</v>
      </c>
      <c r="B465" s="3" t="s">
        <v>478</v>
      </c>
      <c r="C465" s="3" t="s">
        <v>479</v>
      </c>
      <c r="D465" s="3" t="s">
        <v>480</v>
      </c>
      <c r="E465" s="3" t="s">
        <v>481</v>
      </c>
      <c r="F465" s="4">
        <v>0.03</v>
      </c>
      <c r="G465" s="3" t="s">
        <v>769</v>
      </c>
      <c r="H465" s="3">
        <v>30</v>
      </c>
      <c r="I465" s="3" t="s">
        <v>483</v>
      </c>
      <c r="J465" s="3">
        <v>180</v>
      </c>
      <c r="K465" s="3">
        <v>604800</v>
      </c>
      <c r="L465" s="3" t="s">
        <v>770</v>
      </c>
      <c r="M465" s="3" t="s">
        <v>483</v>
      </c>
      <c r="N465" s="3" t="s">
        <v>483</v>
      </c>
      <c r="O465" s="3" t="s">
        <v>3238</v>
      </c>
      <c r="P465" s="3" t="s">
        <v>54</v>
      </c>
      <c r="Q465" s="3" t="s">
        <v>4371</v>
      </c>
      <c r="R465" s="3" t="s">
        <v>3239</v>
      </c>
      <c r="S465" s="3">
        <v>1338579020</v>
      </c>
      <c r="T465" s="3" t="s">
        <v>3240</v>
      </c>
      <c r="U465" s="3" t="s">
        <v>1298</v>
      </c>
      <c r="V465" s="3" t="s">
        <v>483</v>
      </c>
      <c r="W465" s="3" t="s">
        <v>483</v>
      </c>
      <c r="X465" s="3">
        <v>31</v>
      </c>
      <c r="Y465" s="3" t="s">
        <v>753</v>
      </c>
      <c r="Z465" s="3" t="s">
        <v>490</v>
      </c>
      <c r="AA465" s="3" t="s">
        <v>490</v>
      </c>
      <c r="AB465" s="3" t="s">
        <v>94</v>
      </c>
      <c r="AC465" s="3" t="s">
        <v>95</v>
      </c>
      <c r="AD465" s="3" t="s">
        <v>38</v>
      </c>
      <c r="AE465" s="3" t="s">
        <v>483</v>
      </c>
      <c r="AF465" s="3" t="s">
        <v>483</v>
      </c>
      <c r="AG465" t="s">
        <v>186</v>
      </c>
      <c r="AH465">
        <f>LOOKUP(AC465,$AL:$AL,$AM:$AM )</f>
        <v>899370</v>
      </c>
      <c r="AI465">
        <f>LOOKUP(AG465,$AN:$AN,$AO:$AO)</f>
        <v>1294559</v>
      </c>
      <c r="AJ465">
        <f>COUNTIFS(Answer,AC465,Country,"USA")</f>
        <v>17</v>
      </c>
      <c r="AK465">
        <f>COUNTIF(Answer,AC465)</f>
        <v>18</v>
      </c>
    </row>
    <row r="466" spans="1:37">
      <c r="A466" s="3" t="s">
        <v>93</v>
      </c>
      <c r="B466" s="3" t="s">
        <v>478</v>
      </c>
      <c r="C466" s="3" t="s">
        <v>479</v>
      </c>
      <c r="D466" s="3" t="s">
        <v>480</v>
      </c>
      <c r="E466" s="3" t="s">
        <v>481</v>
      </c>
      <c r="F466" s="4">
        <v>0.03</v>
      </c>
      <c r="G466" s="3" t="s">
        <v>769</v>
      </c>
      <c r="H466" s="3">
        <v>30</v>
      </c>
      <c r="I466" s="3" t="s">
        <v>483</v>
      </c>
      <c r="J466" s="3">
        <v>180</v>
      </c>
      <c r="K466" s="3">
        <v>604800</v>
      </c>
      <c r="L466" s="3" t="s">
        <v>770</v>
      </c>
      <c r="M466" s="3" t="s">
        <v>483</v>
      </c>
      <c r="N466" s="3" t="s">
        <v>483</v>
      </c>
      <c r="O466" s="3" t="s">
        <v>3184</v>
      </c>
      <c r="P466" s="3" t="s">
        <v>60</v>
      </c>
      <c r="Q466" s="3" t="s">
        <v>4371</v>
      </c>
      <c r="R466" s="3" t="s">
        <v>3185</v>
      </c>
      <c r="S466" s="3">
        <v>1338594944</v>
      </c>
      <c r="T466" s="3" t="s">
        <v>3186</v>
      </c>
      <c r="U466" s="3" t="s">
        <v>3096</v>
      </c>
      <c r="V466" s="3" t="s">
        <v>483</v>
      </c>
      <c r="W466" s="3" t="s">
        <v>483</v>
      </c>
      <c r="X466" s="3">
        <v>24</v>
      </c>
      <c r="Y466" s="3" t="s">
        <v>753</v>
      </c>
      <c r="Z466" s="3" t="s">
        <v>490</v>
      </c>
      <c r="AA466" s="3" t="s">
        <v>490</v>
      </c>
      <c r="AB466" s="3" t="s">
        <v>94</v>
      </c>
      <c r="AC466" s="3" t="s">
        <v>100</v>
      </c>
      <c r="AD466" s="3" t="s">
        <v>38</v>
      </c>
      <c r="AE466" s="3" t="s">
        <v>483</v>
      </c>
      <c r="AF466" s="3" t="s">
        <v>483</v>
      </c>
      <c r="AG466" t="s">
        <v>186</v>
      </c>
      <c r="AH466">
        <f>LOOKUP(AC466,$AL:$AL,$AM:$AM )</f>
        <v>892949</v>
      </c>
      <c r="AI466">
        <f>LOOKUP(AG466,$AN:$AN,$AO:$AO)</f>
        <v>1294559</v>
      </c>
      <c r="AJ466">
        <f>COUNTIFS(Answer,AC466,Country,"USA")</f>
        <v>12</v>
      </c>
      <c r="AK466">
        <f>COUNTIF(Answer,AC466)</f>
        <v>13</v>
      </c>
    </row>
    <row r="467" spans="1:37">
      <c r="A467" s="3" t="s">
        <v>93</v>
      </c>
      <c r="B467" s="3" t="s">
        <v>478</v>
      </c>
      <c r="C467" s="3" t="s">
        <v>479</v>
      </c>
      <c r="D467" s="3" t="s">
        <v>480</v>
      </c>
      <c r="E467" s="3" t="s">
        <v>481</v>
      </c>
      <c r="F467" s="4">
        <v>0.03</v>
      </c>
      <c r="G467" s="3" t="s">
        <v>769</v>
      </c>
      <c r="H467" s="3">
        <v>30</v>
      </c>
      <c r="I467" s="3" t="s">
        <v>483</v>
      </c>
      <c r="J467" s="3">
        <v>180</v>
      </c>
      <c r="K467" s="3">
        <v>604800</v>
      </c>
      <c r="L467" s="3" t="s">
        <v>770</v>
      </c>
      <c r="M467" s="3" t="s">
        <v>483</v>
      </c>
      <c r="N467" s="3" t="s">
        <v>483</v>
      </c>
      <c r="O467" s="3" t="s">
        <v>3269</v>
      </c>
      <c r="P467" s="3" t="s">
        <v>56</v>
      </c>
      <c r="Q467" s="3" t="s">
        <v>4371</v>
      </c>
      <c r="R467" s="3" t="s">
        <v>3270</v>
      </c>
      <c r="S467" s="3">
        <v>1338611594</v>
      </c>
      <c r="T467" s="3" t="s">
        <v>3271</v>
      </c>
      <c r="U467" s="3" t="s">
        <v>3096</v>
      </c>
      <c r="V467" s="3" t="s">
        <v>483</v>
      </c>
      <c r="W467" s="3" t="s">
        <v>483</v>
      </c>
      <c r="X467" s="3">
        <v>35</v>
      </c>
      <c r="Y467" s="3" t="s">
        <v>508</v>
      </c>
      <c r="Z467" s="3" t="s">
        <v>490</v>
      </c>
      <c r="AA467" s="3" t="s">
        <v>490</v>
      </c>
      <c r="AB467" s="3" t="s">
        <v>94</v>
      </c>
      <c r="AC467" s="3" t="s">
        <v>95</v>
      </c>
      <c r="AD467" s="3" t="s">
        <v>38</v>
      </c>
      <c r="AE467" s="3" t="s">
        <v>483</v>
      </c>
      <c r="AF467" s="3" t="s">
        <v>483</v>
      </c>
      <c r="AG467" t="s">
        <v>186</v>
      </c>
      <c r="AH467">
        <f>LOOKUP(AC467,$AL:$AL,$AM:$AM )</f>
        <v>899370</v>
      </c>
      <c r="AI467">
        <f>LOOKUP(AG467,$AN:$AN,$AO:$AO)</f>
        <v>1294559</v>
      </c>
      <c r="AJ467">
        <f>COUNTIFS(Answer,AC467,Country,"USA")</f>
        <v>17</v>
      </c>
      <c r="AK467">
        <f>COUNTIF(Answer,AC467)</f>
        <v>18</v>
      </c>
    </row>
    <row r="468" spans="1:37">
      <c r="A468" s="3" t="s">
        <v>93</v>
      </c>
      <c r="B468" s="3" t="s">
        <v>478</v>
      </c>
      <c r="C468" s="3" t="s">
        <v>479</v>
      </c>
      <c r="D468" s="3" t="s">
        <v>480</v>
      </c>
      <c r="E468" s="3" t="s">
        <v>481</v>
      </c>
      <c r="F468" s="4">
        <v>0.03</v>
      </c>
      <c r="G468" s="3" t="s">
        <v>769</v>
      </c>
      <c r="H468" s="3">
        <v>30</v>
      </c>
      <c r="I468" s="3" t="s">
        <v>483</v>
      </c>
      <c r="J468" s="3">
        <v>180</v>
      </c>
      <c r="K468" s="3">
        <v>604800</v>
      </c>
      <c r="L468" s="3" t="s">
        <v>770</v>
      </c>
      <c r="M468" s="3" t="s">
        <v>483</v>
      </c>
      <c r="N468" s="3" t="s">
        <v>483</v>
      </c>
      <c r="O468" s="3" t="s">
        <v>3378</v>
      </c>
      <c r="P468" s="3" t="s">
        <v>4409</v>
      </c>
      <c r="Q468" s="3" t="s">
        <v>4371</v>
      </c>
      <c r="R468" s="3" t="s">
        <v>3379</v>
      </c>
      <c r="S468" s="3">
        <v>1338608102</v>
      </c>
      <c r="T468" s="3" t="s">
        <v>3380</v>
      </c>
      <c r="U468" s="3" t="s">
        <v>3096</v>
      </c>
      <c r="V468" s="3" t="s">
        <v>483</v>
      </c>
      <c r="W468" s="3" t="s">
        <v>483</v>
      </c>
      <c r="X468" s="3">
        <v>24</v>
      </c>
      <c r="Y468" s="3" t="s">
        <v>607</v>
      </c>
      <c r="Z468" s="3" t="s">
        <v>490</v>
      </c>
      <c r="AA468" s="3" t="s">
        <v>490</v>
      </c>
      <c r="AB468" s="3" t="s">
        <v>94</v>
      </c>
      <c r="AC468" s="3" t="s">
        <v>35</v>
      </c>
      <c r="AD468" s="3" t="s">
        <v>34</v>
      </c>
      <c r="AE468" s="3" t="s">
        <v>483</v>
      </c>
      <c r="AF468" s="3" t="s">
        <v>483</v>
      </c>
      <c r="AG468" t="s">
        <v>186</v>
      </c>
      <c r="AH468">
        <f>LOOKUP(AC468,$AL:$AL,$AM:$AM )</f>
        <v>931028</v>
      </c>
      <c r="AI468">
        <f>LOOKUP(AG468,$AN:$AN,$AO:$AO)</f>
        <v>1294559</v>
      </c>
      <c r="AJ468">
        <f>COUNTIFS(Answer,AC468,Country,"USA")</f>
        <v>184</v>
      </c>
      <c r="AK468">
        <f>COUNTIF(Answer,AC468)</f>
        <v>352</v>
      </c>
    </row>
    <row r="469" spans="1:37">
      <c r="A469" s="3" t="s">
        <v>93</v>
      </c>
      <c r="B469" s="3" t="s">
        <v>478</v>
      </c>
      <c r="C469" s="3" t="s">
        <v>479</v>
      </c>
      <c r="D469" s="3" t="s">
        <v>480</v>
      </c>
      <c r="E469" s="3" t="s">
        <v>481</v>
      </c>
      <c r="F469" s="4">
        <v>0.03</v>
      </c>
      <c r="G469" s="3" t="s">
        <v>769</v>
      </c>
      <c r="H469" s="3">
        <v>30</v>
      </c>
      <c r="I469" s="3" t="s">
        <v>483</v>
      </c>
      <c r="J469" s="3">
        <v>180</v>
      </c>
      <c r="K469" s="3">
        <v>604800</v>
      </c>
      <c r="L469" s="3" t="s">
        <v>770</v>
      </c>
      <c r="M469" s="3" t="s">
        <v>483</v>
      </c>
      <c r="N469" s="3" t="s">
        <v>483</v>
      </c>
      <c r="O469" s="3" t="s">
        <v>3343</v>
      </c>
      <c r="P469" s="3" t="s">
        <v>99</v>
      </c>
      <c r="Q469" s="3" t="s">
        <v>4371</v>
      </c>
      <c r="R469" s="3" t="s">
        <v>3344</v>
      </c>
      <c r="S469" s="3">
        <v>1338612178</v>
      </c>
      <c r="T469" s="3" t="s">
        <v>3345</v>
      </c>
      <c r="U469" s="3" t="s">
        <v>2491</v>
      </c>
      <c r="V469" s="3" t="s">
        <v>483</v>
      </c>
      <c r="W469" s="3" t="s">
        <v>483</v>
      </c>
      <c r="X469" s="3">
        <v>20</v>
      </c>
      <c r="Y469" s="3" t="s">
        <v>561</v>
      </c>
      <c r="Z469" s="3" t="s">
        <v>490</v>
      </c>
      <c r="AA469" s="3" t="s">
        <v>490</v>
      </c>
      <c r="AB469" s="3" t="s">
        <v>94</v>
      </c>
      <c r="AC469" s="3" t="s">
        <v>95</v>
      </c>
      <c r="AD469" s="3" t="s">
        <v>38</v>
      </c>
      <c r="AE469" s="3" t="s">
        <v>483</v>
      </c>
      <c r="AF469" s="3" t="s">
        <v>483</v>
      </c>
      <c r="AG469" t="s">
        <v>186</v>
      </c>
      <c r="AH469">
        <f>LOOKUP(AC469,$AL:$AL,$AM:$AM )</f>
        <v>899370</v>
      </c>
      <c r="AI469">
        <f>LOOKUP(AG469,$AN:$AN,$AO:$AO)</f>
        <v>1294559</v>
      </c>
      <c r="AJ469">
        <f>COUNTIFS(Answer,AC469,Country,"USA")</f>
        <v>17</v>
      </c>
      <c r="AK469">
        <f>COUNTIF(Answer,AC469)</f>
        <v>18</v>
      </c>
    </row>
    <row r="470" spans="1:37">
      <c r="A470" s="3" t="s">
        <v>93</v>
      </c>
      <c r="B470" s="3" t="s">
        <v>478</v>
      </c>
      <c r="C470" s="3" t="s">
        <v>479</v>
      </c>
      <c r="D470" s="3" t="s">
        <v>480</v>
      </c>
      <c r="E470" s="3" t="s">
        <v>481</v>
      </c>
      <c r="F470" s="4">
        <v>0.03</v>
      </c>
      <c r="G470" s="3" t="s">
        <v>769</v>
      </c>
      <c r="H470" s="3">
        <v>30</v>
      </c>
      <c r="I470" s="3" t="s">
        <v>483</v>
      </c>
      <c r="J470" s="3">
        <v>180</v>
      </c>
      <c r="K470" s="3">
        <v>604800</v>
      </c>
      <c r="L470" s="3" t="s">
        <v>770</v>
      </c>
      <c r="M470" s="3" t="s">
        <v>483</v>
      </c>
      <c r="N470" s="3" t="s">
        <v>483</v>
      </c>
      <c r="O470" s="3" t="s">
        <v>3352</v>
      </c>
      <c r="P470" s="3" t="s">
        <v>4420</v>
      </c>
      <c r="Q470" s="3" t="s">
        <v>4371</v>
      </c>
      <c r="R470" s="3" t="s">
        <v>3353</v>
      </c>
      <c r="S470" s="3">
        <v>1338618167</v>
      </c>
      <c r="T470" s="3" t="s">
        <v>3354</v>
      </c>
      <c r="U470" s="3" t="s">
        <v>3355</v>
      </c>
      <c r="V470" s="3" t="s">
        <v>483</v>
      </c>
      <c r="W470" s="3" t="s">
        <v>483</v>
      </c>
      <c r="X470" s="3">
        <v>42</v>
      </c>
      <c r="Y470" s="3" t="s">
        <v>555</v>
      </c>
      <c r="Z470" s="3" t="s">
        <v>490</v>
      </c>
      <c r="AA470" s="3" t="s">
        <v>490</v>
      </c>
      <c r="AB470" s="3" t="s">
        <v>94</v>
      </c>
      <c r="AC470" s="3" t="s">
        <v>95</v>
      </c>
      <c r="AD470" s="3" t="s">
        <v>2492</v>
      </c>
      <c r="AE470" s="3" t="s">
        <v>483</v>
      </c>
      <c r="AF470" s="3" t="s">
        <v>483</v>
      </c>
      <c r="AG470" t="s">
        <v>186</v>
      </c>
      <c r="AH470">
        <f>LOOKUP(AC470,$AL:$AL,$AM:$AM )</f>
        <v>899370</v>
      </c>
      <c r="AI470">
        <f>LOOKUP(AG470,$AN:$AN,$AO:$AO)</f>
        <v>1294559</v>
      </c>
      <c r="AJ470">
        <f>COUNTIFS(Answer,AC470,Country,"USA")</f>
        <v>17</v>
      </c>
      <c r="AK470">
        <f>COUNTIF(Answer,AC470)</f>
        <v>18</v>
      </c>
    </row>
    <row r="471" spans="1:37">
      <c r="A471" s="3" t="s">
        <v>93</v>
      </c>
      <c r="B471" s="3" t="s">
        <v>478</v>
      </c>
      <c r="C471" s="3" t="s">
        <v>479</v>
      </c>
      <c r="D471" s="3" t="s">
        <v>480</v>
      </c>
      <c r="E471" s="3" t="s">
        <v>481</v>
      </c>
      <c r="F471" s="4">
        <v>0.03</v>
      </c>
      <c r="G471" s="3" t="s">
        <v>769</v>
      </c>
      <c r="H471" s="3">
        <v>30</v>
      </c>
      <c r="I471" s="3" t="s">
        <v>483</v>
      </c>
      <c r="J471" s="3">
        <v>180</v>
      </c>
      <c r="K471" s="3">
        <v>604800</v>
      </c>
      <c r="L471" s="3" t="s">
        <v>770</v>
      </c>
      <c r="M471" s="3" t="s">
        <v>483</v>
      </c>
      <c r="N471" s="3" t="s">
        <v>483</v>
      </c>
      <c r="O471" s="3" t="s">
        <v>3362</v>
      </c>
      <c r="P471" s="3" t="s">
        <v>4424</v>
      </c>
      <c r="Q471" s="3" t="s">
        <v>4371</v>
      </c>
      <c r="R471" s="3" t="s">
        <v>3363</v>
      </c>
      <c r="S471" s="3">
        <v>1338620566</v>
      </c>
      <c r="T471" s="3" t="s">
        <v>3364</v>
      </c>
      <c r="U471" s="3" t="s">
        <v>3355</v>
      </c>
      <c r="V471" s="3" t="s">
        <v>483</v>
      </c>
      <c r="W471" s="3" t="s">
        <v>483</v>
      </c>
      <c r="X471" s="3">
        <v>39</v>
      </c>
      <c r="Y471" s="3" t="s">
        <v>561</v>
      </c>
      <c r="Z471" s="3" t="s">
        <v>490</v>
      </c>
      <c r="AA471" s="3" t="s">
        <v>490</v>
      </c>
      <c r="AB471" s="3" t="s">
        <v>94</v>
      </c>
      <c r="AC471" s="3" t="s">
        <v>35</v>
      </c>
      <c r="AD471" s="3" t="s">
        <v>34</v>
      </c>
      <c r="AE471" s="3" t="s">
        <v>483</v>
      </c>
      <c r="AF471" s="3" t="s">
        <v>483</v>
      </c>
      <c r="AG471" t="s">
        <v>186</v>
      </c>
      <c r="AH471">
        <f>LOOKUP(AC471,$AL:$AL,$AM:$AM )</f>
        <v>931028</v>
      </c>
      <c r="AI471">
        <f>LOOKUP(AG471,$AN:$AN,$AO:$AO)</f>
        <v>1294559</v>
      </c>
      <c r="AJ471">
        <f>COUNTIFS(Answer,AC471,Country,"USA")</f>
        <v>184</v>
      </c>
      <c r="AK471">
        <f>COUNTIF(Answer,AC471)</f>
        <v>352</v>
      </c>
    </row>
    <row r="472" spans="1:37">
      <c r="A472" s="3" t="s">
        <v>393</v>
      </c>
      <c r="B472" s="3" t="s">
        <v>491</v>
      </c>
      <c r="C472" s="3" t="s">
        <v>479</v>
      </c>
      <c r="D472" s="3" t="s">
        <v>480</v>
      </c>
      <c r="E472" s="3" t="s">
        <v>481</v>
      </c>
      <c r="F472" s="4">
        <v>0.02</v>
      </c>
      <c r="G472" s="3" t="s">
        <v>779</v>
      </c>
      <c r="H472" s="3">
        <v>50</v>
      </c>
      <c r="I472" s="3" t="s">
        <v>483</v>
      </c>
      <c r="J472" s="3">
        <v>180</v>
      </c>
      <c r="K472" s="3">
        <v>604800</v>
      </c>
      <c r="L472" s="3" t="s">
        <v>2305</v>
      </c>
      <c r="M472" s="3" t="s">
        <v>483</v>
      </c>
      <c r="N472" s="3" t="s">
        <v>483</v>
      </c>
      <c r="O472" s="3" t="s">
        <v>3214</v>
      </c>
      <c r="P472" s="3" t="s">
        <v>4462</v>
      </c>
      <c r="Q472" s="3" t="s">
        <v>4371</v>
      </c>
      <c r="R472" s="3" t="s">
        <v>3215</v>
      </c>
      <c r="S472" s="3">
        <v>1338890257</v>
      </c>
      <c r="T472" s="3" t="s">
        <v>3216</v>
      </c>
      <c r="U472" s="3" t="s">
        <v>3217</v>
      </c>
      <c r="V472" s="3" t="s">
        <v>483</v>
      </c>
      <c r="W472" s="3" t="s">
        <v>483</v>
      </c>
      <c r="X472" s="3">
        <v>63</v>
      </c>
      <c r="Y472" s="3" t="s">
        <v>508</v>
      </c>
      <c r="Z472" s="3" t="s">
        <v>490</v>
      </c>
      <c r="AA472" s="3" t="s">
        <v>490</v>
      </c>
      <c r="AB472" s="3" t="s">
        <v>94</v>
      </c>
      <c r="AC472" s="3" t="s">
        <v>35</v>
      </c>
      <c r="AD472" s="3" t="s">
        <v>34</v>
      </c>
      <c r="AE472" s="3" t="s">
        <v>483</v>
      </c>
      <c r="AF472" s="3" t="s">
        <v>483</v>
      </c>
      <c r="AG472" t="s">
        <v>186</v>
      </c>
      <c r="AH472">
        <f>LOOKUP(AC472,$AL:$AL,$AM:$AM )</f>
        <v>931028</v>
      </c>
      <c r="AI472">
        <f>LOOKUP(AG472,$AN:$AN,$AO:$AO)</f>
        <v>1294559</v>
      </c>
      <c r="AJ472">
        <f>COUNTIFS(Answer,AC472,Country,"USA")</f>
        <v>184</v>
      </c>
      <c r="AK472">
        <f>COUNTIF(Answer,AC472)</f>
        <v>352</v>
      </c>
    </row>
    <row r="473" spans="1:37">
      <c r="A473" s="3" t="s">
        <v>393</v>
      </c>
      <c r="B473" s="3" t="s">
        <v>491</v>
      </c>
      <c r="C473" s="3" t="s">
        <v>479</v>
      </c>
      <c r="D473" s="3" t="s">
        <v>480</v>
      </c>
      <c r="E473" s="3" t="s">
        <v>481</v>
      </c>
      <c r="F473" s="4">
        <v>0.02</v>
      </c>
      <c r="G473" s="3" t="s">
        <v>779</v>
      </c>
      <c r="H473" s="3">
        <v>50</v>
      </c>
      <c r="I473" s="3" t="s">
        <v>483</v>
      </c>
      <c r="J473" s="3">
        <v>180</v>
      </c>
      <c r="K473" s="3">
        <v>604800</v>
      </c>
      <c r="L473" s="3" t="s">
        <v>2305</v>
      </c>
      <c r="M473" s="3" t="s">
        <v>483</v>
      </c>
      <c r="N473" s="3" t="s">
        <v>483</v>
      </c>
      <c r="O473" s="3" t="s">
        <v>3218</v>
      </c>
      <c r="P473" s="3" t="s">
        <v>4456</v>
      </c>
      <c r="Q473" s="3" t="s">
        <v>4371</v>
      </c>
      <c r="R473" s="3" t="s">
        <v>3219</v>
      </c>
      <c r="S473" s="3">
        <v>1338823359</v>
      </c>
      <c r="T473" s="3" t="s">
        <v>3220</v>
      </c>
      <c r="U473" s="3" t="s">
        <v>3217</v>
      </c>
      <c r="V473" s="3" t="s">
        <v>483</v>
      </c>
      <c r="W473" s="3" t="s">
        <v>483</v>
      </c>
      <c r="X473" s="3">
        <v>34</v>
      </c>
      <c r="Y473" s="3" t="s">
        <v>537</v>
      </c>
      <c r="Z473" s="3" t="s">
        <v>490</v>
      </c>
      <c r="AA473" s="3" t="s">
        <v>490</v>
      </c>
      <c r="AB473" s="3" t="s">
        <v>94</v>
      </c>
      <c r="AC473" s="3" t="s">
        <v>396</v>
      </c>
      <c r="AD473" s="3" t="s">
        <v>244</v>
      </c>
      <c r="AE473" s="3" t="s">
        <v>483</v>
      </c>
      <c r="AF473" s="3" t="s">
        <v>483</v>
      </c>
      <c r="AG473" t="s">
        <v>186</v>
      </c>
      <c r="AH473">
        <f>LOOKUP(AC473,$AL:$AL,$AM:$AM )</f>
        <v>935597</v>
      </c>
      <c r="AI473">
        <f>LOOKUP(AG473,$AN:$AN,$AO:$AO)</f>
        <v>1294559</v>
      </c>
      <c r="AJ473">
        <f>COUNTIFS(Answer,AC473,Country,"USA")</f>
        <v>0</v>
      </c>
      <c r="AK473">
        <f>COUNTIF(Answer,AC473)</f>
        <v>1</v>
      </c>
    </row>
    <row r="474" spans="1:37">
      <c r="A474" s="3" t="s">
        <v>393</v>
      </c>
      <c r="B474" s="3" t="s">
        <v>491</v>
      </c>
      <c r="C474" s="3" t="s">
        <v>479</v>
      </c>
      <c r="D474" s="3" t="s">
        <v>480</v>
      </c>
      <c r="E474" s="3" t="s">
        <v>481</v>
      </c>
      <c r="F474" s="4">
        <v>0.02</v>
      </c>
      <c r="G474" s="3" t="s">
        <v>779</v>
      </c>
      <c r="H474" s="3">
        <v>50</v>
      </c>
      <c r="I474" s="3" t="s">
        <v>483</v>
      </c>
      <c r="J474" s="3">
        <v>180</v>
      </c>
      <c r="K474" s="3">
        <v>604800</v>
      </c>
      <c r="L474" s="3" t="s">
        <v>2305</v>
      </c>
      <c r="M474" s="3" t="s">
        <v>483</v>
      </c>
      <c r="N474" s="3" t="s">
        <v>483</v>
      </c>
      <c r="O474" s="3" t="s">
        <v>3278</v>
      </c>
      <c r="P474" s="3" t="s">
        <v>4463</v>
      </c>
      <c r="Q474" s="3" t="s">
        <v>4371</v>
      </c>
      <c r="R474" s="3" t="s">
        <v>3279</v>
      </c>
      <c r="S474" s="3">
        <v>1338865237</v>
      </c>
      <c r="T474" s="3" t="s">
        <v>3280</v>
      </c>
      <c r="U474" s="3" t="s">
        <v>3217</v>
      </c>
      <c r="V474" s="3" t="s">
        <v>483</v>
      </c>
      <c r="W474" s="3" t="s">
        <v>483</v>
      </c>
      <c r="X474" s="3">
        <v>68</v>
      </c>
      <c r="Y474" s="3" t="s">
        <v>561</v>
      </c>
      <c r="Z474" s="3" t="s">
        <v>490</v>
      </c>
      <c r="AA474" s="3" t="s">
        <v>490</v>
      </c>
      <c r="AB474" s="3" t="s">
        <v>94</v>
      </c>
      <c r="AC474" s="3" t="s">
        <v>35</v>
      </c>
      <c r="AD474" s="3" t="s">
        <v>34</v>
      </c>
      <c r="AE474" s="3" t="s">
        <v>483</v>
      </c>
      <c r="AF474" s="3" t="s">
        <v>483</v>
      </c>
      <c r="AG474" t="s">
        <v>186</v>
      </c>
      <c r="AH474">
        <f>LOOKUP(AC474,$AL:$AL,$AM:$AM )</f>
        <v>931028</v>
      </c>
      <c r="AI474">
        <f>LOOKUP(AG474,$AN:$AN,$AO:$AO)</f>
        <v>1294559</v>
      </c>
      <c r="AJ474">
        <f>COUNTIFS(Answer,AC474,Country,"USA")</f>
        <v>184</v>
      </c>
      <c r="AK474">
        <f>COUNTIF(Answer,AC474)</f>
        <v>352</v>
      </c>
    </row>
    <row r="475" spans="1:37">
      <c r="A475" s="3" t="s">
        <v>393</v>
      </c>
      <c r="B475" s="3" t="s">
        <v>491</v>
      </c>
      <c r="C475" s="3" t="s">
        <v>479</v>
      </c>
      <c r="D475" s="3" t="s">
        <v>480</v>
      </c>
      <c r="E475" s="3" t="s">
        <v>481</v>
      </c>
      <c r="F475" s="4">
        <v>0.02</v>
      </c>
      <c r="G475" s="3" t="s">
        <v>779</v>
      </c>
      <c r="H475" s="3">
        <v>50</v>
      </c>
      <c r="I475" s="3" t="s">
        <v>483</v>
      </c>
      <c r="J475" s="3">
        <v>180</v>
      </c>
      <c r="K475" s="3">
        <v>604800</v>
      </c>
      <c r="L475" s="3" t="s">
        <v>2305</v>
      </c>
      <c r="M475" s="3" t="s">
        <v>483</v>
      </c>
      <c r="N475" s="3" t="s">
        <v>483</v>
      </c>
      <c r="O475" s="3" t="s">
        <v>3359</v>
      </c>
      <c r="P475" s="3" t="s">
        <v>391</v>
      </c>
      <c r="Q475" s="3" t="s">
        <v>4371</v>
      </c>
      <c r="R475" s="3" t="s">
        <v>3360</v>
      </c>
      <c r="S475" s="3">
        <v>1338802289</v>
      </c>
      <c r="T475" s="3" t="s">
        <v>3361</v>
      </c>
      <c r="U475" s="3" t="s">
        <v>3217</v>
      </c>
      <c r="V475" s="3" t="s">
        <v>483</v>
      </c>
      <c r="W475" s="3" t="s">
        <v>483</v>
      </c>
      <c r="X475" s="3">
        <v>26</v>
      </c>
      <c r="Y475" s="3" t="s">
        <v>579</v>
      </c>
      <c r="Z475" s="3" t="s">
        <v>490</v>
      </c>
      <c r="AA475" s="3" t="s">
        <v>490</v>
      </c>
      <c r="AB475" s="3" t="s">
        <v>94</v>
      </c>
      <c r="AC475" s="3" t="s">
        <v>95</v>
      </c>
      <c r="AD475" s="3" t="s">
        <v>38</v>
      </c>
      <c r="AE475" s="3" t="s">
        <v>483</v>
      </c>
      <c r="AF475" s="3" t="s">
        <v>483</v>
      </c>
      <c r="AG475" t="s">
        <v>186</v>
      </c>
      <c r="AH475">
        <f>LOOKUP(AC475,$AL:$AL,$AM:$AM )</f>
        <v>899370</v>
      </c>
      <c r="AI475">
        <f>LOOKUP(AG475,$AN:$AN,$AO:$AO)</f>
        <v>1294559</v>
      </c>
      <c r="AJ475">
        <f>COUNTIFS(Answer,AC475,Country,"USA")</f>
        <v>17</v>
      </c>
      <c r="AK475">
        <f>COUNTIF(Answer,AC475)</f>
        <v>18</v>
      </c>
    </row>
    <row r="476" spans="1:37">
      <c r="A476" s="3" t="s">
        <v>393</v>
      </c>
      <c r="B476" s="3" t="s">
        <v>491</v>
      </c>
      <c r="C476" s="3" t="s">
        <v>479</v>
      </c>
      <c r="D476" s="3" t="s">
        <v>480</v>
      </c>
      <c r="E476" s="3" t="s">
        <v>481</v>
      </c>
      <c r="F476" s="4">
        <v>0.02</v>
      </c>
      <c r="G476" s="3" t="s">
        <v>779</v>
      </c>
      <c r="H476" s="3">
        <v>50</v>
      </c>
      <c r="I476" s="3" t="s">
        <v>483</v>
      </c>
      <c r="J476" s="3">
        <v>180</v>
      </c>
      <c r="K476" s="3">
        <v>604800</v>
      </c>
      <c r="L476" s="3" t="s">
        <v>2305</v>
      </c>
      <c r="M476" s="3" t="s">
        <v>483</v>
      </c>
      <c r="N476" s="3" t="s">
        <v>483</v>
      </c>
      <c r="O476" s="3" t="s">
        <v>3231</v>
      </c>
      <c r="P476" s="3" t="s">
        <v>4458</v>
      </c>
      <c r="Q476" s="3" t="s">
        <v>4371</v>
      </c>
      <c r="R476" s="3" t="s">
        <v>3232</v>
      </c>
      <c r="S476" s="3">
        <v>1338884818</v>
      </c>
      <c r="T476" s="3" t="s">
        <v>3233</v>
      </c>
      <c r="U476" s="3" t="s">
        <v>3234</v>
      </c>
      <c r="V476" s="3" t="s">
        <v>483</v>
      </c>
      <c r="W476" s="3" t="s">
        <v>483</v>
      </c>
      <c r="X476" s="3">
        <v>26</v>
      </c>
      <c r="Y476" s="3" t="s">
        <v>503</v>
      </c>
      <c r="Z476" s="3" t="s">
        <v>490</v>
      </c>
      <c r="AA476" s="3" t="s">
        <v>490</v>
      </c>
      <c r="AB476" s="3" t="s">
        <v>94</v>
      </c>
      <c r="AC476" s="3" t="s">
        <v>35</v>
      </c>
      <c r="AD476" s="3" t="s">
        <v>34</v>
      </c>
      <c r="AE476" s="3" t="s">
        <v>483</v>
      </c>
      <c r="AF476" s="3" t="s">
        <v>483</v>
      </c>
      <c r="AG476" t="s">
        <v>186</v>
      </c>
      <c r="AH476">
        <f>LOOKUP(AC476,$AL:$AL,$AM:$AM )</f>
        <v>931028</v>
      </c>
      <c r="AI476">
        <f>LOOKUP(AG476,$AN:$AN,$AO:$AO)</f>
        <v>1294559</v>
      </c>
      <c r="AJ476">
        <f>COUNTIFS(Answer,AC476,Country,"USA")</f>
        <v>184</v>
      </c>
      <c r="AK476">
        <f>COUNTIF(Answer,AC476)</f>
        <v>352</v>
      </c>
    </row>
    <row r="477" spans="1:37">
      <c r="A477" s="3" t="s">
        <v>393</v>
      </c>
      <c r="B477" s="3" t="s">
        <v>491</v>
      </c>
      <c r="C477" s="3" t="s">
        <v>479</v>
      </c>
      <c r="D477" s="3" t="s">
        <v>480</v>
      </c>
      <c r="E477" s="3" t="s">
        <v>481</v>
      </c>
      <c r="F477" s="4">
        <v>0.02</v>
      </c>
      <c r="G477" s="3" t="s">
        <v>779</v>
      </c>
      <c r="H477" s="3">
        <v>50</v>
      </c>
      <c r="I477" s="3" t="s">
        <v>483</v>
      </c>
      <c r="J477" s="3">
        <v>180</v>
      </c>
      <c r="K477" s="3">
        <v>604800</v>
      </c>
      <c r="L477" s="3" t="s">
        <v>2305</v>
      </c>
      <c r="M477" s="3" t="s">
        <v>483</v>
      </c>
      <c r="N477" s="3" t="s">
        <v>483</v>
      </c>
      <c r="O477" s="3" t="s">
        <v>3309</v>
      </c>
      <c r="P477" s="3" t="s">
        <v>4445</v>
      </c>
      <c r="Q477" s="3" t="s">
        <v>4371</v>
      </c>
      <c r="R477" s="3" t="s">
        <v>3310</v>
      </c>
      <c r="S477" s="3">
        <v>1338867506</v>
      </c>
      <c r="T477" s="3" t="s">
        <v>3311</v>
      </c>
      <c r="U477" s="3" t="s">
        <v>3234</v>
      </c>
      <c r="V477" s="3" t="s">
        <v>483</v>
      </c>
      <c r="W477" s="3" t="s">
        <v>483</v>
      </c>
      <c r="X477" s="3">
        <v>70</v>
      </c>
      <c r="Y477" s="3" t="s">
        <v>579</v>
      </c>
      <c r="Z477" s="3" t="s">
        <v>490</v>
      </c>
      <c r="AA477" s="3" t="s">
        <v>490</v>
      </c>
      <c r="AB477" s="3" t="s">
        <v>94</v>
      </c>
      <c r="AC477" s="3" t="s">
        <v>42</v>
      </c>
      <c r="AD477" s="3" t="s">
        <v>34</v>
      </c>
      <c r="AE477" s="3" t="s">
        <v>483</v>
      </c>
      <c r="AF477" s="3" t="s">
        <v>483</v>
      </c>
      <c r="AG477" t="s">
        <v>186</v>
      </c>
      <c r="AH477">
        <f>LOOKUP(AC477,$AL:$AL,$AM:$AM )</f>
        <v>5503158</v>
      </c>
      <c r="AI477">
        <f>LOOKUP(AG477,$AN:$AN,$AO:$AO)</f>
        <v>1294559</v>
      </c>
      <c r="AJ477">
        <f>COUNTIFS(Answer,AC477,Country,"USA")</f>
        <v>9</v>
      </c>
      <c r="AK477">
        <f>COUNTIF(Answer,AC477)</f>
        <v>38</v>
      </c>
    </row>
    <row r="478" spans="1:37">
      <c r="A478" s="3" t="s">
        <v>393</v>
      </c>
      <c r="B478" s="3" t="s">
        <v>491</v>
      </c>
      <c r="C478" s="3" t="s">
        <v>479</v>
      </c>
      <c r="D478" s="3" t="s">
        <v>480</v>
      </c>
      <c r="E478" s="3" t="s">
        <v>481</v>
      </c>
      <c r="F478" s="4">
        <v>0.02</v>
      </c>
      <c r="G478" s="3" t="s">
        <v>779</v>
      </c>
      <c r="H478" s="3">
        <v>50</v>
      </c>
      <c r="I478" s="3" t="s">
        <v>483</v>
      </c>
      <c r="J478" s="3">
        <v>180</v>
      </c>
      <c r="K478" s="3">
        <v>604800</v>
      </c>
      <c r="L478" s="3" t="s">
        <v>2305</v>
      </c>
      <c r="M478" s="3" t="s">
        <v>483</v>
      </c>
      <c r="N478" s="3" t="s">
        <v>483</v>
      </c>
      <c r="O478" s="3" t="s">
        <v>3319</v>
      </c>
      <c r="P478" s="3" t="s">
        <v>399</v>
      </c>
      <c r="Q478" s="3" t="s">
        <v>4371</v>
      </c>
      <c r="R478" s="3" t="s">
        <v>3320</v>
      </c>
      <c r="S478" s="3">
        <v>1338826124</v>
      </c>
      <c r="T478" s="3" t="s">
        <v>3321</v>
      </c>
      <c r="U478" s="3" t="s">
        <v>3234</v>
      </c>
      <c r="V478" s="3" t="s">
        <v>483</v>
      </c>
      <c r="W478" s="3" t="s">
        <v>483</v>
      </c>
      <c r="X478" s="3">
        <v>16</v>
      </c>
      <c r="Y478" s="3" t="s">
        <v>660</v>
      </c>
      <c r="Z478" s="3" t="s">
        <v>490</v>
      </c>
      <c r="AA478" s="3" t="s">
        <v>490</v>
      </c>
      <c r="AB478" s="3" t="s">
        <v>94</v>
      </c>
      <c r="AC478" s="3" t="s">
        <v>35</v>
      </c>
      <c r="AD478" s="3" t="s">
        <v>38</v>
      </c>
      <c r="AE478" s="3" t="s">
        <v>483</v>
      </c>
      <c r="AF478" s="3" t="s">
        <v>483</v>
      </c>
      <c r="AG478" t="s">
        <v>186</v>
      </c>
      <c r="AH478">
        <f>LOOKUP(AC478,$AL:$AL,$AM:$AM )</f>
        <v>931028</v>
      </c>
      <c r="AI478">
        <f>LOOKUP(AG478,$AN:$AN,$AO:$AO)</f>
        <v>1294559</v>
      </c>
      <c r="AJ478">
        <f>COUNTIFS(Answer,AC478,Country,"USA")</f>
        <v>184</v>
      </c>
      <c r="AK478">
        <f>COUNTIF(Answer,AC478)</f>
        <v>352</v>
      </c>
    </row>
    <row r="479" spans="1:37">
      <c r="A479" s="3" t="s">
        <v>393</v>
      </c>
      <c r="B479" s="3" t="s">
        <v>491</v>
      </c>
      <c r="C479" s="3" t="s">
        <v>479</v>
      </c>
      <c r="D479" s="3" t="s">
        <v>480</v>
      </c>
      <c r="E479" s="3" t="s">
        <v>481</v>
      </c>
      <c r="F479" s="4">
        <v>0.02</v>
      </c>
      <c r="G479" s="3" t="s">
        <v>779</v>
      </c>
      <c r="H479" s="3">
        <v>50</v>
      </c>
      <c r="I479" s="3" t="s">
        <v>483</v>
      </c>
      <c r="J479" s="3">
        <v>180</v>
      </c>
      <c r="K479" s="3">
        <v>604800</v>
      </c>
      <c r="L479" s="3" t="s">
        <v>2305</v>
      </c>
      <c r="M479" s="3" t="s">
        <v>483</v>
      </c>
      <c r="N479" s="3" t="s">
        <v>483</v>
      </c>
      <c r="O479" s="3" t="s">
        <v>3322</v>
      </c>
      <c r="P479" s="3" t="s">
        <v>383</v>
      </c>
      <c r="Q479" s="3" t="s">
        <v>4371</v>
      </c>
      <c r="R479" s="3" t="s">
        <v>3323</v>
      </c>
      <c r="S479" s="3">
        <v>1338855976</v>
      </c>
      <c r="T479" s="3" t="s">
        <v>3324</v>
      </c>
      <c r="U479" s="3" t="s">
        <v>3234</v>
      </c>
      <c r="V479" s="3" t="s">
        <v>483</v>
      </c>
      <c r="W479" s="3" t="s">
        <v>483</v>
      </c>
      <c r="X479" s="3">
        <v>83</v>
      </c>
      <c r="Y479" s="3" t="s">
        <v>561</v>
      </c>
      <c r="Z479" s="3" t="s">
        <v>490</v>
      </c>
      <c r="AA479" s="3" t="s">
        <v>490</v>
      </c>
      <c r="AB479" s="3" t="s">
        <v>94</v>
      </c>
      <c r="AC479" s="3" t="s">
        <v>35</v>
      </c>
      <c r="AD479" s="3" t="s">
        <v>38</v>
      </c>
      <c r="AE479" s="3" t="s">
        <v>483</v>
      </c>
      <c r="AF479" s="3" t="s">
        <v>483</v>
      </c>
      <c r="AG479" t="s">
        <v>186</v>
      </c>
      <c r="AH479">
        <f>LOOKUP(AC479,$AL:$AL,$AM:$AM )</f>
        <v>931028</v>
      </c>
      <c r="AI479">
        <f>LOOKUP(AG479,$AN:$AN,$AO:$AO)</f>
        <v>1294559</v>
      </c>
      <c r="AJ479">
        <f>COUNTIFS(Answer,AC479,Country,"USA")</f>
        <v>184</v>
      </c>
      <c r="AK479">
        <f>COUNTIF(Answer,AC479)</f>
        <v>352</v>
      </c>
    </row>
    <row r="480" spans="1:37">
      <c r="A480" s="3" t="s">
        <v>393</v>
      </c>
      <c r="B480" s="3" t="s">
        <v>491</v>
      </c>
      <c r="C480" s="3" t="s">
        <v>479</v>
      </c>
      <c r="D480" s="3" t="s">
        <v>480</v>
      </c>
      <c r="E480" s="3" t="s">
        <v>481</v>
      </c>
      <c r="F480" s="4">
        <v>0.02</v>
      </c>
      <c r="G480" s="3" t="s">
        <v>779</v>
      </c>
      <c r="H480" s="3">
        <v>50</v>
      </c>
      <c r="I480" s="3" t="s">
        <v>483</v>
      </c>
      <c r="J480" s="3">
        <v>180</v>
      </c>
      <c r="K480" s="3">
        <v>604800</v>
      </c>
      <c r="L480" s="3" t="s">
        <v>2305</v>
      </c>
      <c r="M480" s="3" t="s">
        <v>483</v>
      </c>
      <c r="N480" s="3" t="s">
        <v>483</v>
      </c>
      <c r="O480" s="3" t="s">
        <v>3340</v>
      </c>
      <c r="P480" s="3" t="s">
        <v>4472</v>
      </c>
      <c r="Q480" s="3" t="s">
        <v>4371</v>
      </c>
      <c r="R480" s="3" t="s">
        <v>3341</v>
      </c>
      <c r="S480" s="3">
        <v>1338818089</v>
      </c>
      <c r="T480" s="3" t="s">
        <v>3342</v>
      </c>
      <c r="U480" s="3" t="s">
        <v>3234</v>
      </c>
      <c r="V480" s="3" t="s">
        <v>483</v>
      </c>
      <c r="W480" s="3" t="s">
        <v>483</v>
      </c>
      <c r="X480" s="3">
        <v>25</v>
      </c>
      <c r="Y480" s="3" t="s">
        <v>523</v>
      </c>
      <c r="Z480" s="3" t="s">
        <v>490</v>
      </c>
      <c r="AA480" s="3" t="s">
        <v>490</v>
      </c>
      <c r="AB480" s="3" t="s">
        <v>94</v>
      </c>
      <c r="AC480" s="3" t="s">
        <v>398</v>
      </c>
      <c r="AD480" s="3" t="s">
        <v>34</v>
      </c>
      <c r="AE480" s="3" t="s">
        <v>483</v>
      </c>
      <c r="AF480" s="3" t="s">
        <v>483</v>
      </c>
      <c r="AG480" t="s">
        <v>186</v>
      </c>
      <c r="AH480">
        <f>LOOKUP(AC480,$AL:$AL,$AM:$AM )</f>
        <v>35852141</v>
      </c>
      <c r="AI480">
        <f>LOOKUP(AG480,$AN:$AN,$AO:$AO)</f>
        <v>1294559</v>
      </c>
      <c r="AJ480">
        <f>COUNTIFS(Answer,AC480,Country,"USA")</f>
        <v>0</v>
      </c>
      <c r="AK480">
        <f>COUNTIF(Answer,AC480)</f>
        <v>1</v>
      </c>
    </row>
    <row r="481" spans="1:37">
      <c r="A481" s="3" t="s">
        <v>393</v>
      </c>
      <c r="B481" s="3" t="s">
        <v>491</v>
      </c>
      <c r="C481" s="3" t="s">
        <v>479</v>
      </c>
      <c r="D481" s="3" t="s">
        <v>480</v>
      </c>
      <c r="E481" s="3" t="s">
        <v>481</v>
      </c>
      <c r="F481" s="4">
        <v>0.02</v>
      </c>
      <c r="G481" s="3" t="s">
        <v>779</v>
      </c>
      <c r="H481" s="3">
        <v>50</v>
      </c>
      <c r="I481" s="3" t="s">
        <v>483</v>
      </c>
      <c r="J481" s="3">
        <v>180</v>
      </c>
      <c r="K481" s="3">
        <v>604800</v>
      </c>
      <c r="L481" s="3" t="s">
        <v>2305</v>
      </c>
      <c r="M481" s="3" t="s">
        <v>483</v>
      </c>
      <c r="N481" s="3" t="s">
        <v>483</v>
      </c>
      <c r="O481" s="3" t="s">
        <v>3346</v>
      </c>
      <c r="P481" s="3" t="s">
        <v>394</v>
      </c>
      <c r="Q481" s="3" t="s">
        <v>4371</v>
      </c>
      <c r="R481" s="3" t="s">
        <v>3347</v>
      </c>
      <c r="S481" s="3">
        <v>1338837200</v>
      </c>
      <c r="T481" s="3" t="s">
        <v>3348</v>
      </c>
      <c r="U481" s="3" t="s">
        <v>3234</v>
      </c>
      <c r="V481" s="3" t="s">
        <v>483</v>
      </c>
      <c r="W481" s="3" t="s">
        <v>483</v>
      </c>
      <c r="X481" s="3">
        <v>26</v>
      </c>
      <c r="Y481" s="3" t="s">
        <v>523</v>
      </c>
      <c r="Z481" s="3" t="s">
        <v>490</v>
      </c>
      <c r="AA481" s="3" t="s">
        <v>490</v>
      </c>
      <c r="AB481" s="3" t="s">
        <v>94</v>
      </c>
      <c r="AC481" s="3" t="s">
        <v>395</v>
      </c>
      <c r="AD481" s="3" t="s">
        <v>38</v>
      </c>
      <c r="AE481" s="3" t="s">
        <v>483</v>
      </c>
      <c r="AF481" s="3" t="s">
        <v>483</v>
      </c>
      <c r="AG481" t="s">
        <v>186</v>
      </c>
      <c r="AH481">
        <f>LOOKUP(AC481,$AL:$AL,$AM:$AM )</f>
        <v>859215</v>
      </c>
      <c r="AI481">
        <f>LOOKUP(AG481,$AN:$AN,$AO:$AO)</f>
        <v>1294559</v>
      </c>
      <c r="AJ481">
        <f>COUNTIFS(Answer,AC481,Country,"USA")</f>
        <v>1</v>
      </c>
      <c r="AK481">
        <f>COUNTIF(Answer,AC481)</f>
        <v>1</v>
      </c>
    </row>
    <row r="482" spans="1:37">
      <c r="A482" s="3" t="s">
        <v>393</v>
      </c>
      <c r="B482" s="3" t="s">
        <v>491</v>
      </c>
      <c r="C482" s="3" t="s">
        <v>479</v>
      </c>
      <c r="D482" s="3" t="s">
        <v>480</v>
      </c>
      <c r="E482" s="3" t="s">
        <v>481</v>
      </c>
      <c r="F482" s="4">
        <v>0.02</v>
      </c>
      <c r="G482" s="3" t="s">
        <v>779</v>
      </c>
      <c r="H482" s="3">
        <v>50</v>
      </c>
      <c r="I482" s="3" t="s">
        <v>483</v>
      </c>
      <c r="J482" s="3">
        <v>180</v>
      </c>
      <c r="K482" s="3">
        <v>604800</v>
      </c>
      <c r="L482" s="3" t="s">
        <v>2305</v>
      </c>
      <c r="M482" s="3" t="s">
        <v>483</v>
      </c>
      <c r="N482" s="3" t="s">
        <v>483</v>
      </c>
      <c r="O482" s="3" t="s">
        <v>3365</v>
      </c>
      <c r="P482" s="3" t="s">
        <v>357</v>
      </c>
      <c r="Q482" s="3" t="s">
        <v>4371</v>
      </c>
      <c r="R482" s="3" t="s">
        <v>3366</v>
      </c>
      <c r="S482" s="3">
        <v>1338876811</v>
      </c>
      <c r="T482" s="3" t="s">
        <v>3367</v>
      </c>
      <c r="U482" s="3" t="s">
        <v>3234</v>
      </c>
      <c r="V482" s="3" t="s">
        <v>483</v>
      </c>
      <c r="W482" s="3" t="s">
        <v>483</v>
      </c>
      <c r="X482" s="3">
        <v>17</v>
      </c>
      <c r="Y482" s="3" t="s">
        <v>503</v>
      </c>
      <c r="Z482" s="3" t="s">
        <v>490</v>
      </c>
      <c r="AA482" s="3" t="s">
        <v>490</v>
      </c>
      <c r="AB482" s="3" t="s">
        <v>94</v>
      </c>
      <c r="AC482" s="3" t="s">
        <v>35</v>
      </c>
      <c r="AD482" s="3" t="s">
        <v>729</v>
      </c>
      <c r="AE482" s="3" t="s">
        <v>483</v>
      </c>
      <c r="AF482" s="3" t="s">
        <v>483</v>
      </c>
      <c r="AG482" t="s">
        <v>186</v>
      </c>
      <c r="AH482">
        <f>LOOKUP(AC482,$AL:$AL,$AM:$AM )</f>
        <v>931028</v>
      </c>
      <c r="AI482">
        <f>LOOKUP(AG482,$AN:$AN,$AO:$AO)</f>
        <v>1294559</v>
      </c>
      <c r="AJ482">
        <f>COUNTIFS(Answer,AC482,Country,"USA")</f>
        <v>184</v>
      </c>
      <c r="AK482">
        <f>COUNTIF(Answer,AC482)</f>
        <v>352</v>
      </c>
    </row>
    <row r="483" spans="1:37">
      <c r="A483" s="3" t="s">
        <v>393</v>
      </c>
      <c r="B483" s="3" t="s">
        <v>491</v>
      </c>
      <c r="C483" s="3" t="s">
        <v>479</v>
      </c>
      <c r="D483" s="3" t="s">
        <v>480</v>
      </c>
      <c r="E483" s="3" t="s">
        <v>481</v>
      </c>
      <c r="F483" s="4">
        <v>0.02</v>
      </c>
      <c r="G483" s="3" t="s">
        <v>779</v>
      </c>
      <c r="H483" s="3">
        <v>50</v>
      </c>
      <c r="I483" s="3" t="s">
        <v>483</v>
      </c>
      <c r="J483" s="3">
        <v>180</v>
      </c>
      <c r="K483" s="3">
        <v>604800</v>
      </c>
      <c r="L483" s="3" t="s">
        <v>2305</v>
      </c>
      <c r="M483" s="3" t="s">
        <v>483</v>
      </c>
      <c r="N483" s="3" t="s">
        <v>483</v>
      </c>
      <c r="O483" s="3" t="s">
        <v>3404</v>
      </c>
      <c r="P483" s="3" t="s">
        <v>4473</v>
      </c>
      <c r="Q483" s="3" t="s">
        <v>4371</v>
      </c>
      <c r="R483" s="3" t="s">
        <v>3405</v>
      </c>
      <c r="S483" s="3">
        <v>1338843310</v>
      </c>
      <c r="T483" s="3" t="s">
        <v>3406</v>
      </c>
      <c r="U483" s="3" t="s">
        <v>3234</v>
      </c>
      <c r="V483" s="3" t="s">
        <v>483</v>
      </c>
      <c r="W483" s="3" t="s">
        <v>483</v>
      </c>
      <c r="X483" s="3">
        <v>67</v>
      </c>
      <c r="Y483" s="3" t="s">
        <v>561</v>
      </c>
      <c r="Z483" s="3" t="s">
        <v>490</v>
      </c>
      <c r="AA483" s="3" t="s">
        <v>490</v>
      </c>
      <c r="AB483" s="3" t="s">
        <v>94</v>
      </c>
      <c r="AC483" s="3" t="s">
        <v>401</v>
      </c>
      <c r="AD483" s="3" t="s">
        <v>36</v>
      </c>
      <c r="AE483" s="3" t="s">
        <v>483</v>
      </c>
      <c r="AF483" s="3" t="s">
        <v>483</v>
      </c>
      <c r="AG483" t="s">
        <v>186</v>
      </c>
      <c r="AH483">
        <f>LOOKUP(AC483,$AL:$AL,$AM:$AM )</f>
        <v>15376206</v>
      </c>
      <c r="AI483">
        <f>LOOKUP(AG483,$AN:$AN,$AO:$AO)</f>
        <v>1294559</v>
      </c>
      <c r="AJ483">
        <f>COUNTIFS(Answer,AC483,Country,"USA")</f>
        <v>1</v>
      </c>
      <c r="AK483">
        <f>COUNTIF(Answer,AC483)</f>
        <v>2</v>
      </c>
    </row>
    <row r="484" spans="1:37">
      <c r="A484" s="3" t="s">
        <v>393</v>
      </c>
      <c r="B484" s="3" t="s">
        <v>491</v>
      </c>
      <c r="C484" s="3" t="s">
        <v>479</v>
      </c>
      <c r="D484" s="3" t="s">
        <v>480</v>
      </c>
      <c r="E484" s="3" t="s">
        <v>481</v>
      </c>
      <c r="F484" s="4">
        <v>0.02</v>
      </c>
      <c r="G484" s="3" t="s">
        <v>779</v>
      </c>
      <c r="H484" s="3">
        <v>50</v>
      </c>
      <c r="I484" s="3" t="s">
        <v>483</v>
      </c>
      <c r="J484" s="3">
        <v>180</v>
      </c>
      <c r="K484" s="3">
        <v>604800</v>
      </c>
      <c r="L484" s="3" t="s">
        <v>2305</v>
      </c>
      <c r="M484" s="3" t="s">
        <v>483</v>
      </c>
      <c r="N484" s="3" t="s">
        <v>483</v>
      </c>
      <c r="O484" s="3" t="s">
        <v>3207</v>
      </c>
      <c r="P484" s="3" t="s">
        <v>385</v>
      </c>
      <c r="Q484" s="3" t="s">
        <v>4371</v>
      </c>
      <c r="R484" s="3" t="s">
        <v>3208</v>
      </c>
      <c r="S484" s="3">
        <v>1338837210</v>
      </c>
      <c r="T484" s="3" t="s">
        <v>3209</v>
      </c>
      <c r="U484" s="3" t="s">
        <v>3210</v>
      </c>
      <c r="V484" s="3" t="s">
        <v>483</v>
      </c>
      <c r="W484" s="3" t="s">
        <v>483</v>
      </c>
      <c r="X484" s="3">
        <v>29</v>
      </c>
      <c r="Y484" s="3" t="s">
        <v>518</v>
      </c>
      <c r="Z484" s="3" t="s">
        <v>490</v>
      </c>
      <c r="AA484" s="3" t="s">
        <v>490</v>
      </c>
      <c r="AB484" s="3" t="s">
        <v>94</v>
      </c>
      <c r="AC484" s="3" t="s">
        <v>35</v>
      </c>
      <c r="AD484" s="3" t="s">
        <v>38</v>
      </c>
      <c r="AE484" s="3" t="s">
        <v>483</v>
      </c>
      <c r="AF484" s="3" t="s">
        <v>483</v>
      </c>
      <c r="AG484" t="s">
        <v>186</v>
      </c>
      <c r="AH484">
        <f>LOOKUP(AC484,$AL:$AL,$AM:$AM )</f>
        <v>931028</v>
      </c>
      <c r="AI484">
        <f>LOOKUP(AG484,$AN:$AN,$AO:$AO)</f>
        <v>1294559</v>
      </c>
      <c r="AJ484">
        <f>COUNTIFS(Answer,AC484,Country,"USA")</f>
        <v>184</v>
      </c>
      <c r="AK484">
        <f>COUNTIF(Answer,AC484)</f>
        <v>352</v>
      </c>
    </row>
    <row r="485" spans="1:37">
      <c r="A485" s="3" t="s">
        <v>393</v>
      </c>
      <c r="B485" s="3" t="s">
        <v>491</v>
      </c>
      <c r="C485" s="3" t="s">
        <v>479</v>
      </c>
      <c r="D485" s="3" t="s">
        <v>480</v>
      </c>
      <c r="E485" s="3" t="s">
        <v>481</v>
      </c>
      <c r="F485" s="4">
        <v>0.02</v>
      </c>
      <c r="G485" s="3" t="s">
        <v>779</v>
      </c>
      <c r="H485" s="3">
        <v>50</v>
      </c>
      <c r="I485" s="3" t="s">
        <v>483</v>
      </c>
      <c r="J485" s="3">
        <v>180</v>
      </c>
      <c r="K485" s="3">
        <v>604800</v>
      </c>
      <c r="L485" s="3" t="s">
        <v>2305</v>
      </c>
      <c r="M485" s="3" t="s">
        <v>483</v>
      </c>
      <c r="N485" s="3" t="s">
        <v>483</v>
      </c>
      <c r="O485" s="3" t="s">
        <v>3221</v>
      </c>
      <c r="P485" s="3" t="s">
        <v>372</v>
      </c>
      <c r="Q485" s="3" t="s">
        <v>4371</v>
      </c>
      <c r="R485" s="3" t="s">
        <v>3222</v>
      </c>
      <c r="S485" s="3">
        <v>1338845677</v>
      </c>
      <c r="T485" s="3" t="s">
        <v>3223</v>
      </c>
      <c r="U485" s="3" t="s">
        <v>3210</v>
      </c>
      <c r="V485" s="3" t="s">
        <v>483</v>
      </c>
      <c r="W485" s="3" t="s">
        <v>483</v>
      </c>
      <c r="X485" s="3">
        <v>20</v>
      </c>
      <c r="Y485" s="3" t="s">
        <v>1185</v>
      </c>
      <c r="Z485" s="3" t="s">
        <v>490</v>
      </c>
      <c r="AA485" s="3" t="s">
        <v>490</v>
      </c>
      <c r="AB485" s="3" t="s">
        <v>94</v>
      </c>
      <c r="AC485" s="3" t="s">
        <v>403</v>
      </c>
      <c r="AD485" s="3" t="s">
        <v>38</v>
      </c>
      <c r="AE485" s="3" t="s">
        <v>483</v>
      </c>
      <c r="AF485" s="3" t="s">
        <v>483</v>
      </c>
      <c r="AG485" t="s">
        <v>186</v>
      </c>
      <c r="AH485">
        <f>LOOKUP(AC485,$AL:$AL,$AM:$AM )</f>
        <v>19840508</v>
      </c>
      <c r="AI485">
        <f>LOOKUP(AG485,$AN:$AN,$AO:$AO)</f>
        <v>1294559</v>
      </c>
      <c r="AJ485">
        <f>COUNTIFS(Answer,AC485,Country,"USA")</f>
        <v>4</v>
      </c>
      <c r="AK485">
        <f>COUNTIF(Answer,AC485)</f>
        <v>4</v>
      </c>
    </row>
    <row r="486" spans="1:37">
      <c r="A486" s="3" t="s">
        <v>393</v>
      </c>
      <c r="B486" s="3" t="s">
        <v>491</v>
      </c>
      <c r="C486" s="3" t="s">
        <v>479</v>
      </c>
      <c r="D486" s="3" t="s">
        <v>480</v>
      </c>
      <c r="E486" s="3" t="s">
        <v>481</v>
      </c>
      <c r="F486" s="4">
        <v>0.02</v>
      </c>
      <c r="G486" s="3" t="s">
        <v>779</v>
      </c>
      <c r="H486" s="3">
        <v>50</v>
      </c>
      <c r="I486" s="3" t="s">
        <v>483</v>
      </c>
      <c r="J486" s="3">
        <v>180</v>
      </c>
      <c r="K486" s="3">
        <v>604800</v>
      </c>
      <c r="L486" s="3" t="s">
        <v>2305</v>
      </c>
      <c r="M486" s="3" t="s">
        <v>483</v>
      </c>
      <c r="N486" s="3" t="s">
        <v>483</v>
      </c>
      <c r="O486" s="3" t="s">
        <v>3235</v>
      </c>
      <c r="P486" s="3" t="s">
        <v>400</v>
      </c>
      <c r="Q486" s="3" t="s">
        <v>4371</v>
      </c>
      <c r="R486" s="3" t="s">
        <v>3236</v>
      </c>
      <c r="S486" s="3">
        <v>1338850679</v>
      </c>
      <c r="T486" s="3" t="s">
        <v>3237</v>
      </c>
      <c r="U486" s="3" t="s">
        <v>3210</v>
      </c>
      <c r="V486" s="3" t="s">
        <v>483</v>
      </c>
      <c r="W486" s="3" t="s">
        <v>483</v>
      </c>
      <c r="X486" s="3">
        <v>25</v>
      </c>
      <c r="Y486" s="3" t="s">
        <v>1441</v>
      </c>
      <c r="Z486" s="3" t="s">
        <v>490</v>
      </c>
      <c r="AA486" s="3" t="s">
        <v>490</v>
      </c>
      <c r="AB486" s="3" t="s">
        <v>94</v>
      </c>
      <c r="AC486" s="3" t="s">
        <v>221</v>
      </c>
      <c r="AD486" s="3" t="s">
        <v>38</v>
      </c>
      <c r="AE486" s="3" t="s">
        <v>483</v>
      </c>
      <c r="AF486" s="3" t="s">
        <v>483</v>
      </c>
      <c r="AG486" t="s">
        <v>186</v>
      </c>
      <c r="AH486">
        <f>LOOKUP(AC486,$AL:$AL,$AM:$AM )</f>
        <v>859307</v>
      </c>
      <c r="AI486">
        <f>LOOKUP(AG486,$AN:$AN,$AO:$AO)</f>
        <v>1294559</v>
      </c>
      <c r="AJ486">
        <f>COUNTIFS(Answer,AC486,Country,"USA")</f>
        <v>10</v>
      </c>
      <c r="AK486">
        <f>COUNTIF(Answer,AC486)</f>
        <v>10</v>
      </c>
    </row>
    <row r="487" spans="1:37">
      <c r="A487" s="3" t="s">
        <v>393</v>
      </c>
      <c r="B487" s="3" t="s">
        <v>491</v>
      </c>
      <c r="C487" s="3" t="s">
        <v>479</v>
      </c>
      <c r="D487" s="3" t="s">
        <v>480</v>
      </c>
      <c r="E487" s="3" t="s">
        <v>481</v>
      </c>
      <c r="F487" s="4">
        <v>0.02</v>
      </c>
      <c r="G487" s="3" t="s">
        <v>779</v>
      </c>
      <c r="H487" s="3">
        <v>50</v>
      </c>
      <c r="I487" s="3" t="s">
        <v>483</v>
      </c>
      <c r="J487" s="3">
        <v>180</v>
      </c>
      <c r="K487" s="3">
        <v>604800</v>
      </c>
      <c r="L487" s="3" t="s">
        <v>2305</v>
      </c>
      <c r="M487" s="3" t="s">
        <v>483</v>
      </c>
      <c r="N487" s="3" t="s">
        <v>483</v>
      </c>
      <c r="O487" s="3" t="s">
        <v>3260</v>
      </c>
      <c r="P487" s="3" t="s">
        <v>363</v>
      </c>
      <c r="Q487" s="3" t="s">
        <v>4371</v>
      </c>
      <c r="R487" s="3" t="s">
        <v>3261</v>
      </c>
      <c r="S487" s="3">
        <v>1338869917</v>
      </c>
      <c r="T487" s="3" t="s">
        <v>3262</v>
      </c>
      <c r="U487" s="3" t="s">
        <v>3210</v>
      </c>
      <c r="V487" s="3" t="s">
        <v>483</v>
      </c>
      <c r="W487" s="3" t="s">
        <v>483</v>
      </c>
      <c r="X487" s="3">
        <v>21</v>
      </c>
      <c r="Y487" s="3" t="s">
        <v>503</v>
      </c>
      <c r="Z487" s="3" t="s">
        <v>490</v>
      </c>
      <c r="AA487" s="3" t="s">
        <v>490</v>
      </c>
      <c r="AB487" s="3" t="s">
        <v>94</v>
      </c>
      <c r="AC487" s="3" t="s">
        <v>95</v>
      </c>
      <c r="AD487" s="3" t="s">
        <v>38</v>
      </c>
      <c r="AE487" s="3" t="s">
        <v>483</v>
      </c>
      <c r="AF487" s="3" t="s">
        <v>483</v>
      </c>
      <c r="AG487" t="s">
        <v>186</v>
      </c>
      <c r="AH487">
        <f>LOOKUP(AC487,$AL:$AL,$AM:$AM )</f>
        <v>899370</v>
      </c>
      <c r="AI487">
        <f>LOOKUP(AG487,$AN:$AN,$AO:$AO)</f>
        <v>1294559</v>
      </c>
      <c r="AJ487">
        <f>COUNTIFS(Answer,AC487,Country,"USA")</f>
        <v>17</v>
      </c>
      <c r="AK487">
        <f>COUNTIF(Answer,AC487)</f>
        <v>18</v>
      </c>
    </row>
    <row r="488" spans="1:37">
      <c r="A488" s="3" t="s">
        <v>393</v>
      </c>
      <c r="B488" s="3" t="s">
        <v>491</v>
      </c>
      <c r="C488" s="3" t="s">
        <v>479</v>
      </c>
      <c r="D488" s="3" t="s">
        <v>480</v>
      </c>
      <c r="E488" s="3" t="s">
        <v>481</v>
      </c>
      <c r="F488" s="4">
        <v>0.02</v>
      </c>
      <c r="G488" s="3" t="s">
        <v>779</v>
      </c>
      <c r="H488" s="3">
        <v>50</v>
      </c>
      <c r="I488" s="3" t="s">
        <v>483</v>
      </c>
      <c r="J488" s="3">
        <v>180</v>
      </c>
      <c r="K488" s="3">
        <v>604800</v>
      </c>
      <c r="L488" s="3" t="s">
        <v>2305</v>
      </c>
      <c r="M488" s="3" t="s">
        <v>483</v>
      </c>
      <c r="N488" s="3" t="s">
        <v>483</v>
      </c>
      <c r="O488" s="3" t="s">
        <v>3291</v>
      </c>
      <c r="P488" s="3" t="s">
        <v>368</v>
      </c>
      <c r="Q488" s="3" t="s">
        <v>4371</v>
      </c>
      <c r="R488" s="3" t="s">
        <v>3292</v>
      </c>
      <c r="S488" s="3">
        <v>1338884760</v>
      </c>
      <c r="T488" s="3" t="s">
        <v>3293</v>
      </c>
      <c r="U488" s="3" t="s">
        <v>3210</v>
      </c>
      <c r="V488" s="3" t="s">
        <v>483</v>
      </c>
      <c r="W488" s="3" t="s">
        <v>483</v>
      </c>
      <c r="X488" s="3">
        <v>30</v>
      </c>
      <c r="Y488" s="3" t="s">
        <v>503</v>
      </c>
      <c r="Z488" s="3" t="s">
        <v>490</v>
      </c>
      <c r="AA488" s="3" t="s">
        <v>490</v>
      </c>
      <c r="AB488" s="3" t="s">
        <v>94</v>
      </c>
      <c r="AC488" s="3" t="s">
        <v>95</v>
      </c>
      <c r="AD488" s="3" t="s">
        <v>38</v>
      </c>
      <c r="AE488" s="3" t="s">
        <v>483</v>
      </c>
      <c r="AF488" s="3" t="s">
        <v>483</v>
      </c>
      <c r="AG488" t="s">
        <v>186</v>
      </c>
      <c r="AH488">
        <f>LOOKUP(AC488,$AL:$AL,$AM:$AM )</f>
        <v>899370</v>
      </c>
      <c r="AI488">
        <f>LOOKUP(AG488,$AN:$AN,$AO:$AO)</f>
        <v>1294559</v>
      </c>
      <c r="AJ488">
        <f>COUNTIFS(Answer,AC488,Country,"USA")</f>
        <v>17</v>
      </c>
      <c r="AK488">
        <f>COUNTIF(Answer,AC488)</f>
        <v>18</v>
      </c>
    </row>
    <row r="489" spans="1:37">
      <c r="A489" s="3" t="s">
        <v>393</v>
      </c>
      <c r="B489" s="3" t="s">
        <v>491</v>
      </c>
      <c r="C489" s="3" t="s">
        <v>479</v>
      </c>
      <c r="D489" s="3" t="s">
        <v>480</v>
      </c>
      <c r="E489" s="3" t="s">
        <v>481</v>
      </c>
      <c r="F489" s="4">
        <v>0.02</v>
      </c>
      <c r="G489" s="3" t="s">
        <v>779</v>
      </c>
      <c r="H489" s="3">
        <v>50</v>
      </c>
      <c r="I489" s="3" t="s">
        <v>483</v>
      </c>
      <c r="J489" s="3">
        <v>180</v>
      </c>
      <c r="K489" s="3">
        <v>604800</v>
      </c>
      <c r="L489" s="3" t="s">
        <v>2305</v>
      </c>
      <c r="M489" s="3" t="s">
        <v>483</v>
      </c>
      <c r="N489" s="3" t="s">
        <v>483</v>
      </c>
      <c r="O489" s="3" t="s">
        <v>3300</v>
      </c>
      <c r="P489" s="3" t="s">
        <v>4438</v>
      </c>
      <c r="Q489" s="3" t="s">
        <v>4371</v>
      </c>
      <c r="R489" s="3" t="s">
        <v>3301</v>
      </c>
      <c r="S489" s="3">
        <v>1338815945</v>
      </c>
      <c r="T489" s="3" t="s">
        <v>3302</v>
      </c>
      <c r="U489" s="3" t="s">
        <v>3210</v>
      </c>
      <c r="V489" s="3" t="s">
        <v>483</v>
      </c>
      <c r="W489" s="3" t="s">
        <v>483</v>
      </c>
      <c r="X489" s="3">
        <v>80</v>
      </c>
      <c r="Y489" s="3" t="s">
        <v>503</v>
      </c>
      <c r="Z489" s="3" t="s">
        <v>490</v>
      </c>
      <c r="AA489" s="3" t="s">
        <v>490</v>
      </c>
      <c r="AB489" s="3" t="s">
        <v>94</v>
      </c>
      <c r="AC489" s="3" t="s">
        <v>35</v>
      </c>
      <c r="AD489" s="3" t="s">
        <v>34</v>
      </c>
      <c r="AE489" s="3" t="s">
        <v>483</v>
      </c>
      <c r="AF489" s="3" t="s">
        <v>483</v>
      </c>
      <c r="AG489" t="s">
        <v>186</v>
      </c>
      <c r="AH489">
        <f>LOOKUP(AC489,$AL:$AL,$AM:$AM )</f>
        <v>931028</v>
      </c>
      <c r="AI489">
        <f>LOOKUP(AG489,$AN:$AN,$AO:$AO)</f>
        <v>1294559</v>
      </c>
      <c r="AJ489">
        <f>COUNTIFS(Answer,AC489,Country,"USA")</f>
        <v>184</v>
      </c>
      <c r="AK489">
        <f>COUNTIF(Answer,AC489)</f>
        <v>352</v>
      </c>
    </row>
    <row r="490" spans="1:37">
      <c r="A490" s="3" t="s">
        <v>393</v>
      </c>
      <c r="B490" s="3" t="s">
        <v>491</v>
      </c>
      <c r="C490" s="3" t="s">
        <v>479</v>
      </c>
      <c r="D490" s="3" t="s">
        <v>480</v>
      </c>
      <c r="E490" s="3" t="s">
        <v>481</v>
      </c>
      <c r="F490" s="4">
        <v>0.02</v>
      </c>
      <c r="G490" s="3" t="s">
        <v>779</v>
      </c>
      <c r="H490" s="3">
        <v>50</v>
      </c>
      <c r="I490" s="3" t="s">
        <v>483</v>
      </c>
      <c r="J490" s="3">
        <v>180</v>
      </c>
      <c r="K490" s="3">
        <v>604800</v>
      </c>
      <c r="L490" s="3" t="s">
        <v>2305</v>
      </c>
      <c r="M490" s="3" t="s">
        <v>483</v>
      </c>
      <c r="N490" s="3" t="s">
        <v>483</v>
      </c>
      <c r="O490" s="3" t="s">
        <v>3331</v>
      </c>
      <c r="P490" s="3" t="s">
        <v>4440</v>
      </c>
      <c r="Q490" s="3" t="s">
        <v>4371</v>
      </c>
      <c r="R490" s="3" t="s">
        <v>3332</v>
      </c>
      <c r="S490" s="3">
        <v>1338895720</v>
      </c>
      <c r="T490" s="3" t="s">
        <v>3333</v>
      </c>
      <c r="U490" s="3" t="s">
        <v>3210</v>
      </c>
      <c r="V490" s="3" t="s">
        <v>483</v>
      </c>
      <c r="W490" s="3" t="s">
        <v>483</v>
      </c>
      <c r="X490" s="3">
        <v>38</v>
      </c>
      <c r="Y490" s="3" t="s">
        <v>636</v>
      </c>
      <c r="Z490" s="3" t="s">
        <v>490</v>
      </c>
      <c r="AA490" s="3" t="s">
        <v>490</v>
      </c>
      <c r="AB490" s="3" t="s">
        <v>94</v>
      </c>
      <c r="AC490" s="3" t="s">
        <v>4357</v>
      </c>
      <c r="AD490" s="3" t="s">
        <v>34</v>
      </c>
      <c r="AE490" s="3" t="s">
        <v>483</v>
      </c>
      <c r="AF490" s="3" t="s">
        <v>483</v>
      </c>
      <c r="AG490" t="s">
        <v>186</v>
      </c>
      <c r="AH490">
        <f>LOOKUP(AC490,$AL:$AL,$AM:$AM )</f>
        <v>1280272</v>
      </c>
      <c r="AI490">
        <f>LOOKUP(AG490,$AN:$AN,$AO:$AO)</f>
        <v>1294559</v>
      </c>
      <c r="AJ490">
        <f>COUNTIFS(Answer,AC490,Country,"USA")</f>
        <v>0</v>
      </c>
      <c r="AK490">
        <f>COUNTIF(Answer,AC490)</f>
        <v>1</v>
      </c>
    </row>
    <row r="491" spans="1:37">
      <c r="A491" s="3" t="s">
        <v>393</v>
      </c>
      <c r="B491" s="3" t="s">
        <v>491</v>
      </c>
      <c r="C491" s="3" t="s">
        <v>479</v>
      </c>
      <c r="D491" s="3" t="s">
        <v>480</v>
      </c>
      <c r="E491" s="3" t="s">
        <v>481</v>
      </c>
      <c r="F491" s="4">
        <v>0.02</v>
      </c>
      <c r="G491" s="3" t="s">
        <v>779</v>
      </c>
      <c r="H491" s="3">
        <v>50</v>
      </c>
      <c r="I491" s="3" t="s">
        <v>483</v>
      </c>
      <c r="J491" s="3">
        <v>180</v>
      </c>
      <c r="K491" s="3">
        <v>604800</v>
      </c>
      <c r="L491" s="3" t="s">
        <v>2305</v>
      </c>
      <c r="M491" s="3" t="s">
        <v>483</v>
      </c>
      <c r="N491" s="3" t="s">
        <v>483</v>
      </c>
      <c r="O491" s="3" t="s">
        <v>3349</v>
      </c>
      <c r="P491" s="3" t="s">
        <v>358</v>
      </c>
      <c r="Q491" s="3" t="s">
        <v>4371</v>
      </c>
      <c r="R491" s="3" t="s">
        <v>3350</v>
      </c>
      <c r="S491" s="3">
        <v>1338818114</v>
      </c>
      <c r="T491" s="3" t="s">
        <v>3351</v>
      </c>
      <c r="U491" s="3" t="s">
        <v>3210</v>
      </c>
      <c r="V491" s="3" t="s">
        <v>483</v>
      </c>
      <c r="W491" s="3" t="s">
        <v>483</v>
      </c>
      <c r="X491" s="3">
        <v>18</v>
      </c>
      <c r="Y491" s="3" t="s">
        <v>508</v>
      </c>
      <c r="Z491" s="3" t="s">
        <v>490</v>
      </c>
      <c r="AA491" s="3" t="s">
        <v>490</v>
      </c>
      <c r="AB491" s="3" t="s">
        <v>94</v>
      </c>
      <c r="AC491" s="3" t="s">
        <v>95</v>
      </c>
      <c r="AD491" s="3" t="s">
        <v>38</v>
      </c>
      <c r="AE491" s="3" t="s">
        <v>483</v>
      </c>
      <c r="AF491" s="3" t="s">
        <v>483</v>
      </c>
      <c r="AG491" t="s">
        <v>186</v>
      </c>
      <c r="AH491">
        <f>LOOKUP(AC491,$AL:$AL,$AM:$AM )</f>
        <v>899370</v>
      </c>
      <c r="AI491">
        <f>LOOKUP(AG491,$AN:$AN,$AO:$AO)</f>
        <v>1294559</v>
      </c>
      <c r="AJ491">
        <f>COUNTIFS(Answer,AC491,Country,"USA")</f>
        <v>17</v>
      </c>
      <c r="AK491">
        <f>COUNTIF(Answer,AC491)</f>
        <v>18</v>
      </c>
    </row>
    <row r="492" spans="1:37">
      <c r="A492" s="3" t="s">
        <v>393</v>
      </c>
      <c r="B492" s="3" t="s">
        <v>491</v>
      </c>
      <c r="C492" s="3" t="s">
        <v>479</v>
      </c>
      <c r="D492" s="3" t="s">
        <v>480</v>
      </c>
      <c r="E492" s="3" t="s">
        <v>481</v>
      </c>
      <c r="F492" s="4">
        <v>0.02</v>
      </c>
      <c r="G492" s="3" t="s">
        <v>779</v>
      </c>
      <c r="H492" s="3">
        <v>50</v>
      </c>
      <c r="I492" s="3" t="s">
        <v>483</v>
      </c>
      <c r="J492" s="3">
        <v>180</v>
      </c>
      <c r="K492" s="3">
        <v>604800</v>
      </c>
      <c r="L492" s="3" t="s">
        <v>2305</v>
      </c>
      <c r="M492" s="3" t="s">
        <v>483</v>
      </c>
      <c r="N492" s="3" t="s">
        <v>483</v>
      </c>
      <c r="O492" s="3" t="s">
        <v>3390</v>
      </c>
      <c r="P492" s="3" t="s">
        <v>4433</v>
      </c>
      <c r="Q492" s="3" t="s">
        <v>4371</v>
      </c>
      <c r="R492" s="3" t="s">
        <v>3391</v>
      </c>
      <c r="S492" s="3">
        <v>1338802042</v>
      </c>
      <c r="T492" s="3" t="s">
        <v>3392</v>
      </c>
      <c r="U492" s="3" t="s">
        <v>3210</v>
      </c>
      <c r="V492" s="3" t="s">
        <v>483</v>
      </c>
      <c r="W492" s="3" t="s">
        <v>483</v>
      </c>
      <c r="X492" s="3">
        <v>13</v>
      </c>
      <c r="Y492" s="3" t="s">
        <v>753</v>
      </c>
      <c r="Z492" s="3" t="s">
        <v>490</v>
      </c>
      <c r="AA492" s="3" t="s">
        <v>490</v>
      </c>
      <c r="AB492" s="3" t="s">
        <v>94</v>
      </c>
      <c r="AC492" s="3" t="s">
        <v>402</v>
      </c>
      <c r="AD492" s="3" t="s">
        <v>34</v>
      </c>
      <c r="AE492" s="3" t="s">
        <v>483</v>
      </c>
      <c r="AF492" s="3" t="s">
        <v>483</v>
      </c>
      <c r="AG492" t="s">
        <v>186</v>
      </c>
      <c r="AH492">
        <f>LOOKUP(AC492,$AL:$AL,$AM:$AM )</f>
        <v>5985791</v>
      </c>
      <c r="AI492">
        <f>LOOKUP(AG492,$AN:$AN,$AO:$AO)</f>
        <v>1294559</v>
      </c>
      <c r="AJ492">
        <f>COUNTIFS(Answer,AC492,Country,"USA")</f>
        <v>0</v>
      </c>
      <c r="AK492">
        <f>COUNTIF(Answer,AC492)</f>
        <v>1</v>
      </c>
    </row>
    <row r="493" spans="1:37">
      <c r="A493" s="3" t="s">
        <v>393</v>
      </c>
      <c r="B493" s="3" t="s">
        <v>491</v>
      </c>
      <c r="C493" s="3" t="s">
        <v>479</v>
      </c>
      <c r="D493" s="3" t="s">
        <v>480</v>
      </c>
      <c r="E493" s="3" t="s">
        <v>481</v>
      </c>
      <c r="F493" s="4">
        <v>0.02</v>
      </c>
      <c r="G493" s="3" t="s">
        <v>779</v>
      </c>
      <c r="H493" s="3">
        <v>50</v>
      </c>
      <c r="I493" s="3" t="s">
        <v>483</v>
      </c>
      <c r="J493" s="3">
        <v>180</v>
      </c>
      <c r="K493" s="3">
        <v>604800</v>
      </c>
      <c r="L493" s="3" t="s">
        <v>2305</v>
      </c>
      <c r="M493" s="3" t="s">
        <v>483</v>
      </c>
      <c r="N493" s="3" t="s">
        <v>483</v>
      </c>
      <c r="O493" s="3" t="s">
        <v>3272</v>
      </c>
      <c r="P493" s="3" t="s">
        <v>208</v>
      </c>
      <c r="Q493" s="3" t="s">
        <v>4371</v>
      </c>
      <c r="R493" s="3" t="s">
        <v>3273</v>
      </c>
      <c r="S493" s="3">
        <v>1338811774</v>
      </c>
      <c r="T493" s="3" t="s">
        <v>3274</v>
      </c>
      <c r="U493" s="3" t="s">
        <v>2650</v>
      </c>
      <c r="V493" s="3" t="s">
        <v>483</v>
      </c>
      <c r="W493" s="3" t="s">
        <v>483</v>
      </c>
      <c r="X493" s="3">
        <v>47</v>
      </c>
      <c r="Y493" s="3" t="s">
        <v>498</v>
      </c>
      <c r="Z493" s="3" t="s">
        <v>490</v>
      </c>
      <c r="AA493" s="3" t="s">
        <v>490</v>
      </c>
      <c r="AB493" s="3" t="s">
        <v>94</v>
      </c>
      <c r="AC493" s="3" t="s">
        <v>95</v>
      </c>
      <c r="AD493" s="3" t="s">
        <v>38</v>
      </c>
      <c r="AE493" s="3" t="s">
        <v>483</v>
      </c>
      <c r="AF493" s="3" t="s">
        <v>483</v>
      </c>
      <c r="AG493" t="s">
        <v>186</v>
      </c>
      <c r="AH493">
        <f>LOOKUP(AC493,$AL:$AL,$AM:$AM )</f>
        <v>899370</v>
      </c>
      <c r="AI493">
        <f>LOOKUP(AG493,$AN:$AN,$AO:$AO)</f>
        <v>1294559</v>
      </c>
      <c r="AJ493">
        <f>COUNTIFS(Answer,AC493,Country,"USA")</f>
        <v>17</v>
      </c>
      <c r="AK493">
        <f>COUNTIF(Answer,AC493)</f>
        <v>18</v>
      </c>
    </row>
    <row r="494" spans="1:37">
      <c r="A494" s="3" t="s">
        <v>393</v>
      </c>
      <c r="B494" s="3" t="s">
        <v>491</v>
      </c>
      <c r="C494" s="3" t="s">
        <v>479</v>
      </c>
      <c r="D494" s="3" t="s">
        <v>480</v>
      </c>
      <c r="E494" s="3" t="s">
        <v>481</v>
      </c>
      <c r="F494" s="4">
        <v>0.02</v>
      </c>
      <c r="G494" s="3" t="s">
        <v>779</v>
      </c>
      <c r="H494" s="3">
        <v>50</v>
      </c>
      <c r="I494" s="3" t="s">
        <v>483</v>
      </c>
      <c r="J494" s="3">
        <v>180</v>
      </c>
      <c r="K494" s="3">
        <v>604800</v>
      </c>
      <c r="L494" s="3" t="s">
        <v>2305</v>
      </c>
      <c r="M494" s="3" t="s">
        <v>483</v>
      </c>
      <c r="N494" s="3" t="s">
        <v>483</v>
      </c>
      <c r="O494" s="3" t="s">
        <v>3303</v>
      </c>
      <c r="P494" s="3" t="s">
        <v>365</v>
      </c>
      <c r="Q494" s="3" t="s">
        <v>4371</v>
      </c>
      <c r="R494" s="3" t="s">
        <v>3304</v>
      </c>
      <c r="S494" s="3">
        <v>1338833682</v>
      </c>
      <c r="T494" s="3" t="s">
        <v>3305</v>
      </c>
      <c r="U494" s="3" t="s">
        <v>2650</v>
      </c>
      <c r="V494" s="3" t="s">
        <v>483</v>
      </c>
      <c r="W494" s="3" t="s">
        <v>483</v>
      </c>
      <c r="X494" s="3">
        <v>17</v>
      </c>
      <c r="Y494" s="3" t="s">
        <v>546</v>
      </c>
      <c r="Z494" s="3" t="s">
        <v>490</v>
      </c>
      <c r="AA494" s="3" t="s">
        <v>490</v>
      </c>
      <c r="AB494" s="3" t="s">
        <v>94</v>
      </c>
      <c r="AC494" s="3" t="s">
        <v>35</v>
      </c>
      <c r="AD494" s="3" t="s">
        <v>38</v>
      </c>
      <c r="AE494" s="3" t="s">
        <v>483</v>
      </c>
      <c r="AF494" s="3" t="s">
        <v>483</v>
      </c>
      <c r="AG494" t="s">
        <v>186</v>
      </c>
      <c r="AH494">
        <f>LOOKUP(AC494,$AL:$AL,$AM:$AM )</f>
        <v>931028</v>
      </c>
      <c r="AI494">
        <f>LOOKUP(AG494,$AN:$AN,$AO:$AO)</f>
        <v>1294559</v>
      </c>
      <c r="AJ494">
        <f>COUNTIFS(Answer,AC494,Country,"USA")</f>
        <v>184</v>
      </c>
      <c r="AK494">
        <f>COUNTIF(Answer,AC494)</f>
        <v>352</v>
      </c>
    </row>
    <row r="495" spans="1:37">
      <c r="A495" s="3" t="s">
        <v>393</v>
      </c>
      <c r="B495" s="3" t="s">
        <v>491</v>
      </c>
      <c r="C495" s="3" t="s">
        <v>479</v>
      </c>
      <c r="D495" s="3" t="s">
        <v>480</v>
      </c>
      <c r="E495" s="3" t="s">
        <v>481</v>
      </c>
      <c r="F495" s="4">
        <v>0.02</v>
      </c>
      <c r="G495" s="3" t="s">
        <v>779</v>
      </c>
      <c r="H495" s="3">
        <v>50</v>
      </c>
      <c r="I495" s="3" t="s">
        <v>483</v>
      </c>
      <c r="J495" s="3">
        <v>180</v>
      </c>
      <c r="K495" s="3">
        <v>604800</v>
      </c>
      <c r="L495" s="3" t="s">
        <v>2305</v>
      </c>
      <c r="M495" s="3" t="s">
        <v>483</v>
      </c>
      <c r="N495" s="3" t="s">
        <v>483</v>
      </c>
      <c r="O495" s="3" t="s">
        <v>3337</v>
      </c>
      <c r="P495" s="3" t="s">
        <v>4461</v>
      </c>
      <c r="Q495" s="3" t="s">
        <v>4371</v>
      </c>
      <c r="R495" s="3" t="s">
        <v>3338</v>
      </c>
      <c r="S495" s="3">
        <v>1338874095</v>
      </c>
      <c r="T495" s="3" t="s">
        <v>3339</v>
      </c>
      <c r="U495" s="3" t="s">
        <v>2650</v>
      </c>
      <c r="V495" s="3" t="s">
        <v>483</v>
      </c>
      <c r="W495" s="3" t="s">
        <v>483</v>
      </c>
      <c r="X495" s="3">
        <v>98</v>
      </c>
      <c r="Y495" s="3" t="s">
        <v>508</v>
      </c>
      <c r="Z495" s="3" t="s">
        <v>490</v>
      </c>
      <c r="AA495" s="3" t="s">
        <v>490</v>
      </c>
      <c r="AB495" s="3" t="s">
        <v>94</v>
      </c>
      <c r="AC495" s="3" t="s">
        <v>35</v>
      </c>
      <c r="AD495" s="3" t="s">
        <v>34</v>
      </c>
      <c r="AE495" s="3" t="s">
        <v>483</v>
      </c>
      <c r="AF495" s="3" t="s">
        <v>483</v>
      </c>
      <c r="AG495" t="s">
        <v>186</v>
      </c>
      <c r="AH495">
        <f>LOOKUP(AC495,$AL:$AL,$AM:$AM )</f>
        <v>931028</v>
      </c>
      <c r="AI495">
        <f>LOOKUP(AG495,$AN:$AN,$AO:$AO)</f>
        <v>1294559</v>
      </c>
      <c r="AJ495">
        <f>COUNTIFS(Answer,AC495,Country,"USA")</f>
        <v>184</v>
      </c>
      <c r="AK495">
        <f>COUNTIF(Answer,AC495)</f>
        <v>352</v>
      </c>
    </row>
    <row r="496" spans="1:37">
      <c r="A496" s="3" t="s">
        <v>393</v>
      </c>
      <c r="B496" s="3" t="s">
        <v>491</v>
      </c>
      <c r="C496" s="3" t="s">
        <v>479</v>
      </c>
      <c r="D496" s="3" t="s">
        <v>480</v>
      </c>
      <c r="E496" s="3" t="s">
        <v>481</v>
      </c>
      <c r="F496" s="4">
        <v>0.02</v>
      </c>
      <c r="G496" s="3" t="s">
        <v>779</v>
      </c>
      <c r="H496" s="3">
        <v>50</v>
      </c>
      <c r="I496" s="3" t="s">
        <v>483</v>
      </c>
      <c r="J496" s="3">
        <v>180</v>
      </c>
      <c r="K496" s="3">
        <v>604800</v>
      </c>
      <c r="L496" s="3" t="s">
        <v>2305</v>
      </c>
      <c r="M496" s="3" t="s">
        <v>483</v>
      </c>
      <c r="N496" s="3" t="s">
        <v>483</v>
      </c>
      <c r="O496" s="3" t="s">
        <v>3381</v>
      </c>
      <c r="P496" s="3" t="s">
        <v>4467</v>
      </c>
      <c r="Q496" s="3" t="s">
        <v>4371</v>
      </c>
      <c r="R496" s="3" t="s">
        <v>3382</v>
      </c>
      <c r="S496" s="3">
        <v>1338813011</v>
      </c>
      <c r="T496" s="3" t="s">
        <v>3383</v>
      </c>
      <c r="U496" s="3" t="s">
        <v>2650</v>
      </c>
      <c r="V496" s="3" t="s">
        <v>483</v>
      </c>
      <c r="W496" s="3" t="s">
        <v>483</v>
      </c>
      <c r="X496" s="3">
        <v>32</v>
      </c>
      <c r="Y496" s="3" t="s">
        <v>555</v>
      </c>
      <c r="Z496" s="3" t="s">
        <v>490</v>
      </c>
      <c r="AA496" s="3" t="s">
        <v>490</v>
      </c>
      <c r="AB496" s="3" t="s">
        <v>94</v>
      </c>
      <c r="AC496" s="3" t="s">
        <v>397</v>
      </c>
      <c r="AD496" s="3" t="s">
        <v>34</v>
      </c>
      <c r="AE496" s="3" t="s">
        <v>483</v>
      </c>
      <c r="AF496" s="3" t="s">
        <v>483</v>
      </c>
      <c r="AG496" t="s">
        <v>186</v>
      </c>
      <c r="AH496">
        <f>LOOKUP(AC496,$AL:$AL,$AM:$AM )</f>
        <v>894044</v>
      </c>
      <c r="AI496">
        <f>LOOKUP(AG496,$AN:$AN,$AO:$AO)</f>
        <v>1294559</v>
      </c>
      <c r="AJ496">
        <f>COUNTIFS(Answer,AC496,Country,"USA")</f>
        <v>0</v>
      </c>
      <c r="AK496">
        <f>COUNTIF(Answer,AC496)</f>
        <v>1</v>
      </c>
    </row>
    <row r="497" spans="1:37">
      <c r="A497" s="3" t="s">
        <v>393</v>
      </c>
      <c r="B497" s="3" t="s">
        <v>491</v>
      </c>
      <c r="C497" s="3" t="s">
        <v>479</v>
      </c>
      <c r="D497" s="3" t="s">
        <v>480</v>
      </c>
      <c r="E497" s="3" t="s">
        <v>481</v>
      </c>
      <c r="F497" s="4">
        <v>0.02</v>
      </c>
      <c r="G497" s="3" t="s">
        <v>779</v>
      </c>
      <c r="H497" s="3">
        <v>50</v>
      </c>
      <c r="I497" s="3" t="s">
        <v>483</v>
      </c>
      <c r="J497" s="3">
        <v>180</v>
      </c>
      <c r="K497" s="3">
        <v>604800</v>
      </c>
      <c r="L497" s="3" t="s">
        <v>2305</v>
      </c>
      <c r="M497" s="3" t="s">
        <v>483</v>
      </c>
      <c r="N497" s="3" t="s">
        <v>483</v>
      </c>
      <c r="O497" s="3" t="s">
        <v>3244</v>
      </c>
      <c r="P497" s="3" t="s">
        <v>4387</v>
      </c>
      <c r="Q497" s="3" t="s">
        <v>4371</v>
      </c>
      <c r="R497" s="3" t="s">
        <v>3245</v>
      </c>
      <c r="S497" s="3">
        <v>1338837898</v>
      </c>
      <c r="T497" s="3" t="s">
        <v>3246</v>
      </c>
      <c r="U497" s="3" t="s">
        <v>2581</v>
      </c>
      <c r="V497" s="3" t="s">
        <v>483</v>
      </c>
      <c r="W497" s="3" t="s">
        <v>483</v>
      </c>
      <c r="X497" s="3">
        <v>13</v>
      </c>
      <c r="Y497" s="3" t="s">
        <v>508</v>
      </c>
      <c r="Z497" s="3" t="s">
        <v>490</v>
      </c>
      <c r="AA497" s="3" t="s">
        <v>490</v>
      </c>
      <c r="AB497" s="3" t="s">
        <v>94</v>
      </c>
      <c r="AC497" s="3" t="s">
        <v>359</v>
      </c>
      <c r="AD497" s="3" t="s">
        <v>34</v>
      </c>
      <c r="AE497" s="3" t="s">
        <v>483</v>
      </c>
      <c r="AF497" s="3" t="s">
        <v>483</v>
      </c>
      <c r="AG497" t="s">
        <v>186</v>
      </c>
      <c r="AH497">
        <f>LOOKUP(AC497,$AL:$AL,$AM:$AM )</f>
        <v>866299</v>
      </c>
      <c r="AI497">
        <f>LOOKUP(AG497,$AN:$AN,$AO:$AO)</f>
        <v>1294559</v>
      </c>
      <c r="AJ497">
        <f>COUNTIFS(Answer,AC497,Country,"USA")</f>
        <v>0</v>
      </c>
      <c r="AK497">
        <f>COUNTIF(Answer,AC497)</f>
        <v>12</v>
      </c>
    </row>
    <row r="498" spans="1:37">
      <c r="A498" s="3" t="s">
        <v>393</v>
      </c>
      <c r="B498" s="3" t="s">
        <v>491</v>
      </c>
      <c r="C498" s="3" t="s">
        <v>479</v>
      </c>
      <c r="D498" s="3" t="s">
        <v>480</v>
      </c>
      <c r="E498" s="3" t="s">
        <v>481</v>
      </c>
      <c r="F498" s="4">
        <v>0.02</v>
      </c>
      <c r="G498" s="3" t="s">
        <v>779</v>
      </c>
      <c r="H498" s="3">
        <v>50</v>
      </c>
      <c r="I498" s="3" t="s">
        <v>483</v>
      </c>
      <c r="J498" s="3">
        <v>180</v>
      </c>
      <c r="K498" s="3">
        <v>604800</v>
      </c>
      <c r="L498" s="3" t="s">
        <v>2305</v>
      </c>
      <c r="M498" s="3" t="s">
        <v>483</v>
      </c>
      <c r="N498" s="3" t="s">
        <v>483</v>
      </c>
      <c r="O498" s="3" t="s">
        <v>3328</v>
      </c>
      <c r="P498" s="3" t="s">
        <v>404</v>
      </c>
      <c r="Q498" s="3" t="s">
        <v>4371</v>
      </c>
      <c r="R498" s="3" t="s">
        <v>3329</v>
      </c>
      <c r="S498" s="3">
        <v>1338848425</v>
      </c>
      <c r="T498" s="3" t="s">
        <v>3330</v>
      </c>
      <c r="U498" s="3" t="s">
        <v>2581</v>
      </c>
      <c r="V498" s="3" t="s">
        <v>483</v>
      </c>
      <c r="W498" s="3" t="s">
        <v>483</v>
      </c>
      <c r="X498" s="3">
        <v>48</v>
      </c>
      <c r="Y498" s="3" t="s">
        <v>561</v>
      </c>
      <c r="Z498" s="3" t="s">
        <v>490</v>
      </c>
      <c r="AA498" s="3" t="s">
        <v>490</v>
      </c>
      <c r="AB498" s="3" t="s">
        <v>94</v>
      </c>
      <c r="AC498" s="3" t="s">
        <v>103</v>
      </c>
      <c r="AD498" s="3" t="s">
        <v>38</v>
      </c>
      <c r="AE498" s="3" t="s">
        <v>483</v>
      </c>
      <c r="AF498" s="3" t="s">
        <v>483</v>
      </c>
      <c r="AG498" t="s">
        <v>186</v>
      </c>
      <c r="AH498">
        <f>LOOKUP(AC498,$AL:$AL,$AM:$AM )</f>
        <v>10732382</v>
      </c>
      <c r="AI498">
        <f>LOOKUP(AG498,$AN:$AN,$AO:$AO)</f>
        <v>1294559</v>
      </c>
      <c r="AJ498">
        <f>COUNTIFS(Answer,AC498,Country,"USA")</f>
        <v>2</v>
      </c>
      <c r="AK498">
        <f>COUNTIF(Answer,AC498)</f>
        <v>2</v>
      </c>
    </row>
    <row r="499" spans="1:37">
      <c r="A499" s="3" t="s">
        <v>393</v>
      </c>
      <c r="B499" s="3" t="s">
        <v>491</v>
      </c>
      <c r="C499" s="3" t="s">
        <v>479</v>
      </c>
      <c r="D499" s="3" t="s">
        <v>480</v>
      </c>
      <c r="E499" s="3" t="s">
        <v>481</v>
      </c>
      <c r="F499" s="4">
        <v>0.02</v>
      </c>
      <c r="G499" s="3" t="s">
        <v>779</v>
      </c>
      <c r="H499" s="3">
        <v>50</v>
      </c>
      <c r="I499" s="3" t="s">
        <v>483</v>
      </c>
      <c r="J499" s="3">
        <v>180</v>
      </c>
      <c r="K499" s="3">
        <v>604800</v>
      </c>
      <c r="L499" s="3" t="s">
        <v>2305</v>
      </c>
      <c r="M499" s="3" t="s">
        <v>483</v>
      </c>
      <c r="N499" s="3" t="s">
        <v>483</v>
      </c>
      <c r="O499" s="3" t="s">
        <v>3334</v>
      </c>
      <c r="P499" s="3" t="s">
        <v>4464</v>
      </c>
      <c r="Q499" s="3" t="s">
        <v>4371</v>
      </c>
      <c r="R499" s="3" t="s">
        <v>3335</v>
      </c>
      <c r="S499" s="3">
        <v>1338802842</v>
      </c>
      <c r="T499" s="3" t="s">
        <v>3336</v>
      </c>
      <c r="U499" s="3" t="s">
        <v>2581</v>
      </c>
      <c r="V499" s="3" t="s">
        <v>483</v>
      </c>
      <c r="W499" s="3" t="s">
        <v>483</v>
      </c>
      <c r="X499" s="3">
        <v>109</v>
      </c>
      <c r="Y499" s="3" t="s">
        <v>503</v>
      </c>
      <c r="Z499" s="3" t="s">
        <v>490</v>
      </c>
      <c r="AA499" s="3" t="s">
        <v>490</v>
      </c>
      <c r="AB499" s="3" t="s">
        <v>94</v>
      </c>
      <c r="AC499" s="3" t="s">
        <v>35</v>
      </c>
      <c r="AD499" s="3" t="s">
        <v>366</v>
      </c>
      <c r="AE499" s="3" t="s">
        <v>483</v>
      </c>
      <c r="AF499" s="3" t="s">
        <v>483</v>
      </c>
      <c r="AG499" t="s">
        <v>186</v>
      </c>
      <c r="AH499">
        <f>LOOKUP(AC499,$AL:$AL,$AM:$AM )</f>
        <v>931028</v>
      </c>
      <c r="AI499">
        <f>LOOKUP(AG499,$AN:$AN,$AO:$AO)</f>
        <v>1294559</v>
      </c>
      <c r="AJ499">
        <f>COUNTIFS(Answer,AC499,Country,"USA")</f>
        <v>184</v>
      </c>
      <c r="AK499">
        <f>COUNTIF(Answer,AC499)</f>
        <v>352</v>
      </c>
    </row>
    <row r="500" spans="1:37">
      <c r="A500" s="3" t="s">
        <v>446</v>
      </c>
      <c r="B500" s="3" t="s">
        <v>491</v>
      </c>
      <c r="C500" s="3" t="s">
        <v>479</v>
      </c>
      <c r="D500" s="3" t="s">
        <v>480</v>
      </c>
      <c r="E500" s="3" t="s">
        <v>481</v>
      </c>
      <c r="F500" s="4">
        <v>0.02</v>
      </c>
      <c r="G500" s="3" t="s">
        <v>492</v>
      </c>
      <c r="H500" s="3">
        <v>51</v>
      </c>
      <c r="I500" s="3" t="s">
        <v>483</v>
      </c>
      <c r="J500" s="3">
        <v>180</v>
      </c>
      <c r="K500" s="3">
        <v>604800</v>
      </c>
      <c r="L500" s="3" t="s">
        <v>1832</v>
      </c>
      <c r="M500" s="3" t="s">
        <v>483</v>
      </c>
      <c r="N500" s="3" t="s">
        <v>483</v>
      </c>
      <c r="O500" s="3" t="s">
        <v>1855</v>
      </c>
      <c r="P500" s="3" t="s">
        <v>4374</v>
      </c>
      <c r="Q500" s="3" t="s">
        <v>4371</v>
      </c>
      <c r="R500" s="3" t="s">
        <v>1856</v>
      </c>
      <c r="S500" s="3">
        <v>1338899416</v>
      </c>
      <c r="T500" s="3" t="s">
        <v>1857</v>
      </c>
      <c r="U500" s="3" t="s">
        <v>531</v>
      </c>
      <c r="V500" s="3" t="s">
        <v>483</v>
      </c>
      <c r="W500" s="3" t="s">
        <v>483</v>
      </c>
      <c r="X500" s="3">
        <v>35</v>
      </c>
      <c r="Y500" s="3" t="s">
        <v>503</v>
      </c>
      <c r="Z500" s="3" t="s">
        <v>490</v>
      </c>
      <c r="AA500" s="3" t="s">
        <v>490</v>
      </c>
      <c r="AB500" s="3" t="s">
        <v>214</v>
      </c>
      <c r="AC500" s="3" t="s">
        <v>35</v>
      </c>
      <c r="AD500" s="3" t="s">
        <v>34</v>
      </c>
      <c r="AE500" s="3" t="s">
        <v>483</v>
      </c>
      <c r="AF500" s="3" t="s">
        <v>483</v>
      </c>
      <c r="AG500" t="s">
        <v>113</v>
      </c>
      <c r="AH500">
        <f>LOOKUP(AC500,$AL:$AL,$AM:$AM )</f>
        <v>931028</v>
      </c>
      <c r="AI500">
        <f>LOOKUP(AG500,$AN:$AN,$AO:$AO)</f>
        <v>826911</v>
      </c>
      <c r="AJ500">
        <f>COUNTIFS(Answer,AC500,Country,"USA")</f>
        <v>184</v>
      </c>
      <c r="AK500">
        <f>COUNTIF(Answer,AC500)</f>
        <v>352</v>
      </c>
    </row>
    <row r="501" spans="1:37">
      <c r="A501" s="3" t="s">
        <v>446</v>
      </c>
      <c r="B501" s="3" t="s">
        <v>491</v>
      </c>
      <c r="C501" s="3" t="s">
        <v>479</v>
      </c>
      <c r="D501" s="3" t="s">
        <v>480</v>
      </c>
      <c r="E501" s="3" t="s">
        <v>481</v>
      </c>
      <c r="F501" s="4">
        <v>0.02</v>
      </c>
      <c r="G501" s="3" t="s">
        <v>492</v>
      </c>
      <c r="H501" s="3">
        <v>51</v>
      </c>
      <c r="I501" s="3" t="s">
        <v>483</v>
      </c>
      <c r="J501" s="3">
        <v>180</v>
      </c>
      <c r="K501" s="3">
        <v>604800</v>
      </c>
      <c r="L501" s="3" t="s">
        <v>1832</v>
      </c>
      <c r="M501" s="3" t="s">
        <v>483</v>
      </c>
      <c r="N501" s="3" t="s">
        <v>483</v>
      </c>
      <c r="O501" s="3" t="s">
        <v>1998</v>
      </c>
      <c r="P501" s="3" t="s">
        <v>4377</v>
      </c>
      <c r="Q501" s="3" t="s">
        <v>4371</v>
      </c>
      <c r="R501" s="3" t="s">
        <v>1999</v>
      </c>
      <c r="S501" s="3">
        <v>1338902973</v>
      </c>
      <c r="T501" s="3" t="s">
        <v>2000</v>
      </c>
      <c r="U501" s="3" t="s">
        <v>682</v>
      </c>
      <c r="V501" s="3" t="s">
        <v>483</v>
      </c>
      <c r="W501" s="3" t="s">
        <v>483</v>
      </c>
      <c r="X501" s="3">
        <v>26</v>
      </c>
      <c r="Y501" s="3" t="s">
        <v>503</v>
      </c>
      <c r="Z501" s="3" t="s">
        <v>490</v>
      </c>
      <c r="AA501" s="3" t="s">
        <v>490</v>
      </c>
      <c r="AB501" s="3" t="s">
        <v>214</v>
      </c>
      <c r="AC501" s="3" t="s">
        <v>35</v>
      </c>
      <c r="AD501" s="3" t="s">
        <v>244</v>
      </c>
      <c r="AE501" s="3" t="s">
        <v>483</v>
      </c>
      <c r="AF501" s="3" t="s">
        <v>483</v>
      </c>
      <c r="AG501" t="s">
        <v>113</v>
      </c>
      <c r="AH501">
        <f>LOOKUP(AC501,$AL:$AL,$AM:$AM )</f>
        <v>931028</v>
      </c>
      <c r="AI501">
        <f>LOOKUP(AG501,$AN:$AN,$AO:$AO)</f>
        <v>826911</v>
      </c>
      <c r="AJ501">
        <f>COUNTIFS(Answer,AC501,Country,"USA")</f>
        <v>184</v>
      </c>
      <c r="AK501">
        <f>COUNTIF(Answer,AC501)</f>
        <v>352</v>
      </c>
    </row>
    <row r="502" spans="1:37">
      <c r="A502" s="3" t="s">
        <v>446</v>
      </c>
      <c r="B502" s="3" t="s">
        <v>491</v>
      </c>
      <c r="C502" s="3" t="s">
        <v>479</v>
      </c>
      <c r="D502" s="3" t="s">
        <v>480</v>
      </c>
      <c r="E502" s="3" t="s">
        <v>481</v>
      </c>
      <c r="F502" s="4">
        <v>0.02</v>
      </c>
      <c r="G502" s="3" t="s">
        <v>492</v>
      </c>
      <c r="H502" s="3">
        <v>51</v>
      </c>
      <c r="I502" s="3" t="s">
        <v>483</v>
      </c>
      <c r="J502" s="3">
        <v>180</v>
      </c>
      <c r="K502" s="3">
        <v>604800</v>
      </c>
      <c r="L502" s="3" t="s">
        <v>1832</v>
      </c>
      <c r="M502" s="3" t="s">
        <v>483</v>
      </c>
      <c r="N502" s="3" t="s">
        <v>483</v>
      </c>
      <c r="O502" s="3" t="s">
        <v>2026</v>
      </c>
      <c r="P502" s="3" t="s">
        <v>425</v>
      </c>
      <c r="Q502" s="3" t="s">
        <v>4371</v>
      </c>
      <c r="R502" s="3" t="s">
        <v>2027</v>
      </c>
      <c r="S502" s="3">
        <v>1338903495</v>
      </c>
      <c r="T502" s="3" t="s">
        <v>2028</v>
      </c>
      <c r="U502" s="3" t="s">
        <v>2029</v>
      </c>
      <c r="V502" s="3" t="s">
        <v>483</v>
      </c>
      <c r="W502" s="3" t="s">
        <v>483</v>
      </c>
      <c r="X502" s="3">
        <v>54</v>
      </c>
      <c r="Y502" s="3" t="s">
        <v>660</v>
      </c>
      <c r="Z502" s="3" t="s">
        <v>490</v>
      </c>
      <c r="AA502" s="3" t="s">
        <v>490</v>
      </c>
      <c r="AB502" s="3" t="s">
        <v>214</v>
      </c>
      <c r="AC502" s="3" t="s">
        <v>35</v>
      </c>
      <c r="AD502" s="3" t="s">
        <v>38</v>
      </c>
      <c r="AE502" s="3" t="s">
        <v>483</v>
      </c>
      <c r="AF502" s="3" t="s">
        <v>483</v>
      </c>
      <c r="AG502" t="s">
        <v>113</v>
      </c>
      <c r="AH502">
        <f>LOOKUP(AC502,$AL:$AL,$AM:$AM )</f>
        <v>931028</v>
      </c>
      <c r="AI502">
        <f>LOOKUP(AG502,$AN:$AN,$AO:$AO)</f>
        <v>826911</v>
      </c>
      <c r="AJ502">
        <f>COUNTIFS(Answer,AC502,Country,"USA")</f>
        <v>184</v>
      </c>
      <c r="AK502">
        <f>COUNTIF(Answer,AC502)</f>
        <v>352</v>
      </c>
    </row>
    <row r="503" spans="1:37">
      <c r="A503" s="3" t="s">
        <v>446</v>
      </c>
      <c r="B503" s="3" t="s">
        <v>491</v>
      </c>
      <c r="C503" s="3" t="s">
        <v>479</v>
      </c>
      <c r="D503" s="3" t="s">
        <v>480</v>
      </c>
      <c r="E503" s="3" t="s">
        <v>481</v>
      </c>
      <c r="F503" s="4">
        <v>0.02</v>
      </c>
      <c r="G503" s="3" t="s">
        <v>492</v>
      </c>
      <c r="H503" s="3">
        <v>51</v>
      </c>
      <c r="I503" s="3" t="s">
        <v>483</v>
      </c>
      <c r="J503" s="3">
        <v>180</v>
      </c>
      <c r="K503" s="3">
        <v>604800</v>
      </c>
      <c r="L503" s="3" t="s">
        <v>1832</v>
      </c>
      <c r="M503" s="3" t="s">
        <v>483</v>
      </c>
      <c r="N503" s="3" t="s">
        <v>483</v>
      </c>
      <c r="O503" s="3" t="s">
        <v>2022</v>
      </c>
      <c r="P503" s="3" t="s">
        <v>383</v>
      </c>
      <c r="Q503" s="3" t="s">
        <v>4371</v>
      </c>
      <c r="R503" s="3" t="s">
        <v>2023</v>
      </c>
      <c r="S503" s="3">
        <v>1338906344</v>
      </c>
      <c r="T503" s="3" t="s">
        <v>2024</v>
      </c>
      <c r="U503" s="3" t="s">
        <v>2025</v>
      </c>
      <c r="V503" s="3" t="s">
        <v>483</v>
      </c>
      <c r="W503" s="3" t="s">
        <v>483</v>
      </c>
      <c r="X503" s="3">
        <v>65</v>
      </c>
      <c r="Y503" s="3" t="s">
        <v>561</v>
      </c>
      <c r="Z503" s="3" t="s">
        <v>490</v>
      </c>
      <c r="AA503" s="3" t="s">
        <v>490</v>
      </c>
      <c r="AB503" s="3" t="s">
        <v>214</v>
      </c>
      <c r="AC503" s="3" t="s">
        <v>35</v>
      </c>
      <c r="AD503" s="3" t="s">
        <v>38</v>
      </c>
      <c r="AE503" s="3" t="s">
        <v>483</v>
      </c>
      <c r="AF503" s="3" t="s">
        <v>483</v>
      </c>
      <c r="AG503" t="s">
        <v>113</v>
      </c>
      <c r="AH503">
        <f>LOOKUP(AC503,$AL:$AL,$AM:$AM )</f>
        <v>931028</v>
      </c>
      <c r="AI503">
        <f>LOOKUP(AG503,$AN:$AN,$AO:$AO)</f>
        <v>826911</v>
      </c>
      <c r="AJ503">
        <f>COUNTIFS(Answer,AC503,Country,"USA")</f>
        <v>184</v>
      </c>
      <c r="AK503">
        <f>COUNTIF(Answer,AC503)</f>
        <v>352</v>
      </c>
    </row>
    <row r="504" spans="1:37">
      <c r="A504" s="3" t="s">
        <v>446</v>
      </c>
      <c r="B504" s="3" t="s">
        <v>491</v>
      </c>
      <c r="C504" s="3" t="s">
        <v>479</v>
      </c>
      <c r="D504" s="3" t="s">
        <v>480</v>
      </c>
      <c r="E504" s="3" t="s">
        <v>481</v>
      </c>
      <c r="F504" s="4">
        <v>0.02</v>
      </c>
      <c r="G504" s="3" t="s">
        <v>492</v>
      </c>
      <c r="H504" s="3">
        <v>51</v>
      </c>
      <c r="I504" s="3" t="s">
        <v>483</v>
      </c>
      <c r="J504" s="3">
        <v>180</v>
      </c>
      <c r="K504" s="3">
        <v>604800</v>
      </c>
      <c r="L504" s="3" t="s">
        <v>1832</v>
      </c>
      <c r="M504" s="3" t="s">
        <v>483</v>
      </c>
      <c r="N504" s="3" t="s">
        <v>483</v>
      </c>
      <c r="O504" s="3" t="s">
        <v>1921</v>
      </c>
      <c r="P504" s="3" t="s">
        <v>575</v>
      </c>
      <c r="Q504" s="3" t="s">
        <v>4371</v>
      </c>
      <c r="R504" s="3" t="s">
        <v>1922</v>
      </c>
      <c r="S504" s="3">
        <v>1338913310</v>
      </c>
      <c r="T504" s="3" t="s">
        <v>1923</v>
      </c>
      <c r="U504" s="3" t="s">
        <v>1406</v>
      </c>
      <c r="V504" s="3" t="s">
        <v>483</v>
      </c>
      <c r="W504" s="3" t="s">
        <v>483</v>
      </c>
      <c r="X504" s="3">
        <v>52</v>
      </c>
      <c r="Y504" s="3" t="s">
        <v>579</v>
      </c>
      <c r="Z504" s="3" t="s">
        <v>490</v>
      </c>
      <c r="AA504" s="3" t="s">
        <v>490</v>
      </c>
      <c r="AB504" s="3" t="s">
        <v>214</v>
      </c>
      <c r="AC504" s="3" t="s">
        <v>1924</v>
      </c>
      <c r="AD504" s="3" t="s">
        <v>38</v>
      </c>
      <c r="AE504" s="3" t="s">
        <v>483</v>
      </c>
      <c r="AF504" s="3" t="s">
        <v>483</v>
      </c>
      <c r="AG504" t="s">
        <v>113</v>
      </c>
      <c r="AH504">
        <f>LOOKUP(AC504,$AL:$AL,$AM:$AM )</f>
        <v>5431464</v>
      </c>
      <c r="AI504">
        <f>LOOKUP(AG504,$AN:$AN,$AO:$AO)</f>
        <v>826911</v>
      </c>
      <c r="AJ504">
        <f>COUNTIFS(Answer,AC504,Country,"USA")</f>
        <v>1</v>
      </c>
      <c r="AK504">
        <f>COUNTIF(Answer,AC504)</f>
        <v>1</v>
      </c>
    </row>
    <row r="505" spans="1:37">
      <c r="A505" s="3" t="s">
        <v>446</v>
      </c>
      <c r="B505" s="3" t="s">
        <v>491</v>
      </c>
      <c r="C505" s="3" t="s">
        <v>479</v>
      </c>
      <c r="D505" s="3" t="s">
        <v>480</v>
      </c>
      <c r="E505" s="3" t="s">
        <v>481</v>
      </c>
      <c r="F505" s="4">
        <v>0.02</v>
      </c>
      <c r="G505" s="3" t="s">
        <v>492</v>
      </c>
      <c r="H505" s="3">
        <v>51</v>
      </c>
      <c r="I505" s="3" t="s">
        <v>483</v>
      </c>
      <c r="J505" s="3">
        <v>180</v>
      </c>
      <c r="K505" s="3">
        <v>604800</v>
      </c>
      <c r="L505" s="3" t="s">
        <v>1832</v>
      </c>
      <c r="M505" s="3" t="s">
        <v>483</v>
      </c>
      <c r="N505" s="3" t="s">
        <v>483</v>
      </c>
      <c r="O505" s="3" t="s">
        <v>2053</v>
      </c>
      <c r="P505" s="3" t="s">
        <v>55</v>
      </c>
      <c r="Q505" s="3" t="s">
        <v>4371</v>
      </c>
      <c r="R505" s="3" t="s">
        <v>2054</v>
      </c>
      <c r="S505" s="3">
        <v>1338917318</v>
      </c>
      <c r="T505" s="3" t="s">
        <v>2055</v>
      </c>
      <c r="U505" s="3" t="s">
        <v>691</v>
      </c>
      <c r="V505" s="3" t="s">
        <v>483</v>
      </c>
      <c r="W505" s="3" t="s">
        <v>483</v>
      </c>
      <c r="X505" s="3">
        <v>16</v>
      </c>
      <c r="Y505" s="3" t="s">
        <v>607</v>
      </c>
      <c r="Z505" s="3" t="s">
        <v>490</v>
      </c>
      <c r="AA505" s="3" t="s">
        <v>490</v>
      </c>
      <c r="AB505" s="3" t="s">
        <v>214</v>
      </c>
      <c r="AC505" s="3" t="s">
        <v>35</v>
      </c>
      <c r="AD505" s="3" t="s">
        <v>38</v>
      </c>
      <c r="AE505" s="3" t="s">
        <v>483</v>
      </c>
      <c r="AF505" s="3" t="s">
        <v>483</v>
      </c>
      <c r="AG505" t="s">
        <v>113</v>
      </c>
      <c r="AH505">
        <f>LOOKUP(AC505,$AL:$AL,$AM:$AM )</f>
        <v>931028</v>
      </c>
      <c r="AI505">
        <f>LOOKUP(AG505,$AN:$AN,$AO:$AO)</f>
        <v>826911</v>
      </c>
      <c r="AJ505">
        <f>COUNTIFS(Answer,AC505,Country,"USA")</f>
        <v>184</v>
      </c>
      <c r="AK505">
        <f>COUNTIF(Answer,AC505)</f>
        <v>352</v>
      </c>
    </row>
    <row r="506" spans="1:37">
      <c r="A506" s="3" t="s">
        <v>446</v>
      </c>
      <c r="B506" s="3" t="s">
        <v>491</v>
      </c>
      <c r="C506" s="3" t="s">
        <v>479</v>
      </c>
      <c r="D506" s="3" t="s">
        <v>480</v>
      </c>
      <c r="E506" s="3" t="s">
        <v>481</v>
      </c>
      <c r="F506" s="4">
        <v>0.02</v>
      </c>
      <c r="G506" s="3" t="s">
        <v>492</v>
      </c>
      <c r="H506" s="3">
        <v>51</v>
      </c>
      <c r="I506" s="3" t="s">
        <v>483</v>
      </c>
      <c r="J506" s="3">
        <v>180</v>
      </c>
      <c r="K506" s="3">
        <v>604800</v>
      </c>
      <c r="L506" s="3" t="s">
        <v>1832</v>
      </c>
      <c r="M506" s="3" t="s">
        <v>483</v>
      </c>
      <c r="N506" s="3" t="s">
        <v>483</v>
      </c>
      <c r="O506" s="3" t="s">
        <v>1940</v>
      </c>
      <c r="P506" s="3" t="s">
        <v>1187</v>
      </c>
      <c r="Q506" s="3" t="s">
        <v>4371</v>
      </c>
      <c r="R506" s="3" t="s">
        <v>1941</v>
      </c>
      <c r="S506" s="3">
        <v>1338922327</v>
      </c>
      <c r="T506" s="3" t="s">
        <v>1942</v>
      </c>
      <c r="U506" s="3" t="s">
        <v>1943</v>
      </c>
      <c r="V506" s="3" t="s">
        <v>483</v>
      </c>
      <c r="W506" s="3" t="s">
        <v>483</v>
      </c>
      <c r="X506" s="3">
        <v>24</v>
      </c>
      <c r="Y506" s="3" t="s">
        <v>555</v>
      </c>
      <c r="Z506" s="3" t="s">
        <v>490</v>
      </c>
      <c r="AA506" s="3" t="s">
        <v>490</v>
      </c>
      <c r="AB506" s="3" t="s">
        <v>214</v>
      </c>
      <c r="AC506" s="3" t="s">
        <v>113</v>
      </c>
      <c r="AD506" s="3" t="s">
        <v>38</v>
      </c>
      <c r="AE506" s="3" t="s">
        <v>483</v>
      </c>
      <c r="AF506" s="3" t="s">
        <v>483</v>
      </c>
      <c r="AG506" t="s">
        <v>113</v>
      </c>
      <c r="AH506">
        <f>LOOKUP(AC506,$AL:$AL,$AM:$AM )</f>
        <v>826911</v>
      </c>
      <c r="AI506">
        <f>LOOKUP(AG506,$AN:$AN,$AO:$AO)</f>
        <v>826911</v>
      </c>
      <c r="AJ506">
        <f>COUNTIFS(Answer,AC506,Country,"USA")</f>
        <v>5</v>
      </c>
      <c r="AK506">
        <f>COUNTIF(Answer,AC506)</f>
        <v>6</v>
      </c>
    </row>
    <row r="507" spans="1:37">
      <c r="A507" s="3" t="s">
        <v>446</v>
      </c>
      <c r="B507" s="3" t="s">
        <v>491</v>
      </c>
      <c r="C507" s="3" t="s">
        <v>479</v>
      </c>
      <c r="D507" s="3" t="s">
        <v>480</v>
      </c>
      <c r="E507" s="3" t="s">
        <v>481</v>
      </c>
      <c r="F507" s="4">
        <v>0.02</v>
      </c>
      <c r="G507" s="3" t="s">
        <v>492</v>
      </c>
      <c r="H507" s="3">
        <v>51</v>
      </c>
      <c r="I507" s="3" t="s">
        <v>483</v>
      </c>
      <c r="J507" s="3">
        <v>180</v>
      </c>
      <c r="K507" s="3">
        <v>604800</v>
      </c>
      <c r="L507" s="3" t="s">
        <v>1832</v>
      </c>
      <c r="M507" s="3" t="s">
        <v>483</v>
      </c>
      <c r="N507" s="3" t="s">
        <v>483</v>
      </c>
      <c r="O507" s="3" t="s">
        <v>1947</v>
      </c>
      <c r="P507" s="3" t="s">
        <v>924</v>
      </c>
      <c r="Q507" s="3" t="s">
        <v>4371</v>
      </c>
      <c r="R507" s="3" t="s">
        <v>1948</v>
      </c>
      <c r="S507" s="3">
        <v>1338951292</v>
      </c>
      <c r="T507" s="3" t="s">
        <v>1949</v>
      </c>
      <c r="U507" s="3" t="s">
        <v>927</v>
      </c>
      <c r="V507" s="3" t="s">
        <v>483</v>
      </c>
      <c r="W507" s="3" t="s">
        <v>483</v>
      </c>
      <c r="X507" s="3">
        <v>53</v>
      </c>
      <c r="Y507" s="3" t="s">
        <v>555</v>
      </c>
      <c r="Z507" s="3" t="s">
        <v>490</v>
      </c>
      <c r="AA507" s="3" t="s">
        <v>490</v>
      </c>
      <c r="AB507" s="3" t="s">
        <v>214</v>
      </c>
      <c r="AC507" s="3" t="s">
        <v>35</v>
      </c>
      <c r="AD507" s="3" t="s">
        <v>38</v>
      </c>
      <c r="AE507" s="3" t="s">
        <v>483</v>
      </c>
      <c r="AF507" s="3" t="s">
        <v>483</v>
      </c>
      <c r="AG507" t="s">
        <v>113</v>
      </c>
      <c r="AH507">
        <f>LOOKUP(AC507,$AL:$AL,$AM:$AM )</f>
        <v>931028</v>
      </c>
      <c r="AI507">
        <f>LOOKUP(AG507,$AN:$AN,$AO:$AO)</f>
        <v>826911</v>
      </c>
      <c r="AJ507">
        <f>COUNTIFS(Answer,AC507,Country,"USA")</f>
        <v>184</v>
      </c>
      <c r="AK507">
        <f>COUNTIF(Answer,AC507)</f>
        <v>352</v>
      </c>
    </row>
    <row r="508" spans="1:37">
      <c r="A508" s="3" t="s">
        <v>446</v>
      </c>
      <c r="B508" s="3" t="s">
        <v>491</v>
      </c>
      <c r="C508" s="3" t="s">
        <v>479</v>
      </c>
      <c r="D508" s="3" t="s">
        <v>480</v>
      </c>
      <c r="E508" s="3" t="s">
        <v>481</v>
      </c>
      <c r="F508" s="4">
        <v>0.02</v>
      </c>
      <c r="G508" s="3" t="s">
        <v>492</v>
      </c>
      <c r="H508" s="3">
        <v>51</v>
      </c>
      <c r="I508" s="3" t="s">
        <v>483</v>
      </c>
      <c r="J508" s="3">
        <v>180</v>
      </c>
      <c r="K508" s="3">
        <v>604800</v>
      </c>
      <c r="L508" s="3" t="s">
        <v>1832</v>
      </c>
      <c r="M508" s="3" t="s">
        <v>483</v>
      </c>
      <c r="N508" s="3" t="s">
        <v>483</v>
      </c>
      <c r="O508" s="3" t="s">
        <v>1877</v>
      </c>
      <c r="P508" s="3" t="s">
        <v>856</v>
      </c>
      <c r="Q508" s="3" t="s">
        <v>4371</v>
      </c>
      <c r="R508" s="3" t="s">
        <v>1878</v>
      </c>
      <c r="S508" s="3">
        <v>1338955247</v>
      </c>
      <c r="T508" s="3" t="s">
        <v>1879</v>
      </c>
      <c r="U508" s="3" t="s">
        <v>859</v>
      </c>
      <c r="V508" s="3" t="s">
        <v>483</v>
      </c>
      <c r="W508" s="3" t="s">
        <v>483</v>
      </c>
      <c r="X508" s="3">
        <v>155</v>
      </c>
      <c r="Y508" s="3" t="s">
        <v>860</v>
      </c>
      <c r="Z508" s="3" t="s">
        <v>490</v>
      </c>
      <c r="AA508" s="3" t="s">
        <v>490</v>
      </c>
      <c r="AB508" s="3" t="s">
        <v>214</v>
      </c>
      <c r="AC508" s="3" t="s">
        <v>35</v>
      </c>
      <c r="AD508" s="3" t="s">
        <v>38</v>
      </c>
      <c r="AE508" s="3" t="s">
        <v>483</v>
      </c>
      <c r="AF508" s="3" t="s">
        <v>483</v>
      </c>
      <c r="AG508" t="s">
        <v>113</v>
      </c>
      <c r="AH508">
        <f>LOOKUP(AC508,$AL:$AL,$AM:$AM )</f>
        <v>931028</v>
      </c>
      <c r="AI508">
        <f>LOOKUP(AG508,$AN:$AN,$AO:$AO)</f>
        <v>826911</v>
      </c>
      <c r="AJ508">
        <f>COUNTIFS(Answer,AC508,Country,"USA")</f>
        <v>184</v>
      </c>
      <c r="AK508">
        <f>COUNTIF(Answer,AC508)</f>
        <v>352</v>
      </c>
    </row>
    <row r="509" spans="1:37">
      <c r="A509" s="3" t="s">
        <v>446</v>
      </c>
      <c r="B509" s="3" t="s">
        <v>491</v>
      </c>
      <c r="C509" s="3" t="s">
        <v>479</v>
      </c>
      <c r="D509" s="3" t="s">
        <v>480</v>
      </c>
      <c r="E509" s="3" t="s">
        <v>481</v>
      </c>
      <c r="F509" s="4">
        <v>0.02</v>
      </c>
      <c r="G509" s="3" t="s">
        <v>492</v>
      </c>
      <c r="H509" s="3">
        <v>51</v>
      </c>
      <c r="I509" s="3" t="s">
        <v>483</v>
      </c>
      <c r="J509" s="3">
        <v>180</v>
      </c>
      <c r="K509" s="3">
        <v>604800</v>
      </c>
      <c r="L509" s="3" t="s">
        <v>1832</v>
      </c>
      <c r="M509" s="3" t="s">
        <v>483</v>
      </c>
      <c r="N509" s="3" t="s">
        <v>483</v>
      </c>
      <c r="O509" s="3" t="s">
        <v>1896</v>
      </c>
      <c r="P509" s="3" t="s">
        <v>4385</v>
      </c>
      <c r="Q509" s="3" t="s">
        <v>4371</v>
      </c>
      <c r="R509" s="3" t="s">
        <v>1897</v>
      </c>
      <c r="S509" s="3">
        <v>1338958153</v>
      </c>
      <c r="T509" s="3" t="s">
        <v>1898</v>
      </c>
      <c r="U509" s="3" t="s">
        <v>1816</v>
      </c>
      <c r="V509" s="3" t="s">
        <v>483</v>
      </c>
      <c r="W509" s="3" t="s">
        <v>483</v>
      </c>
      <c r="X509" s="3">
        <v>36</v>
      </c>
      <c r="Y509" s="3" t="s">
        <v>1065</v>
      </c>
      <c r="Z509" s="3" t="s">
        <v>490</v>
      </c>
      <c r="AA509" s="3" t="s">
        <v>490</v>
      </c>
      <c r="AB509" s="3" t="s">
        <v>214</v>
      </c>
      <c r="AC509" s="3" t="s">
        <v>35</v>
      </c>
      <c r="AD509" s="3" t="s">
        <v>34</v>
      </c>
      <c r="AE509" s="3" t="s">
        <v>483</v>
      </c>
      <c r="AF509" s="3" t="s">
        <v>483</v>
      </c>
      <c r="AG509" t="s">
        <v>113</v>
      </c>
      <c r="AH509">
        <f>LOOKUP(AC509,$AL:$AL,$AM:$AM )</f>
        <v>931028</v>
      </c>
      <c r="AI509">
        <f>LOOKUP(AG509,$AN:$AN,$AO:$AO)</f>
        <v>826911</v>
      </c>
      <c r="AJ509">
        <f>COUNTIFS(Answer,AC509,Country,"USA")</f>
        <v>184</v>
      </c>
      <c r="AK509">
        <f>COUNTIF(Answer,AC509)</f>
        <v>352</v>
      </c>
    </row>
    <row r="510" spans="1:37">
      <c r="A510" s="3" t="s">
        <v>446</v>
      </c>
      <c r="B510" s="3" t="s">
        <v>491</v>
      </c>
      <c r="C510" s="3" t="s">
        <v>479</v>
      </c>
      <c r="D510" s="3" t="s">
        <v>480</v>
      </c>
      <c r="E510" s="3" t="s">
        <v>481</v>
      </c>
      <c r="F510" s="4">
        <v>0.02</v>
      </c>
      <c r="G510" s="3" t="s">
        <v>492</v>
      </c>
      <c r="H510" s="3">
        <v>51</v>
      </c>
      <c r="I510" s="3" t="s">
        <v>483</v>
      </c>
      <c r="J510" s="3">
        <v>180</v>
      </c>
      <c r="K510" s="3">
        <v>604800</v>
      </c>
      <c r="L510" s="3" t="s">
        <v>1832</v>
      </c>
      <c r="M510" s="3" t="s">
        <v>483</v>
      </c>
      <c r="N510" s="3" t="s">
        <v>483</v>
      </c>
      <c r="O510" s="3" t="s">
        <v>1883</v>
      </c>
      <c r="P510" s="3" t="s">
        <v>4173</v>
      </c>
      <c r="Q510" s="3" t="s">
        <v>4371</v>
      </c>
      <c r="R510" s="3" t="s">
        <v>1884</v>
      </c>
      <c r="S510" s="3">
        <v>1338958413</v>
      </c>
      <c r="T510" s="3" t="s">
        <v>1885</v>
      </c>
      <c r="U510" s="3" t="s">
        <v>568</v>
      </c>
      <c r="V510" s="3" t="s">
        <v>483</v>
      </c>
      <c r="W510" s="3" t="s">
        <v>483</v>
      </c>
      <c r="X510" s="3">
        <v>43</v>
      </c>
      <c r="Y510" s="3" t="s">
        <v>508</v>
      </c>
      <c r="Z510" s="3" t="s">
        <v>490</v>
      </c>
      <c r="AA510" s="3" t="s">
        <v>490</v>
      </c>
      <c r="AB510" s="3" t="s">
        <v>214</v>
      </c>
      <c r="AC510" s="3" t="s">
        <v>569</v>
      </c>
      <c r="AD510" s="3" t="s">
        <v>1886</v>
      </c>
      <c r="AE510" s="3" t="s">
        <v>483</v>
      </c>
      <c r="AF510" s="3" t="s">
        <v>483</v>
      </c>
      <c r="AG510" t="s">
        <v>113</v>
      </c>
      <c r="AH510">
        <f>LOOKUP(AC510,$AL:$AL,$AM:$AM )</f>
        <v>11233904</v>
      </c>
      <c r="AI510">
        <f>LOOKUP(AG510,$AN:$AN,$AO:$AO)</f>
        <v>826911</v>
      </c>
      <c r="AJ510">
        <f>COUNTIFS(Answer,AC510,Country,"USA")</f>
        <v>1</v>
      </c>
      <c r="AK510">
        <f>COUNTIF(Answer,AC510)</f>
        <v>10</v>
      </c>
    </row>
    <row r="511" spans="1:37">
      <c r="A511" s="3" t="s">
        <v>446</v>
      </c>
      <c r="B511" s="3" t="s">
        <v>491</v>
      </c>
      <c r="C511" s="3" t="s">
        <v>479</v>
      </c>
      <c r="D511" s="3" t="s">
        <v>480</v>
      </c>
      <c r="E511" s="3" t="s">
        <v>481</v>
      </c>
      <c r="F511" s="4">
        <v>0.02</v>
      </c>
      <c r="G511" s="3" t="s">
        <v>492</v>
      </c>
      <c r="H511" s="3">
        <v>51</v>
      </c>
      <c r="I511" s="3" t="s">
        <v>483</v>
      </c>
      <c r="J511" s="3">
        <v>180</v>
      </c>
      <c r="K511" s="3">
        <v>604800</v>
      </c>
      <c r="L511" s="3" t="s">
        <v>1832</v>
      </c>
      <c r="M511" s="3" t="s">
        <v>483</v>
      </c>
      <c r="N511" s="3" t="s">
        <v>483</v>
      </c>
      <c r="O511" s="3" t="s">
        <v>2011</v>
      </c>
      <c r="P511" s="3" t="s">
        <v>731</v>
      </c>
      <c r="Q511" s="3" t="s">
        <v>4371</v>
      </c>
      <c r="R511" s="3" t="s">
        <v>2012</v>
      </c>
      <c r="S511" s="3">
        <v>1338965267</v>
      </c>
      <c r="T511" s="3" t="s">
        <v>2013</v>
      </c>
      <c r="U511" s="3" t="s">
        <v>2014</v>
      </c>
      <c r="V511" s="3" t="s">
        <v>483</v>
      </c>
      <c r="W511" s="3" t="s">
        <v>483</v>
      </c>
      <c r="X511" s="3">
        <v>25</v>
      </c>
      <c r="Y511" s="3" t="s">
        <v>561</v>
      </c>
      <c r="Z511" s="3" t="s">
        <v>490</v>
      </c>
      <c r="AA511" s="3" t="s">
        <v>490</v>
      </c>
      <c r="AB511" s="3" t="s">
        <v>214</v>
      </c>
      <c r="AC511" s="3" t="s">
        <v>450</v>
      </c>
      <c r="AD511" s="3" t="s">
        <v>38</v>
      </c>
      <c r="AE511" s="3" t="s">
        <v>483</v>
      </c>
      <c r="AF511" s="3" t="s">
        <v>483</v>
      </c>
      <c r="AG511" t="s">
        <v>113</v>
      </c>
      <c r="AH511">
        <f>LOOKUP(AC511,$AL:$AL,$AM:$AM )</f>
        <v>866868</v>
      </c>
      <c r="AI511">
        <f>LOOKUP(AG511,$AN:$AN,$AO:$AO)</f>
        <v>826911</v>
      </c>
      <c r="AJ511">
        <f>COUNTIFS(Answer,AC511,Country,"USA")</f>
        <v>2</v>
      </c>
      <c r="AK511">
        <f>COUNTIF(Answer,AC511)</f>
        <v>2</v>
      </c>
    </row>
    <row r="512" spans="1:37">
      <c r="A512" s="3" t="s">
        <v>446</v>
      </c>
      <c r="B512" s="3" t="s">
        <v>491</v>
      </c>
      <c r="C512" s="3" t="s">
        <v>479</v>
      </c>
      <c r="D512" s="3" t="s">
        <v>480</v>
      </c>
      <c r="E512" s="3" t="s">
        <v>481</v>
      </c>
      <c r="F512" s="4">
        <v>0.02</v>
      </c>
      <c r="G512" s="3" t="s">
        <v>492</v>
      </c>
      <c r="H512" s="3">
        <v>51</v>
      </c>
      <c r="I512" s="3" t="s">
        <v>483</v>
      </c>
      <c r="J512" s="3">
        <v>180</v>
      </c>
      <c r="K512" s="3">
        <v>604800</v>
      </c>
      <c r="L512" s="3" t="s">
        <v>1832</v>
      </c>
      <c r="M512" s="3" t="s">
        <v>483</v>
      </c>
      <c r="N512" s="3" t="s">
        <v>483</v>
      </c>
      <c r="O512" s="3" t="s">
        <v>1880</v>
      </c>
      <c r="P512" s="3" t="s">
        <v>4387</v>
      </c>
      <c r="Q512" s="3" t="s">
        <v>4371</v>
      </c>
      <c r="R512" s="3" t="s">
        <v>1881</v>
      </c>
      <c r="S512" s="3">
        <v>1338966931</v>
      </c>
      <c r="T512" s="3" t="s">
        <v>1882</v>
      </c>
      <c r="U512" s="3" t="s">
        <v>913</v>
      </c>
      <c r="V512" s="3" t="s">
        <v>483</v>
      </c>
      <c r="W512" s="3" t="s">
        <v>483</v>
      </c>
      <c r="X512" s="3">
        <v>10</v>
      </c>
      <c r="Y512" s="3" t="s">
        <v>508</v>
      </c>
      <c r="Z512" s="3" t="s">
        <v>490</v>
      </c>
      <c r="AA512" s="3" t="s">
        <v>490</v>
      </c>
      <c r="AB512" s="3" t="s">
        <v>214</v>
      </c>
      <c r="AC512" s="3" t="s">
        <v>359</v>
      </c>
      <c r="AD512" s="3" t="s">
        <v>34</v>
      </c>
      <c r="AE512" s="3" t="s">
        <v>483</v>
      </c>
      <c r="AF512" s="3" t="s">
        <v>483</v>
      </c>
      <c r="AG512" t="s">
        <v>113</v>
      </c>
      <c r="AH512">
        <f>LOOKUP(AC512,$AL:$AL,$AM:$AM )</f>
        <v>866299</v>
      </c>
      <c r="AI512">
        <f>LOOKUP(AG512,$AN:$AN,$AO:$AO)</f>
        <v>826911</v>
      </c>
      <c r="AJ512">
        <f>COUNTIFS(Answer,AC512,Country,"USA")</f>
        <v>0</v>
      </c>
      <c r="AK512">
        <f>COUNTIF(Answer,AC512)</f>
        <v>12</v>
      </c>
    </row>
    <row r="513" spans="1:37">
      <c r="A513" s="3" t="s">
        <v>446</v>
      </c>
      <c r="B513" s="3" t="s">
        <v>491</v>
      </c>
      <c r="C513" s="3" t="s">
        <v>479</v>
      </c>
      <c r="D513" s="3" t="s">
        <v>480</v>
      </c>
      <c r="E513" s="3" t="s">
        <v>481</v>
      </c>
      <c r="F513" s="4">
        <v>0.02</v>
      </c>
      <c r="G513" s="3" t="s">
        <v>492</v>
      </c>
      <c r="H513" s="3">
        <v>51</v>
      </c>
      <c r="I513" s="3" t="s">
        <v>483</v>
      </c>
      <c r="J513" s="3">
        <v>180</v>
      </c>
      <c r="K513" s="3">
        <v>604800</v>
      </c>
      <c r="L513" s="3" t="s">
        <v>1832</v>
      </c>
      <c r="M513" s="3" t="s">
        <v>483</v>
      </c>
      <c r="N513" s="3" t="s">
        <v>483</v>
      </c>
      <c r="O513" s="3" t="s">
        <v>1917</v>
      </c>
      <c r="P513" s="3" t="s">
        <v>1918</v>
      </c>
      <c r="Q513" s="3" t="s">
        <v>4371</v>
      </c>
      <c r="R513" s="3" t="s">
        <v>1919</v>
      </c>
      <c r="S513" s="3">
        <v>1338970266</v>
      </c>
      <c r="T513" s="3" t="s">
        <v>714</v>
      </c>
      <c r="U513" s="3" t="s">
        <v>1920</v>
      </c>
      <c r="V513" s="3" t="s">
        <v>483</v>
      </c>
      <c r="W513" s="3" t="s">
        <v>483</v>
      </c>
      <c r="X513" s="3">
        <v>50</v>
      </c>
      <c r="Y513" s="3" t="s">
        <v>523</v>
      </c>
      <c r="Z513" s="3" t="s">
        <v>490</v>
      </c>
      <c r="AA513" s="3" t="s">
        <v>490</v>
      </c>
      <c r="AB513" s="3" t="s">
        <v>214</v>
      </c>
      <c r="AC513" s="3" t="s">
        <v>221</v>
      </c>
      <c r="AD513" s="3" t="s">
        <v>38</v>
      </c>
      <c r="AE513" s="3" t="s">
        <v>483</v>
      </c>
      <c r="AF513" s="3" t="s">
        <v>483</v>
      </c>
      <c r="AG513" t="s">
        <v>113</v>
      </c>
      <c r="AH513">
        <f>LOOKUP(AC513,$AL:$AL,$AM:$AM )</f>
        <v>859307</v>
      </c>
      <c r="AI513">
        <f>LOOKUP(AG513,$AN:$AN,$AO:$AO)</f>
        <v>826911</v>
      </c>
      <c r="AJ513">
        <f>COUNTIFS(Answer,AC513,Country,"USA")</f>
        <v>10</v>
      </c>
      <c r="AK513">
        <f>COUNTIF(Answer,AC513)</f>
        <v>10</v>
      </c>
    </row>
    <row r="514" spans="1:37">
      <c r="A514" s="3" t="s">
        <v>446</v>
      </c>
      <c r="B514" s="3" t="s">
        <v>491</v>
      </c>
      <c r="C514" s="3" t="s">
        <v>479</v>
      </c>
      <c r="D514" s="3" t="s">
        <v>480</v>
      </c>
      <c r="E514" s="3" t="s">
        <v>481</v>
      </c>
      <c r="F514" s="4">
        <v>0.02</v>
      </c>
      <c r="G514" s="3" t="s">
        <v>492</v>
      </c>
      <c r="H514" s="3">
        <v>51</v>
      </c>
      <c r="I514" s="3" t="s">
        <v>483</v>
      </c>
      <c r="J514" s="3">
        <v>180</v>
      </c>
      <c r="K514" s="3">
        <v>604800</v>
      </c>
      <c r="L514" s="3" t="s">
        <v>1832</v>
      </c>
      <c r="M514" s="3" t="s">
        <v>483</v>
      </c>
      <c r="N514" s="3" t="s">
        <v>483</v>
      </c>
      <c r="O514" s="3" t="s">
        <v>2036</v>
      </c>
      <c r="P514" s="3" t="s">
        <v>4389</v>
      </c>
      <c r="Q514" s="3" t="s">
        <v>4371</v>
      </c>
      <c r="R514" s="3" t="s">
        <v>2037</v>
      </c>
      <c r="S514" s="3">
        <v>1338971338</v>
      </c>
      <c r="T514" s="3" t="s">
        <v>2038</v>
      </c>
      <c r="U514" s="3" t="s">
        <v>2039</v>
      </c>
      <c r="V514" s="3" t="s">
        <v>483</v>
      </c>
      <c r="W514" s="3" t="s">
        <v>483</v>
      </c>
      <c r="X514" s="3">
        <v>43</v>
      </c>
      <c r="Y514" s="3" t="s">
        <v>555</v>
      </c>
      <c r="Z514" s="3" t="s">
        <v>490</v>
      </c>
      <c r="AA514" s="3" t="s">
        <v>490</v>
      </c>
      <c r="AB514" s="3" t="s">
        <v>214</v>
      </c>
      <c r="AC514" s="3" t="s">
        <v>35</v>
      </c>
      <c r="AD514" s="3" t="s">
        <v>34</v>
      </c>
      <c r="AE514" s="3" t="s">
        <v>483</v>
      </c>
      <c r="AF514" s="3" t="s">
        <v>483</v>
      </c>
      <c r="AG514" t="s">
        <v>113</v>
      </c>
      <c r="AH514">
        <f>LOOKUP(AC514,$AL:$AL,$AM:$AM )</f>
        <v>931028</v>
      </c>
      <c r="AI514">
        <f>LOOKUP(AG514,$AN:$AN,$AO:$AO)</f>
        <v>826911</v>
      </c>
      <c r="AJ514">
        <f>COUNTIFS(Answer,AC514,Country,"USA")</f>
        <v>184</v>
      </c>
      <c r="AK514">
        <f>COUNTIF(Answer,AC514)</f>
        <v>352</v>
      </c>
    </row>
    <row r="515" spans="1:37">
      <c r="A515" s="3" t="s">
        <v>446</v>
      </c>
      <c r="B515" s="3" t="s">
        <v>491</v>
      </c>
      <c r="C515" s="3" t="s">
        <v>479</v>
      </c>
      <c r="D515" s="3" t="s">
        <v>480</v>
      </c>
      <c r="E515" s="3" t="s">
        <v>481</v>
      </c>
      <c r="F515" s="4">
        <v>0.02</v>
      </c>
      <c r="G515" s="3" t="s">
        <v>492</v>
      </c>
      <c r="H515" s="3">
        <v>51</v>
      </c>
      <c r="I515" s="3" t="s">
        <v>483</v>
      </c>
      <c r="J515" s="3">
        <v>180</v>
      </c>
      <c r="K515" s="3">
        <v>604800</v>
      </c>
      <c r="L515" s="3" t="s">
        <v>1832</v>
      </c>
      <c r="M515" s="3" t="s">
        <v>483</v>
      </c>
      <c r="N515" s="3" t="s">
        <v>483</v>
      </c>
      <c r="O515" s="3" t="s">
        <v>2040</v>
      </c>
      <c r="P515" s="3" t="s">
        <v>4390</v>
      </c>
      <c r="Q515" s="3" t="s">
        <v>4371</v>
      </c>
      <c r="R515" s="3" t="s">
        <v>2041</v>
      </c>
      <c r="S515" s="3">
        <v>1338977780</v>
      </c>
      <c r="T515" s="3" t="s">
        <v>2042</v>
      </c>
      <c r="U515" s="3" t="s">
        <v>2043</v>
      </c>
      <c r="V515" s="3" t="s">
        <v>483</v>
      </c>
      <c r="W515" s="3" t="s">
        <v>483</v>
      </c>
      <c r="X515" s="3">
        <v>46</v>
      </c>
      <c r="Y515" s="3" t="s">
        <v>546</v>
      </c>
      <c r="Z515" s="3" t="s">
        <v>490</v>
      </c>
      <c r="AA515" s="3" t="s">
        <v>490</v>
      </c>
      <c r="AB515" s="3" t="s">
        <v>214</v>
      </c>
      <c r="AC515" s="3" t="s">
        <v>35</v>
      </c>
      <c r="AD515" s="3" t="s">
        <v>34</v>
      </c>
      <c r="AE515" s="3" t="s">
        <v>483</v>
      </c>
      <c r="AF515" s="3" t="s">
        <v>483</v>
      </c>
      <c r="AG515" t="s">
        <v>113</v>
      </c>
      <c r="AH515">
        <f>LOOKUP(AC515,$AL:$AL,$AM:$AM )</f>
        <v>931028</v>
      </c>
      <c r="AI515">
        <f>LOOKUP(AG515,$AN:$AN,$AO:$AO)</f>
        <v>826911</v>
      </c>
      <c r="AJ515">
        <f>COUNTIFS(Answer,AC515,Country,"USA")</f>
        <v>184</v>
      </c>
      <c r="AK515">
        <f>COUNTIF(Answer,AC515)</f>
        <v>352</v>
      </c>
    </row>
    <row r="516" spans="1:37">
      <c r="A516" s="3" t="s">
        <v>446</v>
      </c>
      <c r="B516" s="3" t="s">
        <v>491</v>
      </c>
      <c r="C516" s="3" t="s">
        <v>479</v>
      </c>
      <c r="D516" s="3" t="s">
        <v>480</v>
      </c>
      <c r="E516" s="3" t="s">
        <v>481</v>
      </c>
      <c r="F516" s="4">
        <v>0.02</v>
      </c>
      <c r="G516" s="3" t="s">
        <v>492</v>
      </c>
      <c r="H516" s="3">
        <v>51</v>
      </c>
      <c r="I516" s="3" t="s">
        <v>483</v>
      </c>
      <c r="J516" s="3">
        <v>180</v>
      </c>
      <c r="K516" s="3">
        <v>604800</v>
      </c>
      <c r="L516" s="3" t="s">
        <v>1832</v>
      </c>
      <c r="M516" s="3" t="s">
        <v>483</v>
      </c>
      <c r="N516" s="3" t="s">
        <v>483</v>
      </c>
      <c r="O516" s="3" t="s">
        <v>1833</v>
      </c>
      <c r="P516" s="3" t="s">
        <v>4391</v>
      </c>
      <c r="Q516" s="3" t="s">
        <v>4371</v>
      </c>
      <c r="R516" s="3" t="s">
        <v>1834</v>
      </c>
      <c r="S516" s="3">
        <v>1338986437</v>
      </c>
      <c r="T516" s="3" t="s">
        <v>1835</v>
      </c>
      <c r="U516" s="3" t="s">
        <v>545</v>
      </c>
      <c r="V516" s="3" t="s">
        <v>483</v>
      </c>
      <c r="W516" s="3" t="s">
        <v>483</v>
      </c>
      <c r="X516" s="3">
        <v>64</v>
      </c>
      <c r="Y516" s="3" t="s">
        <v>546</v>
      </c>
      <c r="Z516" s="3" t="s">
        <v>490</v>
      </c>
      <c r="AA516" s="3" t="s">
        <v>490</v>
      </c>
      <c r="AB516" s="3" t="s">
        <v>214</v>
      </c>
      <c r="AC516" s="3" t="s">
        <v>1496</v>
      </c>
      <c r="AD516" s="3" t="s">
        <v>34</v>
      </c>
      <c r="AE516" s="3" t="s">
        <v>483</v>
      </c>
      <c r="AF516" s="3" t="s">
        <v>483</v>
      </c>
      <c r="AG516" t="s">
        <v>113</v>
      </c>
      <c r="AH516">
        <f>LOOKUP(AC516,$AL:$AL,$AM:$AM )</f>
        <v>10733148</v>
      </c>
      <c r="AI516">
        <f>LOOKUP(AG516,$AN:$AN,$AO:$AO)</f>
        <v>826911</v>
      </c>
      <c r="AJ516">
        <f>COUNTIFS(Answer,AC516,Country,"USA")</f>
        <v>0</v>
      </c>
      <c r="AK516">
        <f>COUNTIF(Answer,AC516)</f>
        <v>2</v>
      </c>
    </row>
    <row r="517" spans="1:37">
      <c r="A517" s="3" t="s">
        <v>446</v>
      </c>
      <c r="B517" s="3" t="s">
        <v>491</v>
      </c>
      <c r="C517" s="3" t="s">
        <v>479</v>
      </c>
      <c r="D517" s="3" t="s">
        <v>480</v>
      </c>
      <c r="E517" s="3" t="s">
        <v>481</v>
      </c>
      <c r="F517" s="4">
        <v>0.02</v>
      </c>
      <c r="G517" s="3" t="s">
        <v>492</v>
      </c>
      <c r="H517" s="3">
        <v>51</v>
      </c>
      <c r="I517" s="3" t="s">
        <v>483</v>
      </c>
      <c r="J517" s="3">
        <v>180</v>
      </c>
      <c r="K517" s="3">
        <v>604800</v>
      </c>
      <c r="L517" s="3" t="s">
        <v>1832</v>
      </c>
      <c r="M517" s="3" t="s">
        <v>483</v>
      </c>
      <c r="N517" s="3" t="s">
        <v>483</v>
      </c>
      <c r="O517" s="3" t="s">
        <v>1958</v>
      </c>
      <c r="P517" s="3" t="s">
        <v>4393</v>
      </c>
      <c r="Q517" s="3" t="s">
        <v>4371</v>
      </c>
      <c r="R517" s="3" t="s">
        <v>1959</v>
      </c>
      <c r="S517" s="3">
        <v>1338993086</v>
      </c>
      <c r="T517" s="3" t="s">
        <v>1960</v>
      </c>
      <c r="U517" s="3" t="s">
        <v>1961</v>
      </c>
      <c r="V517" s="3" t="s">
        <v>483</v>
      </c>
      <c r="W517" s="3" t="s">
        <v>483</v>
      </c>
      <c r="X517" s="3">
        <v>20</v>
      </c>
      <c r="Y517" s="3" t="s">
        <v>594</v>
      </c>
      <c r="Z517" s="3" t="s">
        <v>490</v>
      </c>
      <c r="AA517" s="3" t="s">
        <v>490</v>
      </c>
      <c r="AB517" s="3" t="s">
        <v>214</v>
      </c>
      <c r="AC517" s="3" t="s">
        <v>42</v>
      </c>
      <c r="AD517" s="3" t="s">
        <v>34</v>
      </c>
      <c r="AE517" s="3" t="s">
        <v>483</v>
      </c>
      <c r="AF517" s="3" t="s">
        <v>483</v>
      </c>
      <c r="AG517" t="s">
        <v>113</v>
      </c>
      <c r="AH517">
        <f>LOOKUP(AC517,$AL:$AL,$AM:$AM )</f>
        <v>5503158</v>
      </c>
      <c r="AI517">
        <f>LOOKUP(AG517,$AN:$AN,$AO:$AO)</f>
        <v>826911</v>
      </c>
      <c r="AJ517">
        <f>COUNTIFS(Answer,AC517,Country,"USA")</f>
        <v>9</v>
      </c>
      <c r="AK517">
        <f>COUNTIF(Answer,AC517)</f>
        <v>38</v>
      </c>
    </row>
    <row r="518" spans="1:37">
      <c r="A518" s="3" t="s">
        <v>446</v>
      </c>
      <c r="B518" s="3" t="s">
        <v>491</v>
      </c>
      <c r="C518" s="3" t="s">
        <v>479</v>
      </c>
      <c r="D518" s="3" t="s">
        <v>480</v>
      </c>
      <c r="E518" s="3" t="s">
        <v>481</v>
      </c>
      <c r="F518" s="4">
        <v>0.02</v>
      </c>
      <c r="G518" s="3" t="s">
        <v>492</v>
      </c>
      <c r="H518" s="3">
        <v>51</v>
      </c>
      <c r="I518" s="3" t="s">
        <v>483</v>
      </c>
      <c r="J518" s="3">
        <v>180</v>
      </c>
      <c r="K518" s="3">
        <v>604800</v>
      </c>
      <c r="L518" s="3" t="s">
        <v>1832</v>
      </c>
      <c r="M518" s="3" t="s">
        <v>483</v>
      </c>
      <c r="N518" s="3" t="s">
        <v>483</v>
      </c>
      <c r="O518" s="3" t="s">
        <v>1928</v>
      </c>
      <c r="P518" s="3" t="s">
        <v>1047</v>
      </c>
      <c r="Q518" s="3" t="s">
        <v>4371</v>
      </c>
      <c r="R518" s="3" t="s">
        <v>1929</v>
      </c>
      <c r="S518" s="3">
        <v>1338994466</v>
      </c>
      <c r="T518" s="3" t="s">
        <v>1930</v>
      </c>
      <c r="U518" s="3" t="s">
        <v>1050</v>
      </c>
      <c r="V518" s="3" t="s">
        <v>483</v>
      </c>
      <c r="W518" s="3" t="s">
        <v>483</v>
      </c>
      <c r="X518" s="3">
        <v>26</v>
      </c>
      <c r="Y518" s="3" t="s">
        <v>561</v>
      </c>
      <c r="Z518" s="3" t="s">
        <v>490</v>
      </c>
      <c r="AA518" s="3" t="s">
        <v>490</v>
      </c>
      <c r="AB518" s="3" t="s">
        <v>214</v>
      </c>
      <c r="AC518" s="3" t="s">
        <v>35</v>
      </c>
      <c r="AD518" s="3" t="s">
        <v>38</v>
      </c>
      <c r="AE518" s="3" t="s">
        <v>483</v>
      </c>
      <c r="AF518" s="3" t="s">
        <v>483</v>
      </c>
      <c r="AG518" t="s">
        <v>113</v>
      </c>
      <c r="AH518">
        <f>LOOKUP(AC518,$AL:$AL,$AM:$AM )</f>
        <v>931028</v>
      </c>
      <c r="AI518">
        <f>LOOKUP(AG518,$AN:$AN,$AO:$AO)</f>
        <v>826911</v>
      </c>
      <c r="AJ518">
        <f>COUNTIFS(Answer,AC518,Country,"USA")</f>
        <v>184</v>
      </c>
      <c r="AK518">
        <f>COUNTIF(Answer,AC518)</f>
        <v>352</v>
      </c>
    </row>
    <row r="519" spans="1:37">
      <c r="A519" s="3" t="s">
        <v>446</v>
      </c>
      <c r="B519" s="3" t="s">
        <v>491</v>
      </c>
      <c r="C519" s="3" t="s">
        <v>479</v>
      </c>
      <c r="D519" s="3" t="s">
        <v>480</v>
      </c>
      <c r="E519" s="3" t="s">
        <v>481</v>
      </c>
      <c r="F519" s="4">
        <v>0.02</v>
      </c>
      <c r="G519" s="3" t="s">
        <v>492</v>
      </c>
      <c r="H519" s="3">
        <v>51</v>
      </c>
      <c r="I519" s="3" t="s">
        <v>483</v>
      </c>
      <c r="J519" s="3">
        <v>180</v>
      </c>
      <c r="K519" s="3">
        <v>604800</v>
      </c>
      <c r="L519" s="3" t="s">
        <v>1832</v>
      </c>
      <c r="M519" s="3" t="s">
        <v>483</v>
      </c>
      <c r="N519" s="3" t="s">
        <v>483</v>
      </c>
      <c r="O519" s="3" t="s">
        <v>1980</v>
      </c>
      <c r="P519" s="3" t="s">
        <v>4397</v>
      </c>
      <c r="Q519" s="3" t="s">
        <v>4371</v>
      </c>
      <c r="R519" s="3" t="s">
        <v>1981</v>
      </c>
      <c r="S519" s="3">
        <v>1339059485</v>
      </c>
      <c r="T519" s="3" t="s">
        <v>1982</v>
      </c>
      <c r="U519" s="3" t="s">
        <v>868</v>
      </c>
      <c r="V519" s="3" t="s">
        <v>483</v>
      </c>
      <c r="W519" s="3" t="s">
        <v>483</v>
      </c>
      <c r="X519" s="3">
        <v>42</v>
      </c>
      <c r="Y519" s="3" t="s">
        <v>555</v>
      </c>
      <c r="Z519" s="3" t="s">
        <v>490</v>
      </c>
      <c r="AA519" s="3" t="s">
        <v>490</v>
      </c>
      <c r="AB519" s="3" t="s">
        <v>214</v>
      </c>
      <c r="AC519" s="3" t="s">
        <v>35</v>
      </c>
      <c r="AD519" s="3" t="s">
        <v>34</v>
      </c>
      <c r="AE519" s="3" t="s">
        <v>483</v>
      </c>
      <c r="AF519" s="3" t="s">
        <v>483</v>
      </c>
      <c r="AG519" t="s">
        <v>113</v>
      </c>
      <c r="AH519">
        <f>LOOKUP(AC519,$AL:$AL,$AM:$AM )</f>
        <v>931028</v>
      </c>
      <c r="AI519">
        <f>LOOKUP(AG519,$AN:$AN,$AO:$AO)</f>
        <v>826911</v>
      </c>
      <c r="AJ519">
        <f>COUNTIFS(Answer,AC519,Country,"USA")</f>
        <v>184</v>
      </c>
      <c r="AK519">
        <f>COUNTIF(Answer,AC519)</f>
        <v>352</v>
      </c>
    </row>
    <row r="520" spans="1:37">
      <c r="A520" s="3" t="s">
        <v>213</v>
      </c>
      <c r="B520" s="3" t="s">
        <v>478</v>
      </c>
      <c r="C520" s="3" t="s">
        <v>479</v>
      </c>
      <c r="D520" s="3" t="s">
        <v>480</v>
      </c>
      <c r="E520" s="3" t="s">
        <v>481</v>
      </c>
      <c r="F520" s="4">
        <v>0.03</v>
      </c>
      <c r="G520" s="3" t="s">
        <v>1827</v>
      </c>
      <c r="H520" s="3">
        <v>33</v>
      </c>
      <c r="I520" s="3" t="s">
        <v>483</v>
      </c>
      <c r="J520" s="3">
        <v>180</v>
      </c>
      <c r="K520" s="3">
        <v>604800</v>
      </c>
      <c r="L520" s="3" t="s">
        <v>1828</v>
      </c>
      <c r="M520" s="3" t="s">
        <v>483</v>
      </c>
      <c r="N520" s="3" t="s">
        <v>483</v>
      </c>
      <c r="O520" s="3" t="s">
        <v>1829</v>
      </c>
      <c r="P520" s="3" t="s">
        <v>208</v>
      </c>
      <c r="Q520" s="3" t="s">
        <v>4371</v>
      </c>
      <c r="R520" s="3" t="s">
        <v>1830</v>
      </c>
      <c r="S520" s="3">
        <v>1338695043</v>
      </c>
      <c r="T520" s="3" t="s">
        <v>1831</v>
      </c>
      <c r="U520" s="3" t="s">
        <v>1580</v>
      </c>
      <c r="V520" s="3" t="s">
        <v>483</v>
      </c>
      <c r="W520" s="3" t="s">
        <v>483</v>
      </c>
      <c r="X520" s="3">
        <v>46</v>
      </c>
      <c r="Y520" s="3" t="s">
        <v>498</v>
      </c>
      <c r="Z520" s="3" t="s">
        <v>490</v>
      </c>
      <c r="AA520" s="3" t="s">
        <v>490</v>
      </c>
      <c r="AB520" s="3" t="s">
        <v>214</v>
      </c>
      <c r="AC520" s="3" t="s">
        <v>35</v>
      </c>
      <c r="AD520" s="3" t="s">
        <v>38</v>
      </c>
      <c r="AE520" s="3" t="s">
        <v>483</v>
      </c>
      <c r="AF520" s="3" t="s">
        <v>483</v>
      </c>
      <c r="AG520" t="s">
        <v>113</v>
      </c>
      <c r="AH520">
        <f>LOOKUP(AC520,$AL:$AL,$AM:$AM )</f>
        <v>931028</v>
      </c>
      <c r="AI520">
        <f>LOOKUP(AG520,$AN:$AN,$AO:$AO)</f>
        <v>826911</v>
      </c>
      <c r="AJ520">
        <f>COUNTIFS(Answer,AC520,Country,"USA")</f>
        <v>184</v>
      </c>
      <c r="AK520">
        <f>COUNTIF(Answer,AC520)</f>
        <v>352</v>
      </c>
    </row>
    <row r="521" spans="1:37">
      <c r="A521" s="3" t="s">
        <v>213</v>
      </c>
      <c r="B521" s="3" t="s">
        <v>478</v>
      </c>
      <c r="C521" s="3" t="s">
        <v>479</v>
      </c>
      <c r="D521" s="3" t="s">
        <v>480</v>
      </c>
      <c r="E521" s="3" t="s">
        <v>481</v>
      </c>
      <c r="F521" s="4">
        <v>0.03</v>
      </c>
      <c r="G521" s="3" t="s">
        <v>1827</v>
      </c>
      <c r="H521" s="3">
        <v>33</v>
      </c>
      <c r="I521" s="3" t="s">
        <v>483</v>
      </c>
      <c r="J521" s="3">
        <v>180</v>
      </c>
      <c r="K521" s="3">
        <v>604800</v>
      </c>
      <c r="L521" s="3" t="s">
        <v>1828</v>
      </c>
      <c r="M521" s="3" t="s">
        <v>483</v>
      </c>
      <c r="N521" s="3" t="s">
        <v>483</v>
      </c>
      <c r="O521" s="3" t="s">
        <v>1846</v>
      </c>
      <c r="P521" s="3" t="s">
        <v>202</v>
      </c>
      <c r="Q521" s="3" t="s">
        <v>4371</v>
      </c>
      <c r="R521" s="3" t="s">
        <v>1847</v>
      </c>
      <c r="S521" s="3">
        <v>1338694351</v>
      </c>
      <c r="T521" s="3" t="s">
        <v>1848</v>
      </c>
      <c r="U521" s="3" t="s">
        <v>1580</v>
      </c>
      <c r="V521" s="3" t="s">
        <v>483</v>
      </c>
      <c r="W521" s="3" t="s">
        <v>483</v>
      </c>
      <c r="X521" s="3">
        <v>85</v>
      </c>
      <c r="Y521" s="3" t="s">
        <v>518</v>
      </c>
      <c r="Z521" s="3" t="s">
        <v>490</v>
      </c>
      <c r="AA521" s="3" t="s">
        <v>490</v>
      </c>
      <c r="AB521" s="3" t="s">
        <v>214</v>
      </c>
      <c r="AC521" s="3" t="s">
        <v>35</v>
      </c>
      <c r="AD521" s="3" t="s">
        <v>38</v>
      </c>
      <c r="AE521" s="3" t="s">
        <v>483</v>
      </c>
      <c r="AF521" s="3" t="s">
        <v>483</v>
      </c>
      <c r="AG521" t="s">
        <v>113</v>
      </c>
      <c r="AH521">
        <f>LOOKUP(AC521,$AL:$AL,$AM:$AM )</f>
        <v>931028</v>
      </c>
      <c r="AI521">
        <f>LOOKUP(AG521,$AN:$AN,$AO:$AO)</f>
        <v>826911</v>
      </c>
      <c r="AJ521">
        <f>COUNTIFS(Answer,AC521,Country,"USA")</f>
        <v>184</v>
      </c>
      <c r="AK521">
        <f>COUNTIF(Answer,AC521)</f>
        <v>352</v>
      </c>
    </row>
    <row r="522" spans="1:37">
      <c r="A522" s="3" t="s">
        <v>213</v>
      </c>
      <c r="B522" s="3" t="s">
        <v>478</v>
      </c>
      <c r="C522" s="3" t="s">
        <v>479</v>
      </c>
      <c r="D522" s="3" t="s">
        <v>480</v>
      </c>
      <c r="E522" s="3" t="s">
        <v>481</v>
      </c>
      <c r="F522" s="4">
        <v>0.03</v>
      </c>
      <c r="G522" s="3" t="s">
        <v>1827</v>
      </c>
      <c r="H522" s="3">
        <v>33</v>
      </c>
      <c r="I522" s="3" t="s">
        <v>483</v>
      </c>
      <c r="J522" s="3">
        <v>180</v>
      </c>
      <c r="K522" s="3">
        <v>604800</v>
      </c>
      <c r="L522" s="3" t="s">
        <v>1828</v>
      </c>
      <c r="M522" s="3" t="s">
        <v>483</v>
      </c>
      <c r="N522" s="3" t="s">
        <v>483</v>
      </c>
      <c r="O522" s="3" t="s">
        <v>1871</v>
      </c>
      <c r="P522" s="3" t="s">
        <v>198</v>
      </c>
      <c r="Q522" s="3" t="s">
        <v>4371</v>
      </c>
      <c r="R522" s="3" t="s">
        <v>1872</v>
      </c>
      <c r="S522" s="3">
        <v>1338694017</v>
      </c>
      <c r="T522" s="3" t="s">
        <v>1873</v>
      </c>
      <c r="U522" s="3" t="s">
        <v>1609</v>
      </c>
      <c r="V522" s="3" t="s">
        <v>483</v>
      </c>
      <c r="W522" s="3" t="s">
        <v>483</v>
      </c>
      <c r="X522" s="3">
        <v>53</v>
      </c>
      <c r="Y522" s="3" t="s">
        <v>518</v>
      </c>
      <c r="Z522" s="3" t="s">
        <v>490</v>
      </c>
      <c r="AA522" s="3" t="s">
        <v>490</v>
      </c>
      <c r="AB522" s="3" t="s">
        <v>214</v>
      </c>
      <c r="AC522" s="3" t="s">
        <v>226</v>
      </c>
      <c r="AD522" s="3" t="s">
        <v>38</v>
      </c>
      <c r="AE522" s="3" t="s">
        <v>483</v>
      </c>
      <c r="AF522" s="3" t="s">
        <v>483</v>
      </c>
      <c r="AG522" t="s">
        <v>113</v>
      </c>
      <c r="AH522">
        <f>LOOKUP(AC522,$AL:$AL,$AM:$AM )</f>
        <v>9899984</v>
      </c>
      <c r="AI522">
        <f>LOOKUP(AG522,$AN:$AN,$AO:$AO)</f>
        <v>826911</v>
      </c>
      <c r="AJ522">
        <f>COUNTIFS(Answer,AC522,Country,"USA")</f>
        <v>1</v>
      </c>
      <c r="AK522">
        <f>COUNTIF(Answer,AC522)</f>
        <v>1</v>
      </c>
    </row>
    <row r="523" spans="1:37">
      <c r="A523" s="3" t="s">
        <v>213</v>
      </c>
      <c r="B523" s="3" t="s">
        <v>478</v>
      </c>
      <c r="C523" s="3" t="s">
        <v>479</v>
      </c>
      <c r="D523" s="3" t="s">
        <v>480</v>
      </c>
      <c r="E523" s="3" t="s">
        <v>481</v>
      </c>
      <c r="F523" s="4">
        <v>0.03</v>
      </c>
      <c r="G523" s="3" t="s">
        <v>1827</v>
      </c>
      <c r="H523" s="3">
        <v>33</v>
      </c>
      <c r="I523" s="3" t="s">
        <v>483</v>
      </c>
      <c r="J523" s="3">
        <v>180</v>
      </c>
      <c r="K523" s="3">
        <v>604800</v>
      </c>
      <c r="L523" s="3" t="s">
        <v>1828</v>
      </c>
      <c r="M523" s="3" t="s">
        <v>483</v>
      </c>
      <c r="N523" s="3" t="s">
        <v>483</v>
      </c>
      <c r="O523" s="3" t="s">
        <v>2001</v>
      </c>
      <c r="P523" s="3" t="s">
        <v>4379</v>
      </c>
      <c r="Q523" s="3" t="s">
        <v>4371</v>
      </c>
      <c r="R523" s="3" t="s">
        <v>2002</v>
      </c>
      <c r="S523" s="3">
        <v>1338697094</v>
      </c>
      <c r="T523" s="3" t="s">
        <v>2003</v>
      </c>
      <c r="U523" s="3" t="s">
        <v>1609</v>
      </c>
      <c r="V523" s="3" t="s">
        <v>483</v>
      </c>
      <c r="W523" s="3" t="s">
        <v>483</v>
      </c>
      <c r="X523" s="3">
        <v>89</v>
      </c>
      <c r="Y523" s="3" t="s">
        <v>687</v>
      </c>
      <c r="Z523" s="3" t="s">
        <v>490</v>
      </c>
      <c r="AA523" s="3" t="s">
        <v>490</v>
      </c>
      <c r="AB523" s="3" t="s">
        <v>214</v>
      </c>
      <c r="AC523" s="3" t="s">
        <v>35</v>
      </c>
      <c r="AD523" s="3" t="s">
        <v>34</v>
      </c>
      <c r="AE523" s="3" t="s">
        <v>483</v>
      </c>
      <c r="AF523" s="3" t="s">
        <v>483</v>
      </c>
      <c r="AG523" t="s">
        <v>113</v>
      </c>
      <c r="AH523">
        <f>LOOKUP(AC523,$AL:$AL,$AM:$AM )</f>
        <v>931028</v>
      </c>
      <c r="AI523">
        <f>LOOKUP(AG523,$AN:$AN,$AO:$AO)</f>
        <v>826911</v>
      </c>
      <c r="AJ523">
        <f>COUNTIFS(Answer,AC523,Country,"USA")</f>
        <v>184</v>
      </c>
      <c r="AK523">
        <f>COUNTIF(Answer,AC523)</f>
        <v>352</v>
      </c>
    </row>
    <row r="524" spans="1:37">
      <c r="A524" s="3" t="s">
        <v>213</v>
      </c>
      <c r="B524" s="3" t="s">
        <v>478</v>
      </c>
      <c r="C524" s="3" t="s">
        <v>479</v>
      </c>
      <c r="D524" s="3" t="s">
        <v>480</v>
      </c>
      <c r="E524" s="3" t="s">
        <v>481</v>
      </c>
      <c r="F524" s="4">
        <v>0.03</v>
      </c>
      <c r="G524" s="3" t="s">
        <v>1827</v>
      </c>
      <c r="H524" s="3">
        <v>33</v>
      </c>
      <c r="I524" s="3" t="s">
        <v>483</v>
      </c>
      <c r="J524" s="3">
        <v>180</v>
      </c>
      <c r="K524" s="3">
        <v>604800</v>
      </c>
      <c r="L524" s="3" t="s">
        <v>1828</v>
      </c>
      <c r="M524" s="3" t="s">
        <v>483</v>
      </c>
      <c r="N524" s="3" t="s">
        <v>483</v>
      </c>
      <c r="O524" s="3" t="s">
        <v>2050</v>
      </c>
      <c r="P524" s="3" t="s">
        <v>4426</v>
      </c>
      <c r="Q524" s="3" t="s">
        <v>4371</v>
      </c>
      <c r="R524" s="3" t="s">
        <v>2051</v>
      </c>
      <c r="S524" s="3">
        <v>1338695930</v>
      </c>
      <c r="T524" s="3" t="s">
        <v>2052</v>
      </c>
      <c r="U524" s="3" t="s">
        <v>1609</v>
      </c>
      <c r="V524" s="3" t="s">
        <v>483</v>
      </c>
      <c r="W524" s="3" t="s">
        <v>483</v>
      </c>
      <c r="X524" s="3">
        <v>45</v>
      </c>
      <c r="Y524" s="3" t="s">
        <v>660</v>
      </c>
      <c r="Z524" s="3" t="s">
        <v>490</v>
      </c>
      <c r="AA524" s="3" t="s">
        <v>490</v>
      </c>
      <c r="AB524" s="3" t="s">
        <v>214</v>
      </c>
      <c r="AC524" s="3" t="s">
        <v>35</v>
      </c>
      <c r="AD524" s="3" t="s">
        <v>34</v>
      </c>
      <c r="AE524" s="3" t="s">
        <v>483</v>
      </c>
      <c r="AF524" s="3" t="s">
        <v>483</v>
      </c>
      <c r="AG524" t="s">
        <v>113</v>
      </c>
      <c r="AH524">
        <f>LOOKUP(AC524,$AL:$AL,$AM:$AM )</f>
        <v>931028</v>
      </c>
      <c r="AI524">
        <f>LOOKUP(AG524,$AN:$AN,$AO:$AO)</f>
        <v>826911</v>
      </c>
      <c r="AJ524">
        <f>COUNTIFS(Answer,AC524,Country,"USA")</f>
        <v>184</v>
      </c>
      <c r="AK524">
        <f>COUNTIF(Answer,AC524)</f>
        <v>352</v>
      </c>
    </row>
    <row r="525" spans="1:37">
      <c r="A525" s="3" t="s">
        <v>213</v>
      </c>
      <c r="B525" s="3" t="s">
        <v>478</v>
      </c>
      <c r="C525" s="3" t="s">
        <v>479</v>
      </c>
      <c r="D525" s="3" t="s">
        <v>480</v>
      </c>
      <c r="E525" s="3" t="s">
        <v>481</v>
      </c>
      <c r="F525" s="4">
        <v>0.03</v>
      </c>
      <c r="G525" s="3" t="s">
        <v>1827</v>
      </c>
      <c r="H525" s="3">
        <v>33</v>
      </c>
      <c r="I525" s="3" t="s">
        <v>483</v>
      </c>
      <c r="J525" s="3">
        <v>180</v>
      </c>
      <c r="K525" s="3">
        <v>604800</v>
      </c>
      <c r="L525" s="3" t="s">
        <v>1828</v>
      </c>
      <c r="M525" s="3" t="s">
        <v>483</v>
      </c>
      <c r="N525" s="3" t="s">
        <v>483</v>
      </c>
      <c r="O525" s="3" t="s">
        <v>1890</v>
      </c>
      <c r="P525" s="3" t="s">
        <v>206</v>
      </c>
      <c r="Q525" s="3" t="s">
        <v>4371</v>
      </c>
      <c r="R525" s="3" t="s">
        <v>1891</v>
      </c>
      <c r="S525" s="3">
        <v>1338700933</v>
      </c>
      <c r="T525" s="3" t="s">
        <v>1892</v>
      </c>
      <c r="U525" s="3" t="s">
        <v>1669</v>
      </c>
      <c r="V525" s="3" t="s">
        <v>483</v>
      </c>
      <c r="W525" s="3" t="s">
        <v>483</v>
      </c>
      <c r="X525" s="3">
        <v>86</v>
      </c>
      <c r="Y525" s="3" t="s">
        <v>518</v>
      </c>
      <c r="Z525" s="3" t="s">
        <v>490</v>
      </c>
      <c r="AA525" s="3" t="s">
        <v>490</v>
      </c>
      <c r="AB525" s="3" t="s">
        <v>214</v>
      </c>
      <c r="AC525" s="3" t="s">
        <v>231</v>
      </c>
      <c r="AD525" s="3" t="s">
        <v>38</v>
      </c>
      <c r="AE525" s="3" t="s">
        <v>483</v>
      </c>
      <c r="AF525" s="3" t="s">
        <v>483</v>
      </c>
      <c r="AG525" t="s">
        <v>113</v>
      </c>
      <c r="AH525">
        <f>LOOKUP(AC525,$AL:$AL,$AM:$AM )</f>
        <v>859334</v>
      </c>
      <c r="AI525">
        <f>LOOKUP(AG525,$AN:$AN,$AO:$AO)</f>
        <v>826911</v>
      </c>
      <c r="AJ525">
        <f>COUNTIFS(Answer,AC525,Country,"USA")</f>
        <v>5</v>
      </c>
      <c r="AK525">
        <f>COUNTIF(Answer,AC525)</f>
        <v>5</v>
      </c>
    </row>
    <row r="526" spans="1:37">
      <c r="A526" s="3" t="s">
        <v>213</v>
      </c>
      <c r="B526" s="3" t="s">
        <v>478</v>
      </c>
      <c r="C526" s="3" t="s">
        <v>479</v>
      </c>
      <c r="D526" s="3" t="s">
        <v>480</v>
      </c>
      <c r="E526" s="3" t="s">
        <v>481</v>
      </c>
      <c r="F526" s="4">
        <v>0.03</v>
      </c>
      <c r="G526" s="3" t="s">
        <v>1827</v>
      </c>
      <c r="H526" s="3">
        <v>33</v>
      </c>
      <c r="I526" s="3" t="s">
        <v>483</v>
      </c>
      <c r="J526" s="3">
        <v>180</v>
      </c>
      <c r="K526" s="3">
        <v>604800</v>
      </c>
      <c r="L526" s="3" t="s">
        <v>1828</v>
      </c>
      <c r="M526" s="3" t="s">
        <v>483</v>
      </c>
      <c r="N526" s="3" t="s">
        <v>483</v>
      </c>
      <c r="O526" s="3" t="s">
        <v>1911</v>
      </c>
      <c r="P526" s="3" t="s">
        <v>4437</v>
      </c>
      <c r="Q526" s="3" t="s">
        <v>4371</v>
      </c>
      <c r="R526" s="3" t="s">
        <v>1912</v>
      </c>
      <c r="S526" s="3">
        <v>1338711621</v>
      </c>
      <c r="T526" s="3" t="s">
        <v>1913</v>
      </c>
      <c r="U526" s="3" t="s">
        <v>1694</v>
      </c>
      <c r="V526" s="3" t="s">
        <v>483</v>
      </c>
      <c r="W526" s="3" t="s">
        <v>483</v>
      </c>
      <c r="X526" s="3">
        <v>33</v>
      </c>
      <c r="Y526" s="3" t="s">
        <v>523</v>
      </c>
      <c r="Z526" s="3" t="s">
        <v>490</v>
      </c>
      <c r="AA526" s="3" t="s">
        <v>490</v>
      </c>
      <c r="AB526" s="3" t="s">
        <v>214</v>
      </c>
      <c r="AC526" s="3" t="s">
        <v>42</v>
      </c>
      <c r="AD526" s="3" t="s">
        <v>465</v>
      </c>
      <c r="AE526" s="3" t="s">
        <v>483</v>
      </c>
      <c r="AF526" s="3" t="s">
        <v>483</v>
      </c>
      <c r="AG526" t="s">
        <v>113</v>
      </c>
      <c r="AH526">
        <f>LOOKUP(AC526,$AL:$AL,$AM:$AM )</f>
        <v>5503158</v>
      </c>
      <c r="AI526">
        <f>LOOKUP(AG526,$AN:$AN,$AO:$AO)</f>
        <v>826911</v>
      </c>
      <c r="AJ526">
        <f>COUNTIFS(Answer,AC526,Country,"USA")</f>
        <v>9</v>
      </c>
      <c r="AK526">
        <f>COUNTIF(Answer,AC526)</f>
        <v>38</v>
      </c>
    </row>
    <row r="527" spans="1:37">
      <c r="A527" s="3" t="s">
        <v>213</v>
      </c>
      <c r="B527" s="3" t="s">
        <v>478</v>
      </c>
      <c r="C527" s="3" t="s">
        <v>479</v>
      </c>
      <c r="D527" s="3" t="s">
        <v>480</v>
      </c>
      <c r="E527" s="3" t="s">
        <v>481</v>
      </c>
      <c r="F527" s="4">
        <v>0.03</v>
      </c>
      <c r="G527" s="3" t="s">
        <v>1827</v>
      </c>
      <c r="H527" s="3">
        <v>33</v>
      </c>
      <c r="I527" s="3" t="s">
        <v>483</v>
      </c>
      <c r="J527" s="3">
        <v>180</v>
      </c>
      <c r="K527" s="3">
        <v>604800</v>
      </c>
      <c r="L527" s="3" t="s">
        <v>1828</v>
      </c>
      <c r="M527" s="3" t="s">
        <v>483</v>
      </c>
      <c r="N527" s="3" t="s">
        <v>483</v>
      </c>
      <c r="O527" s="3" t="s">
        <v>1914</v>
      </c>
      <c r="P527" s="3" t="s">
        <v>224</v>
      </c>
      <c r="Q527" s="3" t="s">
        <v>4371</v>
      </c>
      <c r="R527" s="3" t="s">
        <v>1915</v>
      </c>
      <c r="S527" s="3">
        <v>1338717622</v>
      </c>
      <c r="T527" s="3" t="s">
        <v>1916</v>
      </c>
      <c r="U527" s="3" t="s">
        <v>1694</v>
      </c>
      <c r="V527" s="3" t="s">
        <v>483</v>
      </c>
      <c r="W527" s="3" t="s">
        <v>483</v>
      </c>
      <c r="X527" s="3">
        <v>43</v>
      </c>
      <c r="Y527" s="3" t="s">
        <v>523</v>
      </c>
      <c r="Z527" s="3" t="s">
        <v>490</v>
      </c>
      <c r="AA527" s="3" t="s">
        <v>490</v>
      </c>
      <c r="AB527" s="3" t="s">
        <v>214</v>
      </c>
      <c r="AC527" s="3" t="s">
        <v>225</v>
      </c>
      <c r="AD527" s="3" t="s">
        <v>38</v>
      </c>
      <c r="AE527" s="3" t="s">
        <v>483</v>
      </c>
      <c r="AF527" s="3" t="s">
        <v>483</v>
      </c>
      <c r="AG527" t="s">
        <v>113</v>
      </c>
      <c r="AH527">
        <f>LOOKUP(AC527,$AL:$AL,$AM:$AM )</f>
        <v>859538</v>
      </c>
      <c r="AI527">
        <f>LOOKUP(AG527,$AN:$AN,$AO:$AO)</f>
        <v>826911</v>
      </c>
      <c r="AJ527">
        <f>COUNTIFS(Answer,AC527,Country,"USA")</f>
        <v>3</v>
      </c>
      <c r="AK527">
        <f>COUNTIF(Answer,AC527)</f>
        <v>4</v>
      </c>
    </row>
    <row r="528" spans="1:37">
      <c r="A528" s="3" t="s">
        <v>213</v>
      </c>
      <c r="B528" s="3" t="s">
        <v>478</v>
      </c>
      <c r="C528" s="3" t="s">
        <v>479</v>
      </c>
      <c r="D528" s="3" t="s">
        <v>480</v>
      </c>
      <c r="E528" s="3" t="s">
        <v>481</v>
      </c>
      <c r="F528" s="4">
        <v>0.03</v>
      </c>
      <c r="G528" s="3" t="s">
        <v>1827</v>
      </c>
      <c r="H528" s="3">
        <v>33</v>
      </c>
      <c r="I528" s="3" t="s">
        <v>483</v>
      </c>
      <c r="J528" s="3">
        <v>180</v>
      </c>
      <c r="K528" s="3">
        <v>604800</v>
      </c>
      <c r="L528" s="3" t="s">
        <v>1828</v>
      </c>
      <c r="M528" s="3" t="s">
        <v>483</v>
      </c>
      <c r="N528" s="3" t="s">
        <v>483</v>
      </c>
      <c r="O528" s="3" t="s">
        <v>1874</v>
      </c>
      <c r="P528" s="3" t="s">
        <v>199</v>
      </c>
      <c r="Q528" s="3" t="s">
        <v>4371</v>
      </c>
      <c r="R528" s="3" t="s">
        <v>1875</v>
      </c>
      <c r="S528" s="3">
        <v>1338702650</v>
      </c>
      <c r="T528" s="3" t="s">
        <v>1876</v>
      </c>
      <c r="U528" s="3" t="s">
        <v>1634</v>
      </c>
      <c r="V528" s="3" t="s">
        <v>483</v>
      </c>
      <c r="W528" s="3" t="s">
        <v>483</v>
      </c>
      <c r="X528" s="3">
        <v>34</v>
      </c>
      <c r="Y528" s="3" t="s">
        <v>555</v>
      </c>
      <c r="Z528" s="3" t="s">
        <v>490</v>
      </c>
      <c r="AA528" s="3" t="s">
        <v>490</v>
      </c>
      <c r="AB528" s="3" t="s">
        <v>214</v>
      </c>
      <c r="AC528" s="3" t="s">
        <v>215</v>
      </c>
      <c r="AD528" s="3" t="s">
        <v>38</v>
      </c>
      <c r="AE528" s="3" t="s">
        <v>483</v>
      </c>
      <c r="AF528" s="3" t="s">
        <v>483</v>
      </c>
      <c r="AG528" t="s">
        <v>113</v>
      </c>
      <c r="AH528">
        <f>LOOKUP(AC528,$AL:$AL,$AM:$AM )</f>
        <v>826938</v>
      </c>
      <c r="AI528">
        <f>LOOKUP(AG528,$AN:$AN,$AO:$AO)</f>
        <v>826911</v>
      </c>
      <c r="AJ528">
        <f>COUNTIFS(Answer,AC528,Country,"USA")</f>
        <v>3</v>
      </c>
      <c r="AK528">
        <f>COUNTIF(Answer,AC528)</f>
        <v>3</v>
      </c>
    </row>
    <row r="529" spans="1:37">
      <c r="A529" s="3" t="s">
        <v>213</v>
      </c>
      <c r="B529" s="3" t="s">
        <v>478</v>
      </c>
      <c r="C529" s="3" t="s">
        <v>479</v>
      </c>
      <c r="D529" s="3" t="s">
        <v>480</v>
      </c>
      <c r="E529" s="3" t="s">
        <v>481</v>
      </c>
      <c r="F529" s="4">
        <v>0.03</v>
      </c>
      <c r="G529" s="3" t="s">
        <v>1827</v>
      </c>
      <c r="H529" s="3">
        <v>33</v>
      </c>
      <c r="I529" s="3" t="s">
        <v>483</v>
      </c>
      <c r="J529" s="3">
        <v>180</v>
      </c>
      <c r="K529" s="3">
        <v>604800</v>
      </c>
      <c r="L529" s="3" t="s">
        <v>1828</v>
      </c>
      <c r="M529" s="3" t="s">
        <v>483</v>
      </c>
      <c r="N529" s="3" t="s">
        <v>483</v>
      </c>
      <c r="O529" s="3" t="s">
        <v>1905</v>
      </c>
      <c r="P529" s="3" t="s">
        <v>4435</v>
      </c>
      <c r="Q529" s="3" t="s">
        <v>4371</v>
      </c>
      <c r="R529" s="3" t="s">
        <v>1906</v>
      </c>
      <c r="S529" s="3">
        <v>1338705332</v>
      </c>
      <c r="T529" s="3" t="s">
        <v>1907</v>
      </c>
      <c r="U529" s="3" t="s">
        <v>1676</v>
      </c>
      <c r="V529" s="3" t="s">
        <v>483</v>
      </c>
      <c r="W529" s="3" t="s">
        <v>483</v>
      </c>
      <c r="X529" s="3">
        <v>34</v>
      </c>
      <c r="Y529" s="3" t="s">
        <v>523</v>
      </c>
      <c r="Z529" s="3" t="s">
        <v>490</v>
      </c>
      <c r="AA529" s="3" t="s">
        <v>490</v>
      </c>
      <c r="AB529" s="3" t="s">
        <v>214</v>
      </c>
      <c r="AC529" s="3" t="s">
        <v>216</v>
      </c>
      <c r="AD529" s="3" t="s">
        <v>34</v>
      </c>
      <c r="AE529" s="3" t="s">
        <v>483</v>
      </c>
      <c r="AF529" s="3" t="s">
        <v>483</v>
      </c>
      <c r="AG529" t="s">
        <v>113</v>
      </c>
      <c r="AH529">
        <f>LOOKUP(AC529,$AL:$AL,$AM:$AM )</f>
        <v>5431345</v>
      </c>
      <c r="AI529">
        <f>LOOKUP(AG529,$AN:$AN,$AO:$AO)</f>
        <v>826911</v>
      </c>
      <c r="AJ529">
        <f>COUNTIFS(Answer,AC529,Country,"USA")</f>
        <v>0</v>
      </c>
      <c r="AK529">
        <f>COUNTIF(Answer,AC529)</f>
        <v>2</v>
      </c>
    </row>
    <row r="530" spans="1:37">
      <c r="A530" s="3" t="s">
        <v>213</v>
      </c>
      <c r="B530" s="3" t="s">
        <v>478</v>
      </c>
      <c r="C530" s="3" t="s">
        <v>479</v>
      </c>
      <c r="D530" s="3" t="s">
        <v>480</v>
      </c>
      <c r="E530" s="3" t="s">
        <v>481</v>
      </c>
      <c r="F530" s="4">
        <v>0.03</v>
      </c>
      <c r="G530" s="3" t="s">
        <v>1827</v>
      </c>
      <c r="H530" s="3">
        <v>33</v>
      </c>
      <c r="I530" s="3" t="s">
        <v>483</v>
      </c>
      <c r="J530" s="3">
        <v>180</v>
      </c>
      <c r="K530" s="3">
        <v>604800</v>
      </c>
      <c r="L530" s="3" t="s">
        <v>1828</v>
      </c>
      <c r="M530" s="3" t="s">
        <v>483</v>
      </c>
      <c r="N530" s="3" t="s">
        <v>483</v>
      </c>
      <c r="O530" s="3" t="s">
        <v>1849</v>
      </c>
      <c r="P530" s="3" t="s">
        <v>4440</v>
      </c>
      <c r="Q530" s="3" t="s">
        <v>4371</v>
      </c>
      <c r="R530" s="3" t="s">
        <v>1850</v>
      </c>
      <c r="S530" s="3">
        <v>1338720636</v>
      </c>
      <c r="T530" s="3" t="s">
        <v>1851</v>
      </c>
      <c r="U530" s="3" t="s">
        <v>1626</v>
      </c>
      <c r="V530" s="3" t="s">
        <v>483</v>
      </c>
      <c r="W530" s="3" t="s">
        <v>483</v>
      </c>
      <c r="X530" s="3">
        <v>35</v>
      </c>
      <c r="Y530" s="3" t="s">
        <v>636</v>
      </c>
      <c r="Z530" s="3" t="s">
        <v>490</v>
      </c>
      <c r="AA530" s="3" t="s">
        <v>490</v>
      </c>
      <c r="AB530" s="3" t="s">
        <v>214</v>
      </c>
      <c r="AC530" s="3" t="s">
        <v>217</v>
      </c>
      <c r="AD530" s="3" t="s">
        <v>34</v>
      </c>
      <c r="AE530" s="3" t="s">
        <v>483</v>
      </c>
      <c r="AF530" s="3" t="s">
        <v>483</v>
      </c>
      <c r="AG530" t="s">
        <v>113</v>
      </c>
      <c r="AH530">
        <f>LOOKUP(AC530,$AL:$AL,$AM:$AM )</f>
        <v>866609</v>
      </c>
      <c r="AI530">
        <f>LOOKUP(AG530,$AN:$AN,$AO:$AO)</f>
        <v>826911</v>
      </c>
      <c r="AJ530">
        <f>COUNTIFS(Answer,AC530,Country,"USA")</f>
        <v>0</v>
      </c>
      <c r="AK530">
        <f>COUNTIF(Answer,AC530)</f>
        <v>1</v>
      </c>
    </row>
    <row r="531" spans="1:37">
      <c r="A531" s="3" t="s">
        <v>213</v>
      </c>
      <c r="B531" s="3" t="s">
        <v>478</v>
      </c>
      <c r="C531" s="3" t="s">
        <v>479</v>
      </c>
      <c r="D531" s="3" t="s">
        <v>480</v>
      </c>
      <c r="E531" s="3" t="s">
        <v>481</v>
      </c>
      <c r="F531" s="4">
        <v>0.03</v>
      </c>
      <c r="G531" s="3" t="s">
        <v>1827</v>
      </c>
      <c r="H531" s="3">
        <v>33</v>
      </c>
      <c r="I531" s="3" t="s">
        <v>483</v>
      </c>
      <c r="J531" s="3">
        <v>180</v>
      </c>
      <c r="K531" s="3">
        <v>604800</v>
      </c>
      <c r="L531" s="3" t="s">
        <v>1828</v>
      </c>
      <c r="M531" s="3" t="s">
        <v>483</v>
      </c>
      <c r="N531" s="3" t="s">
        <v>483</v>
      </c>
      <c r="O531" s="3" t="s">
        <v>1925</v>
      </c>
      <c r="P531" s="3" t="s">
        <v>4442</v>
      </c>
      <c r="Q531" s="3" t="s">
        <v>4371</v>
      </c>
      <c r="R531" s="3" t="s">
        <v>1926</v>
      </c>
      <c r="S531" s="3">
        <v>1338719548</v>
      </c>
      <c r="T531" s="3" t="s">
        <v>1927</v>
      </c>
      <c r="U531" s="3" t="s">
        <v>1732</v>
      </c>
      <c r="V531" s="3" t="s">
        <v>483</v>
      </c>
      <c r="W531" s="3" t="s">
        <v>483</v>
      </c>
      <c r="X531" s="3">
        <v>151</v>
      </c>
      <c r="Y531" s="3" t="s">
        <v>489</v>
      </c>
      <c r="Z531" s="3" t="s">
        <v>490</v>
      </c>
      <c r="AA531" s="3" t="s">
        <v>490</v>
      </c>
      <c r="AB531" s="3" t="s">
        <v>214</v>
      </c>
      <c r="AC531" s="3" t="s">
        <v>219</v>
      </c>
      <c r="AD531" s="3" t="s">
        <v>34</v>
      </c>
      <c r="AE531" s="3" t="s">
        <v>483</v>
      </c>
      <c r="AF531" s="3" t="s">
        <v>483</v>
      </c>
      <c r="AG531" t="s">
        <v>113</v>
      </c>
      <c r="AH531">
        <f>LOOKUP(AC531,$AL:$AL,$AM:$AM )</f>
        <v>10039067</v>
      </c>
      <c r="AI531">
        <f>LOOKUP(AG531,$AN:$AN,$AO:$AO)</f>
        <v>826911</v>
      </c>
      <c r="AJ531">
        <f>COUNTIFS(Answer,AC531,Country,"USA")</f>
        <v>0</v>
      </c>
      <c r="AK531">
        <f>COUNTIF(Answer,AC531)</f>
        <v>1</v>
      </c>
    </row>
    <row r="532" spans="1:37">
      <c r="A532" s="3" t="s">
        <v>213</v>
      </c>
      <c r="B532" s="3" t="s">
        <v>478</v>
      </c>
      <c r="C532" s="3" t="s">
        <v>479</v>
      </c>
      <c r="D532" s="3" t="s">
        <v>480</v>
      </c>
      <c r="E532" s="3" t="s">
        <v>481</v>
      </c>
      <c r="F532" s="4">
        <v>0.03</v>
      </c>
      <c r="G532" s="3" t="s">
        <v>1827</v>
      </c>
      <c r="H532" s="3">
        <v>33</v>
      </c>
      <c r="I532" s="3" t="s">
        <v>483</v>
      </c>
      <c r="J532" s="3">
        <v>180</v>
      </c>
      <c r="K532" s="3">
        <v>604800</v>
      </c>
      <c r="L532" s="3" t="s">
        <v>1828</v>
      </c>
      <c r="M532" s="3" t="s">
        <v>483</v>
      </c>
      <c r="N532" s="3" t="s">
        <v>483</v>
      </c>
      <c r="O532" s="3" t="s">
        <v>1944</v>
      </c>
      <c r="P532" s="3" t="s">
        <v>212</v>
      </c>
      <c r="Q532" s="3" t="s">
        <v>4371</v>
      </c>
      <c r="R532" s="3" t="s">
        <v>1945</v>
      </c>
      <c r="S532" s="3">
        <v>1338724192</v>
      </c>
      <c r="T532" s="3" t="s">
        <v>1946</v>
      </c>
      <c r="U532" s="3" t="s">
        <v>1719</v>
      </c>
      <c r="V532" s="3" t="s">
        <v>483</v>
      </c>
      <c r="W532" s="3" t="s">
        <v>483</v>
      </c>
      <c r="X532" s="3">
        <v>27</v>
      </c>
      <c r="Y532" s="3" t="s">
        <v>555</v>
      </c>
      <c r="Z532" s="3" t="s">
        <v>490</v>
      </c>
      <c r="AA532" s="3" t="s">
        <v>490</v>
      </c>
      <c r="AB532" s="3" t="s">
        <v>214</v>
      </c>
      <c r="AC532" s="3" t="s">
        <v>35</v>
      </c>
      <c r="AD532" s="3" t="s">
        <v>38</v>
      </c>
      <c r="AE532" s="3" t="s">
        <v>483</v>
      </c>
      <c r="AF532" s="3" t="s">
        <v>483</v>
      </c>
      <c r="AG532" t="s">
        <v>113</v>
      </c>
      <c r="AH532">
        <f>LOOKUP(AC532,$AL:$AL,$AM:$AM )</f>
        <v>931028</v>
      </c>
      <c r="AI532">
        <f>LOOKUP(AG532,$AN:$AN,$AO:$AO)</f>
        <v>826911</v>
      </c>
      <c r="AJ532">
        <f>COUNTIFS(Answer,AC532,Country,"USA")</f>
        <v>184</v>
      </c>
      <c r="AK532">
        <f>COUNTIF(Answer,AC532)</f>
        <v>352</v>
      </c>
    </row>
    <row r="533" spans="1:37">
      <c r="A533" s="3" t="s">
        <v>213</v>
      </c>
      <c r="B533" s="3" t="s">
        <v>478</v>
      </c>
      <c r="C533" s="3" t="s">
        <v>479</v>
      </c>
      <c r="D533" s="3" t="s">
        <v>480</v>
      </c>
      <c r="E533" s="3" t="s">
        <v>481</v>
      </c>
      <c r="F533" s="4">
        <v>0.03</v>
      </c>
      <c r="G533" s="3" t="s">
        <v>1827</v>
      </c>
      <c r="H533" s="3">
        <v>33</v>
      </c>
      <c r="I533" s="3" t="s">
        <v>483</v>
      </c>
      <c r="J533" s="3">
        <v>180</v>
      </c>
      <c r="K533" s="3">
        <v>604800</v>
      </c>
      <c r="L533" s="3" t="s">
        <v>1828</v>
      </c>
      <c r="M533" s="3" t="s">
        <v>483</v>
      </c>
      <c r="N533" s="3" t="s">
        <v>483</v>
      </c>
      <c r="O533" s="3" t="s">
        <v>1902</v>
      </c>
      <c r="P533" s="3" t="s">
        <v>4448</v>
      </c>
      <c r="Q533" s="3" t="s">
        <v>4371</v>
      </c>
      <c r="R533" s="3" t="s">
        <v>1903</v>
      </c>
      <c r="S533" s="3">
        <v>1338748033</v>
      </c>
      <c r="T533" s="3" t="s">
        <v>1904</v>
      </c>
      <c r="U533" s="3" t="s">
        <v>1707</v>
      </c>
      <c r="V533" s="3" t="s">
        <v>483</v>
      </c>
      <c r="W533" s="3" t="s">
        <v>483</v>
      </c>
      <c r="X533" s="3">
        <v>20</v>
      </c>
      <c r="Y533" s="3" t="s">
        <v>523</v>
      </c>
      <c r="Z533" s="3" t="s">
        <v>490</v>
      </c>
      <c r="AA533" s="3" t="s">
        <v>490</v>
      </c>
      <c r="AB533" s="3" t="s">
        <v>214</v>
      </c>
      <c r="AC533" s="3" t="s">
        <v>43</v>
      </c>
      <c r="AD533" s="3" t="s">
        <v>135</v>
      </c>
      <c r="AE533" s="3" t="s">
        <v>483</v>
      </c>
      <c r="AF533" s="3" t="s">
        <v>483</v>
      </c>
      <c r="AG533" t="s">
        <v>113</v>
      </c>
      <c r="AH533">
        <f>LOOKUP(AC533,$AL:$AL,$AM:$AM )</f>
        <v>7851662</v>
      </c>
      <c r="AI533">
        <f>LOOKUP(AG533,$AN:$AN,$AO:$AO)</f>
        <v>826911</v>
      </c>
      <c r="AJ533">
        <f>COUNTIFS(Answer,AC533,Country,"USA")</f>
        <v>107</v>
      </c>
      <c r="AK533">
        <f>COUNTIF(Answer,AC533)</f>
        <v>217</v>
      </c>
    </row>
    <row r="534" spans="1:37">
      <c r="A534" s="3" t="s">
        <v>213</v>
      </c>
      <c r="B534" s="3" t="s">
        <v>478</v>
      </c>
      <c r="C534" s="3" t="s">
        <v>479</v>
      </c>
      <c r="D534" s="3" t="s">
        <v>480</v>
      </c>
      <c r="E534" s="3" t="s">
        <v>481</v>
      </c>
      <c r="F534" s="4">
        <v>0.03</v>
      </c>
      <c r="G534" s="3" t="s">
        <v>1827</v>
      </c>
      <c r="H534" s="3">
        <v>33</v>
      </c>
      <c r="I534" s="3" t="s">
        <v>483</v>
      </c>
      <c r="J534" s="3">
        <v>180</v>
      </c>
      <c r="K534" s="3">
        <v>604800</v>
      </c>
      <c r="L534" s="3" t="s">
        <v>1828</v>
      </c>
      <c r="M534" s="3" t="s">
        <v>483</v>
      </c>
      <c r="N534" s="3" t="s">
        <v>483</v>
      </c>
      <c r="O534" s="3" t="s">
        <v>1965</v>
      </c>
      <c r="P534" s="3" t="s">
        <v>4445</v>
      </c>
      <c r="Q534" s="3" t="s">
        <v>4371</v>
      </c>
      <c r="R534" s="3" t="s">
        <v>1966</v>
      </c>
      <c r="S534" s="3">
        <v>1338729609</v>
      </c>
      <c r="T534" s="3" t="s">
        <v>1967</v>
      </c>
      <c r="U534" s="3" t="s">
        <v>1707</v>
      </c>
      <c r="V534" s="3" t="s">
        <v>483</v>
      </c>
      <c r="W534" s="3" t="s">
        <v>483</v>
      </c>
      <c r="X534" s="3">
        <v>64</v>
      </c>
      <c r="Y534" s="3" t="s">
        <v>579</v>
      </c>
      <c r="Z534" s="3" t="s">
        <v>490</v>
      </c>
      <c r="AA534" s="3" t="s">
        <v>490</v>
      </c>
      <c r="AB534" s="3" t="s">
        <v>214</v>
      </c>
      <c r="AC534" s="3" t="s">
        <v>42</v>
      </c>
      <c r="AD534" s="3" t="s">
        <v>34</v>
      </c>
      <c r="AE534" s="3" t="s">
        <v>483</v>
      </c>
      <c r="AF534" s="3" t="s">
        <v>483</v>
      </c>
      <c r="AG534" t="s">
        <v>113</v>
      </c>
      <c r="AH534">
        <f>LOOKUP(AC534,$AL:$AL,$AM:$AM )</f>
        <v>5503158</v>
      </c>
      <c r="AI534">
        <f>LOOKUP(AG534,$AN:$AN,$AO:$AO)</f>
        <v>826911</v>
      </c>
      <c r="AJ534">
        <f>COUNTIFS(Answer,AC534,Country,"USA")</f>
        <v>9</v>
      </c>
      <c r="AK534">
        <f>COUNTIF(Answer,AC534)</f>
        <v>38</v>
      </c>
    </row>
    <row r="535" spans="1:37">
      <c r="A535" s="3" t="s">
        <v>213</v>
      </c>
      <c r="B535" s="3" t="s">
        <v>478</v>
      </c>
      <c r="C535" s="3" t="s">
        <v>479</v>
      </c>
      <c r="D535" s="3" t="s">
        <v>480</v>
      </c>
      <c r="E535" s="3" t="s">
        <v>481</v>
      </c>
      <c r="F535" s="4">
        <v>0.03</v>
      </c>
      <c r="G535" s="3" t="s">
        <v>1827</v>
      </c>
      <c r="H535" s="3">
        <v>33</v>
      </c>
      <c r="I535" s="3" t="s">
        <v>483</v>
      </c>
      <c r="J535" s="3">
        <v>180</v>
      </c>
      <c r="K535" s="3">
        <v>604800</v>
      </c>
      <c r="L535" s="3" t="s">
        <v>1828</v>
      </c>
      <c r="M535" s="3" t="s">
        <v>483</v>
      </c>
      <c r="N535" s="3" t="s">
        <v>483</v>
      </c>
      <c r="O535" s="3" t="s">
        <v>2047</v>
      </c>
      <c r="P535" s="3" t="s">
        <v>4433</v>
      </c>
      <c r="Q535" s="3" t="s">
        <v>4371</v>
      </c>
      <c r="R535" s="3" t="s">
        <v>2048</v>
      </c>
      <c r="S535" s="3">
        <v>1338737769</v>
      </c>
      <c r="T535" s="3" t="s">
        <v>2049</v>
      </c>
      <c r="U535" s="3" t="s">
        <v>1707</v>
      </c>
      <c r="V535" s="3" t="s">
        <v>483</v>
      </c>
      <c r="W535" s="3" t="s">
        <v>483</v>
      </c>
      <c r="X535" s="3">
        <v>37</v>
      </c>
      <c r="Y535" s="3" t="s">
        <v>753</v>
      </c>
      <c r="Z535" s="3" t="s">
        <v>490</v>
      </c>
      <c r="AA535" s="3" t="s">
        <v>490</v>
      </c>
      <c r="AB535" s="3" t="s">
        <v>214</v>
      </c>
      <c r="AC535" s="3" t="s">
        <v>222</v>
      </c>
      <c r="AD535" s="3" t="s">
        <v>34</v>
      </c>
      <c r="AE535" s="3" t="s">
        <v>483</v>
      </c>
      <c r="AF535" s="3" t="s">
        <v>483</v>
      </c>
      <c r="AG535" t="s">
        <v>113</v>
      </c>
      <c r="AH535">
        <f>LOOKUP(AC535,$AL:$AL,$AM:$AM )</f>
        <v>5366299</v>
      </c>
      <c r="AI535">
        <f>LOOKUP(AG535,$AN:$AN,$AO:$AO)</f>
        <v>826911</v>
      </c>
      <c r="AJ535">
        <f>COUNTIFS(Answer,AC535,Country,"USA")</f>
        <v>0</v>
      </c>
      <c r="AK535">
        <f>COUNTIF(Answer,AC535)</f>
        <v>1</v>
      </c>
    </row>
    <row r="536" spans="1:37">
      <c r="A536" s="3" t="s">
        <v>213</v>
      </c>
      <c r="B536" s="3" t="s">
        <v>478</v>
      </c>
      <c r="C536" s="3" t="s">
        <v>479</v>
      </c>
      <c r="D536" s="3" t="s">
        <v>480</v>
      </c>
      <c r="E536" s="3" t="s">
        <v>481</v>
      </c>
      <c r="F536" s="4">
        <v>0.03</v>
      </c>
      <c r="G536" s="3" t="s">
        <v>1827</v>
      </c>
      <c r="H536" s="3">
        <v>33</v>
      </c>
      <c r="I536" s="3" t="s">
        <v>483</v>
      </c>
      <c r="J536" s="3">
        <v>180</v>
      </c>
      <c r="K536" s="3">
        <v>604800</v>
      </c>
      <c r="L536" s="3" t="s">
        <v>1828</v>
      </c>
      <c r="M536" s="3" t="s">
        <v>483</v>
      </c>
      <c r="N536" s="3" t="s">
        <v>483</v>
      </c>
      <c r="O536" s="3" t="s">
        <v>1840</v>
      </c>
      <c r="P536" s="3" t="s">
        <v>56</v>
      </c>
      <c r="Q536" s="3" t="s">
        <v>4371</v>
      </c>
      <c r="R536" s="3" t="s">
        <v>1841</v>
      </c>
      <c r="S536" s="3">
        <v>1338744341</v>
      </c>
      <c r="T536" s="3" t="s">
        <v>1842</v>
      </c>
      <c r="U536" s="3" t="s">
        <v>1690</v>
      </c>
      <c r="V536" s="3" t="s">
        <v>483</v>
      </c>
      <c r="W536" s="3" t="s">
        <v>483</v>
      </c>
      <c r="X536" s="3">
        <v>25</v>
      </c>
      <c r="Y536" s="3" t="s">
        <v>508</v>
      </c>
      <c r="Z536" s="3" t="s">
        <v>490</v>
      </c>
      <c r="AA536" s="3" t="s">
        <v>490</v>
      </c>
      <c r="AB536" s="3" t="s">
        <v>214</v>
      </c>
      <c r="AC536" s="3" t="s">
        <v>35</v>
      </c>
      <c r="AD536" s="3" t="s">
        <v>38</v>
      </c>
      <c r="AE536" s="3" t="s">
        <v>483</v>
      </c>
      <c r="AF536" s="3" t="s">
        <v>483</v>
      </c>
      <c r="AG536" t="s">
        <v>113</v>
      </c>
      <c r="AH536">
        <f>LOOKUP(AC536,$AL:$AL,$AM:$AM )</f>
        <v>931028</v>
      </c>
      <c r="AI536">
        <f>LOOKUP(AG536,$AN:$AN,$AO:$AO)</f>
        <v>826911</v>
      </c>
      <c r="AJ536">
        <f>COUNTIFS(Answer,AC536,Country,"USA")</f>
        <v>184</v>
      </c>
      <c r="AK536">
        <f>COUNTIF(Answer,AC536)</f>
        <v>352</v>
      </c>
    </row>
    <row r="537" spans="1:37">
      <c r="A537" s="3" t="s">
        <v>213</v>
      </c>
      <c r="B537" s="3" t="s">
        <v>478</v>
      </c>
      <c r="C537" s="3" t="s">
        <v>479</v>
      </c>
      <c r="D537" s="3" t="s">
        <v>480</v>
      </c>
      <c r="E537" s="3" t="s">
        <v>481</v>
      </c>
      <c r="F537" s="4">
        <v>0.03</v>
      </c>
      <c r="G537" s="3" t="s">
        <v>1827</v>
      </c>
      <c r="H537" s="3">
        <v>33</v>
      </c>
      <c r="I537" s="3" t="s">
        <v>483</v>
      </c>
      <c r="J537" s="3">
        <v>180</v>
      </c>
      <c r="K537" s="3">
        <v>604800</v>
      </c>
      <c r="L537" s="3" t="s">
        <v>1828</v>
      </c>
      <c r="M537" s="3" t="s">
        <v>483</v>
      </c>
      <c r="N537" s="3" t="s">
        <v>483</v>
      </c>
      <c r="O537" s="3" t="s">
        <v>1937</v>
      </c>
      <c r="P537" s="3" t="s">
        <v>218</v>
      </c>
      <c r="Q537" s="3" t="s">
        <v>4371</v>
      </c>
      <c r="R537" s="3" t="s">
        <v>1938</v>
      </c>
      <c r="S537" s="3">
        <v>1338737721</v>
      </c>
      <c r="T537" s="3" t="s">
        <v>1939</v>
      </c>
      <c r="U537" s="3" t="s">
        <v>1690</v>
      </c>
      <c r="V537" s="3" t="s">
        <v>483</v>
      </c>
      <c r="W537" s="3" t="s">
        <v>483</v>
      </c>
      <c r="X537" s="3">
        <v>24</v>
      </c>
      <c r="Y537" s="3" t="s">
        <v>561</v>
      </c>
      <c r="Z537" s="3" t="s">
        <v>490</v>
      </c>
      <c r="AA537" s="3" t="s">
        <v>490</v>
      </c>
      <c r="AB537" s="3" t="s">
        <v>214</v>
      </c>
      <c r="AC537" s="3" t="s">
        <v>35</v>
      </c>
      <c r="AD537" s="3" t="s">
        <v>38</v>
      </c>
      <c r="AE537" s="3" t="s">
        <v>483</v>
      </c>
      <c r="AF537" s="3" t="s">
        <v>483</v>
      </c>
      <c r="AG537" t="s">
        <v>113</v>
      </c>
      <c r="AH537">
        <f>LOOKUP(AC537,$AL:$AL,$AM:$AM )</f>
        <v>931028</v>
      </c>
      <c r="AI537">
        <f>LOOKUP(AG537,$AN:$AN,$AO:$AO)</f>
        <v>826911</v>
      </c>
      <c r="AJ537">
        <f>COUNTIFS(Answer,AC537,Country,"USA")</f>
        <v>184</v>
      </c>
      <c r="AK537">
        <f>COUNTIF(Answer,AC537)</f>
        <v>352</v>
      </c>
    </row>
    <row r="538" spans="1:37">
      <c r="A538" s="3" t="s">
        <v>213</v>
      </c>
      <c r="B538" s="3" t="s">
        <v>478</v>
      </c>
      <c r="C538" s="3" t="s">
        <v>479</v>
      </c>
      <c r="D538" s="3" t="s">
        <v>480</v>
      </c>
      <c r="E538" s="3" t="s">
        <v>481</v>
      </c>
      <c r="F538" s="4">
        <v>0.03</v>
      </c>
      <c r="G538" s="3" t="s">
        <v>1827</v>
      </c>
      <c r="H538" s="3">
        <v>33</v>
      </c>
      <c r="I538" s="3" t="s">
        <v>483</v>
      </c>
      <c r="J538" s="3">
        <v>180</v>
      </c>
      <c r="K538" s="3">
        <v>604800</v>
      </c>
      <c r="L538" s="3" t="s">
        <v>1828</v>
      </c>
      <c r="M538" s="3" t="s">
        <v>483</v>
      </c>
      <c r="N538" s="3" t="s">
        <v>483</v>
      </c>
      <c r="O538" s="3" t="s">
        <v>1977</v>
      </c>
      <c r="P538" s="3" t="s">
        <v>4449</v>
      </c>
      <c r="Q538" s="3" t="s">
        <v>4371</v>
      </c>
      <c r="R538" s="3" t="s">
        <v>1978</v>
      </c>
      <c r="S538" s="3">
        <v>1338733747</v>
      </c>
      <c r="T538" s="3" t="s">
        <v>1979</v>
      </c>
      <c r="U538" s="3" t="s">
        <v>1690</v>
      </c>
      <c r="V538" s="3" t="s">
        <v>483</v>
      </c>
      <c r="W538" s="3" t="s">
        <v>483</v>
      </c>
      <c r="X538" s="3">
        <v>28</v>
      </c>
      <c r="Y538" s="3" t="s">
        <v>561</v>
      </c>
      <c r="Z538" s="3" t="s">
        <v>490</v>
      </c>
      <c r="AA538" s="3" t="s">
        <v>490</v>
      </c>
      <c r="AB538" s="3" t="s">
        <v>214</v>
      </c>
      <c r="AC538" s="3" t="s">
        <v>35</v>
      </c>
      <c r="AD538" s="3" t="s">
        <v>34</v>
      </c>
      <c r="AE538" s="3" t="s">
        <v>483</v>
      </c>
      <c r="AF538" s="3" t="s">
        <v>483</v>
      </c>
      <c r="AG538" t="s">
        <v>113</v>
      </c>
      <c r="AH538">
        <f>LOOKUP(AC538,$AL:$AL,$AM:$AM )</f>
        <v>931028</v>
      </c>
      <c r="AI538">
        <f>LOOKUP(AG538,$AN:$AN,$AO:$AO)</f>
        <v>826911</v>
      </c>
      <c r="AJ538">
        <f>COUNTIFS(Answer,AC538,Country,"USA")</f>
        <v>184</v>
      </c>
      <c r="AK538">
        <f>COUNTIF(Answer,AC538)</f>
        <v>352</v>
      </c>
    </row>
    <row r="539" spans="1:37">
      <c r="A539" s="3" t="s">
        <v>213</v>
      </c>
      <c r="B539" s="3" t="s">
        <v>478</v>
      </c>
      <c r="C539" s="3" t="s">
        <v>479</v>
      </c>
      <c r="D539" s="3" t="s">
        <v>480</v>
      </c>
      <c r="E539" s="3" t="s">
        <v>481</v>
      </c>
      <c r="F539" s="4">
        <v>0.03</v>
      </c>
      <c r="G539" s="3" t="s">
        <v>1827</v>
      </c>
      <c r="H539" s="3">
        <v>33</v>
      </c>
      <c r="I539" s="3" t="s">
        <v>483</v>
      </c>
      <c r="J539" s="3">
        <v>180</v>
      </c>
      <c r="K539" s="3">
        <v>604800</v>
      </c>
      <c r="L539" s="3" t="s">
        <v>1828</v>
      </c>
      <c r="M539" s="3" t="s">
        <v>483</v>
      </c>
      <c r="N539" s="3" t="s">
        <v>483</v>
      </c>
      <c r="O539" s="3" t="s">
        <v>1995</v>
      </c>
      <c r="P539" s="3" t="s">
        <v>220</v>
      </c>
      <c r="Q539" s="3" t="s">
        <v>4371</v>
      </c>
      <c r="R539" s="3" t="s">
        <v>1996</v>
      </c>
      <c r="S539" s="3">
        <v>1338749716</v>
      </c>
      <c r="T539" s="3" t="s">
        <v>1997</v>
      </c>
      <c r="U539" s="3" t="s">
        <v>1690</v>
      </c>
      <c r="V539" s="3" t="s">
        <v>483</v>
      </c>
      <c r="W539" s="3" t="s">
        <v>483</v>
      </c>
      <c r="X539" s="3">
        <v>100</v>
      </c>
      <c r="Y539" s="3" t="s">
        <v>489</v>
      </c>
      <c r="Z539" s="3" t="s">
        <v>490</v>
      </c>
      <c r="AA539" s="3" t="s">
        <v>490</v>
      </c>
      <c r="AB539" s="3" t="s">
        <v>214</v>
      </c>
      <c r="AC539" s="3" t="s">
        <v>221</v>
      </c>
      <c r="AD539" s="3" t="s">
        <v>38</v>
      </c>
      <c r="AE539" s="3" t="s">
        <v>483</v>
      </c>
      <c r="AF539" s="3" t="s">
        <v>483</v>
      </c>
      <c r="AG539" t="s">
        <v>113</v>
      </c>
      <c r="AH539">
        <f>LOOKUP(AC539,$AL:$AL,$AM:$AM )</f>
        <v>859307</v>
      </c>
      <c r="AI539">
        <f>LOOKUP(AG539,$AN:$AN,$AO:$AO)</f>
        <v>826911</v>
      </c>
      <c r="AJ539">
        <f>COUNTIFS(Answer,AC539,Country,"USA")</f>
        <v>10</v>
      </c>
      <c r="AK539">
        <f>COUNTIF(Answer,AC539)</f>
        <v>10</v>
      </c>
    </row>
    <row r="540" spans="1:37">
      <c r="A540" s="3" t="s">
        <v>213</v>
      </c>
      <c r="B540" s="3" t="s">
        <v>478</v>
      </c>
      <c r="C540" s="3" t="s">
        <v>479</v>
      </c>
      <c r="D540" s="3" t="s">
        <v>480</v>
      </c>
      <c r="E540" s="3" t="s">
        <v>481</v>
      </c>
      <c r="F540" s="4">
        <v>0.03</v>
      </c>
      <c r="G540" s="3" t="s">
        <v>1827</v>
      </c>
      <c r="H540" s="3">
        <v>33</v>
      </c>
      <c r="I540" s="3" t="s">
        <v>483</v>
      </c>
      <c r="J540" s="3">
        <v>180</v>
      </c>
      <c r="K540" s="3">
        <v>604800</v>
      </c>
      <c r="L540" s="3" t="s">
        <v>1828</v>
      </c>
      <c r="M540" s="3" t="s">
        <v>483</v>
      </c>
      <c r="N540" s="3" t="s">
        <v>483</v>
      </c>
      <c r="O540" s="3" t="s">
        <v>1893</v>
      </c>
      <c r="P540" s="3" t="s">
        <v>4450</v>
      </c>
      <c r="Q540" s="3" t="s">
        <v>4371</v>
      </c>
      <c r="R540" s="3" t="s">
        <v>1894</v>
      </c>
      <c r="S540" s="3">
        <v>1338741399</v>
      </c>
      <c r="T540" s="3" t="s">
        <v>1895</v>
      </c>
      <c r="U540" s="3" t="s">
        <v>1665</v>
      </c>
      <c r="V540" s="3" t="s">
        <v>483</v>
      </c>
      <c r="W540" s="3" t="s">
        <v>483</v>
      </c>
      <c r="X540" s="3">
        <v>13</v>
      </c>
      <c r="Y540" s="3" t="s">
        <v>561</v>
      </c>
      <c r="Z540" s="3" t="s">
        <v>490</v>
      </c>
      <c r="AA540" s="3" t="s">
        <v>490</v>
      </c>
      <c r="AB540" s="3" t="s">
        <v>214</v>
      </c>
      <c r="AC540" s="3" t="s">
        <v>157</v>
      </c>
      <c r="AD540" s="3" t="s">
        <v>34</v>
      </c>
      <c r="AE540" s="3" t="s">
        <v>483</v>
      </c>
      <c r="AF540" s="3" t="s">
        <v>483</v>
      </c>
      <c r="AG540" t="s">
        <v>113</v>
      </c>
      <c r="AH540">
        <f>LOOKUP(AC540,$AL:$AL,$AM:$AM )</f>
        <v>1332638</v>
      </c>
      <c r="AI540">
        <f>LOOKUP(AG540,$AN:$AN,$AO:$AO)</f>
        <v>826911</v>
      </c>
      <c r="AJ540">
        <f>COUNTIFS(Answer,AC540,Country,"USA")</f>
        <v>1</v>
      </c>
      <c r="AK540">
        <f>COUNTIF(Answer,AC540)</f>
        <v>4</v>
      </c>
    </row>
    <row r="541" spans="1:37">
      <c r="A541" s="3" t="s">
        <v>213</v>
      </c>
      <c r="B541" s="3" t="s">
        <v>478</v>
      </c>
      <c r="C541" s="3" t="s">
        <v>479</v>
      </c>
      <c r="D541" s="3" t="s">
        <v>480</v>
      </c>
      <c r="E541" s="3" t="s">
        <v>481</v>
      </c>
      <c r="F541" s="4">
        <v>0.03</v>
      </c>
      <c r="G541" s="3" t="s">
        <v>1827</v>
      </c>
      <c r="H541" s="3">
        <v>33</v>
      </c>
      <c r="I541" s="3" t="s">
        <v>483</v>
      </c>
      <c r="J541" s="3">
        <v>180</v>
      </c>
      <c r="K541" s="3">
        <v>604800</v>
      </c>
      <c r="L541" s="3" t="s">
        <v>1828</v>
      </c>
      <c r="M541" s="3" t="s">
        <v>483</v>
      </c>
      <c r="N541" s="3" t="s">
        <v>483</v>
      </c>
      <c r="O541" s="3" t="s">
        <v>1971</v>
      </c>
      <c r="P541" s="3" t="s">
        <v>228</v>
      </c>
      <c r="Q541" s="3" t="s">
        <v>4371</v>
      </c>
      <c r="R541" s="3" t="s">
        <v>1972</v>
      </c>
      <c r="S541" s="3">
        <v>1338746414</v>
      </c>
      <c r="T541" s="3" t="s">
        <v>1973</v>
      </c>
      <c r="U541" s="3" t="s">
        <v>1665</v>
      </c>
      <c r="V541" s="3" t="s">
        <v>483</v>
      </c>
      <c r="W541" s="3" t="s">
        <v>483</v>
      </c>
      <c r="X541" s="3">
        <v>21</v>
      </c>
      <c r="Y541" s="3" t="s">
        <v>518</v>
      </c>
      <c r="Z541" s="3" t="s">
        <v>490</v>
      </c>
      <c r="AA541" s="3" t="s">
        <v>490</v>
      </c>
      <c r="AB541" s="3" t="s">
        <v>214</v>
      </c>
      <c r="AC541" s="3" t="s">
        <v>35</v>
      </c>
      <c r="AD541" s="3" t="s">
        <v>38</v>
      </c>
      <c r="AE541" s="3" t="s">
        <v>483</v>
      </c>
      <c r="AF541" s="3" t="s">
        <v>483</v>
      </c>
      <c r="AG541" t="s">
        <v>113</v>
      </c>
      <c r="AH541">
        <f>LOOKUP(AC541,$AL:$AL,$AM:$AM )</f>
        <v>931028</v>
      </c>
      <c r="AI541">
        <f>LOOKUP(AG541,$AN:$AN,$AO:$AO)</f>
        <v>826911</v>
      </c>
      <c r="AJ541">
        <f>COUNTIFS(Answer,AC541,Country,"USA")</f>
        <v>184</v>
      </c>
      <c r="AK541">
        <f>COUNTIF(Answer,AC541)</f>
        <v>352</v>
      </c>
    </row>
    <row r="542" spans="1:37">
      <c r="A542" s="3" t="s">
        <v>213</v>
      </c>
      <c r="B542" s="3" t="s">
        <v>478</v>
      </c>
      <c r="C542" s="3" t="s">
        <v>479</v>
      </c>
      <c r="D542" s="3" t="s">
        <v>480</v>
      </c>
      <c r="E542" s="3" t="s">
        <v>481</v>
      </c>
      <c r="F542" s="4">
        <v>0.03</v>
      </c>
      <c r="G542" s="3" t="s">
        <v>1827</v>
      </c>
      <c r="H542" s="3">
        <v>33</v>
      </c>
      <c r="I542" s="3" t="s">
        <v>483</v>
      </c>
      <c r="J542" s="3">
        <v>180</v>
      </c>
      <c r="K542" s="3">
        <v>604800</v>
      </c>
      <c r="L542" s="3" t="s">
        <v>1828</v>
      </c>
      <c r="M542" s="3" t="s">
        <v>483</v>
      </c>
      <c r="N542" s="3" t="s">
        <v>483</v>
      </c>
      <c r="O542" s="3" t="s">
        <v>2056</v>
      </c>
      <c r="P542" s="3" t="s">
        <v>223</v>
      </c>
      <c r="Q542" s="3" t="s">
        <v>4371</v>
      </c>
      <c r="R542" s="3" t="s">
        <v>2057</v>
      </c>
      <c r="S542" s="3">
        <v>1338746885</v>
      </c>
      <c r="T542" s="3" t="s">
        <v>2058</v>
      </c>
      <c r="U542" s="3" t="s">
        <v>1665</v>
      </c>
      <c r="V542" s="3" t="s">
        <v>483</v>
      </c>
      <c r="W542" s="3" t="s">
        <v>483</v>
      </c>
      <c r="X542" s="3">
        <v>35</v>
      </c>
      <c r="Y542" s="3" t="s">
        <v>518</v>
      </c>
      <c r="Z542" s="3" t="s">
        <v>490</v>
      </c>
      <c r="AA542" s="3" t="s">
        <v>490</v>
      </c>
      <c r="AB542" s="3" t="s">
        <v>214</v>
      </c>
      <c r="AC542" s="3" t="s">
        <v>42</v>
      </c>
      <c r="AD542" s="3" t="s">
        <v>38</v>
      </c>
      <c r="AE542" s="3" t="s">
        <v>483</v>
      </c>
      <c r="AF542" s="3" t="s">
        <v>483</v>
      </c>
      <c r="AG542" t="s">
        <v>113</v>
      </c>
      <c r="AH542">
        <f>LOOKUP(AC542,$AL:$AL,$AM:$AM )</f>
        <v>5503158</v>
      </c>
      <c r="AI542">
        <f>LOOKUP(AG542,$AN:$AN,$AO:$AO)</f>
        <v>826911</v>
      </c>
      <c r="AJ542">
        <f>COUNTIFS(Answer,AC542,Country,"USA")</f>
        <v>9</v>
      </c>
      <c r="AK542">
        <f>COUNTIF(Answer,AC542)</f>
        <v>38</v>
      </c>
    </row>
    <row r="543" spans="1:37">
      <c r="A543" s="3" t="s">
        <v>213</v>
      </c>
      <c r="B543" s="3" t="s">
        <v>478</v>
      </c>
      <c r="C543" s="3" t="s">
        <v>479</v>
      </c>
      <c r="D543" s="3" t="s">
        <v>480</v>
      </c>
      <c r="E543" s="3" t="s">
        <v>481</v>
      </c>
      <c r="F543" s="4">
        <v>0.03</v>
      </c>
      <c r="G543" s="3" t="s">
        <v>1827</v>
      </c>
      <c r="H543" s="3">
        <v>33</v>
      </c>
      <c r="I543" s="3" t="s">
        <v>483</v>
      </c>
      <c r="J543" s="3">
        <v>180</v>
      </c>
      <c r="K543" s="3">
        <v>604800</v>
      </c>
      <c r="L543" s="3" t="s">
        <v>1828</v>
      </c>
      <c r="M543" s="3" t="s">
        <v>483</v>
      </c>
      <c r="N543" s="3" t="s">
        <v>483</v>
      </c>
      <c r="O543" s="3" t="s">
        <v>1868</v>
      </c>
      <c r="P543" s="3" t="s">
        <v>230</v>
      </c>
      <c r="Q543" s="3" t="s">
        <v>4371</v>
      </c>
      <c r="R543" s="3" t="s">
        <v>1869</v>
      </c>
      <c r="S543" s="3">
        <v>1338746874</v>
      </c>
      <c r="T543" s="3" t="s">
        <v>1870</v>
      </c>
      <c r="U543" s="3" t="s">
        <v>1774</v>
      </c>
      <c r="V543" s="3" t="s">
        <v>483</v>
      </c>
      <c r="W543" s="3" t="s">
        <v>483</v>
      </c>
      <c r="X543" s="3">
        <v>56</v>
      </c>
      <c r="Y543" s="3" t="s">
        <v>518</v>
      </c>
      <c r="Z543" s="3" t="s">
        <v>490</v>
      </c>
      <c r="AA543" s="3" t="s">
        <v>490</v>
      </c>
      <c r="AB543" s="3" t="s">
        <v>214</v>
      </c>
      <c r="AC543" s="3" t="s">
        <v>113</v>
      </c>
      <c r="AD543" s="3" t="s">
        <v>38</v>
      </c>
      <c r="AE543" s="3" t="s">
        <v>483</v>
      </c>
      <c r="AF543" s="3" t="s">
        <v>483</v>
      </c>
      <c r="AG543" t="s">
        <v>113</v>
      </c>
      <c r="AH543">
        <f>LOOKUP(AC543,$AL:$AL,$AM:$AM )</f>
        <v>826911</v>
      </c>
      <c r="AI543">
        <f>LOOKUP(AG543,$AN:$AN,$AO:$AO)</f>
        <v>826911</v>
      </c>
      <c r="AJ543">
        <f>COUNTIFS(Answer,AC543,Country,"USA")</f>
        <v>5</v>
      </c>
      <c r="AK543">
        <f>COUNTIF(Answer,AC543)</f>
        <v>6</v>
      </c>
    </row>
    <row r="544" spans="1:37">
      <c r="A544" s="3" t="s">
        <v>213</v>
      </c>
      <c r="B544" s="3" t="s">
        <v>478</v>
      </c>
      <c r="C544" s="3" t="s">
        <v>479</v>
      </c>
      <c r="D544" s="3" t="s">
        <v>480</v>
      </c>
      <c r="E544" s="3" t="s">
        <v>481</v>
      </c>
      <c r="F544" s="4">
        <v>0.03</v>
      </c>
      <c r="G544" s="3" t="s">
        <v>1827</v>
      </c>
      <c r="H544" s="3">
        <v>33</v>
      </c>
      <c r="I544" s="3" t="s">
        <v>483</v>
      </c>
      <c r="J544" s="3">
        <v>180</v>
      </c>
      <c r="K544" s="3">
        <v>604800</v>
      </c>
      <c r="L544" s="3" t="s">
        <v>1828</v>
      </c>
      <c r="M544" s="3" t="s">
        <v>483</v>
      </c>
      <c r="N544" s="3" t="s">
        <v>483</v>
      </c>
      <c r="O544" s="3" t="s">
        <v>1887</v>
      </c>
      <c r="P544" s="3" t="s">
        <v>4400</v>
      </c>
      <c r="Q544" s="3" t="s">
        <v>4371</v>
      </c>
      <c r="R544" s="3" t="s">
        <v>1888</v>
      </c>
      <c r="S544" s="3">
        <v>1338730921</v>
      </c>
      <c r="T544" s="3" t="s">
        <v>1889</v>
      </c>
      <c r="U544" s="3" t="s">
        <v>1774</v>
      </c>
      <c r="V544" s="3" t="s">
        <v>483</v>
      </c>
      <c r="W544" s="3" t="s">
        <v>483</v>
      </c>
      <c r="X544" s="3">
        <v>49</v>
      </c>
      <c r="Y544" s="3" t="s">
        <v>573</v>
      </c>
      <c r="Z544" s="3" t="s">
        <v>490</v>
      </c>
      <c r="AA544" s="3" t="s">
        <v>490</v>
      </c>
      <c r="AB544" s="3" t="s">
        <v>214</v>
      </c>
      <c r="AC544" s="3" t="s">
        <v>35</v>
      </c>
      <c r="AD544" s="3" t="s">
        <v>34</v>
      </c>
      <c r="AE544" s="3" t="s">
        <v>483</v>
      </c>
      <c r="AF544" s="3" t="s">
        <v>483</v>
      </c>
      <c r="AG544" t="s">
        <v>113</v>
      </c>
      <c r="AH544">
        <f>LOOKUP(AC544,$AL:$AL,$AM:$AM )</f>
        <v>931028</v>
      </c>
      <c r="AI544">
        <f>LOOKUP(AG544,$AN:$AN,$AO:$AO)</f>
        <v>826911</v>
      </c>
      <c r="AJ544">
        <f>COUNTIFS(Answer,AC544,Country,"USA")</f>
        <v>184</v>
      </c>
      <c r="AK544">
        <f>COUNTIF(Answer,AC544)</f>
        <v>352</v>
      </c>
    </row>
    <row r="545" spans="1:37">
      <c r="A545" s="3" t="s">
        <v>213</v>
      </c>
      <c r="B545" s="3" t="s">
        <v>478</v>
      </c>
      <c r="C545" s="3" t="s">
        <v>479</v>
      </c>
      <c r="D545" s="3" t="s">
        <v>480</v>
      </c>
      <c r="E545" s="3" t="s">
        <v>481</v>
      </c>
      <c r="F545" s="4">
        <v>0.03</v>
      </c>
      <c r="G545" s="3" t="s">
        <v>1827</v>
      </c>
      <c r="H545" s="3">
        <v>33</v>
      </c>
      <c r="I545" s="3" t="s">
        <v>483</v>
      </c>
      <c r="J545" s="3">
        <v>180</v>
      </c>
      <c r="K545" s="3">
        <v>604800</v>
      </c>
      <c r="L545" s="3" t="s">
        <v>1828</v>
      </c>
      <c r="M545" s="3" t="s">
        <v>483</v>
      </c>
      <c r="N545" s="3" t="s">
        <v>483</v>
      </c>
      <c r="O545" s="3" t="s">
        <v>1858</v>
      </c>
      <c r="P545" s="3" t="s">
        <v>4456</v>
      </c>
      <c r="Q545" s="3" t="s">
        <v>4371</v>
      </c>
      <c r="R545" s="3" t="s">
        <v>1859</v>
      </c>
      <c r="S545" s="3">
        <v>1338751516</v>
      </c>
      <c r="T545" s="3" t="s">
        <v>1860</v>
      </c>
      <c r="U545" s="3" t="s">
        <v>1799</v>
      </c>
      <c r="V545" s="3" t="s">
        <v>483</v>
      </c>
      <c r="W545" s="3" t="s">
        <v>483</v>
      </c>
      <c r="X545" s="3">
        <v>70</v>
      </c>
      <c r="Y545" s="3" t="s">
        <v>537</v>
      </c>
      <c r="Z545" s="3" t="s">
        <v>490</v>
      </c>
      <c r="AA545" s="3" t="s">
        <v>490</v>
      </c>
      <c r="AB545" s="3" t="s">
        <v>214</v>
      </c>
      <c r="AC545" s="3" t="s">
        <v>35</v>
      </c>
      <c r="AD545" s="3" t="s">
        <v>244</v>
      </c>
      <c r="AE545" s="3" t="s">
        <v>483</v>
      </c>
      <c r="AF545" s="3" t="s">
        <v>483</v>
      </c>
      <c r="AG545" t="s">
        <v>113</v>
      </c>
      <c r="AH545">
        <f>LOOKUP(AC545,$AL:$AL,$AM:$AM )</f>
        <v>931028</v>
      </c>
      <c r="AI545">
        <f>LOOKUP(AG545,$AN:$AN,$AO:$AO)</f>
        <v>826911</v>
      </c>
      <c r="AJ545">
        <f>COUNTIFS(Answer,AC545,Country,"USA")</f>
        <v>184</v>
      </c>
      <c r="AK545">
        <f>COUNTIF(Answer,AC545)</f>
        <v>352</v>
      </c>
    </row>
    <row r="546" spans="1:37">
      <c r="A546" s="3" t="s">
        <v>213</v>
      </c>
      <c r="B546" s="3" t="s">
        <v>478</v>
      </c>
      <c r="C546" s="3" t="s">
        <v>479</v>
      </c>
      <c r="D546" s="3" t="s">
        <v>480</v>
      </c>
      <c r="E546" s="3" t="s">
        <v>481</v>
      </c>
      <c r="F546" s="4">
        <v>0.03</v>
      </c>
      <c r="G546" s="3" t="s">
        <v>1827</v>
      </c>
      <c r="H546" s="3">
        <v>33</v>
      </c>
      <c r="I546" s="3" t="s">
        <v>483</v>
      </c>
      <c r="J546" s="3">
        <v>180</v>
      </c>
      <c r="K546" s="3">
        <v>604800</v>
      </c>
      <c r="L546" s="3" t="s">
        <v>1828</v>
      </c>
      <c r="M546" s="3" t="s">
        <v>483</v>
      </c>
      <c r="N546" s="3" t="s">
        <v>483</v>
      </c>
      <c r="O546" s="3" t="s">
        <v>2015</v>
      </c>
      <c r="P546" s="3" t="s">
        <v>227</v>
      </c>
      <c r="Q546" s="3" t="s">
        <v>4371</v>
      </c>
      <c r="R546" s="3" t="s">
        <v>2016</v>
      </c>
      <c r="S546" s="3">
        <v>1338751638</v>
      </c>
      <c r="T546" s="3" t="s">
        <v>2017</v>
      </c>
      <c r="U546" s="3" t="s">
        <v>2018</v>
      </c>
      <c r="V546" s="3" t="s">
        <v>483</v>
      </c>
      <c r="W546" s="3" t="s">
        <v>483</v>
      </c>
      <c r="X546" s="3">
        <v>26</v>
      </c>
      <c r="Y546" s="3" t="s">
        <v>518</v>
      </c>
      <c r="Z546" s="3" t="s">
        <v>490</v>
      </c>
      <c r="AA546" s="3" t="s">
        <v>490</v>
      </c>
      <c r="AB546" s="3" t="s">
        <v>214</v>
      </c>
      <c r="AC546" s="3" t="s">
        <v>221</v>
      </c>
      <c r="AD546" s="3" t="s">
        <v>38</v>
      </c>
      <c r="AE546" s="3" t="s">
        <v>483</v>
      </c>
      <c r="AF546" s="3" t="s">
        <v>483</v>
      </c>
      <c r="AG546" t="s">
        <v>113</v>
      </c>
      <c r="AH546">
        <f>LOOKUP(AC546,$AL:$AL,$AM:$AM )</f>
        <v>859307</v>
      </c>
      <c r="AI546">
        <f>LOOKUP(AG546,$AN:$AN,$AO:$AO)</f>
        <v>826911</v>
      </c>
      <c r="AJ546">
        <f>COUNTIFS(Answer,AC546,Country,"USA")</f>
        <v>10</v>
      </c>
      <c r="AK546">
        <f>COUNTIF(Answer,AC546)</f>
        <v>10</v>
      </c>
    </row>
    <row r="547" spans="1:37">
      <c r="A547" s="3" t="s">
        <v>213</v>
      </c>
      <c r="B547" s="3" t="s">
        <v>478</v>
      </c>
      <c r="C547" s="3" t="s">
        <v>479</v>
      </c>
      <c r="D547" s="3" t="s">
        <v>480</v>
      </c>
      <c r="E547" s="3" t="s">
        <v>481</v>
      </c>
      <c r="F547" s="4">
        <v>0.03</v>
      </c>
      <c r="G547" s="3" t="s">
        <v>1827</v>
      </c>
      <c r="H547" s="3">
        <v>33</v>
      </c>
      <c r="I547" s="3" t="s">
        <v>483</v>
      </c>
      <c r="J547" s="3">
        <v>180</v>
      </c>
      <c r="K547" s="3">
        <v>604800</v>
      </c>
      <c r="L547" s="3" t="s">
        <v>1828</v>
      </c>
      <c r="M547" s="3" t="s">
        <v>483</v>
      </c>
      <c r="N547" s="3" t="s">
        <v>483</v>
      </c>
      <c r="O547" s="3" t="s">
        <v>1861</v>
      </c>
      <c r="P547" s="3" t="s">
        <v>4405</v>
      </c>
      <c r="Q547" s="3" t="s">
        <v>4371</v>
      </c>
      <c r="R547" s="3" t="s">
        <v>1862</v>
      </c>
      <c r="S547" s="3">
        <v>1338755177</v>
      </c>
      <c r="T547" s="3" t="s">
        <v>1863</v>
      </c>
      <c r="U547" s="3" t="s">
        <v>1864</v>
      </c>
      <c r="V547" s="3" t="s">
        <v>483</v>
      </c>
      <c r="W547" s="3" t="s">
        <v>483</v>
      </c>
      <c r="X547" s="3">
        <v>33</v>
      </c>
      <c r="Y547" s="3" t="s">
        <v>508</v>
      </c>
      <c r="Z547" s="3" t="s">
        <v>490</v>
      </c>
      <c r="AA547" s="3" t="s">
        <v>490</v>
      </c>
      <c r="AB547" s="3" t="s">
        <v>214</v>
      </c>
      <c r="AC547" s="3" t="s">
        <v>35</v>
      </c>
      <c r="AD547" s="3" t="s">
        <v>34</v>
      </c>
      <c r="AE547" s="3" t="s">
        <v>483</v>
      </c>
      <c r="AF547" s="3" t="s">
        <v>483</v>
      </c>
      <c r="AG547" t="s">
        <v>113</v>
      </c>
      <c r="AH547">
        <f>LOOKUP(AC547,$AL:$AL,$AM:$AM )</f>
        <v>931028</v>
      </c>
      <c r="AI547">
        <f>LOOKUP(AG547,$AN:$AN,$AO:$AO)</f>
        <v>826911</v>
      </c>
      <c r="AJ547">
        <f>COUNTIFS(Answer,AC547,Country,"USA")</f>
        <v>184</v>
      </c>
      <c r="AK547">
        <f>COUNTIF(Answer,AC547)</f>
        <v>352</v>
      </c>
    </row>
    <row r="548" spans="1:37">
      <c r="A548" s="3" t="s">
        <v>446</v>
      </c>
      <c r="B548" s="3" t="s">
        <v>491</v>
      </c>
      <c r="C548" s="3" t="s">
        <v>479</v>
      </c>
      <c r="D548" s="3" t="s">
        <v>480</v>
      </c>
      <c r="E548" s="3" t="s">
        <v>481</v>
      </c>
      <c r="F548" s="4">
        <v>0.02</v>
      </c>
      <c r="G548" s="3" t="s">
        <v>492</v>
      </c>
      <c r="H548" s="3">
        <v>51</v>
      </c>
      <c r="I548" s="3" t="s">
        <v>483</v>
      </c>
      <c r="J548" s="3">
        <v>180</v>
      </c>
      <c r="K548" s="3">
        <v>604800</v>
      </c>
      <c r="L548" s="3" t="s">
        <v>1832</v>
      </c>
      <c r="M548" s="3" t="s">
        <v>483</v>
      </c>
      <c r="N548" s="3" t="s">
        <v>483</v>
      </c>
      <c r="O548" s="3" t="s">
        <v>1852</v>
      </c>
      <c r="P548" s="3" t="s">
        <v>4462</v>
      </c>
      <c r="Q548" s="3" t="s">
        <v>4371</v>
      </c>
      <c r="R548" s="3" t="s">
        <v>1853</v>
      </c>
      <c r="S548" s="3">
        <v>1338890398</v>
      </c>
      <c r="T548" s="3" t="s">
        <v>1854</v>
      </c>
      <c r="U548" s="3" t="s">
        <v>827</v>
      </c>
      <c r="V548" s="3" t="s">
        <v>483</v>
      </c>
      <c r="W548" s="3" t="s">
        <v>483</v>
      </c>
      <c r="X548" s="3">
        <v>51</v>
      </c>
      <c r="Y548" s="3" t="s">
        <v>508</v>
      </c>
      <c r="Z548" s="3" t="s">
        <v>490</v>
      </c>
      <c r="AA548" s="3" t="s">
        <v>490</v>
      </c>
      <c r="AB548" s="3" t="s">
        <v>214</v>
      </c>
      <c r="AC548" s="3" t="s">
        <v>43</v>
      </c>
      <c r="AD548" s="3" t="s">
        <v>34</v>
      </c>
      <c r="AE548" s="3" t="s">
        <v>483</v>
      </c>
      <c r="AF548" s="3" t="s">
        <v>483</v>
      </c>
      <c r="AG548" t="s">
        <v>113</v>
      </c>
      <c r="AH548">
        <f>LOOKUP(AC548,$AL:$AL,$AM:$AM )</f>
        <v>7851662</v>
      </c>
      <c r="AI548">
        <f>LOOKUP(AG548,$AN:$AN,$AO:$AO)</f>
        <v>826911</v>
      </c>
      <c r="AJ548">
        <f>COUNTIFS(Answer,AC548,Country,"USA")</f>
        <v>107</v>
      </c>
      <c r="AK548">
        <f>COUNTIF(Answer,AC548)</f>
        <v>217</v>
      </c>
    </row>
    <row r="549" spans="1:37">
      <c r="A549" s="3" t="s">
        <v>446</v>
      </c>
      <c r="B549" s="3" t="s">
        <v>491</v>
      </c>
      <c r="C549" s="3" t="s">
        <v>479</v>
      </c>
      <c r="D549" s="3" t="s">
        <v>480</v>
      </c>
      <c r="E549" s="3" t="s">
        <v>481</v>
      </c>
      <c r="F549" s="4">
        <v>0.02</v>
      </c>
      <c r="G549" s="3" t="s">
        <v>492</v>
      </c>
      <c r="H549" s="3">
        <v>51</v>
      </c>
      <c r="I549" s="3" t="s">
        <v>483</v>
      </c>
      <c r="J549" s="3">
        <v>180</v>
      </c>
      <c r="K549" s="3">
        <v>604800</v>
      </c>
      <c r="L549" s="3" t="s">
        <v>1832</v>
      </c>
      <c r="M549" s="3" t="s">
        <v>483</v>
      </c>
      <c r="N549" s="3" t="s">
        <v>483</v>
      </c>
      <c r="O549" s="3" t="s">
        <v>1986</v>
      </c>
      <c r="P549" s="3" t="s">
        <v>109</v>
      </c>
      <c r="Q549" s="3" t="s">
        <v>4371</v>
      </c>
      <c r="R549" s="3" t="s">
        <v>1987</v>
      </c>
      <c r="S549" s="3">
        <v>1338842605</v>
      </c>
      <c r="T549" s="3" t="s">
        <v>1988</v>
      </c>
      <c r="U549" s="3" t="s">
        <v>827</v>
      </c>
      <c r="V549" s="3" t="s">
        <v>483</v>
      </c>
      <c r="W549" s="3" t="s">
        <v>483</v>
      </c>
      <c r="X549" s="3">
        <v>42</v>
      </c>
      <c r="Y549" s="3" t="s">
        <v>1185</v>
      </c>
      <c r="Z549" s="3" t="s">
        <v>490</v>
      </c>
      <c r="AA549" s="3" t="s">
        <v>490</v>
      </c>
      <c r="AB549" s="3" t="s">
        <v>214</v>
      </c>
      <c r="AC549" s="3" t="s">
        <v>448</v>
      </c>
      <c r="AD549" s="3" t="s">
        <v>38</v>
      </c>
      <c r="AE549" s="3" t="s">
        <v>483</v>
      </c>
      <c r="AF549" s="3" t="s">
        <v>483</v>
      </c>
      <c r="AG549" t="s">
        <v>113</v>
      </c>
      <c r="AH549">
        <f>LOOKUP(AC549,$AL:$AL,$AM:$AM )</f>
        <v>5471500</v>
      </c>
      <c r="AI549">
        <f>LOOKUP(AG549,$AN:$AN,$AO:$AO)</f>
        <v>826911</v>
      </c>
      <c r="AJ549">
        <f>COUNTIFS(Answer,AC549,Country,"USA")</f>
        <v>1</v>
      </c>
      <c r="AK549">
        <f>COUNTIF(Answer,AC549)</f>
        <v>1</v>
      </c>
    </row>
    <row r="550" spans="1:37">
      <c r="A550" s="3" t="s">
        <v>446</v>
      </c>
      <c r="B550" s="3" t="s">
        <v>491</v>
      </c>
      <c r="C550" s="3" t="s">
        <v>479</v>
      </c>
      <c r="D550" s="3" t="s">
        <v>480</v>
      </c>
      <c r="E550" s="3" t="s">
        <v>481</v>
      </c>
      <c r="F550" s="4">
        <v>0.02</v>
      </c>
      <c r="G550" s="3" t="s">
        <v>492</v>
      </c>
      <c r="H550" s="3">
        <v>51</v>
      </c>
      <c r="I550" s="3" t="s">
        <v>483</v>
      </c>
      <c r="J550" s="3">
        <v>180</v>
      </c>
      <c r="K550" s="3">
        <v>604800</v>
      </c>
      <c r="L550" s="3" t="s">
        <v>1832</v>
      </c>
      <c r="M550" s="3" t="s">
        <v>483</v>
      </c>
      <c r="N550" s="3" t="s">
        <v>483</v>
      </c>
      <c r="O550" s="3" t="s">
        <v>1836</v>
      </c>
      <c r="P550" s="3" t="s">
        <v>374</v>
      </c>
      <c r="Q550" s="3" t="s">
        <v>4371</v>
      </c>
      <c r="R550" s="3" t="s">
        <v>1837</v>
      </c>
      <c r="S550" s="3">
        <v>1338847640</v>
      </c>
      <c r="T550" s="3" t="s">
        <v>1838</v>
      </c>
      <c r="U550" s="3" t="s">
        <v>1839</v>
      </c>
      <c r="V550" s="3" t="s">
        <v>483</v>
      </c>
      <c r="W550" s="3" t="s">
        <v>483</v>
      </c>
      <c r="X550" s="3">
        <v>95</v>
      </c>
      <c r="Y550" s="3" t="s">
        <v>594</v>
      </c>
      <c r="Z550" s="3" t="s">
        <v>490</v>
      </c>
      <c r="AA550" s="3" t="s">
        <v>490</v>
      </c>
      <c r="AB550" s="3" t="s">
        <v>214</v>
      </c>
      <c r="AC550" s="3" t="s">
        <v>225</v>
      </c>
      <c r="AD550" s="3" t="s">
        <v>38</v>
      </c>
      <c r="AE550" s="3" t="s">
        <v>483</v>
      </c>
      <c r="AF550" s="3" t="s">
        <v>483</v>
      </c>
      <c r="AG550" t="s">
        <v>113</v>
      </c>
      <c r="AH550">
        <f>LOOKUP(AC550,$AL:$AL,$AM:$AM )</f>
        <v>859538</v>
      </c>
      <c r="AI550">
        <f>LOOKUP(AG550,$AN:$AN,$AO:$AO)</f>
        <v>826911</v>
      </c>
      <c r="AJ550">
        <f>COUNTIFS(Answer,AC550,Country,"USA")</f>
        <v>3</v>
      </c>
      <c r="AK550">
        <f>COUNTIF(Answer,AC550)</f>
        <v>4</v>
      </c>
    </row>
    <row r="551" spans="1:37">
      <c r="A551" s="3" t="s">
        <v>446</v>
      </c>
      <c r="B551" s="3" t="s">
        <v>491</v>
      </c>
      <c r="C551" s="3" t="s">
        <v>479</v>
      </c>
      <c r="D551" s="3" t="s">
        <v>480</v>
      </c>
      <c r="E551" s="3" t="s">
        <v>481</v>
      </c>
      <c r="F551" s="4">
        <v>0.02</v>
      </c>
      <c r="G551" s="3" t="s">
        <v>492</v>
      </c>
      <c r="H551" s="3">
        <v>51</v>
      </c>
      <c r="I551" s="3" t="s">
        <v>483</v>
      </c>
      <c r="J551" s="3">
        <v>180</v>
      </c>
      <c r="K551" s="3">
        <v>604800</v>
      </c>
      <c r="L551" s="3" t="s">
        <v>1832</v>
      </c>
      <c r="M551" s="3" t="s">
        <v>483</v>
      </c>
      <c r="N551" s="3" t="s">
        <v>483</v>
      </c>
      <c r="O551" s="3" t="s">
        <v>1843</v>
      </c>
      <c r="P551" s="3" t="s">
        <v>363</v>
      </c>
      <c r="Q551" s="3" t="s">
        <v>4371</v>
      </c>
      <c r="R551" s="3" t="s">
        <v>1844</v>
      </c>
      <c r="S551" s="3">
        <v>1338870014</v>
      </c>
      <c r="T551" s="3" t="s">
        <v>1845</v>
      </c>
      <c r="U551" s="3" t="s">
        <v>1839</v>
      </c>
      <c r="V551" s="3" t="s">
        <v>483</v>
      </c>
      <c r="W551" s="3" t="s">
        <v>483</v>
      </c>
      <c r="X551" s="3">
        <v>26</v>
      </c>
      <c r="Y551" s="3" t="s">
        <v>503</v>
      </c>
      <c r="Z551" s="3" t="s">
        <v>490</v>
      </c>
      <c r="AA551" s="3" t="s">
        <v>490</v>
      </c>
      <c r="AB551" s="3" t="s">
        <v>214</v>
      </c>
      <c r="AC551" s="3" t="s">
        <v>35</v>
      </c>
      <c r="AD551" s="3" t="s">
        <v>38</v>
      </c>
      <c r="AE551" s="3" t="s">
        <v>483</v>
      </c>
      <c r="AF551" s="3" t="s">
        <v>483</v>
      </c>
      <c r="AG551" t="s">
        <v>113</v>
      </c>
      <c r="AH551">
        <f>LOOKUP(AC551,$AL:$AL,$AM:$AM )</f>
        <v>931028</v>
      </c>
      <c r="AI551">
        <f>LOOKUP(AG551,$AN:$AN,$AO:$AO)</f>
        <v>826911</v>
      </c>
      <c r="AJ551">
        <f>COUNTIFS(Answer,AC551,Country,"USA")</f>
        <v>184</v>
      </c>
      <c r="AK551">
        <f>COUNTIF(Answer,AC551)</f>
        <v>352</v>
      </c>
    </row>
    <row r="552" spans="1:37">
      <c r="A552" s="3" t="s">
        <v>446</v>
      </c>
      <c r="B552" s="3" t="s">
        <v>491</v>
      </c>
      <c r="C552" s="3" t="s">
        <v>479</v>
      </c>
      <c r="D552" s="3" t="s">
        <v>480</v>
      </c>
      <c r="E552" s="3" t="s">
        <v>481</v>
      </c>
      <c r="F552" s="4">
        <v>0.02</v>
      </c>
      <c r="G552" s="3" t="s">
        <v>492</v>
      </c>
      <c r="H552" s="3">
        <v>51</v>
      </c>
      <c r="I552" s="3" t="s">
        <v>483</v>
      </c>
      <c r="J552" s="3">
        <v>180</v>
      </c>
      <c r="K552" s="3">
        <v>604800</v>
      </c>
      <c r="L552" s="3" t="s">
        <v>1832</v>
      </c>
      <c r="M552" s="3" t="s">
        <v>483</v>
      </c>
      <c r="N552" s="3" t="s">
        <v>483</v>
      </c>
      <c r="O552" s="3" t="s">
        <v>1934</v>
      </c>
      <c r="P552" s="3" t="s">
        <v>45</v>
      </c>
      <c r="Q552" s="3" t="s">
        <v>4371</v>
      </c>
      <c r="R552" s="3" t="s">
        <v>1935</v>
      </c>
      <c r="S552" s="3">
        <v>1338843639</v>
      </c>
      <c r="T552" s="3" t="s">
        <v>1936</v>
      </c>
      <c r="U552" s="3" t="s">
        <v>1839</v>
      </c>
      <c r="V552" s="3" t="s">
        <v>483</v>
      </c>
      <c r="W552" s="3" t="s">
        <v>483</v>
      </c>
      <c r="X552" s="3">
        <v>14</v>
      </c>
      <c r="Y552" s="3" t="s">
        <v>607</v>
      </c>
      <c r="Z552" s="3" t="s">
        <v>490</v>
      </c>
      <c r="AA552" s="3" t="s">
        <v>490</v>
      </c>
      <c r="AB552" s="3" t="s">
        <v>214</v>
      </c>
      <c r="AC552" s="3" t="s">
        <v>221</v>
      </c>
      <c r="AD552" s="3" t="s">
        <v>38</v>
      </c>
      <c r="AE552" s="3" t="s">
        <v>483</v>
      </c>
      <c r="AF552" s="3" t="s">
        <v>483</v>
      </c>
      <c r="AG552" t="s">
        <v>113</v>
      </c>
      <c r="AH552">
        <f>LOOKUP(AC552,$AL:$AL,$AM:$AM )</f>
        <v>859307</v>
      </c>
      <c r="AI552">
        <f>LOOKUP(AG552,$AN:$AN,$AO:$AO)</f>
        <v>826911</v>
      </c>
      <c r="AJ552">
        <f>COUNTIFS(Answer,AC552,Country,"USA")</f>
        <v>10</v>
      </c>
      <c r="AK552">
        <f>COUNTIF(Answer,AC552)</f>
        <v>10</v>
      </c>
    </row>
    <row r="553" spans="1:37">
      <c r="A553" s="3" t="s">
        <v>446</v>
      </c>
      <c r="B553" s="3" t="s">
        <v>491</v>
      </c>
      <c r="C553" s="3" t="s">
        <v>479</v>
      </c>
      <c r="D553" s="3" t="s">
        <v>480</v>
      </c>
      <c r="E553" s="3" t="s">
        <v>481</v>
      </c>
      <c r="F553" s="4">
        <v>0.02</v>
      </c>
      <c r="G553" s="3" t="s">
        <v>492</v>
      </c>
      <c r="H553" s="3">
        <v>51</v>
      </c>
      <c r="I553" s="3" t="s">
        <v>483</v>
      </c>
      <c r="J553" s="3">
        <v>180</v>
      </c>
      <c r="K553" s="3">
        <v>604800</v>
      </c>
      <c r="L553" s="3" t="s">
        <v>1832</v>
      </c>
      <c r="M553" s="3" t="s">
        <v>483</v>
      </c>
      <c r="N553" s="3" t="s">
        <v>483</v>
      </c>
      <c r="O553" s="3" t="s">
        <v>1983</v>
      </c>
      <c r="P553" s="3" t="s">
        <v>404</v>
      </c>
      <c r="Q553" s="3" t="s">
        <v>4371</v>
      </c>
      <c r="R553" s="3" t="s">
        <v>1984</v>
      </c>
      <c r="S553" s="3">
        <v>1338848339</v>
      </c>
      <c r="T553" s="3" t="s">
        <v>1985</v>
      </c>
      <c r="U553" s="3" t="s">
        <v>1839</v>
      </c>
      <c r="V553" s="3" t="s">
        <v>483</v>
      </c>
      <c r="W553" s="3" t="s">
        <v>483</v>
      </c>
      <c r="X553" s="3">
        <v>38</v>
      </c>
      <c r="Y553" s="3" t="s">
        <v>561</v>
      </c>
      <c r="Z553" s="3" t="s">
        <v>490</v>
      </c>
      <c r="AA553" s="3" t="s">
        <v>490</v>
      </c>
      <c r="AB553" s="3" t="s">
        <v>214</v>
      </c>
      <c r="AC553" s="3" t="s">
        <v>221</v>
      </c>
      <c r="AD553" s="3" t="s">
        <v>38</v>
      </c>
      <c r="AE553" s="3" t="s">
        <v>483</v>
      </c>
      <c r="AF553" s="3" t="s">
        <v>483</v>
      </c>
      <c r="AG553" t="s">
        <v>113</v>
      </c>
      <c r="AH553">
        <f>LOOKUP(AC553,$AL:$AL,$AM:$AM )</f>
        <v>859307</v>
      </c>
      <c r="AI553">
        <f>LOOKUP(AG553,$AN:$AN,$AO:$AO)</f>
        <v>826911</v>
      </c>
      <c r="AJ553">
        <f>COUNTIFS(Answer,AC553,Country,"USA")</f>
        <v>10</v>
      </c>
      <c r="AK553">
        <f>COUNTIF(Answer,AC553)</f>
        <v>10</v>
      </c>
    </row>
    <row r="554" spans="1:37">
      <c r="A554" s="3" t="s">
        <v>446</v>
      </c>
      <c r="B554" s="3" t="s">
        <v>491</v>
      </c>
      <c r="C554" s="3" t="s">
        <v>479</v>
      </c>
      <c r="D554" s="3" t="s">
        <v>480</v>
      </c>
      <c r="E554" s="3" t="s">
        <v>481</v>
      </c>
      <c r="F554" s="4">
        <v>0.02</v>
      </c>
      <c r="G554" s="3" t="s">
        <v>492</v>
      </c>
      <c r="H554" s="3">
        <v>51</v>
      </c>
      <c r="I554" s="3" t="s">
        <v>483</v>
      </c>
      <c r="J554" s="3">
        <v>180</v>
      </c>
      <c r="K554" s="3">
        <v>604800</v>
      </c>
      <c r="L554" s="3" t="s">
        <v>1832</v>
      </c>
      <c r="M554" s="3" t="s">
        <v>483</v>
      </c>
      <c r="N554" s="3" t="s">
        <v>483</v>
      </c>
      <c r="O554" s="3" t="s">
        <v>1989</v>
      </c>
      <c r="P554" s="3" t="s">
        <v>4461</v>
      </c>
      <c r="Q554" s="3" t="s">
        <v>4371</v>
      </c>
      <c r="R554" s="3" t="s">
        <v>1990</v>
      </c>
      <c r="S554" s="3">
        <v>1338873469</v>
      </c>
      <c r="T554" s="3" t="s">
        <v>1991</v>
      </c>
      <c r="U554" s="3" t="s">
        <v>1839</v>
      </c>
      <c r="V554" s="3" t="s">
        <v>483</v>
      </c>
      <c r="W554" s="3" t="s">
        <v>483</v>
      </c>
      <c r="X554" s="3">
        <v>113</v>
      </c>
      <c r="Y554" s="3" t="s">
        <v>508</v>
      </c>
      <c r="Z554" s="3" t="s">
        <v>490</v>
      </c>
      <c r="AA554" s="3" t="s">
        <v>490</v>
      </c>
      <c r="AB554" s="3" t="s">
        <v>214</v>
      </c>
      <c r="AC554" s="3" t="s">
        <v>35</v>
      </c>
      <c r="AD554" s="3" t="s">
        <v>34</v>
      </c>
      <c r="AE554" s="3" t="s">
        <v>483</v>
      </c>
      <c r="AF554" s="3" t="s">
        <v>483</v>
      </c>
      <c r="AG554" t="s">
        <v>113</v>
      </c>
      <c r="AH554">
        <f>LOOKUP(AC554,$AL:$AL,$AM:$AM )</f>
        <v>931028</v>
      </c>
      <c r="AI554">
        <f>LOOKUP(AG554,$AN:$AN,$AO:$AO)</f>
        <v>826911</v>
      </c>
      <c r="AJ554">
        <f>COUNTIFS(Answer,AC554,Country,"USA")</f>
        <v>184</v>
      </c>
      <c r="AK554">
        <f>COUNTIF(Answer,AC554)</f>
        <v>352</v>
      </c>
    </row>
    <row r="555" spans="1:37">
      <c r="A555" s="3" t="s">
        <v>446</v>
      </c>
      <c r="B555" s="3" t="s">
        <v>491</v>
      </c>
      <c r="C555" s="3" t="s">
        <v>479</v>
      </c>
      <c r="D555" s="3" t="s">
        <v>480</v>
      </c>
      <c r="E555" s="3" t="s">
        <v>481</v>
      </c>
      <c r="F555" s="4">
        <v>0.02</v>
      </c>
      <c r="G555" s="3" t="s">
        <v>492</v>
      </c>
      <c r="H555" s="3">
        <v>51</v>
      </c>
      <c r="I555" s="3" t="s">
        <v>483</v>
      </c>
      <c r="J555" s="3">
        <v>180</v>
      </c>
      <c r="K555" s="3">
        <v>604800</v>
      </c>
      <c r="L555" s="3" t="s">
        <v>1832</v>
      </c>
      <c r="M555" s="3" t="s">
        <v>483</v>
      </c>
      <c r="N555" s="3" t="s">
        <v>483</v>
      </c>
      <c r="O555" s="3" t="s">
        <v>1992</v>
      </c>
      <c r="P555" s="3" t="s">
        <v>4464</v>
      </c>
      <c r="Q555" s="3" t="s">
        <v>4371</v>
      </c>
      <c r="R555" s="3" t="s">
        <v>1993</v>
      </c>
      <c r="S555" s="3">
        <v>1338802948</v>
      </c>
      <c r="T555" s="3" t="s">
        <v>1994</v>
      </c>
      <c r="U555" s="3" t="s">
        <v>1839</v>
      </c>
      <c r="V555" s="3" t="s">
        <v>483</v>
      </c>
      <c r="W555" s="3" t="s">
        <v>483</v>
      </c>
      <c r="X555" s="3">
        <v>60</v>
      </c>
      <c r="Y555" s="3" t="s">
        <v>503</v>
      </c>
      <c r="Z555" s="3" t="s">
        <v>490</v>
      </c>
      <c r="AA555" s="3" t="s">
        <v>490</v>
      </c>
      <c r="AB555" s="3" t="s">
        <v>214</v>
      </c>
      <c r="AC555" s="3" t="s">
        <v>42</v>
      </c>
      <c r="AD555" s="3" t="s">
        <v>366</v>
      </c>
      <c r="AE555" s="3" t="s">
        <v>483</v>
      </c>
      <c r="AF555" s="3" t="s">
        <v>483</v>
      </c>
      <c r="AG555" t="s">
        <v>113</v>
      </c>
      <c r="AH555">
        <f>LOOKUP(AC555,$AL:$AL,$AM:$AM )</f>
        <v>5503158</v>
      </c>
      <c r="AI555">
        <f>LOOKUP(AG555,$AN:$AN,$AO:$AO)</f>
        <v>826911</v>
      </c>
      <c r="AJ555">
        <f>COUNTIFS(Answer,AC555,Country,"USA")</f>
        <v>9</v>
      </c>
      <c r="AK555">
        <f>COUNTIF(Answer,AC555)</f>
        <v>38</v>
      </c>
    </row>
    <row r="556" spans="1:37">
      <c r="A556" s="3" t="s">
        <v>446</v>
      </c>
      <c r="B556" s="3" t="s">
        <v>491</v>
      </c>
      <c r="C556" s="3" t="s">
        <v>479</v>
      </c>
      <c r="D556" s="3" t="s">
        <v>480</v>
      </c>
      <c r="E556" s="3" t="s">
        <v>481</v>
      </c>
      <c r="F556" s="4">
        <v>0.02</v>
      </c>
      <c r="G556" s="3" t="s">
        <v>492</v>
      </c>
      <c r="H556" s="3">
        <v>51</v>
      </c>
      <c r="I556" s="3" t="s">
        <v>483</v>
      </c>
      <c r="J556" s="3">
        <v>180</v>
      </c>
      <c r="K556" s="3">
        <v>604800</v>
      </c>
      <c r="L556" s="3" t="s">
        <v>1832</v>
      </c>
      <c r="M556" s="3" t="s">
        <v>483</v>
      </c>
      <c r="N556" s="3" t="s">
        <v>483</v>
      </c>
      <c r="O556" s="3" t="s">
        <v>2030</v>
      </c>
      <c r="P556" s="3" t="s">
        <v>407</v>
      </c>
      <c r="Q556" s="3" t="s">
        <v>4371</v>
      </c>
      <c r="R556" s="3" t="s">
        <v>2031</v>
      </c>
      <c r="S556" s="3">
        <v>1338867809</v>
      </c>
      <c r="T556" s="3" t="s">
        <v>2032</v>
      </c>
      <c r="U556" s="3" t="s">
        <v>1839</v>
      </c>
      <c r="V556" s="3" t="s">
        <v>483</v>
      </c>
      <c r="W556" s="3" t="s">
        <v>483</v>
      </c>
      <c r="X556" s="3">
        <v>18</v>
      </c>
      <c r="Y556" s="3" t="s">
        <v>555</v>
      </c>
      <c r="Z556" s="3" t="s">
        <v>490</v>
      </c>
      <c r="AA556" s="3" t="s">
        <v>490</v>
      </c>
      <c r="AB556" s="3" t="s">
        <v>214</v>
      </c>
      <c r="AC556" s="3" t="s">
        <v>35</v>
      </c>
      <c r="AD556" s="3" t="s">
        <v>38</v>
      </c>
      <c r="AE556" s="3" t="s">
        <v>483</v>
      </c>
      <c r="AF556" s="3" t="s">
        <v>483</v>
      </c>
      <c r="AG556" t="s">
        <v>113</v>
      </c>
      <c r="AH556">
        <f>LOOKUP(AC556,$AL:$AL,$AM:$AM )</f>
        <v>931028</v>
      </c>
      <c r="AI556">
        <f>LOOKUP(AG556,$AN:$AN,$AO:$AO)</f>
        <v>826911</v>
      </c>
      <c r="AJ556">
        <f>COUNTIFS(Answer,AC556,Country,"USA")</f>
        <v>184</v>
      </c>
      <c r="AK556">
        <f>COUNTIF(Answer,AC556)</f>
        <v>352</v>
      </c>
    </row>
    <row r="557" spans="1:37">
      <c r="A557" s="3" t="s">
        <v>446</v>
      </c>
      <c r="B557" s="3" t="s">
        <v>491</v>
      </c>
      <c r="C557" s="3" t="s">
        <v>479</v>
      </c>
      <c r="D557" s="3" t="s">
        <v>480</v>
      </c>
      <c r="E557" s="3" t="s">
        <v>481</v>
      </c>
      <c r="F557" s="4">
        <v>0.02</v>
      </c>
      <c r="G557" s="3" t="s">
        <v>492</v>
      </c>
      <c r="H557" s="3">
        <v>51</v>
      </c>
      <c r="I557" s="3" t="s">
        <v>483</v>
      </c>
      <c r="J557" s="3">
        <v>180</v>
      </c>
      <c r="K557" s="3">
        <v>604800</v>
      </c>
      <c r="L557" s="3" t="s">
        <v>1832</v>
      </c>
      <c r="M557" s="3" t="s">
        <v>483</v>
      </c>
      <c r="N557" s="3" t="s">
        <v>483</v>
      </c>
      <c r="O557" s="3" t="s">
        <v>2044</v>
      </c>
      <c r="P557" s="3" t="s">
        <v>4409</v>
      </c>
      <c r="Q557" s="3" t="s">
        <v>4371</v>
      </c>
      <c r="R557" s="3" t="s">
        <v>2045</v>
      </c>
      <c r="S557" s="3">
        <v>1338835524</v>
      </c>
      <c r="T557" s="3" t="s">
        <v>2046</v>
      </c>
      <c r="U557" s="3" t="s">
        <v>1839</v>
      </c>
      <c r="V557" s="3" t="s">
        <v>483</v>
      </c>
      <c r="W557" s="3" t="s">
        <v>483</v>
      </c>
      <c r="X557" s="3">
        <v>36</v>
      </c>
      <c r="Y557" s="3" t="s">
        <v>607</v>
      </c>
      <c r="Z557" s="3" t="s">
        <v>490</v>
      </c>
      <c r="AA557" s="3" t="s">
        <v>490</v>
      </c>
      <c r="AB557" s="3" t="s">
        <v>214</v>
      </c>
      <c r="AC557" s="3" t="s">
        <v>451</v>
      </c>
      <c r="AD557" s="3" t="s">
        <v>34</v>
      </c>
      <c r="AE557" s="3" t="s">
        <v>483</v>
      </c>
      <c r="AF557" s="3" t="s">
        <v>483</v>
      </c>
      <c r="AG557" t="s">
        <v>113</v>
      </c>
      <c r="AH557">
        <f>LOOKUP(AC557,$AL:$AL,$AM:$AM )</f>
        <v>808536</v>
      </c>
      <c r="AI557">
        <f>LOOKUP(AG557,$AN:$AN,$AO:$AO)</f>
        <v>826911</v>
      </c>
      <c r="AJ557">
        <f>COUNTIFS(Answer,AC557,Country,"USA")</f>
        <v>0</v>
      </c>
      <c r="AK557">
        <f>COUNTIF(Answer,AC557)</f>
        <v>2</v>
      </c>
    </row>
    <row r="558" spans="1:37">
      <c r="A558" s="3" t="s">
        <v>446</v>
      </c>
      <c r="B558" s="3" t="s">
        <v>491</v>
      </c>
      <c r="C558" s="3" t="s">
        <v>479</v>
      </c>
      <c r="D558" s="3" t="s">
        <v>480</v>
      </c>
      <c r="E558" s="3" t="s">
        <v>481</v>
      </c>
      <c r="F558" s="4">
        <v>0.02</v>
      </c>
      <c r="G558" s="3" t="s">
        <v>492</v>
      </c>
      <c r="H558" s="3">
        <v>51</v>
      </c>
      <c r="I558" s="3" t="s">
        <v>483</v>
      </c>
      <c r="J558" s="3">
        <v>180</v>
      </c>
      <c r="K558" s="3">
        <v>604800</v>
      </c>
      <c r="L558" s="3" t="s">
        <v>1832</v>
      </c>
      <c r="M558" s="3" t="s">
        <v>483</v>
      </c>
      <c r="N558" s="3" t="s">
        <v>483</v>
      </c>
      <c r="O558" s="3" t="s">
        <v>2059</v>
      </c>
      <c r="P558" s="3" t="s">
        <v>447</v>
      </c>
      <c r="Q558" s="3" t="s">
        <v>4371</v>
      </c>
      <c r="R558" s="3" t="s">
        <v>2060</v>
      </c>
      <c r="S558" s="3">
        <v>1338853470</v>
      </c>
      <c r="T558" s="3" t="s">
        <v>2061</v>
      </c>
      <c r="U558" s="3" t="s">
        <v>1839</v>
      </c>
      <c r="V558" s="3" t="s">
        <v>483</v>
      </c>
      <c r="W558" s="3" t="s">
        <v>483</v>
      </c>
      <c r="X558" s="3">
        <v>46</v>
      </c>
      <c r="Y558" s="3" t="s">
        <v>523</v>
      </c>
      <c r="Z558" s="3" t="s">
        <v>490</v>
      </c>
      <c r="AA558" s="3" t="s">
        <v>490</v>
      </c>
      <c r="AB558" s="3" t="s">
        <v>214</v>
      </c>
      <c r="AC558" s="3" t="s">
        <v>35</v>
      </c>
      <c r="AD558" s="3" t="s">
        <v>38</v>
      </c>
      <c r="AE558" s="3" t="s">
        <v>483</v>
      </c>
      <c r="AF558" s="3" t="s">
        <v>483</v>
      </c>
      <c r="AG558" t="s">
        <v>113</v>
      </c>
      <c r="AH558">
        <f>LOOKUP(AC558,$AL:$AL,$AM:$AM )</f>
        <v>931028</v>
      </c>
      <c r="AI558">
        <f>LOOKUP(AG558,$AN:$AN,$AO:$AO)</f>
        <v>826911</v>
      </c>
      <c r="AJ558">
        <f>COUNTIFS(Answer,AC558,Country,"USA")</f>
        <v>184</v>
      </c>
      <c r="AK558">
        <f>COUNTIF(Answer,AC558)</f>
        <v>352</v>
      </c>
    </row>
    <row r="559" spans="1:37">
      <c r="A559" s="3" t="s">
        <v>446</v>
      </c>
      <c r="B559" s="3" t="s">
        <v>491</v>
      </c>
      <c r="C559" s="3" t="s">
        <v>479</v>
      </c>
      <c r="D559" s="3" t="s">
        <v>480</v>
      </c>
      <c r="E559" s="3" t="s">
        <v>481</v>
      </c>
      <c r="F559" s="4">
        <v>0.02</v>
      </c>
      <c r="G559" s="3" t="s">
        <v>492</v>
      </c>
      <c r="H559" s="3">
        <v>51</v>
      </c>
      <c r="I559" s="3" t="s">
        <v>483</v>
      </c>
      <c r="J559" s="3">
        <v>180</v>
      </c>
      <c r="K559" s="3">
        <v>604800</v>
      </c>
      <c r="L559" s="3" t="s">
        <v>1832</v>
      </c>
      <c r="M559" s="3" t="s">
        <v>483</v>
      </c>
      <c r="N559" s="3" t="s">
        <v>483</v>
      </c>
      <c r="O559" s="3" t="s">
        <v>1865</v>
      </c>
      <c r="P559" s="3" t="s">
        <v>4458</v>
      </c>
      <c r="Q559" s="3" t="s">
        <v>4371</v>
      </c>
      <c r="R559" s="3" t="s">
        <v>1866</v>
      </c>
      <c r="S559" s="3">
        <v>1338884431</v>
      </c>
      <c r="T559" s="3" t="s">
        <v>1867</v>
      </c>
      <c r="U559" s="3" t="s">
        <v>1621</v>
      </c>
      <c r="V559" s="3" t="s">
        <v>483</v>
      </c>
      <c r="W559" s="3" t="s">
        <v>483</v>
      </c>
      <c r="X559" s="3">
        <v>69</v>
      </c>
      <c r="Y559" s="3" t="s">
        <v>503</v>
      </c>
      <c r="Z559" s="3" t="s">
        <v>490</v>
      </c>
      <c r="AA559" s="3" t="s">
        <v>490</v>
      </c>
      <c r="AB559" s="3" t="s">
        <v>214</v>
      </c>
      <c r="AC559" s="3" t="s">
        <v>35</v>
      </c>
      <c r="AD559" s="3" t="s">
        <v>34</v>
      </c>
      <c r="AE559" s="3" t="s">
        <v>483</v>
      </c>
      <c r="AF559" s="3" t="s">
        <v>483</v>
      </c>
      <c r="AG559" t="s">
        <v>113</v>
      </c>
      <c r="AH559">
        <f>LOOKUP(AC559,$AL:$AL,$AM:$AM )</f>
        <v>931028</v>
      </c>
      <c r="AI559">
        <f>LOOKUP(AG559,$AN:$AN,$AO:$AO)</f>
        <v>826911</v>
      </c>
      <c r="AJ559">
        <f>COUNTIFS(Answer,AC559,Country,"USA")</f>
        <v>184</v>
      </c>
      <c r="AK559">
        <f>COUNTIF(Answer,AC559)</f>
        <v>352</v>
      </c>
    </row>
    <row r="560" spans="1:37">
      <c r="A560" s="3" t="s">
        <v>446</v>
      </c>
      <c r="B560" s="3" t="s">
        <v>491</v>
      </c>
      <c r="C560" s="3" t="s">
        <v>479</v>
      </c>
      <c r="D560" s="3" t="s">
        <v>480</v>
      </c>
      <c r="E560" s="3" t="s">
        <v>481</v>
      </c>
      <c r="F560" s="4">
        <v>0.02</v>
      </c>
      <c r="G560" s="3" t="s">
        <v>492</v>
      </c>
      <c r="H560" s="3">
        <v>51</v>
      </c>
      <c r="I560" s="3" t="s">
        <v>483</v>
      </c>
      <c r="J560" s="3">
        <v>180</v>
      </c>
      <c r="K560" s="3">
        <v>604800</v>
      </c>
      <c r="L560" s="3" t="s">
        <v>1832</v>
      </c>
      <c r="M560" s="3" t="s">
        <v>483</v>
      </c>
      <c r="N560" s="3" t="s">
        <v>483</v>
      </c>
      <c r="O560" s="3" t="s">
        <v>1899</v>
      </c>
      <c r="P560" s="3" t="s">
        <v>370</v>
      </c>
      <c r="Q560" s="3" t="s">
        <v>4371</v>
      </c>
      <c r="R560" s="3" t="s">
        <v>1900</v>
      </c>
      <c r="S560" s="3">
        <v>1338827885</v>
      </c>
      <c r="T560" s="3" t="s">
        <v>1901</v>
      </c>
      <c r="U560" s="3" t="s">
        <v>1621</v>
      </c>
      <c r="V560" s="3" t="s">
        <v>483</v>
      </c>
      <c r="W560" s="3" t="s">
        <v>483</v>
      </c>
      <c r="X560" s="3">
        <v>31</v>
      </c>
      <c r="Y560" s="3" t="s">
        <v>594</v>
      </c>
      <c r="Z560" s="3" t="s">
        <v>490</v>
      </c>
      <c r="AA560" s="3" t="s">
        <v>490</v>
      </c>
      <c r="AB560" s="3" t="s">
        <v>214</v>
      </c>
      <c r="AC560" s="3" t="s">
        <v>35</v>
      </c>
      <c r="AD560" s="3" t="s">
        <v>38</v>
      </c>
      <c r="AE560" s="3" t="s">
        <v>483</v>
      </c>
      <c r="AF560" s="3" t="s">
        <v>483</v>
      </c>
      <c r="AG560" t="s">
        <v>113</v>
      </c>
      <c r="AH560">
        <f>LOOKUP(AC560,$AL:$AL,$AM:$AM )</f>
        <v>931028</v>
      </c>
      <c r="AI560">
        <f>LOOKUP(AG560,$AN:$AN,$AO:$AO)</f>
        <v>826911</v>
      </c>
      <c r="AJ560">
        <f>COUNTIFS(Answer,AC560,Country,"USA")</f>
        <v>184</v>
      </c>
      <c r="AK560">
        <f>COUNTIF(Answer,AC560)</f>
        <v>352</v>
      </c>
    </row>
    <row r="561" spans="1:37">
      <c r="A561" s="3" t="s">
        <v>446</v>
      </c>
      <c r="B561" s="3" t="s">
        <v>491</v>
      </c>
      <c r="C561" s="3" t="s">
        <v>479</v>
      </c>
      <c r="D561" s="3" t="s">
        <v>480</v>
      </c>
      <c r="E561" s="3" t="s">
        <v>481</v>
      </c>
      <c r="F561" s="4">
        <v>0.02</v>
      </c>
      <c r="G561" s="3" t="s">
        <v>492</v>
      </c>
      <c r="H561" s="3">
        <v>51</v>
      </c>
      <c r="I561" s="3" t="s">
        <v>483</v>
      </c>
      <c r="J561" s="3">
        <v>180</v>
      </c>
      <c r="K561" s="3">
        <v>604800</v>
      </c>
      <c r="L561" s="3" t="s">
        <v>1832</v>
      </c>
      <c r="M561" s="3" t="s">
        <v>483</v>
      </c>
      <c r="N561" s="3" t="s">
        <v>483</v>
      </c>
      <c r="O561" s="3" t="s">
        <v>1931</v>
      </c>
      <c r="P561" s="3" t="s">
        <v>372</v>
      </c>
      <c r="Q561" s="3" t="s">
        <v>4371</v>
      </c>
      <c r="R561" s="3" t="s">
        <v>1932</v>
      </c>
      <c r="S561" s="3">
        <v>1338845822</v>
      </c>
      <c r="T561" s="3" t="s">
        <v>1933</v>
      </c>
      <c r="U561" s="3" t="s">
        <v>1621</v>
      </c>
      <c r="V561" s="3" t="s">
        <v>483</v>
      </c>
      <c r="W561" s="3" t="s">
        <v>483</v>
      </c>
      <c r="X561" s="3">
        <v>22</v>
      </c>
      <c r="Y561" s="3" t="s">
        <v>1185</v>
      </c>
      <c r="Z561" s="3" t="s">
        <v>490</v>
      </c>
      <c r="AA561" s="3" t="s">
        <v>490</v>
      </c>
      <c r="AB561" s="3" t="s">
        <v>214</v>
      </c>
      <c r="AC561" s="3" t="s">
        <v>42</v>
      </c>
      <c r="AD561" s="3" t="s">
        <v>38</v>
      </c>
      <c r="AE561" s="3" t="s">
        <v>483</v>
      </c>
      <c r="AF561" s="3" t="s">
        <v>483</v>
      </c>
      <c r="AG561" t="s">
        <v>113</v>
      </c>
      <c r="AH561">
        <f>LOOKUP(AC561,$AL:$AL,$AM:$AM )</f>
        <v>5503158</v>
      </c>
      <c r="AI561">
        <f>LOOKUP(AG561,$AN:$AN,$AO:$AO)</f>
        <v>826911</v>
      </c>
      <c r="AJ561">
        <f>COUNTIFS(Answer,AC561,Country,"USA")</f>
        <v>9</v>
      </c>
      <c r="AK561">
        <f>COUNTIF(Answer,AC561)</f>
        <v>38</v>
      </c>
    </row>
    <row r="562" spans="1:37">
      <c r="A562" s="3" t="s">
        <v>446</v>
      </c>
      <c r="B562" s="3" t="s">
        <v>491</v>
      </c>
      <c r="C562" s="3" t="s">
        <v>479</v>
      </c>
      <c r="D562" s="3" t="s">
        <v>480</v>
      </c>
      <c r="E562" s="3" t="s">
        <v>481</v>
      </c>
      <c r="F562" s="4">
        <v>0.02</v>
      </c>
      <c r="G562" s="3" t="s">
        <v>492</v>
      </c>
      <c r="H562" s="3">
        <v>51</v>
      </c>
      <c r="I562" s="3" t="s">
        <v>483</v>
      </c>
      <c r="J562" s="3">
        <v>180</v>
      </c>
      <c r="K562" s="3">
        <v>604800</v>
      </c>
      <c r="L562" s="3" t="s">
        <v>1832</v>
      </c>
      <c r="M562" s="3" t="s">
        <v>483</v>
      </c>
      <c r="N562" s="3" t="s">
        <v>483</v>
      </c>
      <c r="O562" s="3" t="s">
        <v>1962</v>
      </c>
      <c r="P562" s="3" t="s">
        <v>365</v>
      </c>
      <c r="Q562" s="3" t="s">
        <v>4371</v>
      </c>
      <c r="R562" s="3" t="s">
        <v>1963</v>
      </c>
      <c r="S562" s="3">
        <v>1338833826</v>
      </c>
      <c r="T562" s="3" t="s">
        <v>1964</v>
      </c>
      <c r="U562" s="3" t="s">
        <v>1621</v>
      </c>
      <c r="V562" s="3" t="s">
        <v>483</v>
      </c>
      <c r="W562" s="3" t="s">
        <v>483</v>
      </c>
      <c r="X562" s="3">
        <v>37</v>
      </c>
      <c r="Y562" s="3" t="s">
        <v>546</v>
      </c>
      <c r="Z562" s="3" t="s">
        <v>490</v>
      </c>
      <c r="AA562" s="3" t="s">
        <v>490</v>
      </c>
      <c r="AB562" s="3" t="s">
        <v>214</v>
      </c>
      <c r="AC562" s="3" t="s">
        <v>221</v>
      </c>
      <c r="AD562" s="3" t="s">
        <v>38</v>
      </c>
      <c r="AE562" s="3" t="s">
        <v>483</v>
      </c>
      <c r="AF562" s="3" t="s">
        <v>483</v>
      </c>
      <c r="AG562" t="s">
        <v>113</v>
      </c>
      <c r="AH562">
        <f>LOOKUP(AC562,$AL:$AL,$AM:$AM )</f>
        <v>859307</v>
      </c>
      <c r="AI562">
        <f>LOOKUP(AG562,$AN:$AN,$AO:$AO)</f>
        <v>826911</v>
      </c>
      <c r="AJ562">
        <f>COUNTIFS(Answer,AC562,Country,"USA")</f>
        <v>10</v>
      </c>
      <c r="AK562">
        <f>COUNTIF(Answer,AC562)</f>
        <v>10</v>
      </c>
    </row>
    <row r="563" spans="1:37">
      <c r="A563" s="3" t="s">
        <v>446</v>
      </c>
      <c r="B563" s="3" t="s">
        <v>491</v>
      </c>
      <c r="C563" s="3" t="s">
        <v>479</v>
      </c>
      <c r="D563" s="3" t="s">
        <v>480</v>
      </c>
      <c r="E563" s="3" t="s">
        <v>481</v>
      </c>
      <c r="F563" s="4">
        <v>0.02</v>
      </c>
      <c r="G563" s="3" t="s">
        <v>492</v>
      </c>
      <c r="H563" s="3">
        <v>51</v>
      </c>
      <c r="I563" s="3" t="s">
        <v>483</v>
      </c>
      <c r="J563" s="3">
        <v>180</v>
      </c>
      <c r="K563" s="3">
        <v>604800</v>
      </c>
      <c r="L563" s="3" t="s">
        <v>1832</v>
      </c>
      <c r="M563" s="3" t="s">
        <v>483</v>
      </c>
      <c r="N563" s="3" t="s">
        <v>483</v>
      </c>
      <c r="O563" s="3" t="s">
        <v>1968</v>
      </c>
      <c r="P563" s="3" t="s">
        <v>368</v>
      </c>
      <c r="Q563" s="3" t="s">
        <v>4371</v>
      </c>
      <c r="R563" s="3" t="s">
        <v>1969</v>
      </c>
      <c r="S563" s="3">
        <v>1338884342</v>
      </c>
      <c r="T563" s="3" t="s">
        <v>1970</v>
      </c>
      <c r="U563" s="3" t="s">
        <v>1621</v>
      </c>
      <c r="V563" s="3" t="s">
        <v>483</v>
      </c>
      <c r="W563" s="3" t="s">
        <v>483</v>
      </c>
      <c r="X563" s="3">
        <v>32</v>
      </c>
      <c r="Y563" s="3" t="s">
        <v>503</v>
      </c>
      <c r="Z563" s="3" t="s">
        <v>490</v>
      </c>
      <c r="AA563" s="3" t="s">
        <v>490</v>
      </c>
      <c r="AB563" s="3" t="s">
        <v>214</v>
      </c>
      <c r="AC563" s="3" t="s">
        <v>35</v>
      </c>
      <c r="AD563" s="3" t="s">
        <v>38</v>
      </c>
      <c r="AE563" s="3" t="s">
        <v>483</v>
      </c>
      <c r="AF563" s="3" t="s">
        <v>483</v>
      </c>
      <c r="AG563" t="s">
        <v>113</v>
      </c>
      <c r="AH563">
        <f>LOOKUP(AC563,$AL:$AL,$AM:$AM )</f>
        <v>931028</v>
      </c>
      <c r="AI563">
        <f>LOOKUP(AG563,$AN:$AN,$AO:$AO)</f>
        <v>826911</v>
      </c>
      <c r="AJ563">
        <f>COUNTIFS(Answer,AC563,Country,"USA")</f>
        <v>184</v>
      </c>
      <c r="AK563">
        <f>COUNTIF(Answer,AC563)</f>
        <v>352</v>
      </c>
    </row>
    <row r="564" spans="1:37">
      <c r="A564" s="3" t="s">
        <v>446</v>
      </c>
      <c r="B564" s="3" t="s">
        <v>491</v>
      </c>
      <c r="C564" s="3" t="s">
        <v>479</v>
      </c>
      <c r="D564" s="3" t="s">
        <v>480</v>
      </c>
      <c r="E564" s="3" t="s">
        <v>481</v>
      </c>
      <c r="F564" s="4">
        <v>0.02</v>
      </c>
      <c r="G564" s="3" t="s">
        <v>492</v>
      </c>
      <c r="H564" s="3">
        <v>51</v>
      </c>
      <c r="I564" s="3" t="s">
        <v>483</v>
      </c>
      <c r="J564" s="3">
        <v>180</v>
      </c>
      <c r="K564" s="3">
        <v>604800</v>
      </c>
      <c r="L564" s="3" t="s">
        <v>1832</v>
      </c>
      <c r="M564" s="3" t="s">
        <v>483</v>
      </c>
      <c r="N564" s="3" t="s">
        <v>483</v>
      </c>
      <c r="O564" s="3" t="s">
        <v>2004</v>
      </c>
      <c r="P564" s="3" t="s">
        <v>449</v>
      </c>
      <c r="Q564" s="3" t="s">
        <v>4371</v>
      </c>
      <c r="R564" s="3" t="s">
        <v>2005</v>
      </c>
      <c r="S564" s="3">
        <v>1338842894</v>
      </c>
      <c r="T564" s="3" t="s">
        <v>2006</v>
      </c>
      <c r="U564" s="3" t="s">
        <v>1621</v>
      </c>
      <c r="V564" s="3" t="s">
        <v>483</v>
      </c>
      <c r="W564" s="3" t="s">
        <v>483</v>
      </c>
      <c r="X564" s="3">
        <v>71</v>
      </c>
      <c r="Y564" s="3" t="s">
        <v>489</v>
      </c>
      <c r="Z564" s="3" t="s">
        <v>490</v>
      </c>
      <c r="AA564" s="3" t="s">
        <v>490</v>
      </c>
      <c r="AB564" s="3" t="s">
        <v>214</v>
      </c>
      <c r="AC564" s="3" t="s">
        <v>450</v>
      </c>
      <c r="AD564" s="3" t="s">
        <v>38</v>
      </c>
      <c r="AE564" s="3" t="s">
        <v>483</v>
      </c>
      <c r="AF564" s="3" t="s">
        <v>483</v>
      </c>
      <c r="AG564" t="s">
        <v>113</v>
      </c>
      <c r="AH564">
        <f>LOOKUP(AC564,$AL:$AL,$AM:$AM )</f>
        <v>866868</v>
      </c>
      <c r="AI564">
        <f>LOOKUP(AG564,$AN:$AN,$AO:$AO)</f>
        <v>826911</v>
      </c>
      <c r="AJ564">
        <f>COUNTIFS(Answer,AC564,Country,"USA")</f>
        <v>2</v>
      </c>
      <c r="AK564">
        <f>COUNTIF(Answer,AC564)</f>
        <v>2</v>
      </c>
    </row>
    <row r="565" spans="1:37">
      <c r="A565" s="3" t="s">
        <v>446</v>
      </c>
      <c r="B565" s="3" t="s">
        <v>491</v>
      </c>
      <c r="C565" s="3" t="s">
        <v>479</v>
      </c>
      <c r="D565" s="3" t="s">
        <v>480</v>
      </c>
      <c r="E565" s="3" t="s">
        <v>481</v>
      </c>
      <c r="F565" s="4">
        <v>0.02</v>
      </c>
      <c r="G565" s="3" t="s">
        <v>492</v>
      </c>
      <c r="H565" s="3">
        <v>51</v>
      </c>
      <c r="I565" s="3" t="s">
        <v>483</v>
      </c>
      <c r="J565" s="3">
        <v>180</v>
      </c>
      <c r="K565" s="3">
        <v>604800</v>
      </c>
      <c r="L565" s="3" t="s">
        <v>1832</v>
      </c>
      <c r="M565" s="3" t="s">
        <v>483</v>
      </c>
      <c r="N565" s="3" t="s">
        <v>483</v>
      </c>
      <c r="O565" s="3" t="s">
        <v>2007</v>
      </c>
      <c r="P565" s="3" t="s">
        <v>452</v>
      </c>
      <c r="Q565" s="3" t="s">
        <v>4371</v>
      </c>
      <c r="R565" s="3" t="s">
        <v>2008</v>
      </c>
      <c r="S565" s="3">
        <v>1338807427</v>
      </c>
      <c r="T565" s="3" t="s">
        <v>2009</v>
      </c>
      <c r="U565" s="3" t="s">
        <v>1621</v>
      </c>
      <c r="V565" s="3" t="s">
        <v>483</v>
      </c>
      <c r="W565" s="3" t="s">
        <v>483</v>
      </c>
      <c r="X565" s="3">
        <v>40</v>
      </c>
      <c r="Y565" s="3" t="s">
        <v>523</v>
      </c>
      <c r="Z565" s="3" t="s">
        <v>490</v>
      </c>
      <c r="AA565" s="3" t="s">
        <v>490</v>
      </c>
      <c r="AB565" s="3" t="s">
        <v>214</v>
      </c>
      <c r="AC565" s="3" t="s">
        <v>4360</v>
      </c>
      <c r="AD565" s="3" t="s">
        <v>2010</v>
      </c>
      <c r="AE565" s="3" t="s">
        <v>483</v>
      </c>
      <c r="AF565" s="3" t="s">
        <v>483</v>
      </c>
      <c r="AG565" t="s">
        <v>113</v>
      </c>
      <c r="AH565">
        <f>LOOKUP(AC565,$AL:$AL,$AM:$AM )</f>
        <v>17742335</v>
      </c>
      <c r="AI565">
        <f>LOOKUP(AG565,$AN:$AN,$AO:$AO)</f>
        <v>826911</v>
      </c>
      <c r="AJ565">
        <f>COUNTIFS(Answer,AC565,Country,"USA")</f>
        <v>0</v>
      </c>
      <c r="AK565">
        <f>COUNTIF(Answer,AC565)</f>
        <v>1</v>
      </c>
    </row>
    <row r="566" spans="1:37">
      <c r="A566" s="3" t="s">
        <v>446</v>
      </c>
      <c r="B566" s="3" t="s">
        <v>491</v>
      </c>
      <c r="C566" s="3" t="s">
        <v>479</v>
      </c>
      <c r="D566" s="3" t="s">
        <v>480</v>
      </c>
      <c r="E566" s="3" t="s">
        <v>481</v>
      </c>
      <c r="F566" s="4">
        <v>0.02</v>
      </c>
      <c r="G566" s="3" t="s">
        <v>492</v>
      </c>
      <c r="H566" s="3">
        <v>51</v>
      </c>
      <c r="I566" s="3" t="s">
        <v>483</v>
      </c>
      <c r="J566" s="3">
        <v>180</v>
      </c>
      <c r="K566" s="3">
        <v>604800</v>
      </c>
      <c r="L566" s="3" t="s">
        <v>1832</v>
      </c>
      <c r="M566" s="3" t="s">
        <v>483</v>
      </c>
      <c r="N566" s="3" t="s">
        <v>483</v>
      </c>
      <c r="O566" s="3" t="s">
        <v>1974</v>
      </c>
      <c r="P566" s="3" t="s">
        <v>399</v>
      </c>
      <c r="Q566" s="3" t="s">
        <v>4371</v>
      </c>
      <c r="R566" s="3" t="s">
        <v>1975</v>
      </c>
      <c r="S566" s="3">
        <v>1338826234</v>
      </c>
      <c r="T566" s="3" t="s">
        <v>1976</v>
      </c>
      <c r="U566" s="3" t="s">
        <v>1654</v>
      </c>
      <c r="V566" s="3" t="s">
        <v>483</v>
      </c>
      <c r="W566" s="3" t="s">
        <v>483</v>
      </c>
      <c r="X566" s="3">
        <v>19</v>
      </c>
      <c r="Y566" s="3" t="s">
        <v>660</v>
      </c>
      <c r="Z566" s="3" t="s">
        <v>490</v>
      </c>
      <c r="AA566" s="3" t="s">
        <v>490</v>
      </c>
      <c r="AB566" s="3" t="s">
        <v>214</v>
      </c>
      <c r="AC566" s="3" t="s">
        <v>231</v>
      </c>
      <c r="AD566" s="3" t="s">
        <v>38</v>
      </c>
      <c r="AE566" s="3" t="s">
        <v>483</v>
      </c>
      <c r="AF566" s="3" t="s">
        <v>483</v>
      </c>
      <c r="AG566" t="s">
        <v>113</v>
      </c>
      <c r="AH566">
        <f>LOOKUP(AC566,$AL:$AL,$AM:$AM )</f>
        <v>859334</v>
      </c>
      <c r="AI566">
        <f>LOOKUP(AG566,$AN:$AN,$AO:$AO)</f>
        <v>826911</v>
      </c>
      <c r="AJ566">
        <f>COUNTIFS(Answer,AC566,Country,"USA")</f>
        <v>5</v>
      </c>
      <c r="AK566">
        <f>COUNTIF(Answer,AC566)</f>
        <v>5</v>
      </c>
    </row>
    <row r="567" spans="1:37">
      <c r="A567" s="3" t="s">
        <v>446</v>
      </c>
      <c r="B567" s="3" t="s">
        <v>491</v>
      </c>
      <c r="C567" s="3" t="s">
        <v>479</v>
      </c>
      <c r="D567" s="3" t="s">
        <v>480</v>
      </c>
      <c r="E567" s="3" t="s">
        <v>481</v>
      </c>
      <c r="F567" s="4">
        <v>0.02</v>
      </c>
      <c r="G567" s="3" t="s">
        <v>492</v>
      </c>
      <c r="H567" s="3">
        <v>51</v>
      </c>
      <c r="I567" s="3" t="s">
        <v>483</v>
      </c>
      <c r="J567" s="3">
        <v>180</v>
      </c>
      <c r="K567" s="3">
        <v>604800</v>
      </c>
      <c r="L567" s="3" t="s">
        <v>1832</v>
      </c>
      <c r="M567" s="3" t="s">
        <v>483</v>
      </c>
      <c r="N567" s="3" t="s">
        <v>483</v>
      </c>
      <c r="O567" s="3" t="s">
        <v>2033</v>
      </c>
      <c r="P567" s="3" t="s">
        <v>357</v>
      </c>
      <c r="Q567" s="3" t="s">
        <v>4371</v>
      </c>
      <c r="R567" s="3" t="s">
        <v>2034</v>
      </c>
      <c r="S567" s="3">
        <v>1338876770</v>
      </c>
      <c r="T567" s="3" t="s">
        <v>2035</v>
      </c>
      <c r="U567" s="3" t="s">
        <v>1654</v>
      </c>
      <c r="V567" s="3" t="s">
        <v>483</v>
      </c>
      <c r="W567" s="3" t="s">
        <v>483</v>
      </c>
      <c r="X567" s="3">
        <v>19</v>
      </c>
      <c r="Y567" s="3" t="s">
        <v>503</v>
      </c>
      <c r="Z567" s="3" t="s">
        <v>490</v>
      </c>
      <c r="AA567" s="3" t="s">
        <v>490</v>
      </c>
      <c r="AB567" s="3" t="s">
        <v>214</v>
      </c>
      <c r="AC567" s="3" t="s">
        <v>35</v>
      </c>
      <c r="AD567" s="3" t="s">
        <v>729</v>
      </c>
      <c r="AE567" s="3" t="s">
        <v>483</v>
      </c>
      <c r="AF567" s="3" t="s">
        <v>483</v>
      </c>
      <c r="AG567" t="s">
        <v>113</v>
      </c>
      <c r="AH567">
        <f>LOOKUP(AC567,$AL:$AL,$AM:$AM )</f>
        <v>931028</v>
      </c>
      <c r="AI567">
        <f>LOOKUP(AG567,$AN:$AN,$AO:$AO)</f>
        <v>826911</v>
      </c>
      <c r="AJ567">
        <f>COUNTIFS(Answer,AC567,Country,"USA")</f>
        <v>184</v>
      </c>
      <c r="AK567">
        <f>COUNTIF(Answer,AC567)</f>
        <v>352</v>
      </c>
    </row>
    <row r="568" spans="1:37">
      <c r="A568" s="3" t="s">
        <v>446</v>
      </c>
      <c r="B568" s="3" t="s">
        <v>491</v>
      </c>
      <c r="C568" s="3" t="s">
        <v>479</v>
      </c>
      <c r="D568" s="3" t="s">
        <v>480</v>
      </c>
      <c r="E568" s="3" t="s">
        <v>481</v>
      </c>
      <c r="F568" s="4">
        <v>0.02</v>
      </c>
      <c r="G568" s="3" t="s">
        <v>492</v>
      </c>
      <c r="H568" s="3">
        <v>51</v>
      </c>
      <c r="I568" s="3" t="s">
        <v>483</v>
      </c>
      <c r="J568" s="3">
        <v>180</v>
      </c>
      <c r="K568" s="3">
        <v>604800</v>
      </c>
      <c r="L568" s="3" t="s">
        <v>1832</v>
      </c>
      <c r="M568" s="3" t="s">
        <v>483</v>
      </c>
      <c r="N568" s="3" t="s">
        <v>483</v>
      </c>
      <c r="O568" s="3" t="s">
        <v>2019</v>
      </c>
      <c r="P568" s="3" t="s">
        <v>358</v>
      </c>
      <c r="Q568" s="3" t="s">
        <v>4371</v>
      </c>
      <c r="R568" s="3" t="s">
        <v>2020</v>
      </c>
      <c r="S568" s="3">
        <v>1338817751</v>
      </c>
      <c r="T568" s="3" t="s">
        <v>2021</v>
      </c>
      <c r="U568" s="3" t="s">
        <v>1481</v>
      </c>
      <c r="V568" s="3" t="s">
        <v>483</v>
      </c>
      <c r="W568" s="3" t="s">
        <v>483</v>
      </c>
      <c r="X568" s="3">
        <v>10</v>
      </c>
      <c r="Y568" s="3" t="s">
        <v>508</v>
      </c>
      <c r="Z568" s="3" t="s">
        <v>490</v>
      </c>
      <c r="AA568" s="3" t="s">
        <v>490</v>
      </c>
      <c r="AB568" s="3" t="s">
        <v>214</v>
      </c>
      <c r="AC568" s="3" t="s">
        <v>231</v>
      </c>
      <c r="AD568" s="3" t="s">
        <v>38</v>
      </c>
      <c r="AE568" s="3" t="s">
        <v>483</v>
      </c>
      <c r="AF568" s="3" t="s">
        <v>483</v>
      </c>
      <c r="AG568" t="s">
        <v>113</v>
      </c>
      <c r="AH568">
        <f>LOOKUP(AC568,$AL:$AL,$AM:$AM )</f>
        <v>859334</v>
      </c>
      <c r="AI568">
        <f>LOOKUP(AG568,$AN:$AN,$AO:$AO)</f>
        <v>826911</v>
      </c>
      <c r="AJ568">
        <f>COUNTIFS(Answer,AC568,Country,"USA")</f>
        <v>5</v>
      </c>
      <c r="AK568">
        <f>COUNTIF(Answer,AC568)</f>
        <v>5</v>
      </c>
    </row>
    <row r="569" spans="1:37">
      <c r="A569" s="3" t="s">
        <v>356</v>
      </c>
      <c r="B569" s="3" t="s">
        <v>491</v>
      </c>
      <c r="C569" s="3" t="s">
        <v>479</v>
      </c>
      <c r="D569" s="3" t="s">
        <v>480</v>
      </c>
      <c r="E569" s="3" t="s">
        <v>481</v>
      </c>
      <c r="F569" s="4">
        <v>0.02</v>
      </c>
      <c r="G569" s="3" t="s">
        <v>779</v>
      </c>
      <c r="H569" s="3">
        <v>51</v>
      </c>
      <c r="I569" s="3" t="s">
        <v>483</v>
      </c>
      <c r="J569" s="3">
        <v>180</v>
      </c>
      <c r="K569" s="3">
        <v>604800</v>
      </c>
      <c r="L569" s="3" t="s">
        <v>4119</v>
      </c>
      <c r="M569" s="3" t="s">
        <v>483</v>
      </c>
      <c r="N569" s="3" t="s">
        <v>483</v>
      </c>
      <c r="O569" s="3" t="s">
        <v>4130</v>
      </c>
      <c r="P569" s="3" t="s">
        <v>4374</v>
      </c>
      <c r="Q569" s="3" t="s">
        <v>4371</v>
      </c>
      <c r="R569" s="3" t="s">
        <v>4131</v>
      </c>
      <c r="S569" s="3">
        <v>1338899150</v>
      </c>
      <c r="T569" s="3" t="s">
        <v>4132</v>
      </c>
      <c r="U569" s="3" t="s">
        <v>2077</v>
      </c>
      <c r="V569" s="3" t="s">
        <v>483</v>
      </c>
      <c r="W569" s="3" t="s">
        <v>483</v>
      </c>
      <c r="X569" s="3">
        <v>58</v>
      </c>
      <c r="Y569" s="3" t="s">
        <v>503</v>
      </c>
      <c r="Z569" s="3" t="s">
        <v>490</v>
      </c>
      <c r="AA569" s="3" t="s">
        <v>490</v>
      </c>
      <c r="AB569" s="3" t="s">
        <v>32</v>
      </c>
      <c r="AC569" s="3" t="s">
        <v>35</v>
      </c>
      <c r="AD569" s="3" t="s">
        <v>34</v>
      </c>
      <c r="AE569" s="3" t="s">
        <v>483</v>
      </c>
      <c r="AF569" s="3" t="s">
        <v>483</v>
      </c>
      <c r="AG569" t="s">
        <v>157</v>
      </c>
      <c r="AH569">
        <f>LOOKUP(AC569,$AL:$AL,$AM:$AM )</f>
        <v>931028</v>
      </c>
      <c r="AI569">
        <f>LOOKUP(AG569,$AN:$AN,$AO:$AO)</f>
        <v>1332638</v>
      </c>
      <c r="AJ569">
        <f>COUNTIFS(Answer,AC569,Country,"USA")</f>
        <v>184</v>
      </c>
      <c r="AK569">
        <f>COUNTIF(Answer,AC569)</f>
        <v>352</v>
      </c>
    </row>
    <row r="570" spans="1:37">
      <c r="A570" s="3" t="s">
        <v>356</v>
      </c>
      <c r="B570" s="3" t="s">
        <v>491</v>
      </c>
      <c r="C570" s="3" t="s">
        <v>479</v>
      </c>
      <c r="D570" s="3" t="s">
        <v>480</v>
      </c>
      <c r="E570" s="3" t="s">
        <v>481</v>
      </c>
      <c r="F570" s="4">
        <v>0.02</v>
      </c>
      <c r="G570" s="3" t="s">
        <v>779</v>
      </c>
      <c r="H570" s="3">
        <v>51</v>
      </c>
      <c r="I570" s="3" t="s">
        <v>483</v>
      </c>
      <c r="J570" s="3">
        <v>180</v>
      </c>
      <c r="K570" s="3">
        <v>604800</v>
      </c>
      <c r="L570" s="3" t="s">
        <v>4119</v>
      </c>
      <c r="M570" s="3" t="s">
        <v>483</v>
      </c>
      <c r="N570" s="3" t="s">
        <v>483</v>
      </c>
      <c r="O570" s="3" t="s">
        <v>4335</v>
      </c>
      <c r="P570" s="3" t="s">
        <v>4376</v>
      </c>
      <c r="Q570" s="3" t="s">
        <v>4371</v>
      </c>
      <c r="R570" s="3" t="s">
        <v>4336</v>
      </c>
      <c r="S570" s="3">
        <v>1338901015</v>
      </c>
      <c r="T570" s="3" t="s">
        <v>4337</v>
      </c>
      <c r="U570" s="3" t="s">
        <v>4338</v>
      </c>
      <c r="V570" s="3" t="s">
        <v>483</v>
      </c>
      <c r="W570" s="3" t="s">
        <v>483</v>
      </c>
      <c r="X570" s="3">
        <v>89</v>
      </c>
      <c r="Y570" s="3" t="s">
        <v>561</v>
      </c>
      <c r="Z570" s="3" t="s">
        <v>490</v>
      </c>
      <c r="AA570" s="3" t="s">
        <v>490</v>
      </c>
      <c r="AB570" s="3" t="s">
        <v>32</v>
      </c>
      <c r="AC570" s="3" t="s">
        <v>43</v>
      </c>
      <c r="AD570" s="3" t="s">
        <v>465</v>
      </c>
      <c r="AE570" s="3" t="s">
        <v>483</v>
      </c>
      <c r="AF570" s="3" t="s">
        <v>483</v>
      </c>
      <c r="AG570" t="s">
        <v>157</v>
      </c>
      <c r="AH570">
        <f>LOOKUP(AC570,$AL:$AL,$AM:$AM )</f>
        <v>7851662</v>
      </c>
      <c r="AI570">
        <f>LOOKUP(AG570,$AN:$AN,$AO:$AO)</f>
        <v>1332638</v>
      </c>
      <c r="AJ570">
        <f>COUNTIFS(Answer,AC570,Country,"USA")</f>
        <v>107</v>
      </c>
      <c r="AK570">
        <f>COUNTIF(Answer,AC570)</f>
        <v>217</v>
      </c>
    </row>
    <row r="571" spans="1:37">
      <c r="A571" s="3" t="s">
        <v>356</v>
      </c>
      <c r="B571" s="3" t="s">
        <v>491</v>
      </c>
      <c r="C571" s="3" t="s">
        <v>479</v>
      </c>
      <c r="D571" s="3" t="s">
        <v>480</v>
      </c>
      <c r="E571" s="3" t="s">
        <v>481</v>
      </c>
      <c r="F571" s="4">
        <v>0.02</v>
      </c>
      <c r="G571" s="3" t="s">
        <v>779</v>
      </c>
      <c r="H571" s="3">
        <v>51</v>
      </c>
      <c r="I571" s="3" t="s">
        <v>483</v>
      </c>
      <c r="J571" s="3">
        <v>180</v>
      </c>
      <c r="K571" s="3">
        <v>604800</v>
      </c>
      <c r="L571" s="3" t="s">
        <v>4119</v>
      </c>
      <c r="M571" s="3" t="s">
        <v>483</v>
      </c>
      <c r="N571" s="3" t="s">
        <v>483</v>
      </c>
      <c r="O571" s="3" t="s">
        <v>4274</v>
      </c>
      <c r="P571" s="3" t="s">
        <v>4377</v>
      </c>
      <c r="Q571" s="3" t="s">
        <v>4371</v>
      </c>
      <c r="R571" s="3" t="s">
        <v>4275</v>
      </c>
      <c r="S571" s="3">
        <v>1338902695</v>
      </c>
      <c r="T571" s="3" t="s">
        <v>4276</v>
      </c>
      <c r="U571" s="3" t="s">
        <v>4277</v>
      </c>
      <c r="V571" s="3" t="s">
        <v>483</v>
      </c>
      <c r="W571" s="3" t="s">
        <v>483</v>
      </c>
      <c r="X571" s="3">
        <v>52</v>
      </c>
      <c r="Y571" s="3" t="s">
        <v>503</v>
      </c>
      <c r="Z571" s="3" t="s">
        <v>490</v>
      </c>
      <c r="AA571" s="3" t="s">
        <v>490</v>
      </c>
      <c r="AB571" s="3" t="s">
        <v>32</v>
      </c>
      <c r="AC571" s="3" t="s">
        <v>35</v>
      </c>
      <c r="AD571" s="3" t="s">
        <v>244</v>
      </c>
      <c r="AE571" s="3" t="s">
        <v>483</v>
      </c>
      <c r="AF571" s="3" t="s">
        <v>483</v>
      </c>
      <c r="AG571" t="s">
        <v>157</v>
      </c>
      <c r="AH571">
        <f>LOOKUP(AC571,$AL:$AL,$AM:$AM )</f>
        <v>931028</v>
      </c>
      <c r="AI571">
        <f>LOOKUP(AG571,$AN:$AN,$AO:$AO)</f>
        <v>1332638</v>
      </c>
      <c r="AJ571">
        <f>COUNTIFS(Answer,AC571,Country,"USA")</f>
        <v>184</v>
      </c>
      <c r="AK571">
        <f>COUNTIF(Answer,AC571)</f>
        <v>352</v>
      </c>
    </row>
    <row r="572" spans="1:37">
      <c r="A572" s="3" t="s">
        <v>356</v>
      </c>
      <c r="B572" s="3" t="s">
        <v>491</v>
      </c>
      <c r="C572" s="3" t="s">
        <v>479</v>
      </c>
      <c r="D572" s="3" t="s">
        <v>480</v>
      </c>
      <c r="E572" s="3" t="s">
        <v>481</v>
      </c>
      <c r="F572" s="4">
        <v>0.02</v>
      </c>
      <c r="G572" s="3" t="s">
        <v>779</v>
      </c>
      <c r="H572" s="3">
        <v>51</v>
      </c>
      <c r="I572" s="3" t="s">
        <v>483</v>
      </c>
      <c r="J572" s="3">
        <v>180</v>
      </c>
      <c r="K572" s="3">
        <v>604800</v>
      </c>
      <c r="L572" s="3" t="s">
        <v>4119</v>
      </c>
      <c r="M572" s="3" t="s">
        <v>483</v>
      </c>
      <c r="N572" s="3" t="s">
        <v>483</v>
      </c>
      <c r="O572" s="3" t="s">
        <v>4278</v>
      </c>
      <c r="P572" s="3" t="s">
        <v>383</v>
      </c>
      <c r="Q572" s="3" t="s">
        <v>4371</v>
      </c>
      <c r="R572" s="3" t="s">
        <v>4279</v>
      </c>
      <c r="S572" s="3">
        <v>1338906403</v>
      </c>
      <c r="T572" s="3" t="s">
        <v>4280</v>
      </c>
      <c r="U572" s="3" t="s">
        <v>4281</v>
      </c>
      <c r="V572" s="3" t="s">
        <v>483</v>
      </c>
      <c r="W572" s="3" t="s">
        <v>483</v>
      </c>
      <c r="X572" s="3">
        <v>51</v>
      </c>
      <c r="Y572" s="3" t="s">
        <v>561</v>
      </c>
      <c r="Z572" s="3" t="s">
        <v>490</v>
      </c>
      <c r="AA572" s="3" t="s">
        <v>490</v>
      </c>
      <c r="AB572" s="3" t="s">
        <v>32</v>
      </c>
      <c r="AC572" s="3" t="s">
        <v>43</v>
      </c>
      <c r="AD572" s="3" t="s">
        <v>38</v>
      </c>
      <c r="AE572" s="3" t="s">
        <v>483</v>
      </c>
      <c r="AF572" s="3" t="s">
        <v>483</v>
      </c>
      <c r="AG572" t="s">
        <v>157</v>
      </c>
      <c r="AH572">
        <f>LOOKUP(AC572,$AL:$AL,$AM:$AM )</f>
        <v>7851662</v>
      </c>
      <c r="AI572">
        <f>LOOKUP(AG572,$AN:$AN,$AO:$AO)</f>
        <v>1332638</v>
      </c>
      <c r="AJ572">
        <f>COUNTIFS(Answer,AC572,Country,"USA")</f>
        <v>107</v>
      </c>
      <c r="AK572">
        <f>COUNTIF(Answer,AC572)</f>
        <v>217</v>
      </c>
    </row>
    <row r="573" spans="1:37">
      <c r="A573" s="3" t="s">
        <v>356</v>
      </c>
      <c r="B573" s="3" t="s">
        <v>491</v>
      </c>
      <c r="C573" s="3" t="s">
        <v>479</v>
      </c>
      <c r="D573" s="3" t="s">
        <v>480</v>
      </c>
      <c r="E573" s="3" t="s">
        <v>481</v>
      </c>
      <c r="F573" s="4">
        <v>0.02</v>
      </c>
      <c r="G573" s="3" t="s">
        <v>779</v>
      </c>
      <c r="H573" s="3">
        <v>51</v>
      </c>
      <c r="I573" s="3" t="s">
        <v>483</v>
      </c>
      <c r="J573" s="3">
        <v>180</v>
      </c>
      <c r="K573" s="3">
        <v>604800</v>
      </c>
      <c r="L573" s="3" t="s">
        <v>4119</v>
      </c>
      <c r="M573" s="3" t="s">
        <v>483</v>
      </c>
      <c r="N573" s="3" t="s">
        <v>483</v>
      </c>
      <c r="O573" s="3" t="s">
        <v>4219</v>
      </c>
      <c r="P573" s="3" t="s">
        <v>2709</v>
      </c>
      <c r="Q573" s="3" t="s">
        <v>4371</v>
      </c>
      <c r="R573" s="3" t="s">
        <v>4220</v>
      </c>
      <c r="S573" s="3">
        <v>1338911920</v>
      </c>
      <c r="T573" s="3" t="s">
        <v>4221</v>
      </c>
      <c r="U573" s="3" t="s">
        <v>4222</v>
      </c>
      <c r="V573" s="3" t="s">
        <v>483</v>
      </c>
      <c r="W573" s="3" t="s">
        <v>483</v>
      </c>
      <c r="X573" s="3">
        <v>61</v>
      </c>
      <c r="Y573" s="3" t="s">
        <v>518</v>
      </c>
      <c r="Z573" s="3" t="s">
        <v>490</v>
      </c>
      <c r="AA573" s="3" t="s">
        <v>490</v>
      </c>
      <c r="AB573" s="3" t="s">
        <v>32</v>
      </c>
      <c r="AC573" s="3" t="s">
        <v>35</v>
      </c>
      <c r="AD573" s="3" t="s">
        <v>38</v>
      </c>
      <c r="AE573" s="3" t="s">
        <v>483</v>
      </c>
      <c r="AF573" s="3" t="s">
        <v>483</v>
      </c>
      <c r="AG573" t="s">
        <v>157</v>
      </c>
      <c r="AH573">
        <f>LOOKUP(AC573,$AL:$AL,$AM:$AM )</f>
        <v>931028</v>
      </c>
      <c r="AI573">
        <f>LOOKUP(AG573,$AN:$AN,$AO:$AO)</f>
        <v>1332638</v>
      </c>
      <c r="AJ573">
        <f>COUNTIFS(Answer,AC573,Country,"USA")</f>
        <v>184</v>
      </c>
      <c r="AK573">
        <f>COUNTIF(Answer,AC573)</f>
        <v>352</v>
      </c>
    </row>
    <row r="574" spans="1:37">
      <c r="A574" s="3" t="s">
        <v>356</v>
      </c>
      <c r="B574" s="3" t="s">
        <v>491</v>
      </c>
      <c r="C574" s="3" t="s">
        <v>479</v>
      </c>
      <c r="D574" s="3" t="s">
        <v>480</v>
      </c>
      <c r="E574" s="3" t="s">
        <v>481</v>
      </c>
      <c r="F574" s="4">
        <v>0.02</v>
      </c>
      <c r="G574" s="3" t="s">
        <v>779</v>
      </c>
      <c r="H574" s="3">
        <v>51</v>
      </c>
      <c r="I574" s="3" t="s">
        <v>483</v>
      </c>
      <c r="J574" s="3">
        <v>180</v>
      </c>
      <c r="K574" s="3">
        <v>604800</v>
      </c>
      <c r="L574" s="3" t="s">
        <v>4119</v>
      </c>
      <c r="M574" s="3" t="s">
        <v>483</v>
      </c>
      <c r="N574" s="3" t="s">
        <v>483</v>
      </c>
      <c r="O574" s="3" t="s">
        <v>4236</v>
      </c>
      <c r="P574" s="3" t="s">
        <v>1187</v>
      </c>
      <c r="Q574" s="3" t="s">
        <v>4371</v>
      </c>
      <c r="R574" s="3" t="s">
        <v>4237</v>
      </c>
      <c r="S574" s="3">
        <v>1338922269</v>
      </c>
      <c r="T574" s="3" t="s">
        <v>4238</v>
      </c>
      <c r="U574" s="3" t="s">
        <v>4239</v>
      </c>
      <c r="V574" s="3" t="s">
        <v>483</v>
      </c>
      <c r="W574" s="3" t="s">
        <v>483</v>
      </c>
      <c r="X574" s="3">
        <v>25</v>
      </c>
      <c r="Y574" s="3" t="s">
        <v>555</v>
      </c>
      <c r="Z574" s="3" t="s">
        <v>490</v>
      </c>
      <c r="AA574" s="3" t="s">
        <v>490</v>
      </c>
      <c r="AB574" s="3" t="s">
        <v>32</v>
      </c>
      <c r="AC574" s="3" t="s">
        <v>157</v>
      </c>
      <c r="AD574" s="3" t="s">
        <v>38</v>
      </c>
      <c r="AE574" s="3" t="s">
        <v>483</v>
      </c>
      <c r="AF574" s="3" t="s">
        <v>483</v>
      </c>
      <c r="AG574" t="s">
        <v>157</v>
      </c>
      <c r="AH574">
        <f>LOOKUP(AC574,$AL:$AL,$AM:$AM )</f>
        <v>1332638</v>
      </c>
      <c r="AI574">
        <f>LOOKUP(AG574,$AN:$AN,$AO:$AO)</f>
        <v>1332638</v>
      </c>
      <c r="AJ574">
        <f>COUNTIFS(Answer,AC574,Country,"USA")</f>
        <v>1</v>
      </c>
      <c r="AK574">
        <f>COUNTIF(Answer,AC574)</f>
        <v>4</v>
      </c>
    </row>
    <row r="575" spans="1:37">
      <c r="A575" s="3" t="s">
        <v>356</v>
      </c>
      <c r="B575" s="3" t="s">
        <v>491</v>
      </c>
      <c r="C575" s="3" t="s">
        <v>479</v>
      </c>
      <c r="D575" s="3" t="s">
        <v>480</v>
      </c>
      <c r="E575" s="3" t="s">
        <v>481</v>
      </c>
      <c r="F575" s="4">
        <v>0.02</v>
      </c>
      <c r="G575" s="3" t="s">
        <v>779</v>
      </c>
      <c r="H575" s="3">
        <v>51</v>
      </c>
      <c r="I575" s="3" t="s">
        <v>483</v>
      </c>
      <c r="J575" s="3">
        <v>180</v>
      </c>
      <c r="K575" s="3">
        <v>604800</v>
      </c>
      <c r="L575" s="3" t="s">
        <v>4119</v>
      </c>
      <c r="M575" s="3" t="s">
        <v>483</v>
      </c>
      <c r="N575" s="3" t="s">
        <v>483</v>
      </c>
      <c r="O575" s="3" t="s">
        <v>4271</v>
      </c>
      <c r="P575" s="3" t="s">
        <v>956</v>
      </c>
      <c r="Q575" s="3" t="s">
        <v>4371</v>
      </c>
      <c r="R575" s="3" t="s">
        <v>4272</v>
      </c>
      <c r="S575" s="3">
        <v>1338929667</v>
      </c>
      <c r="T575" s="3" t="s">
        <v>4273</v>
      </c>
      <c r="U575" s="3" t="s">
        <v>959</v>
      </c>
      <c r="V575" s="3" t="s">
        <v>483</v>
      </c>
      <c r="W575" s="3" t="s">
        <v>483</v>
      </c>
      <c r="X575" s="3">
        <v>16</v>
      </c>
      <c r="Y575" s="3" t="s">
        <v>860</v>
      </c>
      <c r="Z575" s="3" t="s">
        <v>490</v>
      </c>
      <c r="AA575" s="3" t="s">
        <v>490</v>
      </c>
      <c r="AB575" s="3" t="s">
        <v>32</v>
      </c>
      <c r="AC575" s="3" t="s">
        <v>35</v>
      </c>
      <c r="AD575" s="3" t="s">
        <v>38</v>
      </c>
      <c r="AE575" s="3" t="s">
        <v>483</v>
      </c>
      <c r="AF575" s="3" t="s">
        <v>483</v>
      </c>
      <c r="AG575" t="s">
        <v>157</v>
      </c>
      <c r="AH575">
        <f>LOOKUP(AC575,$AL:$AL,$AM:$AM )</f>
        <v>931028</v>
      </c>
      <c r="AI575">
        <f>LOOKUP(AG575,$AN:$AN,$AO:$AO)</f>
        <v>1332638</v>
      </c>
      <c r="AJ575">
        <f>COUNTIFS(Answer,AC575,Country,"USA")</f>
        <v>184</v>
      </c>
      <c r="AK575">
        <f>COUNTIF(Answer,AC575)</f>
        <v>352</v>
      </c>
    </row>
    <row r="576" spans="1:37">
      <c r="A576" s="3" t="s">
        <v>356</v>
      </c>
      <c r="B576" s="3" t="s">
        <v>491</v>
      </c>
      <c r="C576" s="3" t="s">
        <v>479</v>
      </c>
      <c r="D576" s="3" t="s">
        <v>480</v>
      </c>
      <c r="E576" s="3" t="s">
        <v>481</v>
      </c>
      <c r="F576" s="4">
        <v>0.02</v>
      </c>
      <c r="G576" s="3" t="s">
        <v>779</v>
      </c>
      <c r="H576" s="3">
        <v>51</v>
      </c>
      <c r="I576" s="3" t="s">
        <v>483</v>
      </c>
      <c r="J576" s="3">
        <v>180</v>
      </c>
      <c r="K576" s="3">
        <v>604800</v>
      </c>
      <c r="L576" s="3" t="s">
        <v>4119</v>
      </c>
      <c r="M576" s="3" t="s">
        <v>483</v>
      </c>
      <c r="N576" s="3" t="s">
        <v>483</v>
      </c>
      <c r="O576" s="3" t="s">
        <v>4123</v>
      </c>
      <c r="P576" s="3" t="s">
        <v>4124</v>
      </c>
      <c r="Q576" s="3" t="s">
        <v>4371</v>
      </c>
      <c r="R576" s="3" t="s">
        <v>4125</v>
      </c>
      <c r="S576" s="3">
        <v>1338941313</v>
      </c>
      <c r="T576" s="3" t="s">
        <v>4126</v>
      </c>
      <c r="U576" s="3" t="s">
        <v>1658</v>
      </c>
      <c r="V576" s="3" t="s">
        <v>483</v>
      </c>
      <c r="W576" s="3" t="s">
        <v>483</v>
      </c>
      <c r="X576" s="3">
        <v>70</v>
      </c>
      <c r="Y576" s="3" t="s">
        <v>489</v>
      </c>
      <c r="Z576" s="3" t="s">
        <v>490</v>
      </c>
      <c r="AA576" s="3" t="s">
        <v>490</v>
      </c>
      <c r="AB576" s="3" t="s">
        <v>32</v>
      </c>
      <c r="AC576" s="3" t="s">
        <v>35</v>
      </c>
      <c r="AD576" s="3" t="s">
        <v>38</v>
      </c>
      <c r="AE576" s="3" t="s">
        <v>483</v>
      </c>
      <c r="AF576" s="3" t="s">
        <v>483</v>
      </c>
      <c r="AG576" t="s">
        <v>157</v>
      </c>
      <c r="AH576">
        <f>LOOKUP(AC576,$AL:$AL,$AM:$AM )</f>
        <v>931028</v>
      </c>
      <c r="AI576">
        <f>LOOKUP(AG576,$AN:$AN,$AO:$AO)</f>
        <v>1332638</v>
      </c>
      <c r="AJ576">
        <f>COUNTIFS(Answer,AC576,Country,"USA")</f>
        <v>184</v>
      </c>
      <c r="AK576">
        <f>COUNTIF(Answer,AC576)</f>
        <v>352</v>
      </c>
    </row>
    <row r="577" spans="1:37">
      <c r="A577" s="3" t="s">
        <v>356</v>
      </c>
      <c r="B577" s="3" t="s">
        <v>491</v>
      </c>
      <c r="C577" s="3" t="s">
        <v>479</v>
      </c>
      <c r="D577" s="3" t="s">
        <v>480</v>
      </c>
      <c r="E577" s="3" t="s">
        <v>481</v>
      </c>
      <c r="F577" s="4">
        <v>0.02</v>
      </c>
      <c r="G577" s="3" t="s">
        <v>779</v>
      </c>
      <c r="H577" s="3">
        <v>51</v>
      </c>
      <c r="I577" s="3" t="s">
        <v>483</v>
      </c>
      <c r="J577" s="3">
        <v>180</v>
      </c>
      <c r="K577" s="3">
        <v>604800</v>
      </c>
      <c r="L577" s="3" t="s">
        <v>4119</v>
      </c>
      <c r="M577" s="3" t="s">
        <v>483</v>
      </c>
      <c r="N577" s="3" t="s">
        <v>483</v>
      </c>
      <c r="O577" s="3" t="s">
        <v>4182</v>
      </c>
      <c r="P577" s="3" t="s">
        <v>1144</v>
      </c>
      <c r="Q577" s="3" t="s">
        <v>4371</v>
      </c>
      <c r="R577" s="3" t="s">
        <v>4183</v>
      </c>
      <c r="S577" s="3">
        <v>1338941295</v>
      </c>
      <c r="T577" s="3" t="s">
        <v>4184</v>
      </c>
      <c r="U577" s="3" t="s">
        <v>1658</v>
      </c>
      <c r="V577" s="3" t="s">
        <v>483</v>
      </c>
      <c r="W577" s="3" t="s">
        <v>483</v>
      </c>
      <c r="X577" s="3">
        <v>23</v>
      </c>
      <c r="Y577" s="3" t="s">
        <v>860</v>
      </c>
      <c r="Z577" s="3" t="s">
        <v>490</v>
      </c>
      <c r="AA577" s="3" t="s">
        <v>490</v>
      </c>
      <c r="AB577" s="3" t="s">
        <v>32</v>
      </c>
      <c r="AC577" s="3" t="s">
        <v>35</v>
      </c>
      <c r="AD577" s="3" t="s">
        <v>38</v>
      </c>
      <c r="AE577" s="3" t="s">
        <v>483</v>
      </c>
      <c r="AF577" s="3" t="s">
        <v>483</v>
      </c>
      <c r="AG577" t="s">
        <v>157</v>
      </c>
      <c r="AH577">
        <f>LOOKUP(AC577,$AL:$AL,$AM:$AM )</f>
        <v>931028</v>
      </c>
      <c r="AI577">
        <f>LOOKUP(AG577,$AN:$AN,$AO:$AO)</f>
        <v>1332638</v>
      </c>
      <c r="AJ577">
        <f>COUNTIFS(Answer,AC577,Country,"USA")</f>
        <v>184</v>
      </c>
      <c r="AK577">
        <f>COUNTIF(Answer,AC577)</f>
        <v>352</v>
      </c>
    </row>
    <row r="578" spans="1:37">
      <c r="A578" s="3" t="s">
        <v>356</v>
      </c>
      <c r="B578" s="3" t="s">
        <v>491</v>
      </c>
      <c r="C578" s="3" t="s">
        <v>479</v>
      </c>
      <c r="D578" s="3" t="s">
        <v>480</v>
      </c>
      <c r="E578" s="3" t="s">
        <v>481</v>
      </c>
      <c r="F578" s="4">
        <v>0.02</v>
      </c>
      <c r="G578" s="3" t="s">
        <v>779</v>
      </c>
      <c r="H578" s="3">
        <v>51</v>
      </c>
      <c r="I578" s="3" t="s">
        <v>483</v>
      </c>
      <c r="J578" s="3">
        <v>180</v>
      </c>
      <c r="K578" s="3">
        <v>604800</v>
      </c>
      <c r="L578" s="3" t="s">
        <v>4119</v>
      </c>
      <c r="M578" s="3" t="s">
        <v>483</v>
      </c>
      <c r="N578" s="3" t="s">
        <v>483</v>
      </c>
      <c r="O578" s="3" t="s">
        <v>4258</v>
      </c>
      <c r="P578" s="3" t="s">
        <v>924</v>
      </c>
      <c r="Q578" s="3" t="s">
        <v>4371</v>
      </c>
      <c r="R578" s="3" t="s">
        <v>4259</v>
      </c>
      <c r="S578" s="3">
        <v>1338951152</v>
      </c>
      <c r="T578" s="3" t="s">
        <v>4260</v>
      </c>
      <c r="U578" s="3" t="s">
        <v>4261</v>
      </c>
      <c r="V578" s="3" t="s">
        <v>483</v>
      </c>
      <c r="W578" s="3" t="s">
        <v>483</v>
      </c>
      <c r="X578" s="3">
        <v>30</v>
      </c>
      <c r="Y578" s="3" t="s">
        <v>555</v>
      </c>
      <c r="Z578" s="3" t="s">
        <v>490</v>
      </c>
      <c r="AA578" s="3" t="s">
        <v>490</v>
      </c>
      <c r="AB578" s="3" t="s">
        <v>32</v>
      </c>
      <c r="AC578" s="3" t="s">
        <v>35</v>
      </c>
      <c r="AD578" s="3" t="s">
        <v>38</v>
      </c>
      <c r="AE578" s="3" t="s">
        <v>483</v>
      </c>
      <c r="AF578" s="3" t="s">
        <v>483</v>
      </c>
      <c r="AG578" t="s">
        <v>157</v>
      </c>
      <c r="AH578">
        <f>LOOKUP(AC578,$AL:$AL,$AM:$AM )</f>
        <v>931028</v>
      </c>
      <c r="AI578">
        <f>LOOKUP(AG578,$AN:$AN,$AO:$AO)</f>
        <v>1332638</v>
      </c>
      <c r="AJ578">
        <f>COUNTIFS(Answer,AC578,Country,"USA")</f>
        <v>184</v>
      </c>
      <c r="AK578">
        <f>COUNTIF(Answer,AC578)</f>
        <v>352</v>
      </c>
    </row>
    <row r="579" spans="1:37">
      <c r="A579" s="3" t="s">
        <v>356</v>
      </c>
      <c r="B579" s="3" t="s">
        <v>491</v>
      </c>
      <c r="C579" s="3" t="s">
        <v>479</v>
      </c>
      <c r="D579" s="3" t="s">
        <v>480</v>
      </c>
      <c r="E579" s="3" t="s">
        <v>481</v>
      </c>
      <c r="F579" s="4">
        <v>0.02</v>
      </c>
      <c r="G579" s="3" t="s">
        <v>779</v>
      </c>
      <c r="H579" s="3">
        <v>51</v>
      </c>
      <c r="I579" s="3" t="s">
        <v>483</v>
      </c>
      <c r="J579" s="3">
        <v>180</v>
      </c>
      <c r="K579" s="3">
        <v>604800</v>
      </c>
      <c r="L579" s="3" t="s">
        <v>4119</v>
      </c>
      <c r="M579" s="3" t="s">
        <v>483</v>
      </c>
      <c r="N579" s="3" t="s">
        <v>483</v>
      </c>
      <c r="O579" s="3" t="s">
        <v>4206</v>
      </c>
      <c r="P579" s="3" t="s">
        <v>856</v>
      </c>
      <c r="Q579" s="3" t="s">
        <v>4371</v>
      </c>
      <c r="R579" s="3" t="s">
        <v>4207</v>
      </c>
      <c r="S579" s="3">
        <v>1338955274</v>
      </c>
      <c r="T579" s="3" t="s">
        <v>4208</v>
      </c>
      <c r="U579" s="3" t="s">
        <v>4209</v>
      </c>
      <c r="V579" s="3" t="s">
        <v>483</v>
      </c>
      <c r="W579" s="3" t="s">
        <v>483</v>
      </c>
      <c r="X579" s="3">
        <v>26</v>
      </c>
      <c r="Y579" s="3" t="s">
        <v>860</v>
      </c>
      <c r="Z579" s="3" t="s">
        <v>490</v>
      </c>
      <c r="AA579" s="3" t="s">
        <v>490</v>
      </c>
      <c r="AB579" s="3" t="s">
        <v>32</v>
      </c>
      <c r="AC579" s="3" t="s">
        <v>35</v>
      </c>
      <c r="AD579" s="3" t="s">
        <v>38</v>
      </c>
      <c r="AE579" s="3" t="s">
        <v>483</v>
      </c>
      <c r="AF579" s="3" t="s">
        <v>483</v>
      </c>
      <c r="AG579" t="s">
        <v>157</v>
      </c>
      <c r="AH579">
        <f>LOOKUP(AC579,$AL:$AL,$AM:$AM )</f>
        <v>931028</v>
      </c>
      <c r="AI579">
        <f>LOOKUP(AG579,$AN:$AN,$AO:$AO)</f>
        <v>1332638</v>
      </c>
      <c r="AJ579">
        <f>COUNTIFS(Answer,AC579,Country,"USA")</f>
        <v>184</v>
      </c>
      <c r="AK579">
        <f>COUNTIF(Answer,AC579)</f>
        <v>352</v>
      </c>
    </row>
    <row r="580" spans="1:37">
      <c r="A580" s="3" t="s">
        <v>356</v>
      </c>
      <c r="B580" s="3" t="s">
        <v>491</v>
      </c>
      <c r="C580" s="3" t="s">
        <v>479</v>
      </c>
      <c r="D580" s="3" t="s">
        <v>480</v>
      </c>
      <c r="E580" s="3" t="s">
        <v>481</v>
      </c>
      <c r="F580" s="4">
        <v>0.02</v>
      </c>
      <c r="G580" s="3" t="s">
        <v>779</v>
      </c>
      <c r="H580" s="3">
        <v>51</v>
      </c>
      <c r="I580" s="3" t="s">
        <v>483</v>
      </c>
      <c r="J580" s="3">
        <v>180</v>
      </c>
      <c r="K580" s="3">
        <v>604800</v>
      </c>
      <c r="L580" s="3" t="s">
        <v>4119</v>
      </c>
      <c r="M580" s="3" t="s">
        <v>483</v>
      </c>
      <c r="N580" s="3" t="s">
        <v>483</v>
      </c>
      <c r="O580" s="3" t="s">
        <v>4172</v>
      </c>
      <c r="P580" s="3" t="s">
        <v>4173</v>
      </c>
      <c r="Q580" s="3" t="s">
        <v>4371</v>
      </c>
      <c r="R580" s="3" t="s">
        <v>4174</v>
      </c>
      <c r="S580" s="3">
        <v>1338958360</v>
      </c>
      <c r="T580" s="3" t="s">
        <v>4175</v>
      </c>
      <c r="U580" s="3" t="s">
        <v>3197</v>
      </c>
      <c r="V580" s="3" t="s">
        <v>483</v>
      </c>
      <c r="W580" s="3" t="s">
        <v>483</v>
      </c>
      <c r="X580" s="3">
        <v>36</v>
      </c>
      <c r="Y580" s="3" t="s">
        <v>508</v>
      </c>
      <c r="Z580" s="3" t="s">
        <v>490</v>
      </c>
      <c r="AA580" s="3" t="s">
        <v>490</v>
      </c>
      <c r="AB580" s="3" t="s">
        <v>32</v>
      </c>
      <c r="AC580" s="3" t="s">
        <v>569</v>
      </c>
      <c r="AD580" s="3" t="s">
        <v>38</v>
      </c>
      <c r="AE580" s="3" t="s">
        <v>483</v>
      </c>
      <c r="AF580" s="3" t="s">
        <v>483</v>
      </c>
      <c r="AG580" t="s">
        <v>157</v>
      </c>
      <c r="AH580">
        <f>LOOKUP(AC580,$AL:$AL,$AM:$AM )</f>
        <v>11233904</v>
      </c>
      <c r="AI580">
        <f>LOOKUP(AG580,$AN:$AN,$AO:$AO)</f>
        <v>1332638</v>
      </c>
      <c r="AJ580">
        <f>COUNTIFS(Answer,AC580,Country,"USA")</f>
        <v>1</v>
      </c>
      <c r="AK580">
        <f>COUNTIF(Answer,AC580)</f>
        <v>10</v>
      </c>
    </row>
    <row r="581" spans="1:37">
      <c r="A581" s="3" t="s">
        <v>356</v>
      </c>
      <c r="B581" s="3" t="s">
        <v>491</v>
      </c>
      <c r="C581" s="3" t="s">
        <v>479</v>
      </c>
      <c r="D581" s="3" t="s">
        <v>480</v>
      </c>
      <c r="E581" s="3" t="s">
        <v>481</v>
      </c>
      <c r="F581" s="4">
        <v>0.02</v>
      </c>
      <c r="G581" s="3" t="s">
        <v>779</v>
      </c>
      <c r="H581" s="3">
        <v>51</v>
      </c>
      <c r="I581" s="3" t="s">
        <v>483</v>
      </c>
      <c r="J581" s="3">
        <v>180</v>
      </c>
      <c r="K581" s="3">
        <v>604800</v>
      </c>
      <c r="L581" s="3" t="s">
        <v>4119</v>
      </c>
      <c r="M581" s="3" t="s">
        <v>483</v>
      </c>
      <c r="N581" s="3" t="s">
        <v>483</v>
      </c>
      <c r="O581" s="3" t="s">
        <v>4307</v>
      </c>
      <c r="P581" s="3" t="s">
        <v>712</v>
      </c>
      <c r="Q581" s="3" t="s">
        <v>4371</v>
      </c>
      <c r="R581" s="3" t="s">
        <v>4308</v>
      </c>
      <c r="S581" s="3">
        <v>1338970365</v>
      </c>
      <c r="T581" s="3" t="s">
        <v>4309</v>
      </c>
      <c r="U581" s="3" t="s">
        <v>715</v>
      </c>
      <c r="V581" s="3" t="s">
        <v>483</v>
      </c>
      <c r="W581" s="3" t="s">
        <v>483</v>
      </c>
      <c r="X581" s="3">
        <v>39</v>
      </c>
      <c r="Y581" s="3" t="s">
        <v>594</v>
      </c>
      <c r="Z581" s="3" t="s">
        <v>490</v>
      </c>
      <c r="AA581" s="3" t="s">
        <v>490</v>
      </c>
      <c r="AB581" s="3" t="s">
        <v>32</v>
      </c>
      <c r="AC581" s="3" t="s">
        <v>35</v>
      </c>
      <c r="AD581" s="3" t="s">
        <v>38</v>
      </c>
      <c r="AE581" s="3" t="s">
        <v>483</v>
      </c>
      <c r="AF581" s="3" t="s">
        <v>483</v>
      </c>
      <c r="AG581" t="s">
        <v>157</v>
      </c>
      <c r="AH581">
        <f>LOOKUP(AC581,$AL:$AL,$AM:$AM )</f>
        <v>931028</v>
      </c>
      <c r="AI581">
        <f>LOOKUP(AG581,$AN:$AN,$AO:$AO)</f>
        <v>1332638</v>
      </c>
      <c r="AJ581">
        <f>COUNTIFS(Answer,AC581,Country,"USA")</f>
        <v>184</v>
      </c>
      <c r="AK581">
        <f>COUNTIF(Answer,AC581)</f>
        <v>352</v>
      </c>
    </row>
    <row r="582" spans="1:37">
      <c r="A582" s="3" t="s">
        <v>356</v>
      </c>
      <c r="B582" s="3" t="s">
        <v>491</v>
      </c>
      <c r="C582" s="3" t="s">
        <v>479</v>
      </c>
      <c r="D582" s="3" t="s">
        <v>480</v>
      </c>
      <c r="E582" s="3" t="s">
        <v>481</v>
      </c>
      <c r="F582" s="4">
        <v>0.02</v>
      </c>
      <c r="G582" s="3" t="s">
        <v>779</v>
      </c>
      <c r="H582" s="3">
        <v>51</v>
      </c>
      <c r="I582" s="3" t="s">
        <v>483</v>
      </c>
      <c r="J582" s="3">
        <v>180</v>
      </c>
      <c r="K582" s="3">
        <v>604800</v>
      </c>
      <c r="L582" s="3" t="s">
        <v>4119</v>
      </c>
      <c r="M582" s="3" t="s">
        <v>483</v>
      </c>
      <c r="N582" s="3" t="s">
        <v>483</v>
      </c>
      <c r="O582" s="3" t="s">
        <v>4316</v>
      </c>
      <c r="P582" s="3" t="s">
        <v>4390</v>
      </c>
      <c r="Q582" s="3" t="s">
        <v>4371</v>
      </c>
      <c r="R582" s="3" t="s">
        <v>4317</v>
      </c>
      <c r="S582" s="3">
        <v>1338978016</v>
      </c>
      <c r="T582" s="3" t="s">
        <v>4318</v>
      </c>
      <c r="U582" s="3" t="s">
        <v>4319</v>
      </c>
      <c r="V582" s="3" t="s">
        <v>483</v>
      </c>
      <c r="W582" s="3" t="s">
        <v>483</v>
      </c>
      <c r="X582" s="3">
        <v>57</v>
      </c>
      <c r="Y582" s="3" t="s">
        <v>546</v>
      </c>
      <c r="Z582" s="3" t="s">
        <v>490</v>
      </c>
      <c r="AA582" s="3" t="s">
        <v>490</v>
      </c>
      <c r="AB582" s="3" t="s">
        <v>32</v>
      </c>
      <c r="AC582" s="3" t="s">
        <v>35</v>
      </c>
      <c r="AD582" s="3" t="s">
        <v>34</v>
      </c>
      <c r="AE582" s="3" t="s">
        <v>483</v>
      </c>
      <c r="AF582" s="3" t="s">
        <v>483</v>
      </c>
      <c r="AG582" t="s">
        <v>157</v>
      </c>
      <c r="AH582">
        <f>LOOKUP(AC582,$AL:$AL,$AM:$AM )</f>
        <v>931028</v>
      </c>
      <c r="AI582">
        <f>LOOKUP(AG582,$AN:$AN,$AO:$AO)</f>
        <v>1332638</v>
      </c>
      <c r="AJ582">
        <f>COUNTIFS(Answer,AC582,Country,"USA")</f>
        <v>184</v>
      </c>
      <c r="AK582">
        <f>COUNTIF(Answer,AC582)</f>
        <v>352</v>
      </c>
    </row>
    <row r="583" spans="1:37">
      <c r="A583" s="3" t="s">
        <v>356</v>
      </c>
      <c r="B583" s="3" t="s">
        <v>491</v>
      </c>
      <c r="C583" s="3" t="s">
        <v>479</v>
      </c>
      <c r="D583" s="3" t="s">
        <v>480</v>
      </c>
      <c r="E583" s="3" t="s">
        <v>481</v>
      </c>
      <c r="F583" s="4">
        <v>0.02</v>
      </c>
      <c r="G583" s="3" t="s">
        <v>779</v>
      </c>
      <c r="H583" s="3">
        <v>51</v>
      </c>
      <c r="I583" s="3" t="s">
        <v>483</v>
      </c>
      <c r="J583" s="3">
        <v>180</v>
      </c>
      <c r="K583" s="3">
        <v>604800</v>
      </c>
      <c r="L583" s="3" t="s">
        <v>4119</v>
      </c>
      <c r="M583" s="3" t="s">
        <v>483</v>
      </c>
      <c r="N583" s="3" t="s">
        <v>483</v>
      </c>
      <c r="O583" s="3" t="s">
        <v>4155</v>
      </c>
      <c r="P583" s="3" t="s">
        <v>4391</v>
      </c>
      <c r="Q583" s="3" t="s">
        <v>4371</v>
      </c>
      <c r="R583" s="3" t="s">
        <v>4156</v>
      </c>
      <c r="S583" s="3">
        <v>1338985848</v>
      </c>
      <c r="T583" s="3" t="s">
        <v>4157</v>
      </c>
      <c r="U583" s="3" t="s">
        <v>4158</v>
      </c>
      <c r="V583" s="3" t="s">
        <v>483</v>
      </c>
      <c r="W583" s="3" t="s">
        <v>483</v>
      </c>
      <c r="X583" s="3">
        <v>103</v>
      </c>
      <c r="Y583" s="3" t="s">
        <v>546</v>
      </c>
      <c r="Z583" s="3" t="s">
        <v>490</v>
      </c>
      <c r="AA583" s="3" t="s">
        <v>490</v>
      </c>
      <c r="AB583" s="3" t="s">
        <v>32</v>
      </c>
      <c r="AC583" s="3" t="s">
        <v>4159</v>
      </c>
      <c r="AD583" s="3" t="s">
        <v>34</v>
      </c>
      <c r="AE583" s="3" t="s">
        <v>483</v>
      </c>
      <c r="AF583" s="3" t="s">
        <v>483</v>
      </c>
      <c r="AG583" t="s">
        <v>157</v>
      </c>
      <c r="AH583">
        <f>LOOKUP(AC583,$AL:$AL,$AM:$AM )</f>
        <v>1102</v>
      </c>
      <c r="AI583">
        <f>LOOKUP(AG583,$AN:$AN,$AO:$AO)</f>
        <v>1332638</v>
      </c>
      <c r="AJ583">
        <f>COUNTIFS(Answer,AC583,Country,"USA")</f>
        <v>0</v>
      </c>
      <c r="AK583">
        <f>COUNTIF(Answer,AC583)</f>
        <v>1</v>
      </c>
    </row>
    <row r="584" spans="1:37">
      <c r="A584" s="3" t="s">
        <v>356</v>
      </c>
      <c r="B584" s="3" t="s">
        <v>491</v>
      </c>
      <c r="C584" s="3" t="s">
        <v>479</v>
      </c>
      <c r="D584" s="3" t="s">
        <v>480</v>
      </c>
      <c r="E584" s="3" t="s">
        <v>481</v>
      </c>
      <c r="F584" s="4">
        <v>0.02</v>
      </c>
      <c r="G584" s="3" t="s">
        <v>779</v>
      </c>
      <c r="H584" s="3">
        <v>51</v>
      </c>
      <c r="I584" s="3" t="s">
        <v>483</v>
      </c>
      <c r="J584" s="3">
        <v>180</v>
      </c>
      <c r="K584" s="3">
        <v>604800</v>
      </c>
      <c r="L584" s="3" t="s">
        <v>4119</v>
      </c>
      <c r="M584" s="3" t="s">
        <v>483</v>
      </c>
      <c r="N584" s="3" t="s">
        <v>483</v>
      </c>
      <c r="O584" s="3" t="s">
        <v>4229</v>
      </c>
      <c r="P584" s="3" t="s">
        <v>4392</v>
      </c>
      <c r="Q584" s="3" t="s">
        <v>4371</v>
      </c>
      <c r="R584" s="3" t="s">
        <v>4230</v>
      </c>
      <c r="S584" s="3">
        <v>1338986817</v>
      </c>
      <c r="T584" s="3" t="s">
        <v>4231</v>
      </c>
      <c r="U584" s="3" t="s">
        <v>4232</v>
      </c>
      <c r="V584" s="3" t="s">
        <v>483</v>
      </c>
      <c r="W584" s="3" t="s">
        <v>483</v>
      </c>
      <c r="X584" s="3">
        <v>36</v>
      </c>
      <c r="Y584" s="3" t="s">
        <v>555</v>
      </c>
      <c r="Z584" s="3" t="s">
        <v>490</v>
      </c>
      <c r="AA584" s="3" t="s">
        <v>490</v>
      </c>
      <c r="AB584" s="3" t="s">
        <v>32</v>
      </c>
      <c r="AC584" s="3" t="s">
        <v>43</v>
      </c>
      <c r="AD584" s="3" t="s">
        <v>34</v>
      </c>
      <c r="AE584" s="3" t="s">
        <v>483</v>
      </c>
      <c r="AF584" s="3" t="s">
        <v>483</v>
      </c>
      <c r="AG584" t="s">
        <v>157</v>
      </c>
      <c r="AH584">
        <f>LOOKUP(AC584,$AL:$AL,$AM:$AM )</f>
        <v>7851662</v>
      </c>
      <c r="AI584">
        <f>LOOKUP(AG584,$AN:$AN,$AO:$AO)</f>
        <v>1332638</v>
      </c>
      <c r="AJ584">
        <f>COUNTIFS(Answer,AC584,Country,"USA")</f>
        <v>107</v>
      </c>
      <c r="AK584">
        <f>COUNTIF(Answer,AC584)</f>
        <v>217</v>
      </c>
    </row>
    <row r="585" spans="1:37">
      <c r="A585" s="3" t="s">
        <v>356</v>
      </c>
      <c r="B585" s="3" t="s">
        <v>491</v>
      </c>
      <c r="C585" s="3" t="s">
        <v>479</v>
      </c>
      <c r="D585" s="3" t="s">
        <v>480</v>
      </c>
      <c r="E585" s="3" t="s">
        <v>481</v>
      </c>
      <c r="F585" s="4">
        <v>0.02</v>
      </c>
      <c r="G585" s="3" t="s">
        <v>779</v>
      </c>
      <c r="H585" s="3">
        <v>51</v>
      </c>
      <c r="I585" s="3" t="s">
        <v>483</v>
      </c>
      <c r="J585" s="3">
        <v>180</v>
      </c>
      <c r="K585" s="3">
        <v>604800</v>
      </c>
      <c r="L585" s="3" t="s">
        <v>4119</v>
      </c>
      <c r="M585" s="3" t="s">
        <v>483</v>
      </c>
      <c r="N585" s="3" t="s">
        <v>483</v>
      </c>
      <c r="O585" s="3" t="s">
        <v>4223</v>
      </c>
      <c r="P585" s="3" t="s">
        <v>4393</v>
      </c>
      <c r="Q585" s="3" t="s">
        <v>4371</v>
      </c>
      <c r="R585" s="3" t="s">
        <v>4224</v>
      </c>
      <c r="S585" s="3">
        <v>1338992876</v>
      </c>
      <c r="T585" s="3" t="s">
        <v>4225</v>
      </c>
      <c r="U585" s="3" t="s">
        <v>1174</v>
      </c>
      <c r="V585" s="3" t="s">
        <v>483</v>
      </c>
      <c r="W585" s="3" t="s">
        <v>483</v>
      </c>
      <c r="X585" s="3">
        <v>28</v>
      </c>
      <c r="Y585" s="3" t="s">
        <v>594</v>
      </c>
      <c r="Z585" s="3" t="s">
        <v>490</v>
      </c>
      <c r="AA585" s="3" t="s">
        <v>490</v>
      </c>
      <c r="AB585" s="3" t="s">
        <v>32</v>
      </c>
      <c r="AC585" s="3" t="s">
        <v>42</v>
      </c>
      <c r="AD585" s="3" t="s">
        <v>34</v>
      </c>
      <c r="AE585" s="3" t="s">
        <v>483</v>
      </c>
      <c r="AF585" s="3" t="s">
        <v>483</v>
      </c>
      <c r="AG585" t="s">
        <v>157</v>
      </c>
      <c r="AH585">
        <f>LOOKUP(AC585,$AL:$AL,$AM:$AM )</f>
        <v>5503158</v>
      </c>
      <c r="AI585">
        <f>LOOKUP(AG585,$AN:$AN,$AO:$AO)</f>
        <v>1332638</v>
      </c>
      <c r="AJ585">
        <f>COUNTIFS(Answer,AC585,Country,"USA")</f>
        <v>9</v>
      </c>
      <c r="AK585">
        <f>COUNTIF(Answer,AC585)</f>
        <v>38</v>
      </c>
    </row>
    <row r="586" spans="1:37">
      <c r="A586" s="3" t="s">
        <v>356</v>
      </c>
      <c r="B586" s="3" t="s">
        <v>491</v>
      </c>
      <c r="C586" s="3" t="s">
        <v>479</v>
      </c>
      <c r="D586" s="3" t="s">
        <v>480</v>
      </c>
      <c r="E586" s="3" t="s">
        <v>481</v>
      </c>
      <c r="F586" s="4">
        <v>0.02</v>
      </c>
      <c r="G586" s="3" t="s">
        <v>779</v>
      </c>
      <c r="H586" s="3">
        <v>51</v>
      </c>
      <c r="I586" s="3" t="s">
        <v>483</v>
      </c>
      <c r="J586" s="3">
        <v>180</v>
      </c>
      <c r="K586" s="3">
        <v>604800</v>
      </c>
      <c r="L586" s="3" t="s">
        <v>4119</v>
      </c>
      <c r="M586" s="3" t="s">
        <v>483</v>
      </c>
      <c r="N586" s="3" t="s">
        <v>483</v>
      </c>
      <c r="O586" s="3" t="s">
        <v>4282</v>
      </c>
      <c r="P586" s="3" t="s">
        <v>844</v>
      </c>
      <c r="Q586" s="3" t="s">
        <v>4371</v>
      </c>
      <c r="R586" s="3" t="s">
        <v>4283</v>
      </c>
      <c r="S586" s="3">
        <v>1338995215</v>
      </c>
      <c r="T586" s="3" t="s">
        <v>4284</v>
      </c>
      <c r="U586" s="3" t="s">
        <v>1643</v>
      </c>
      <c r="V586" s="3" t="s">
        <v>483</v>
      </c>
      <c r="W586" s="3" t="s">
        <v>483</v>
      </c>
      <c r="X586" s="3">
        <v>32</v>
      </c>
      <c r="Y586" s="3" t="s">
        <v>555</v>
      </c>
      <c r="Z586" s="3" t="s">
        <v>490</v>
      </c>
      <c r="AA586" s="3" t="s">
        <v>490</v>
      </c>
      <c r="AB586" s="3" t="s">
        <v>32</v>
      </c>
      <c r="AC586" s="3" t="s">
        <v>35</v>
      </c>
      <c r="AD586" s="3" t="s">
        <v>38</v>
      </c>
      <c r="AE586" s="3" t="s">
        <v>483</v>
      </c>
      <c r="AF586" s="3" t="s">
        <v>483</v>
      </c>
      <c r="AG586" t="s">
        <v>157</v>
      </c>
      <c r="AH586">
        <f>LOOKUP(AC586,$AL:$AL,$AM:$AM )</f>
        <v>931028</v>
      </c>
      <c r="AI586">
        <f>LOOKUP(AG586,$AN:$AN,$AO:$AO)</f>
        <v>1332638</v>
      </c>
      <c r="AJ586">
        <f>COUNTIFS(Answer,AC586,Country,"USA")</f>
        <v>184</v>
      </c>
      <c r="AK586">
        <f>COUNTIF(Answer,AC586)</f>
        <v>352</v>
      </c>
    </row>
    <row r="587" spans="1:37">
      <c r="A587" s="3" t="s">
        <v>356</v>
      </c>
      <c r="B587" s="3" t="s">
        <v>491</v>
      </c>
      <c r="C587" s="3" t="s">
        <v>479</v>
      </c>
      <c r="D587" s="3" t="s">
        <v>480</v>
      </c>
      <c r="E587" s="3" t="s">
        <v>481</v>
      </c>
      <c r="F587" s="4">
        <v>0.02</v>
      </c>
      <c r="G587" s="3" t="s">
        <v>779</v>
      </c>
      <c r="H587" s="3">
        <v>51</v>
      </c>
      <c r="I587" s="3" t="s">
        <v>483</v>
      </c>
      <c r="J587" s="3">
        <v>180</v>
      </c>
      <c r="K587" s="3">
        <v>604800</v>
      </c>
      <c r="L587" s="3" t="s">
        <v>4119</v>
      </c>
      <c r="M587" s="3" t="s">
        <v>483</v>
      </c>
      <c r="N587" s="3" t="s">
        <v>483</v>
      </c>
      <c r="O587" s="3" t="s">
        <v>4163</v>
      </c>
      <c r="P587" s="3" t="s">
        <v>1120</v>
      </c>
      <c r="Q587" s="3" t="s">
        <v>4371</v>
      </c>
      <c r="R587" s="3" t="s">
        <v>4164</v>
      </c>
      <c r="S587" s="3">
        <v>1338997299</v>
      </c>
      <c r="T587" s="3" t="s">
        <v>4165</v>
      </c>
      <c r="U587" s="3" t="s">
        <v>3945</v>
      </c>
      <c r="V587" s="3" t="s">
        <v>483</v>
      </c>
      <c r="W587" s="3" t="s">
        <v>483</v>
      </c>
      <c r="X587" s="3">
        <v>17</v>
      </c>
      <c r="Y587" s="3" t="s">
        <v>1124</v>
      </c>
      <c r="Z587" s="3" t="s">
        <v>490</v>
      </c>
      <c r="AA587" s="3" t="s">
        <v>490</v>
      </c>
      <c r="AB587" s="3" t="s">
        <v>32</v>
      </c>
      <c r="AC587" s="3" t="s">
        <v>35</v>
      </c>
      <c r="AD587" s="3" t="s">
        <v>38</v>
      </c>
      <c r="AE587" s="3" t="s">
        <v>483</v>
      </c>
      <c r="AF587" s="3" t="s">
        <v>483</v>
      </c>
      <c r="AG587" t="s">
        <v>157</v>
      </c>
      <c r="AH587">
        <f>LOOKUP(AC587,$AL:$AL,$AM:$AM )</f>
        <v>931028</v>
      </c>
      <c r="AI587">
        <f>LOOKUP(AG587,$AN:$AN,$AO:$AO)</f>
        <v>1332638</v>
      </c>
      <c r="AJ587">
        <f>COUNTIFS(Answer,AC587,Country,"USA")</f>
        <v>184</v>
      </c>
      <c r="AK587">
        <f>COUNTIF(Answer,AC587)</f>
        <v>352</v>
      </c>
    </row>
    <row r="588" spans="1:37">
      <c r="A588" s="3" t="s">
        <v>356</v>
      </c>
      <c r="B588" s="3" t="s">
        <v>491</v>
      </c>
      <c r="C588" s="3" t="s">
        <v>479</v>
      </c>
      <c r="D588" s="3" t="s">
        <v>480</v>
      </c>
      <c r="E588" s="3" t="s">
        <v>481</v>
      </c>
      <c r="F588" s="4">
        <v>0.02</v>
      </c>
      <c r="G588" s="3" t="s">
        <v>779</v>
      </c>
      <c r="H588" s="3">
        <v>51</v>
      </c>
      <c r="I588" s="3" t="s">
        <v>483</v>
      </c>
      <c r="J588" s="3">
        <v>180</v>
      </c>
      <c r="K588" s="3">
        <v>604800</v>
      </c>
      <c r="L588" s="3" t="s">
        <v>4119</v>
      </c>
      <c r="M588" s="3" t="s">
        <v>483</v>
      </c>
      <c r="N588" s="3" t="s">
        <v>483</v>
      </c>
      <c r="O588" s="3" t="s">
        <v>4303</v>
      </c>
      <c r="P588" s="3" t="s">
        <v>996</v>
      </c>
      <c r="Q588" s="3" t="s">
        <v>4371</v>
      </c>
      <c r="R588" s="3" t="s">
        <v>4304</v>
      </c>
      <c r="S588" s="3">
        <v>1339000014</v>
      </c>
      <c r="T588" s="3" t="s">
        <v>4305</v>
      </c>
      <c r="U588" s="3" t="s">
        <v>4306</v>
      </c>
      <c r="V588" s="3" t="s">
        <v>483</v>
      </c>
      <c r="W588" s="3" t="s">
        <v>483</v>
      </c>
      <c r="X588" s="3">
        <v>69</v>
      </c>
      <c r="Y588" s="3" t="s">
        <v>561</v>
      </c>
      <c r="Z588" s="3" t="s">
        <v>490</v>
      </c>
      <c r="AA588" s="3" t="s">
        <v>490</v>
      </c>
      <c r="AB588" s="3" t="s">
        <v>32</v>
      </c>
      <c r="AC588" s="3" t="s">
        <v>35</v>
      </c>
      <c r="AD588" s="3" t="s">
        <v>38</v>
      </c>
      <c r="AE588" s="3" t="s">
        <v>483</v>
      </c>
      <c r="AF588" s="3" t="s">
        <v>483</v>
      </c>
      <c r="AG588" t="s">
        <v>157</v>
      </c>
      <c r="AH588">
        <f>LOOKUP(AC588,$AL:$AL,$AM:$AM )</f>
        <v>931028</v>
      </c>
      <c r="AI588">
        <f>LOOKUP(AG588,$AN:$AN,$AO:$AO)</f>
        <v>1332638</v>
      </c>
      <c r="AJ588">
        <f>COUNTIFS(Answer,AC588,Country,"USA")</f>
        <v>184</v>
      </c>
      <c r="AK588">
        <f>COUNTIF(Answer,AC588)</f>
        <v>352</v>
      </c>
    </row>
    <row r="589" spans="1:37">
      <c r="A589" s="3" t="s">
        <v>356</v>
      </c>
      <c r="B589" s="3" t="s">
        <v>491</v>
      </c>
      <c r="C589" s="3" t="s">
        <v>479</v>
      </c>
      <c r="D589" s="3" t="s">
        <v>480</v>
      </c>
      <c r="E589" s="3" t="s">
        <v>481</v>
      </c>
      <c r="F589" s="4">
        <v>0.02</v>
      </c>
      <c r="G589" s="3" t="s">
        <v>779</v>
      </c>
      <c r="H589" s="3">
        <v>51</v>
      </c>
      <c r="I589" s="3" t="s">
        <v>483</v>
      </c>
      <c r="J589" s="3">
        <v>180</v>
      </c>
      <c r="K589" s="3">
        <v>604800</v>
      </c>
      <c r="L589" s="3" t="s">
        <v>4119</v>
      </c>
      <c r="M589" s="3" t="s">
        <v>483</v>
      </c>
      <c r="N589" s="3" t="s">
        <v>483</v>
      </c>
      <c r="O589" s="3" t="s">
        <v>4294</v>
      </c>
      <c r="P589" s="3" t="s">
        <v>4396</v>
      </c>
      <c r="Q589" s="3" t="s">
        <v>4371</v>
      </c>
      <c r="R589" s="3" t="s">
        <v>4295</v>
      </c>
      <c r="S589" s="3">
        <v>1339009874</v>
      </c>
      <c r="T589" s="3" t="s">
        <v>4296</v>
      </c>
      <c r="U589" s="3" t="s">
        <v>991</v>
      </c>
      <c r="V589" s="3" t="s">
        <v>483</v>
      </c>
      <c r="W589" s="3" t="s">
        <v>483</v>
      </c>
      <c r="X589" s="3">
        <v>13</v>
      </c>
      <c r="Y589" s="3" t="s">
        <v>561</v>
      </c>
      <c r="Z589" s="3" t="s">
        <v>490</v>
      </c>
      <c r="AA589" s="3" t="s">
        <v>490</v>
      </c>
      <c r="AB589" s="3" t="s">
        <v>32</v>
      </c>
      <c r="AC589" s="3" t="s">
        <v>35</v>
      </c>
      <c r="AD589" s="3" t="s">
        <v>244</v>
      </c>
      <c r="AE589" s="3" t="s">
        <v>483</v>
      </c>
      <c r="AF589" s="3" t="s">
        <v>483</v>
      </c>
      <c r="AG589" t="s">
        <v>157</v>
      </c>
      <c r="AH589">
        <f>LOOKUP(AC589,$AL:$AL,$AM:$AM )</f>
        <v>931028</v>
      </c>
      <c r="AI589">
        <f>LOOKUP(AG589,$AN:$AN,$AO:$AO)</f>
        <v>1332638</v>
      </c>
      <c r="AJ589">
        <f>COUNTIFS(Answer,AC589,Country,"USA")</f>
        <v>184</v>
      </c>
      <c r="AK589">
        <f>COUNTIF(Answer,AC589)</f>
        <v>352</v>
      </c>
    </row>
    <row r="590" spans="1:37">
      <c r="A590" s="3" t="s">
        <v>356</v>
      </c>
      <c r="B590" s="3" t="s">
        <v>491</v>
      </c>
      <c r="C590" s="3" t="s">
        <v>479</v>
      </c>
      <c r="D590" s="3" t="s">
        <v>480</v>
      </c>
      <c r="E590" s="3" t="s">
        <v>481</v>
      </c>
      <c r="F590" s="4">
        <v>0.02</v>
      </c>
      <c r="G590" s="3" t="s">
        <v>779</v>
      </c>
      <c r="H590" s="3">
        <v>51</v>
      </c>
      <c r="I590" s="3" t="s">
        <v>483</v>
      </c>
      <c r="J590" s="3">
        <v>180</v>
      </c>
      <c r="K590" s="3">
        <v>604800</v>
      </c>
      <c r="L590" s="3" t="s">
        <v>4119</v>
      </c>
      <c r="M590" s="3" t="s">
        <v>483</v>
      </c>
      <c r="N590" s="3" t="s">
        <v>483</v>
      </c>
      <c r="O590" s="3" t="s">
        <v>4194</v>
      </c>
      <c r="P590" s="3" t="s">
        <v>886</v>
      </c>
      <c r="Q590" s="3" t="s">
        <v>4371</v>
      </c>
      <c r="R590" s="3" t="s">
        <v>4195</v>
      </c>
      <c r="S590" s="3">
        <v>1339011588</v>
      </c>
      <c r="T590" s="3" t="s">
        <v>4196</v>
      </c>
      <c r="U590" s="3" t="s">
        <v>889</v>
      </c>
      <c r="V590" s="3" t="s">
        <v>483</v>
      </c>
      <c r="W590" s="3" t="s">
        <v>483</v>
      </c>
      <c r="X590" s="3">
        <v>20</v>
      </c>
      <c r="Y590" s="3" t="s">
        <v>561</v>
      </c>
      <c r="Z590" s="3" t="s">
        <v>490</v>
      </c>
      <c r="AA590" s="3" t="s">
        <v>490</v>
      </c>
      <c r="AB590" s="3" t="s">
        <v>32</v>
      </c>
      <c r="AC590" s="3" t="s">
        <v>43</v>
      </c>
      <c r="AD590" s="3" t="s">
        <v>38</v>
      </c>
      <c r="AE590" s="3" t="s">
        <v>483</v>
      </c>
      <c r="AF590" s="3" t="s">
        <v>483</v>
      </c>
      <c r="AG590" t="s">
        <v>157</v>
      </c>
      <c r="AH590">
        <f>LOOKUP(AC590,$AL:$AL,$AM:$AM )</f>
        <v>7851662</v>
      </c>
      <c r="AI590">
        <f>LOOKUP(AG590,$AN:$AN,$AO:$AO)</f>
        <v>1332638</v>
      </c>
      <c r="AJ590">
        <f>COUNTIFS(Answer,AC590,Country,"USA")</f>
        <v>107</v>
      </c>
      <c r="AK590">
        <f>COUNTIF(Answer,AC590)</f>
        <v>217</v>
      </c>
    </row>
    <row r="591" spans="1:37">
      <c r="A591" s="3" t="s">
        <v>31</v>
      </c>
      <c r="B591" s="3" t="s">
        <v>478</v>
      </c>
      <c r="C591" s="3" t="s">
        <v>479</v>
      </c>
      <c r="D591" s="3" t="s">
        <v>480</v>
      </c>
      <c r="E591" s="3" t="s">
        <v>481</v>
      </c>
      <c r="F591" s="4">
        <v>0.03</v>
      </c>
      <c r="G591" s="3" t="s">
        <v>769</v>
      </c>
      <c r="H591" s="3">
        <v>30</v>
      </c>
      <c r="I591" s="3" t="s">
        <v>483</v>
      </c>
      <c r="J591" s="3">
        <v>180</v>
      </c>
      <c r="K591" s="3">
        <v>604800</v>
      </c>
      <c r="L591" s="3" t="s">
        <v>770</v>
      </c>
      <c r="M591" s="3" t="s">
        <v>483</v>
      </c>
      <c r="N591" s="3" t="s">
        <v>483</v>
      </c>
      <c r="O591" s="3" t="s">
        <v>4142</v>
      </c>
      <c r="P591" s="3" t="s">
        <v>4399</v>
      </c>
      <c r="Q591" s="3" t="s">
        <v>4371</v>
      </c>
      <c r="R591" s="3" t="s">
        <v>4143</v>
      </c>
      <c r="S591" s="3">
        <v>1338550191</v>
      </c>
      <c r="T591" s="3" t="s">
        <v>4144</v>
      </c>
      <c r="U591" s="3" t="s">
        <v>1083</v>
      </c>
      <c r="V591" s="3" t="s">
        <v>483</v>
      </c>
      <c r="W591" s="3" t="s">
        <v>483</v>
      </c>
      <c r="X591" s="3">
        <v>62</v>
      </c>
      <c r="Y591" s="3" t="s">
        <v>489</v>
      </c>
      <c r="Z591" s="3" t="s">
        <v>490</v>
      </c>
      <c r="AA591" s="3" t="s">
        <v>490</v>
      </c>
      <c r="AB591" s="3" t="s">
        <v>32</v>
      </c>
      <c r="AC591" s="3" t="s">
        <v>35</v>
      </c>
      <c r="AD591" s="3" t="s">
        <v>36</v>
      </c>
      <c r="AE591" s="3" t="s">
        <v>483</v>
      </c>
      <c r="AF591" s="3" t="s">
        <v>483</v>
      </c>
      <c r="AG591" t="s">
        <v>157</v>
      </c>
      <c r="AH591">
        <f>LOOKUP(AC591,$AL:$AL,$AM:$AM )</f>
        <v>931028</v>
      </c>
      <c r="AI591">
        <f>LOOKUP(AG591,$AN:$AN,$AO:$AO)</f>
        <v>1332638</v>
      </c>
      <c r="AJ591">
        <f>COUNTIFS(Answer,AC591,Country,"USA")</f>
        <v>184</v>
      </c>
      <c r="AK591">
        <f>COUNTIF(Answer,AC591)</f>
        <v>352</v>
      </c>
    </row>
    <row r="592" spans="1:37">
      <c r="A592" s="3" t="s">
        <v>31</v>
      </c>
      <c r="B592" s="3" t="s">
        <v>478</v>
      </c>
      <c r="C592" s="3" t="s">
        <v>479</v>
      </c>
      <c r="D592" s="3" t="s">
        <v>480</v>
      </c>
      <c r="E592" s="3" t="s">
        <v>481</v>
      </c>
      <c r="F592" s="4">
        <v>0.03</v>
      </c>
      <c r="G592" s="3" t="s">
        <v>769</v>
      </c>
      <c r="H592" s="3">
        <v>30</v>
      </c>
      <c r="I592" s="3" t="s">
        <v>483</v>
      </c>
      <c r="J592" s="3">
        <v>180</v>
      </c>
      <c r="K592" s="3">
        <v>604800</v>
      </c>
      <c r="L592" s="3" t="s">
        <v>770</v>
      </c>
      <c r="M592" s="3" t="s">
        <v>483</v>
      </c>
      <c r="N592" s="3" t="s">
        <v>483</v>
      </c>
      <c r="O592" s="3" t="s">
        <v>4176</v>
      </c>
      <c r="P592" s="3" t="s">
        <v>4400</v>
      </c>
      <c r="Q592" s="3" t="s">
        <v>4371</v>
      </c>
      <c r="R592" s="3" t="s">
        <v>4177</v>
      </c>
      <c r="S592" s="3">
        <v>1338555344</v>
      </c>
      <c r="T592" s="3" t="s">
        <v>4178</v>
      </c>
      <c r="U592" s="3" t="s">
        <v>2611</v>
      </c>
      <c r="V592" s="3" t="s">
        <v>483</v>
      </c>
      <c r="W592" s="3" t="s">
        <v>483</v>
      </c>
      <c r="X592" s="3">
        <v>35</v>
      </c>
      <c r="Y592" s="3" t="s">
        <v>573</v>
      </c>
      <c r="Z592" s="3" t="s">
        <v>490</v>
      </c>
      <c r="AA592" s="3" t="s">
        <v>490</v>
      </c>
      <c r="AB592" s="3" t="s">
        <v>32</v>
      </c>
      <c r="AC592" s="3" t="s">
        <v>43</v>
      </c>
      <c r="AD592" s="3" t="s">
        <v>34</v>
      </c>
      <c r="AE592" s="3" t="s">
        <v>483</v>
      </c>
      <c r="AF592" s="3" t="s">
        <v>483</v>
      </c>
      <c r="AG592" t="s">
        <v>157</v>
      </c>
      <c r="AH592">
        <f>LOOKUP(AC592,$AL:$AL,$AM:$AM )</f>
        <v>7851662</v>
      </c>
      <c r="AI592">
        <f>LOOKUP(AG592,$AN:$AN,$AO:$AO)</f>
        <v>1332638</v>
      </c>
      <c r="AJ592">
        <f>COUNTIFS(Answer,AC592,Country,"USA")</f>
        <v>107</v>
      </c>
      <c r="AK592">
        <f>COUNTIF(Answer,AC592)</f>
        <v>217</v>
      </c>
    </row>
    <row r="593" spans="1:37">
      <c r="A593" s="3" t="s">
        <v>31</v>
      </c>
      <c r="B593" s="3" t="s">
        <v>478</v>
      </c>
      <c r="C593" s="3" t="s">
        <v>479</v>
      </c>
      <c r="D593" s="3" t="s">
        <v>480</v>
      </c>
      <c r="E593" s="3" t="s">
        <v>481</v>
      </c>
      <c r="F593" s="4">
        <v>0.03</v>
      </c>
      <c r="G593" s="3" t="s">
        <v>769</v>
      </c>
      <c r="H593" s="3">
        <v>30</v>
      </c>
      <c r="I593" s="3" t="s">
        <v>483</v>
      </c>
      <c r="J593" s="3">
        <v>180</v>
      </c>
      <c r="K593" s="3">
        <v>604800</v>
      </c>
      <c r="L593" s="3" t="s">
        <v>770</v>
      </c>
      <c r="M593" s="3" t="s">
        <v>483</v>
      </c>
      <c r="N593" s="3" t="s">
        <v>483</v>
      </c>
      <c r="O593" s="3" t="s">
        <v>4291</v>
      </c>
      <c r="P593" s="3" t="s">
        <v>4379</v>
      </c>
      <c r="Q593" s="3" t="s">
        <v>4371</v>
      </c>
      <c r="R593" s="3" t="s">
        <v>4292</v>
      </c>
      <c r="S593" s="3">
        <v>1338553341</v>
      </c>
      <c r="T593" s="3" t="s">
        <v>4293</v>
      </c>
      <c r="U593" s="3" t="s">
        <v>987</v>
      </c>
      <c r="V593" s="3" t="s">
        <v>483</v>
      </c>
      <c r="W593" s="3" t="s">
        <v>483</v>
      </c>
      <c r="X593" s="3">
        <v>50</v>
      </c>
      <c r="Y593" s="3" t="s">
        <v>687</v>
      </c>
      <c r="Z593" s="3" t="s">
        <v>490</v>
      </c>
      <c r="AA593" s="3" t="s">
        <v>490</v>
      </c>
      <c r="AB593" s="3" t="s">
        <v>32</v>
      </c>
      <c r="AC593" s="3" t="s">
        <v>43</v>
      </c>
      <c r="AD593" s="3" t="s">
        <v>34</v>
      </c>
      <c r="AE593" s="3" t="s">
        <v>483</v>
      </c>
      <c r="AF593" s="3" t="s">
        <v>483</v>
      </c>
      <c r="AG593" t="s">
        <v>157</v>
      </c>
      <c r="AH593">
        <f>LOOKUP(AC593,$AL:$AL,$AM:$AM )</f>
        <v>7851662</v>
      </c>
      <c r="AI593">
        <f>LOOKUP(AG593,$AN:$AN,$AO:$AO)</f>
        <v>1332638</v>
      </c>
      <c r="AJ593">
        <f>COUNTIFS(Answer,AC593,Country,"USA")</f>
        <v>107</v>
      </c>
      <c r="AK593">
        <f>COUNTIF(Answer,AC593)</f>
        <v>217</v>
      </c>
    </row>
    <row r="594" spans="1:37">
      <c r="A594" s="3" t="s">
        <v>31</v>
      </c>
      <c r="B594" s="3" t="s">
        <v>478</v>
      </c>
      <c r="C594" s="3" t="s">
        <v>479</v>
      </c>
      <c r="D594" s="3" t="s">
        <v>480</v>
      </c>
      <c r="E594" s="3" t="s">
        <v>481</v>
      </c>
      <c r="F594" s="4">
        <v>0.03</v>
      </c>
      <c r="G594" s="3" t="s">
        <v>769</v>
      </c>
      <c r="H594" s="3">
        <v>30</v>
      </c>
      <c r="I594" s="3" t="s">
        <v>483</v>
      </c>
      <c r="J594" s="3">
        <v>180</v>
      </c>
      <c r="K594" s="3">
        <v>604800</v>
      </c>
      <c r="L594" s="3" t="s">
        <v>770</v>
      </c>
      <c r="M594" s="3" t="s">
        <v>483</v>
      </c>
      <c r="N594" s="3" t="s">
        <v>483</v>
      </c>
      <c r="O594" s="3" t="s">
        <v>4255</v>
      </c>
      <c r="P594" s="3" t="s">
        <v>37</v>
      </c>
      <c r="Q594" s="3" t="s">
        <v>4371</v>
      </c>
      <c r="R594" s="3" t="s">
        <v>4256</v>
      </c>
      <c r="S594" s="3">
        <v>1338556020</v>
      </c>
      <c r="T594" s="3" t="s">
        <v>4257</v>
      </c>
      <c r="U594" s="3" t="s">
        <v>2143</v>
      </c>
      <c r="V594" s="3" t="s">
        <v>483</v>
      </c>
      <c r="W594" s="3" t="s">
        <v>483</v>
      </c>
      <c r="X594" s="3">
        <v>69</v>
      </c>
      <c r="Y594" s="3" t="s">
        <v>555</v>
      </c>
      <c r="Z594" s="3" t="s">
        <v>490</v>
      </c>
      <c r="AA594" s="3" t="s">
        <v>490</v>
      </c>
      <c r="AB594" s="3" t="s">
        <v>32</v>
      </c>
      <c r="AC594" s="3" t="s">
        <v>35</v>
      </c>
      <c r="AD594" s="3" t="s">
        <v>38</v>
      </c>
      <c r="AE594" s="3" t="s">
        <v>483</v>
      </c>
      <c r="AF594" s="3" t="s">
        <v>483</v>
      </c>
      <c r="AG594" t="s">
        <v>157</v>
      </c>
      <c r="AH594">
        <f>LOOKUP(AC594,$AL:$AL,$AM:$AM )</f>
        <v>931028</v>
      </c>
      <c r="AI594">
        <f>LOOKUP(AG594,$AN:$AN,$AO:$AO)</f>
        <v>1332638</v>
      </c>
      <c r="AJ594">
        <f>COUNTIFS(Answer,AC594,Country,"USA")</f>
        <v>184</v>
      </c>
      <c r="AK594">
        <f>COUNTIF(Answer,AC594)</f>
        <v>352</v>
      </c>
    </row>
    <row r="595" spans="1:37">
      <c r="A595" s="3" t="s">
        <v>31</v>
      </c>
      <c r="B595" s="3" t="s">
        <v>478</v>
      </c>
      <c r="C595" s="3" t="s">
        <v>479</v>
      </c>
      <c r="D595" s="3" t="s">
        <v>480</v>
      </c>
      <c r="E595" s="3" t="s">
        <v>481</v>
      </c>
      <c r="F595" s="4">
        <v>0.03</v>
      </c>
      <c r="G595" s="3" t="s">
        <v>769</v>
      </c>
      <c r="H595" s="3">
        <v>30</v>
      </c>
      <c r="I595" s="3" t="s">
        <v>483</v>
      </c>
      <c r="J595" s="3">
        <v>180</v>
      </c>
      <c r="K595" s="3">
        <v>604800</v>
      </c>
      <c r="L595" s="3" t="s">
        <v>770</v>
      </c>
      <c r="M595" s="3" t="s">
        <v>483</v>
      </c>
      <c r="N595" s="3" t="s">
        <v>483</v>
      </c>
      <c r="O595" s="3" t="s">
        <v>4133</v>
      </c>
      <c r="P595" s="3" t="s">
        <v>49</v>
      </c>
      <c r="Q595" s="3" t="s">
        <v>4371</v>
      </c>
      <c r="R595" s="3" t="s">
        <v>4134</v>
      </c>
      <c r="S595" s="3">
        <v>1338564258</v>
      </c>
      <c r="T595" s="3" t="s">
        <v>4135</v>
      </c>
      <c r="U595" s="3" t="s">
        <v>1073</v>
      </c>
      <c r="V595" s="3" t="s">
        <v>483</v>
      </c>
      <c r="W595" s="3" t="s">
        <v>483</v>
      </c>
      <c r="X595" s="3">
        <v>23</v>
      </c>
      <c r="Y595" s="3" t="s">
        <v>753</v>
      </c>
      <c r="Z595" s="3" t="s">
        <v>490</v>
      </c>
      <c r="AA595" s="3" t="s">
        <v>490</v>
      </c>
      <c r="AB595" s="3" t="s">
        <v>32</v>
      </c>
      <c r="AC595" s="3" t="s">
        <v>43</v>
      </c>
      <c r="AD595" s="3" t="s">
        <v>38</v>
      </c>
      <c r="AE595" s="3" t="s">
        <v>483</v>
      </c>
      <c r="AF595" s="3" t="s">
        <v>483</v>
      </c>
      <c r="AG595" t="s">
        <v>157</v>
      </c>
      <c r="AH595">
        <f>LOOKUP(AC595,$AL:$AL,$AM:$AM )</f>
        <v>7851662</v>
      </c>
      <c r="AI595">
        <f>LOOKUP(AG595,$AN:$AN,$AO:$AO)</f>
        <v>1332638</v>
      </c>
      <c r="AJ595">
        <f>COUNTIFS(Answer,AC595,Country,"USA")</f>
        <v>107</v>
      </c>
      <c r="AK595">
        <f>COUNTIF(Answer,AC595)</f>
        <v>217</v>
      </c>
    </row>
    <row r="596" spans="1:37">
      <c r="A596" s="3" t="s">
        <v>31</v>
      </c>
      <c r="B596" s="3" t="s">
        <v>478</v>
      </c>
      <c r="C596" s="3" t="s">
        <v>479</v>
      </c>
      <c r="D596" s="3" t="s">
        <v>480</v>
      </c>
      <c r="E596" s="3" t="s">
        <v>481</v>
      </c>
      <c r="F596" s="4">
        <v>0.03</v>
      </c>
      <c r="G596" s="3" t="s">
        <v>769</v>
      </c>
      <c r="H596" s="3">
        <v>30</v>
      </c>
      <c r="I596" s="3" t="s">
        <v>483</v>
      </c>
      <c r="J596" s="3">
        <v>180</v>
      </c>
      <c r="K596" s="3">
        <v>604800</v>
      </c>
      <c r="L596" s="3" t="s">
        <v>770</v>
      </c>
      <c r="M596" s="3" t="s">
        <v>483</v>
      </c>
      <c r="N596" s="3" t="s">
        <v>483</v>
      </c>
      <c r="O596" s="3" t="s">
        <v>4136</v>
      </c>
      <c r="P596" s="3" t="s">
        <v>48</v>
      </c>
      <c r="Q596" s="3" t="s">
        <v>4371</v>
      </c>
      <c r="R596" s="3" t="s">
        <v>4137</v>
      </c>
      <c r="S596" s="3">
        <v>1338562842</v>
      </c>
      <c r="T596" s="3" t="s">
        <v>4138</v>
      </c>
      <c r="U596" s="3" t="s">
        <v>2162</v>
      </c>
      <c r="V596" s="3" t="s">
        <v>483</v>
      </c>
      <c r="W596" s="3" t="s">
        <v>483</v>
      </c>
      <c r="X596" s="3">
        <v>17</v>
      </c>
      <c r="Y596" s="3" t="s">
        <v>753</v>
      </c>
      <c r="Z596" s="3" t="s">
        <v>490</v>
      </c>
      <c r="AA596" s="3" t="s">
        <v>490</v>
      </c>
      <c r="AB596" s="3" t="s">
        <v>32</v>
      </c>
      <c r="AC596" s="3" t="s">
        <v>35</v>
      </c>
      <c r="AD596" s="3" t="s">
        <v>38</v>
      </c>
      <c r="AE596" s="3" t="s">
        <v>483</v>
      </c>
      <c r="AF596" s="3" t="s">
        <v>483</v>
      </c>
      <c r="AG596" t="s">
        <v>157</v>
      </c>
      <c r="AH596">
        <f>LOOKUP(AC596,$AL:$AL,$AM:$AM )</f>
        <v>931028</v>
      </c>
      <c r="AI596">
        <f>LOOKUP(AG596,$AN:$AN,$AO:$AO)</f>
        <v>1332638</v>
      </c>
      <c r="AJ596">
        <f>COUNTIFS(Answer,AC596,Country,"USA")</f>
        <v>184</v>
      </c>
      <c r="AK596">
        <f>COUNTIF(Answer,AC596)</f>
        <v>352</v>
      </c>
    </row>
    <row r="597" spans="1:37">
      <c r="A597" s="3" t="s">
        <v>31</v>
      </c>
      <c r="B597" s="3" t="s">
        <v>478</v>
      </c>
      <c r="C597" s="3" t="s">
        <v>479</v>
      </c>
      <c r="D597" s="3" t="s">
        <v>480</v>
      </c>
      <c r="E597" s="3" t="s">
        <v>481</v>
      </c>
      <c r="F597" s="4">
        <v>0.03</v>
      </c>
      <c r="G597" s="3" t="s">
        <v>769</v>
      </c>
      <c r="H597" s="3">
        <v>30</v>
      </c>
      <c r="I597" s="3" t="s">
        <v>483</v>
      </c>
      <c r="J597" s="3">
        <v>180</v>
      </c>
      <c r="K597" s="3">
        <v>604800</v>
      </c>
      <c r="L597" s="3" t="s">
        <v>770</v>
      </c>
      <c r="M597" s="3" t="s">
        <v>483</v>
      </c>
      <c r="N597" s="3" t="s">
        <v>483</v>
      </c>
      <c r="O597" s="3" t="s">
        <v>4246</v>
      </c>
      <c r="P597" s="3" t="s">
        <v>46</v>
      </c>
      <c r="Q597" s="3" t="s">
        <v>4371</v>
      </c>
      <c r="R597" s="3" t="s">
        <v>4247</v>
      </c>
      <c r="S597" s="3">
        <v>1338560077</v>
      </c>
      <c r="T597" s="3" t="s">
        <v>4248</v>
      </c>
      <c r="U597" s="3" t="s">
        <v>2162</v>
      </c>
      <c r="V597" s="3" t="s">
        <v>483</v>
      </c>
      <c r="W597" s="3" t="s">
        <v>483</v>
      </c>
      <c r="X597" s="3">
        <v>70</v>
      </c>
      <c r="Y597" s="3" t="s">
        <v>518</v>
      </c>
      <c r="Z597" s="3" t="s">
        <v>490</v>
      </c>
      <c r="AA597" s="3" t="s">
        <v>490</v>
      </c>
      <c r="AB597" s="3" t="s">
        <v>32</v>
      </c>
      <c r="AC597" s="3" t="s">
        <v>43</v>
      </c>
      <c r="AD597" s="3" t="s">
        <v>38</v>
      </c>
      <c r="AE597" s="3" t="s">
        <v>483</v>
      </c>
      <c r="AF597" s="3" t="s">
        <v>483</v>
      </c>
      <c r="AG597" t="s">
        <v>157</v>
      </c>
      <c r="AH597">
        <f>LOOKUP(AC597,$AL:$AL,$AM:$AM )</f>
        <v>7851662</v>
      </c>
      <c r="AI597">
        <f>LOOKUP(AG597,$AN:$AN,$AO:$AO)</f>
        <v>1332638</v>
      </c>
      <c r="AJ597">
        <f>COUNTIFS(Answer,AC597,Country,"USA")</f>
        <v>107</v>
      </c>
      <c r="AK597">
        <f>COUNTIF(Answer,AC597)</f>
        <v>217</v>
      </c>
    </row>
    <row r="598" spans="1:37">
      <c r="A598" s="3" t="s">
        <v>31</v>
      </c>
      <c r="B598" s="3" t="s">
        <v>478</v>
      </c>
      <c r="C598" s="3" t="s">
        <v>479</v>
      </c>
      <c r="D598" s="3" t="s">
        <v>480</v>
      </c>
      <c r="E598" s="3" t="s">
        <v>481</v>
      </c>
      <c r="F598" s="4">
        <v>0.03</v>
      </c>
      <c r="G598" s="3" t="s">
        <v>769</v>
      </c>
      <c r="H598" s="3">
        <v>30</v>
      </c>
      <c r="I598" s="3" t="s">
        <v>483</v>
      </c>
      <c r="J598" s="3">
        <v>180</v>
      </c>
      <c r="K598" s="3">
        <v>604800</v>
      </c>
      <c r="L598" s="3" t="s">
        <v>770</v>
      </c>
      <c r="M598" s="3" t="s">
        <v>483</v>
      </c>
      <c r="N598" s="3" t="s">
        <v>483</v>
      </c>
      <c r="O598" s="3" t="s">
        <v>4226</v>
      </c>
      <c r="P598" s="3" t="s">
        <v>4406</v>
      </c>
      <c r="Q598" s="3" t="s">
        <v>4371</v>
      </c>
      <c r="R598" s="3" t="s">
        <v>4227</v>
      </c>
      <c r="S598" s="3">
        <v>1338567710</v>
      </c>
      <c r="T598" s="3" t="s">
        <v>4228</v>
      </c>
      <c r="U598" s="3" t="s">
        <v>2424</v>
      </c>
      <c r="V598" s="3" t="s">
        <v>483</v>
      </c>
      <c r="W598" s="3" t="s">
        <v>483</v>
      </c>
      <c r="X598" s="3">
        <v>49</v>
      </c>
      <c r="Y598" s="3" t="s">
        <v>753</v>
      </c>
      <c r="Z598" s="3" t="s">
        <v>490</v>
      </c>
      <c r="AA598" s="3" t="s">
        <v>490</v>
      </c>
      <c r="AB598" s="3" t="s">
        <v>32</v>
      </c>
      <c r="AC598" s="3" t="s">
        <v>33</v>
      </c>
      <c r="AD598" s="3" t="s">
        <v>34</v>
      </c>
      <c r="AE598" s="3" t="s">
        <v>483</v>
      </c>
      <c r="AF598" s="3" t="s">
        <v>483</v>
      </c>
      <c r="AG598" t="s">
        <v>157</v>
      </c>
      <c r="AH598">
        <f>LOOKUP(AC598,$AL:$AL,$AM:$AM )</f>
        <v>7806852</v>
      </c>
      <c r="AI598">
        <f>LOOKUP(AG598,$AN:$AN,$AO:$AO)</f>
        <v>1332638</v>
      </c>
      <c r="AJ598">
        <f>COUNTIFS(Answer,AC598,Country,"USA")</f>
        <v>0</v>
      </c>
      <c r="AK598">
        <f>COUNTIF(Answer,AC598)</f>
        <v>1</v>
      </c>
    </row>
    <row r="599" spans="1:37">
      <c r="A599" s="3" t="s">
        <v>31</v>
      </c>
      <c r="B599" s="3" t="s">
        <v>478</v>
      </c>
      <c r="C599" s="3" t="s">
        <v>479</v>
      </c>
      <c r="D599" s="3" t="s">
        <v>480</v>
      </c>
      <c r="E599" s="3" t="s">
        <v>481</v>
      </c>
      <c r="F599" s="4">
        <v>0.03</v>
      </c>
      <c r="G599" s="3" t="s">
        <v>769</v>
      </c>
      <c r="H599" s="3">
        <v>30</v>
      </c>
      <c r="I599" s="3" t="s">
        <v>483</v>
      </c>
      <c r="J599" s="3">
        <v>180</v>
      </c>
      <c r="K599" s="3">
        <v>604800</v>
      </c>
      <c r="L599" s="3" t="s">
        <v>770</v>
      </c>
      <c r="M599" s="3" t="s">
        <v>483</v>
      </c>
      <c r="N599" s="3" t="s">
        <v>483</v>
      </c>
      <c r="O599" s="3" t="s">
        <v>4265</v>
      </c>
      <c r="P599" s="3" t="s">
        <v>4407</v>
      </c>
      <c r="Q599" s="3" t="s">
        <v>4371</v>
      </c>
      <c r="R599" s="3" t="s">
        <v>4266</v>
      </c>
      <c r="S599" s="3">
        <v>1338568227</v>
      </c>
      <c r="T599" s="3" t="s">
        <v>4267</v>
      </c>
      <c r="U599" s="3" t="s">
        <v>2820</v>
      </c>
      <c r="V599" s="3" t="s">
        <v>483</v>
      </c>
      <c r="W599" s="3" t="s">
        <v>483</v>
      </c>
      <c r="X599" s="3">
        <v>34</v>
      </c>
      <c r="Y599" s="3" t="s">
        <v>753</v>
      </c>
      <c r="Z599" s="3" t="s">
        <v>490</v>
      </c>
      <c r="AA599" s="3" t="s">
        <v>490</v>
      </c>
      <c r="AB599" s="3" t="s">
        <v>32</v>
      </c>
      <c r="AC599" s="3" t="s">
        <v>43</v>
      </c>
      <c r="AD599" s="3" t="s">
        <v>465</v>
      </c>
      <c r="AE599" s="3" t="s">
        <v>483</v>
      </c>
      <c r="AF599" s="3" t="s">
        <v>483</v>
      </c>
      <c r="AG599" t="s">
        <v>157</v>
      </c>
      <c r="AH599">
        <f>LOOKUP(AC599,$AL:$AL,$AM:$AM )</f>
        <v>7851662</v>
      </c>
      <c r="AI599">
        <f>LOOKUP(AG599,$AN:$AN,$AO:$AO)</f>
        <v>1332638</v>
      </c>
      <c r="AJ599">
        <f>COUNTIFS(Answer,AC599,Country,"USA")</f>
        <v>107</v>
      </c>
      <c r="AK599">
        <f>COUNTIF(Answer,AC599)</f>
        <v>217</v>
      </c>
    </row>
    <row r="600" spans="1:37">
      <c r="A600" s="3" t="s">
        <v>31</v>
      </c>
      <c r="B600" s="3" t="s">
        <v>478</v>
      </c>
      <c r="C600" s="3" t="s">
        <v>479</v>
      </c>
      <c r="D600" s="3" t="s">
        <v>480</v>
      </c>
      <c r="E600" s="3" t="s">
        <v>481</v>
      </c>
      <c r="F600" s="4">
        <v>0.03</v>
      </c>
      <c r="G600" s="3" t="s">
        <v>769</v>
      </c>
      <c r="H600" s="3">
        <v>30</v>
      </c>
      <c r="I600" s="3" t="s">
        <v>483</v>
      </c>
      <c r="J600" s="3">
        <v>180</v>
      </c>
      <c r="K600" s="3">
        <v>604800</v>
      </c>
      <c r="L600" s="3" t="s">
        <v>770</v>
      </c>
      <c r="M600" s="3" t="s">
        <v>483</v>
      </c>
      <c r="N600" s="3" t="s">
        <v>483</v>
      </c>
      <c r="O600" s="3" t="s">
        <v>4310</v>
      </c>
      <c r="P600" s="3" t="s">
        <v>52</v>
      </c>
      <c r="Q600" s="3" t="s">
        <v>4371</v>
      </c>
      <c r="R600" s="3" t="s">
        <v>4311</v>
      </c>
      <c r="S600" s="3">
        <v>1338569494</v>
      </c>
      <c r="T600" s="3" t="s">
        <v>4312</v>
      </c>
      <c r="U600" s="3" t="s">
        <v>1204</v>
      </c>
      <c r="V600" s="3" t="s">
        <v>483</v>
      </c>
      <c r="W600" s="3" t="s">
        <v>483</v>
      </c>
      <c r="X600" s="3">
        <v>17</v>
      </c>
      <c r="Y600" s="3" t="s">
        <v>753</v>
      </c>
      <c r="Z600" s="3" t="s">
        <v>490</v>
      </c>
      <c r="AA600" s="3" t="s">
        <v>490</v>
      </c>
      <c r="AB600" s="3" t="s">
        <v>32</v>
      </c>
      <c r="AC600" s="3" t="s">
        <v>35</v>
      </c>
      <c r="AD600" s="3" t="s">
        <v>38</v>
      </c>
      <c r="AE600" s="3" t="s">
        <v>483</v>
      </c>
      <c r="AF600" s="3" t="s">
        <v>483</v>
      </c>
      <c r="AG600" t="s">
        <v>157</v>
      </c>
      <c r="AH600">
        <f>LOOKUP(AC600,$AL:$AL,$AM:$AM )</f>
        <v>931028</v>
      </c>
      <c r="AI600">
        <f>LOOKUP(AG600,$AN:$AN,$AO:$AO)</f>
        <v>1332638</v>
      </c>
      <c r="AJ600">
        <f>COUNTIFS(Answer,AC600,Country,"USA")</f>
        <v>184</v>
      </c>
      <c r="AK600">
        <f>COUNTIF(Answer,AC600)</f>
        <v>352</v>
      </c>
    </row>
    <row r="601" spans="1:37">
      <c r="A601" s="3" t="s">
        <v>31</v>
      </c>
      <c r="B601" s="3" t="s">
        <v>478</v>
      </c>
      <c r="C601" s="3" t="s">
        <v>479</v>
      </c>
      <c r="D601" s="3" t="s">
        <v>480</v>
      </c>
      <c r="E601" s="3" t="s">
        <v>481</v>
      </c>
      <c r="F601" s="4">
        <v>0.03</v>
      </c>
      <c r="G601" s="3" t="s">
        <v>769</v>
      </c>
      <c r="H601" s="3">
        <v>30</v>
      </c>
      <c r="I601" s="3" t="s">
        <v>483</v>
      </c>
      <c r="J601" s="3">
        <v>180</v>
      </c>
      <c r="K601" s="3">
        <v>604800</v>
      </c>
      <c r="L601" s="3" t="s">
        <v>770</v>
      </c>
      <c r="M601" s="3" t="s">
        <v>483</v>
      </c>
      <c r="N601" s="3" t="s">
        <v>483</v>
      </c>
      <c r="O601" s="3" t="s">
        <v>4249</v>
      </c>
      <c r="P601" s="3" t="s">
        <v>45</v>
      </c>
      <c r="Q601" s="3" t="s">
        <v>4371</v>
      </c>
      <c r="R601" s="3" t="s">
        <v>4250</v>
      </c>
      <c r="S601" s="3">
        <v>1338569955</v>
      </c>
      <c r="T601" s="3" t="s">
        <v>4251</v>
      </c>
      <c r="U601" s="3" t="s">
        <v>942</v>
      </c>
      <c r="V601" s="3" t="s">
        <v>483</v>
      </c>
      <c r="W601" s="3" t="s">
        <v>483</v>
      </c>
      <c r="X601" s="3">
        <v>13</v>
      </c>
      <c r="Y601" s="3" t="s">
        <v>607</v>
      </c>
      <c r="Z601" s="3" t="s">
        <v>490</v>
      </c>
      <c r="AA601" s="3" t="s">
        <v>490</v>
      </c>
      <c r="AB601" s="3" t="s">
        <v>32</v>
      </c>
      <c r="AC601" s="3" t="s">
        <v>43</v>
      </c>
      <c r="AD601" s="3" t="s">
        <v>38</v>
      </c>
      <c r="AE601" s="3" t="s">
        <v>483</v>
      </c>
      <c r="AF601" s="3" t="s">
        <v>483</v>
      </c>
      <c r="AG601" t="s">
        <v>157</v>
      </c>
      <c r="AH601">
        <f>LOOKUP(AC601,$AL:$AL,$AM:$AM )</f>
        <v>7851662</v>
      </c>
      <c r="AI601">
        <f>LOOKUP(AG601,$AN:$AN,$AO:$AO)</f>
        <v>1332638</v>
      </c>
      <c r="AJ601">
        <f>COUNTIFS(Answer,AC601,Country,"USA")</f>
        <v>107</v>
      </c>
      <c r="AK601">
        <f>COUNTIF(Answer,AC601)</f>
        <v>217</v>
      </c>
    </row>
    <row r="602" spans="1:37">
      <c r="A602" s="3" t="s">
        <v>31</v>
      </c>
      <c r="B602" s="3" t="s">
        <v>478</v>
      </c>
      <c r="C602" s="3" t="s">
        <v>479</v>
      </c>
      <c r="D602" s="3" t="s">
        <v>480</v>
      </c>
      <c r="E602" s="3" t="s">
        <v>481</v>
      </c>
      <c r="F602" s="4">
        <v>0.03</v>
      </c>
      <c r="G602" s="3" t="s">
        <v>769</v>
      </c>
      <c r="H602" s="3">
        <v>30</v>
      </c>
      <c r="I602" s="3" t="s">
        <v>483</v>
      </c>
      <c r="J602" s="3">
        <v>180</v>
      </c>
      <c r="K602" s="3">
        <v>604800</v>
      </c>
      <c r="L602" s="3" t="s">
        <v>770</v>
      </c>
      <c r="M602" s="3" t="s">
        <v>483</v>
      </c>
      <c r="N602" s="3" t="s">
        <v>483</v>
      </c>
      <c r="O602" s="3" t="s">
        <v>4203</v>
      </c>
      <c r="P602" s="3" t="s">
        <v>51</v>
      </c>
      <c r="Q602" s="3" t="s">
        <v>4371</v>
      </c>
      <c r="R602" s="3" t="s">
        <v>4204</v>
      </c>
      <c r="S602" s="3">
        <v>1338570607</v>
      </c>
      <c r="T602" s="3" t="s">
        <v>4205</v>
      </c>
      <c r="U602" s="3" t="s">
        <v>2816</v>
      </c>
      <c r="V602" s="3" t="s">
        <v>483</v>
      </c>
      <c r="W602" s="3" t="s">
        <v>483</v>
      </c>
      <c r="X602" s="3">
        <v>22</v>
      </c>
      <c r="Y602" s="3" t="s">
        <v>518</v>
      </c>
      <c r="Z602" s="3" t="s">
        <v>490</v>
      </c>
      <c r="AA602" s="3" t="s">
        <v>490</v>
      </c>
      <c r="AB602" s="3" t="s">
        <v>32</v>
      </c>
      <c r="AC602" s="3" t="s">
        <v>35</v>
      </c>
      <c r="AD602" s="3" t="s">
        <v>38</v>
      </c>
      <c r="AE602" s="3" t="s">
        <v>483</v>
      </c>
      <c r="AF602" s="3" t="s">
        <v>483</v>
      </c>
      <c r="AG602" t="s">
        <v>157</v>
      </c>
      <c r="AH602">
        <f>LOOKUP(AC602,$AL:$AL,$AM:$AM )</f>
        <v>931028</v>
      </c>
      <c r="AI602">
        <f>LOOKUP(AG602,$AN:$AN,$AO:$AO)</f>
        <v>1332638</v>
      </c>
      <c r="AJ602">
        <f>COUNTIFS(Answer,AC602,Country,"USA")</f>
        <v>184</v>
      </c>
      <c r="AK602">
        <f>COUNTIF(Answer,AC602)</f>
        <v>352</v>
      </c>
    </row>
    <row r="603" spans="1:37">
      <c r="A603" s="3" t="s">
        <v>31</v>
      </c>
      <c r="B603" s="3" t="s">
        <v>478</v>
      </c>
      <c r="C603" s="3" t="s">
        <v>479</v>
      </c>
      <c r="D603" s="3" t="s">
        <v>480</v>
      </c>
      <c r="E603" s="3" t="s">
        <v>481</v>
      </c>
      <c r="F603" s="4">
        <v>0.03</v>
      </c>
      <c r="G603" s="3" t="s">
        <v>769</v>
      </c>
      <c r="H603" s="3">
        <v>30</v>
      </c>
      <c r="I603" s="3" t="s">
        <v>483</v>
      </c>
      <c r="J603" s="3">
        <v>180</v>
      </c>
      <c r="K603" s="3">
        <v>604800</v>
      </c>
      <c r="L603" s="3" t="s">
        <v>770</v>
      </c>
      <c r="M603" s="3" t="s">
        <v>483</v>
      </c>
      <c r="N603" s="3" t="s">
        <v>483</v>
      </c>
      <c r="O603" s="3" t="s">
        <v>4188</v>
      </c>
      <c r="P603" s="3" t="s">
        <v>44</v>
      </c>
      <c r="Q603" s="3" t="s">
        <v>4371</v>
      </c>
      <c r="R603" s="3" t="s">
        <v>4189</v>
      </c>
      <c r="S603" s="3">
        <v>1338573396</v>
      </c>
      <c r="T603" s="3" t="s">
        <v>4190</v>
      </c>
      <c r="U603" s="3" t="s">
        <v>831</v>
      </c>
      <c r="V603" s="3" t="s">
        <v>483</v>
      </c>
      <c r="W603" s="3" t="s">
        <v>483</v>
      </c>
      <c r="X603" s="3">
        <v>27</v>
      </c>
      <c r="Y603" s="3" t="s">
        <v>590</v>
      </c>
      <c r="Z603" s="3" t="s">
        <v>490</v>
      </c>
      <c r="AA603" s="3" t="s">
        <v>490</v>
      </c>
      <c r="AB603" s="3" t="s">
        <v>32</v>
      </c>
      <c r="AC603" s="3" t="s">
        <v>35</v>
      </c>
      <c r="AD603" s="3" t="s">
        <v>38</v>
      </c>
      <c r="AE603" s="3" t="s">
        <v>483</v>
      </c>
      <c r="AF603" s="3" t="s">
        <v>483</v>
      </c>
      <c r="AG603" t="s">
        <v>157</v>
      </c>
      <c r="AH603">
        <f>LOOKUP(AC603,$AL:$AL,$AM:$AM )</f>
        <v>931028</v>
      </c>
      <c r="AI603">
        <f>LOOKUP(AG603,$AN:$AN,$AO:$AO)</f>
        <v>1332638</v>
      </c>
      <c r="AJ603">
        <f>COUNTIFS(Answer,AC603,Country,"USA")</f>
        <v>184</v>
      </c>
      <c r="AK603">
        <f>COUNTIF(Answer,AC603)</f>
        <v>352</v>
      </c>
    </row>
    <row r="604" spans="1:37">
      <c r="A604" s="3" t="s">
        <v>31</v>
      </c>
      <c r="B604" s="3" t="s">
        <v>478</v>
      </c>
      <c r="C604" s="3" t="s">
        <v>479</v>
      </c>
      <c r="D604" s="3" t="s">
        <v>480</v>
      </c>
      <c r="E604" s="3" t="s">
        <v>481</v>
      </c>
      <c r="F604" s="4">
        <v>0.03</v>
      </c>
      <c r="G604" s="3" t="s">
        <v>769</v>
      </c>
      <c r="H604" s="3">
        <v>30</v>
      </c>
      <c r="I604" s="3" t="s">
        <v>483</v>
      </c>
      <c r="J604" s="3">
        <v>180</v>
      </c>
      <c r="K604" s="3">
        <v>604800</v>
      </c>
      <c r="L604" s="3" t="s">
        <v>770</v>
      </c>
      <c r="M604" s="3" t="s">
        <v>483</v>
      </c>
      <c r="N604" s="3" t="s">
        <v>483</v>
      </c>
      <c r="O604" s="3" t="s">
        <v>4326</v>
      </c>
      <c r="P604" s="3" t="s">
        <v>53</v>
      </c>
      <c r="Q604" s="3" t="s">
        <v>4371</v>
      </c>
      <c r="R604" s="3" t="s">
        <v>4327</v>
      </c>
      <c r="S604" s="3">
        <v>1338606326</v>
      </c>
      <c r="T604" s="3" t="s">
        <v>4328</v>
      </c>
      <c r="U604" s="3" t="s">
        <v>2125</v>
      </c>
      <c r="V604" s="3" t="s">
        <v>483</v>
      </c>
      <c r="W604" s="3" t="s">
        <v>483</v>
      </c>
      <c r="X604" s="3">
        <v>17</v>
      </c>
      <c r="Y604" s="3" t="s">
        <v>513</v>
      </c>
      <c r="Z604" s="3" t="s">
        <v>490</v>
      </c>
      <c r="AA604" s="3" t="s">
        <v>490</v>
      </c>
      <c r="AB604" s="3" t="s">
        <v>32</v>
      </c>
      <c r="AC604" s="3" t="s">
        <v>35</v>
      </c>
      <c r="AD604" s="3" t="s">
        <v>38</v>
      </c>
      <c r="AE604" s="3" t="s">
        <v>483</v>
      </c>
      <c r="AF604" s="3" t="s">
        <v>483</v>
      </c>
      <c r="AG604" t="s">
        <v>157</v>
      </c>
      <c r="AH604">
        <f>LOOKUP(AC604,$AL:$AL,$AM:$AM )</f>
        <v>931028</v>
      </c>
      <c r="AI604">
        <f>LOOKUP(AG604,$AN:$AN,$AO:$AO)</f>
        <v>1332638</v>
      </c>
      <c r="AJ604">
        <f>COUNTIFS(Answer,AC604,Country,"USA")</f>
        <v>184</v>
      </c>
      <c r="AK604">
        <f>COUNTIF(Answer,AC604)</f>
        <v>352</v>
      </c>
    </row>
    <row r="605" spans="1:37">
      <c r="A605" s="3" t="s">
        <v>31</v>
      </c>
      <c r="B605" s="3" t="s">
        <v>478</v>
      </c>
      <c r="C605" s="3" t="s">
        <v>479</v>
      </c>
      <c r="D605" s="3" t="s">
        <v>480</v>
      </c>
      <c r="E605" s="3" t="s">
        <v>481</v>
      </c>
      <c r="F605" s="4">
        <v>0.03</v>
      </c>
      <c r="G605" s="3" t="s">
        <v>769</v>
      </c>
      <c r="H605" s="3">
        <v>30</v>
      </c>
      <c r="I605" s="3" t="s">
        <v>483</v>
      </c>
      <c r="J605" s="3">
        <v>180</v>
      </c>
      <c r="K605" s="3">
        <v>604800</v>
      </c>
      <c r="L605" s="3" t="s">
        <v>770</v>
      </c>
      <c r="M605" s="3" t="s">
        <v>483</v>
      </c>
      <c r="N605" s="3" t="s">
        <v>483</v>
      </c>
      <c r="O605" s="3" t="s">
        <v>4179</v>
      </c>
      <c r="P605" s="3" t="s">
        <v>40</v>
      </c>
      <c r="Q605" s="3" t="s">
        <v>4371</v>
      </c>
      <c r="R605" s="3" t="s">
        <v>4180</v>
      </c>
      <c r="S605" s="3">
        <v>1338582303</v>
      </c>
      <c r="T605" s="3" t="s">
        <v>4181</v>
      </c>
      <c r="U605" s="3" t="s">
        <v>2100</v>
      </c>
      <c r="V605" s="3" t="s">
        <v>483</v>
      </c>
      <c r="W605" s="3" t="s">
        <v>483</v>
      </c>
      <c r="X605" s="3">
        <v>164</v>
      </c>
      <c r="Y605" s="3" t="s">
        <v>523</v>
      </c>
      <c r="Z605" s="3" t="s">
        <v>490</v>
      </c>
      <c r="AA605" s="3" t="s">
        <v>490</v>
      </c>
      <c r="AB605" s="3" t="s">
        <v>32</v>
      </c>
      <c r="AC605" s="3" t="s">
        <v>35</v>
      </c>
      <c r="AD605" s="3" t="s">
        <v>38</v>
      </c>
      <c r="AE605" s="3" t="s">
        <v>483</v>
      </c>
      <c r="AF605" s="3" t="s">
        <v>483</v>
      </c>
      <c r="AG605" t="s">
        <v>157</v>
      </c>
      <c r="AH605">
        <f>LOOKUP(AC605,$AL:$AL,$AM:$AM )</f>
        <v>931028</v>
      </c>
      <c r="AI605">
        <f>LOOKUP(AG605,$AN:$AN,$AO:$AO)</f>
        <v>1332638</v>
      </c>
      <c r="AJ605">
        <f>COUNTIFS(Answer,AC605,Country,"USA")</f>
        <v>184</v>
      </c>
      <c r="AK605">
        <f>COUNTIF(Answer,AC605)</f>
        <v>352</v>
      </c>
    </row>
    <row r="606" spans="1:37">
      <c r="A606" s="3" t="s">
        <v>31</v>
      </c>
      <c r="B606" s="3" t="s">
        <v>478</v>
      </c>
      <c r="C606" s="3" t="s">
        <v>479</v>
      </c>
      <c r="D606" s="3" t="s">
        <v>480</v>
      </c>
      <c r="E606" s="3" t="s">
        <v>481</v>
      </c>
      <c r="F606" s="4">
        <v>0.03</v>
      </c>
      <c r="G606" s="3" t="s">
        <v>769</v>
      </c>
      <c r="H606" s="3">
        <v>30</v>
      </c>
      <c r="I606" s="3" t="s">
        <v>483</v>
      </c>
      <c r="J606" s="3">
        <v>180</v>
      </c>
      <c r="K606" s="3">
        <v>604800</v>
      </c>
      <c r="L606" s="3" t="s">
        <v>770</v>
      </c>
      <c r="M606" s="3" t="s">
        <v>483</v>
      </c>
      <c r="N606" s="3" t="s">
        <v>483</v>
      </c>
      <c r="O606" s="3" t="s">
        <v>4191</v>
      </c>
      <c r="P606" s="3" t="s">
        <v>4409</v>
      </c>
      <c r="Q606" s="3" t="s">
        <v>4371</v>
      </c>
      <c r="R606" s="3" t="s">
        <v>4192</v>
      </c>
      <c r="S606" s="3">
        <v>1338608077</v>
      </c>
      <c r="T606" s="3" t="s">
        <v>4193</v>
      </c>
      <c r="U606" s="3" t="s">
        <v>2100</v>
      </c>
      <c r="V606" s="3" t="s">
        <v>483</v>
      </c>
      <c r="W606" s="3" t="s">
        <v>483</v>
      </c>
      <c r="X606" s="3">
        <v>19</v>
      </c>
      <c r="Y606" s="3" t="s">
        <v>607</v>
      </c>
      <c r="Z606" s="3" t="s">
        <v>490</v>
      </c>
      <c r="AA606" s="3" t="s">
        <v>490</v>
      </c>
      <c r="AB606" s="3" t="s">
        <v>32</v>
      </c>
      <c r="AC606" s="3" t="s">
        <v>35</v>
      </c>
      <c r="AD606" s="3" t="s">
        <v>34</v>
      </c>
      <c r="AE606" s="3" t="s">
        <v>483</v>
      </c>
      <c r="AF606" s="3" t="s">
        <v>483</v>
      </c>
      <c r="AG606" t="s">
        <v>157</v>
      </c>
      <c r="AH606">
        <f>LOOKUP(AC606,$AL:$AL,$AM:$AM )</f>
        <v>931028</v>
      </c>
      <c r="AI606">
        <f>LOOKUP(AG606,$AN:$AN,$AO:$AO)</f>
        <v>1332638</v>
      </c>
      <c r="AJ606">
        <f>COUNTIFS(Answer,AC606,Country,"USA")</f>
        <v>184</v>
      </c>
      <c r="AK606">
        <f>COUNTIF(Answer,AC606)</f>
        <v>352</v>
      </c>
    </row>
    <row r="607" spans="1:37">
      <c r="A607" s="3" t="s">
        <v>31</v>
      </c>
      <c r="B607" s="3" t="s">
        <v>478</v>
      </c>
      <c r="C607" s="3" t="s">
        <v>479</v>
      </c>
      <c r="D607" s="3" t="s">
        <v>480</v>
      </c>
      <c r="E607" s="3" t="s">
        <v>481</v>
      </c>
      <c r="F607" s="4">
        <v>0.03</v>
      </c>
      <c r="G607" s="3" t="s">
        <v>769</v>
      </c>
      <c r="H607" s="3">
        <v>30</v>
      </c>
      <c r="I607" s="3" t="s">
        <v>483</v>
      </c>
      <c r="J607" s="3">
        <v>180</v>
      </c>
      <c r="K607" s="3">
        <v>604800</v>
      </c>
      <c r="L607" s="3" t="s">
        <v>770</v>
      </c>
      <c r="M607" s="3" t="s">
        <v>483</v>
      </c>
      <c r="N607" s="3" t="s">
        <v>483</v>
      </c>
      <c r="O607" s="3" t="s">
        <v>4160</v>
      </c>
      <c r="P607" s="3" t="s">
        <v>54</v>
      </c>
      <c r="Q607" s="3" t="s">
        <v>4371</v>
      </c>
      <c r="R607" s="3" t="s">
        <v>4161</v>
      </c>
      <c r="S607" s="3">
        <v>1338578705</v>
      </c>
      <c r="T607" s="3" t="s">
        <v>4162</v>
      </c>
      <c r="U607" s="3" t="s">
        <v>2065</v>
      </c>
      <c r="V607" s="3" t="s">
        <v>483</v>
      </c>
      <c r="W607" s="3" t="s">
        <v>483</v>
      </c>
      <c r="X607" s="3">
        <v>39</v>
      </c>
      <c r="Y607" s="3" t="s">
        <v>753</v>
      </c>
      <c r="Z607" s="3" t="s">
        <v>490</v>
      </c>
      <c r="AA607" s="3" t="s">
        <v>490</v>
      </c>
      <c r="AB607" s="3" t="s">
        <v>32</v>
      </c>
      <c r="AC607" s="3" t="s">
        <v>43</v>
      </c>
      <c r="AD607" s="3" t="s">
        <v>38</v>
      </c>
      <c r="AE607" s="3" t="s">
        <v>483</v>
      </c>
      <c r="AF607" s="3" t="s">
        <v>483</v>
      </c>
      <c r="AG607" t="s">
        <v>157</v>
      </c>
      <c r="AH607">
        <f>LOOKUP(AC607,$AL:$AL,$AM:$AM )</f>
        <v>7851662</v>
      </c>
      <c r="AI607">
        <f>LOOKUP(AG607,$AN:$AN,$AO:$AO)</f>
        <v>1332638</v>
      </c>
      <c r="AJ607">
        <f>COUNTIFS(Answer,AC607,Country,"USA")</f>
        <v>107</v>
      </c>
      <c r="AK607">
        <f>COUNTIF(Answer,AC607)</f>
        <v>217</v>
      </c>
    </row>
    <row r="608" spans="1:37">
      <c r="A608" s="3" t="s">
        <v>31</v>
      </c>
      <c r="B608" s="3" t="s">
        <v>478</v>
      </c>
      <c r="C608" s="3" t="s">
        <v>479</v>
      </c>
      <c r="D608" s="3" t="s">
        <v>480</v>
      </c>
      <c r="E608" s="3" t="s">
        <v>481</v>
      </c>
      <c r="F608" s="4">
        <v>0.03</v>
      </c>
      <c r="G608" s="3" t="s">
        <v>769</v>
      </c>
      <c r="H608" s="3">
        <v>30</v>
      </c>
      <c r="I608" s="3" t="s">
        <v>483</v>
      </c>
      <c r="J608" s="3">
        <v>180</v>
      </c>
      <c r="K608" s="3">
        <v>604800</v>
      </c>
      <c r="L608" s="3" t="s">
        <v>770</v>
      </c>
      <c r="M608" s="3" t="s">
        <v>483</v>
      </c>
      <c r="N608" s="3" t="s">
        <v>483</v>
      </c>
      <c r="O608" s="3" t="s">
        <v>4166</v>
      </c>
      <c r="P608" s="3" t="s">
        <v>4410</v>
      </c>
      <c r="Q608" s="3" t="s">
        <v>4371</v>
      </c>
      <c r="R608" s="3" t="s">
        <v>4167</v>
      </c>
      <c r="S608" s="3">
        <v>1338574813</v>
      </c>
      <c r="T608" s="3" t="s">
        <v>4168</v>
      </c>
      <c r="U608" s="3" t="s">
        <v>2065</v>
      </c>
      <c r="V608" s="3" t="s">
        <v>483</v>
      </c>
      <c r="W608" s="3" t="s">
        <v>483</v>
      </c>
      <c r="X608" s="3">
        <v>66</v>
      </c>
      <c r="Y608" s="3" t="s">
        <v>555</v>
      </c>
      <c r="Z608" s="3" t="s">
        <v>490</v>
      </c>
      <c r="AA608" s="3" t="s">
        <v>490</v>
      </c>
      <c r="AB608" s="3" t="s">
        <v>32</v>
      </c>
      <c r="AC608" s="3" t="s">
        <v>35</v>
      </c>
      <c r="AD608" s="3" t="s">
        <v>34</v>
      </c>
      <c r="AE608" s="3" t="s">
        <v>483</v>
      </c>
      <c r="AF608" s="3" t="s">
        <v>483</v>
      </c>
      <c r="AG608" t="s">
        <v>157</v>
      </c>
      <c r="AH608">
        <f>LOOKUP(AC608,$AL:$AL,$AM:$AM )</f>
        <v>931028</v>
      </c>
      <c r="AI608">
        <f>LOOKUP(AG608,$AN:$AN,$AO:$AO)</f>
        <v>1332638</v>
      </c>
      <c r="AJ608">
        <f>COUNTIFS(Answer,AC608,Country,"USA")</f>
        <v>184</v>
      </c>
      <c r="AK608">
        <f>COUNTIF(Answer,AC608)</f>
        <v>352</v>
      </c>
    </row>
    <row r="609" spans="1:37">
      <c r="A609" s="3" t="s">
        <v>31</v>
      </c>
      <c r="B609" s="3" t="s">
        <v>478</v>
      </c>
      <c r="C609" s="3" t="s">
        <v>479</v>
      </c>
      <c r="D609" s="3" t="s">
        <v>480</v>
      </c>
      <c r="E609" s="3" t="s">
        <v>481</v>
      </c>
      <c r="F609" s="4">
        <v>0.03</v>
      </c>
      <c r="G609" s="3" t="s">
        <v>769</v>
      </c>
      <c r="H609" s="3">
        <v>30</v>
      </c>
      <c r="I609" s="3" t="s">
        <v>483</v>
      </c>
      <c r="J609" s="3">
        <v>180</v>
      </c>
      <c r="K609" s="3">
        <v>604800</v>
      </c>
      <c r="L609" s="3" t="s">
        <v>770</v>
      </c>
      <c r="M609" s="3" t="s">
        <v>483</v>
      </c>
      <c r="N609" s="3" t="s">
        <v>483</v>
      </c>
      <c r="O609" s="3" t="s">
        <v>4320</v>
      </c>
      <c r="P609" s="3" t="s">
        <v>47</v>
      </c>
      <c r="Q609" s="3" t="s">
        <v>4371</v>
      </c>
      <c r="R609" s="3" t="s">
        <v>4321</v>
      </c>
      <c r="S609" s="3">
        <v>1338603273</v>
      </c>
      <c r="T609" s="3" t="s">
        <v>4322</v>
      </c>
      <c r="U609" s="3" t="s">
        <v>2110</v>
      </c>
      <c r="V609" s="3" t="s">
        <v>483</v>
      </c>
      <c r="W609" s="3" t="s">
        <v>483</v>
      </c>
      <c r="X609" s="3">
        <v>24</v>
      </c>
      <c r="Y609" s="3" t="s">
        <v>489</v>
      </c>
      <c r="Z609" s="3" t="s">
        <v>490</v>
      </c>
      <c r="AA609" s="3" t="s">
        <v>490</v>
      </c>
      <c r="AB609" s="3" t="s">
        <v>32</v>
      </c>
      <c r="AC609" s="3" t="s">
        <v>35</v>
      </c>
      <c r="AD609" s="3" t="s">
        <v>38</v>
      </c>
      <c r="AE609" s="3" t="s">
        <v>483</v>
      </c>
      <c r="AF609" s="3" t="s">
        <v>483</v>
      </c>
      <c r="AG609" t="s">
        <v>157</v>
      </c>
      <c r="AH609">
        <f>LOOKUP(AC609,$AL:$AL,$AM:$AM )</f>
        <v>931028</v>
      </c>
      <c r="AI609">
        <f>LOOKUP(AG609,$AN:$AN,$AO:$AO)</f>
        <v>1332638</v>
      </c>
      <c r="AJ609">
        <f>COUNTIFS(Answer,AC609,Country,"USA")</f>
        <v>184</v>
      </c>
      <c r="AK609">
        <f>COUNTIF(Answer,AC609)</f>
        <v>352</v>
      </c>
    </row>
    <row r="610" spans="1:37">
      <c r="A610" s="3" t="s">
        <v>31</v>
      </c>
      <c r="B610" s="3" t="s">
        <v>478</v>
      </c>
      <c r="C610" s="3" t="s">
        <v>479</v>
      </c>
      <c r="D610" s="3" t="s">
        <v>480</v>
      </c>
      <c r="E610" s="3" t="s">
        <v>481</v>
      </c>
      <c r="F610" s="4">
        <v>0.03</v>
      </c>
      <c r="G610" s="3" t="s">
        <v>769</v>
      </c>
      <c r="H610" s="3">
        <v>30</v>
      </c>
      <c r="I610" s="3" t="s">
        <v>483</v>
      </c>
      <c r="J610" s="3">
        <v>180</v>
      </c>
      <c r="K610" s="3">
        <v>604800</v>
      </c>
      <c r="L610" s="3" t="s">
        <v>770</v>
      </c>
      <c r="M610" s="3" t="s">
        <v>483</v>
      </c>
      <c r="N610" s="3" t="s">
        <v>483</v>
      </c>
      <c r="O610" s="3" t="s">
        <v>4339</v>
      </c>
      <c r="P610" s="3" t="s">
        <v>55</v>
      </c>
      <c r="Q610" s="3" t="s">
        <v>4371</v>
      </c>
      <c r="R610" s="3" t="s">
        <v>4340</v>
      </c>
      <c r="S610" s="3">
        <v>1338575492</v>
      </c>
      <c r="T610" s="3" t="s">
        <v>4341</v>
      </c>
      <c r="U610" s="3" t="s">
        <v>1142</v>
      </c>
      <c r="V610" s="3" t="s">
        <v>483</v>
      </c>
      <c r="W610" s="3" t="s">
        <v>483</v>
      </c>
      <c r="X610" s="3">
        <v>16</v>
      </c>
      <c r="Y610" s="3" t="s">
        <v>607</v>
      </c>
      <c r="Z610" s="3" t="s">
        <v>490</v>
      </c>
      <c r="AA610" s="3" t="s">
        <v>490</v>
      </c>
      <c r="AB610" s="3" t="s">
        <v>32</v>
      </c>
      <c r="AC610" s="3" t="s">
        <v>35</v>
      </c>
      <c r="AD610" s="3" t="s">
        <v>38</v>
      </c>
      <c r="AE610" s="3" t="s">
        <v>483</v>
      </c>
      <c r="AF610" s="3" t="s">
        <v>483</v>
      </c>
      <c r="AG610" t="s">
        <v>157</v>
      </c>
      <c r="AH610">
        <f>LOOKUP(AC610,$AL:$AL,$AM:$AM )</f>
        <v>931028</v>
      </c>
      <c r="AI610">
        <f>LOOKUP(AG610,$AN:$AN,$AO:$AO)</f>
        <v>1332638</v>
      </c>
      <c r="AJ610">
        <f>COUNTIFS(Answer,AC610,Country,"USA")</f>
        <v>184</v>
      </c>
      <c r="AK610">
        <f>COUNTIF(Answer,AC610)</f>
        <v>352</v>
      </c>
    </row>
    <row r="611" spans="1:37">
      <c r="A611" s="3" t="s">
        <v>31</v>
      </c>
      <c r="B611" s="3" t="s">
        <v>478</v>
      </c>
      <c r="C611" s="3" t="s">
        <v>479</v>
      </c>
      <c r="D611" s="3" t="s">
        <v>480</v>
      </c>
      <c r="E611" s="3" t="s">
        <v>481</v>
      </c>
      <c r="F611" s="4">
        <v>0.03</v>
      </c>
      <c r="G611" s="3" t="s">
        <v>769</v>
      </c>
      <c r="H611" s="3">
        <v>30</v>
      </c>
      <c r="I611" s="3" t="s">
        <v>483</v>
      </c>
      <c r="J611" s="3">
        <v>180</v>
      </c>
      <c r="K611" s="3">
        <v>604800</v>
      </c>
      <c r="L611" s="3" t="s">
        <v>770</v>
      </c>
      <c r="M611" s="3" t="s">
        <v>483</v>
      </c>
      <c r="N611" s="3" t="s">
        <v>483</v>
      </c>
      <c r="O611" s="3" t="s">
        <v>4148</v>
      </c>
      <c r="P611" s="3" t="s">
        <v>4413</v>
      </c>
      <c r="Q611" s="3" t="s">
        <v>4371</v>
      </c>
      <c r="R611" s="3" t="s">
        <v>4149</v>
      </c>
      <c r="S611" s="3">
        <v>1338606659</v>
      </c>
      <c r="T611" s="3" t="s">
        <v>4150</v>
      </c>
      <c r="U611" s="3" t="s">
        <v>1197</v>
      </c>
      <c r="V611" s="3" t="s">
        <v>483</v>
      </c>
      <c r="W611" s="3" t="s">
        <v>483</v>
      </c>
      <c r="X611" s="3">
        <v>147</v>
      </c>
      <c r="Y611" s="3" t="s">
        <v>489</v>
      </c>
      <c r="Z611" s="3" t="s">
        <v>490</v>
      </c>
      <c r="AA611" s="3" t="s">
        <v>490</v>
      </c>
      <c r="AB611" s="3" t="s">
        <v>32</v>
      </c>
      <c r="AC611" s="3" t="s">
        <v>4151</v>
      </c>
      <c r="AD611" s="3" t="s">
        <v>34</v>
      </c>
      <c r="AE611" s="3" t="s">
        <v>483</v>
      </c>
      <c r="AF611" s="3" t="s">
        <v>483</v>
      </c>
      <c r="AG611" t="s">
        <v>157</v>
      </c>
      <c r="AH611">
        <f>LOOKUP(AC611,$AL:$AL,$AM:$AM )</f>
        <v>27231154</v>
      </c>
      <c r="AI611">
        <f>LOOKUP(AG611,$AN:$AN,$AO:$AO)</f>
        <v>1332638</v>
      </c>
      <c r="AJ611">
        <f>COUNTIFS(Answer,AC611,Country,"USA")</f>
        <v>0</v>
      </c>
      <c r="AK611">
        <f>COUNTIF(Answer,AC611)</f>
        <v>1</v>
      </c>
    </row>
    <row r="612" spans="1:37">
      <c r="A612" s="3" t="s">
        <v>31</v>
      </c>
      <c r="B612" s="3" t="s">
        <v>478</v>
      </c>
      <c r="C612" s="3" t="s">
        <v>479</v>
      </c>
      <c r="D612" s="3" t="s">
        <v>480</v>
      </c>
      <c r="E612" s="3" t="s">
        <v>481</v>
      </c>
      <c r="F612" s="4">
        <v>0.03</v>
      </c>
      <c r="G612" s="3" t="s">
        <v>769</v>
      </c>
      <c r="H612" s="3">
        <v>30</v>
      </c>
      <c r="I612" s="3" t="s">
        <v>483</v>
      </c>
      <c r="J612" s="3">
        <v>180</v>
      </c>
      <c r="K612" s="3">
        <v>604800</v>
      </c>
      <c r="L612" s="3" t="s">
        <v>770</v>
      </c>
      <c r="M612" s="3" t="s">
        <v>483</v>
      </c>
      <c r="N612" s="3" t="s">
        <v>483</v>
      </c>
      <c r="O612" s="3" t="s">
        <v>4216</v>
      </c>
      <c r="P612" s="3" t="s">
        <v>39</v>
      </c>
      <c r="Q612" s="3" t="s">
        <v>4371</v>
      </c>
      <c r="R612" s="3" t="s">
        <v>4217</v>
      </c>
      <c r="S612" s="3">
        <v>1338583818</v>
      </c>
      <c r="T612" s="3" t="s">
        <v>4218</v>
      </c>
      <c r="U612" s="3" t="s">
        <v>2191</v>
      </c>
      <c r="V612" s="3" t="s">
        <v>483</v>
      </c>
      <c r="W612" s="3" t="s">
        <v>483</v>
      </c>
      <c r="X612" s="3">
        <v>26</v>
      </c>
      <c r="Y612" s="3" t="s">
        <v>523</v>
      </c>
      <c r="Z612" s="3" t="s">
        <v>490</v>
      </c>
      <c r="AA612" s="3" t="s">
        <v>490</v>
      </c>
      <c r="AB612" s="3" t="s">
        <v>32</v>
      </c>
      <c r="AC612" s="3" t="s">
        <v>35</v>
      </c>
      <c r="AD612" s="3" t="s">
        <v>38</v>
      </c>
      <c r="AE612" s="3" t="s">
        <v>483</v>
      </c>
      <c r="AF612" s="3" t="s">
        <v>483</v>
      </c>
      <c r="AG612" t="s">
        <v>157</v>
      </c>
      <c r="AH612">
        <f>LOOKUP(AC612,$AL:$AL,$AM:$AM )</f>
        <v>931028</v>
      </c>
      <c r="AI612">
        <f>LOOKUP(AG612,$AN:$AN,$AO:$AO)</f>
        <v>1332638</v>
      </c>
      <c r="AJ612">
        <f>COUNTIFS(Answer,AC612,Country,"USA")</f>
        <v>184</v>
      </c>
      <c r="AK612">
        <f>COUNTIF(Answer,AC612)</f>
        <v>352</v>
      </c>
    </row>
    <row r="613" spans="1:37">
      <c r="A613" s="3" t="s">
        <v>31</v>
      </c>
      <c r="B613" s="3" t="s">
        <v>478</v>
      </c>
      <c r="C613" s="3" t="s">
        <v>479</v>
      </c>
      <c r="D613" s="3" t="s">
        <v>480</v>
      </c>
      <c r="E613" s="3" t="s">
        <v>481</v>
      </c>
      <c r="F613" s="4">
        <v>0.03</v>
      </c>
      <c r="G613" s="3" t="s">
        <v>769</v>
      </c>
      <c r="H613" s="3">
        <v>30</v>
      </c>
      <c r="I613" s="3" t="s">
        <v>483</v>
      </c>
      <c r="J613" s="3">
        <v>180</v>
      </c>
      <c r="K613" s="3">
        <v>604800</v>
      </c>
      <c r="L613" s="3" t="s">
        <v>770</v>
      </c>
      <c r="M613" s="3" t="s">
        <v>483</v>
      </c>
      <c r="N613" s="3" t="s">
        <v>483</v>
      </c>
      <c r="O613" s="3" t="s">
        <v>4200</v>
      </c>
      <c r="P613" s="3" t="s">
        <v>56</v>
      </c>
      <c r="Q613" s="3" t="s">
        <v>4371</v>
      </c>
      <c r="R613" s="3" t="s">
        <v>4201</v>
      </c>
      <c r="S613" s="3">
        <v>1338611613</v>
      </c>
      <c r="T613" s="3" t="s">
        <v>4202</v>
      </c>
      <c r="U613" s="3" t="s">
        <v>2280</v>
      </c>
      <c r="V613" s="3" t="s">
        <v>483</v>
      </c>
      <c r="W613" s="3" t="s">
        <v>483</v>
      </c>
      <c r="X613" s="3">
        <v>19</v>
      </c>
      <c r="Y613" s="3" t="s">
        <v>508</v>
      </c>
      <c r="Z613" s="3" t="s">
        <v>490</v>
      </c>
      <c r="AA613" s="3" t="s">
        <v>490</v>
      </c>
      <c r="AB613" s="3" t="s">
        <v>32</v>
      </c>
      <c r="AC613" s="3" t="s">
        <v>35</v>
      </c>
      <c r="AD613" s="3" t="s">
        <v>38</v>
      </c>
      <c r="AE613" s="3" t="s">
        <v>483</v>
      </c>
      <c r="AF613" s="3" t="s">
        <v>483</v>
      </c>
      <c r="AG613" t="s">
        <v>157</v>
      </c>
      <c r="AH613">
        <f>LOOKUP(AC613,$AL:$AL,$AM:$AM )</f>
        <v>931028</v>
      </c>
      <c r="AI613">
        <f>LOOKUP(AG613,$AN:$AN,$AO:$AO)</f>
        <v>1332638</v>
      </c>
      <c r="AJ613">
        <f>COUNTIFS(Answer,AC613,Country,"USA")</f>
        <v>184</v>
      </c>
      <c r="AK613">
        <f>COUNTIF(Answer,AC613)</f>
        <v>352</v>
      </c>
    </row>
    <row r="614" spans="1:37">
      <c r="A614" s="3" t="s">
        <v>31</v>
      </c>
      <c r="B614" s="3" t="s">
        <v>478</v>
      </c>
      <c r="C614" s="3" t="s">
        <v>479</v>
      </c>
      <c r="D614" s="3" t="s">
        <v>480</v>
      </c>
      <c r="E614" s="3" t="s">
        <v>481</v>
      </c>
      <c r="F614" s="4">
        <v>0.03</v>
      </c>
      <c r="G614" s="3" t="s">
        <v>769</v>
      </c>
      <c r="H614" s="3">
        <v>30</v>
      </c>
      <c r="I614" s="3" t="s">
        <v>483</v>
      </c>
      <c r="J614" s="3">
        <v>180</v>
      </c>
      <c r="K614" s="3">
        <v>604800</v>
      </c>
      <c r="L614" s="3" t="s">
        <v>770</v>
      </c>
      <c r="M614" s="3" t="s">
        <v>483</v>
      </c>
      <c r="N614" s="3" t="s">
        <v>483</v>
      </c>
      <c r="O614" s="3" t="s">
        <v>4152</v>
      </c>
      <c r="P614" s="3" t="s">
        <v>4405</v>
      </c>
      <c r="Q614" s="3" t="s">
        <v>4371</v>
      </c>
      <c r="R614" s="3" t="s">
        <v>4153</v>
      </c>
      <c r="S614" s="3">
        <v>1338573807</v>
      </c>
      <c r="T614" s="3" t="s">
        <v>4154</v>
      </c>
      <c r="U614" s="3" t="s">
        <v>1238</v>
      </c>
      <c r="V614" s="3" t="s">
        <v>483</v>
      </c>
      <c r="W614" s="3" t="s">
        <v>483</v>
      </c>
      <c r="X614" s="3">
        <v>48</v>
      </c>
      <c r="Y614" s="3" t="s">
        <v>508</v>
      </c>
      <c r="Z614" s="3" t="s">
        <v>490</v>
      </c>
      <c r="AA614" s="3" t="s">
        <v>490</v>
      </c>
      <c r="AB614" s="3" t="s">
        <v>32</v>
      </c>
      <c r="AC614" s="3" t="s">
        <v>35</v>
      </c>
      <c r="AD614" s="3" t="s">
        <v>34</v>
      </c>
      <c r="AE614" s="3" t="s">
        <v>483</v>
      </c>
      <c r="AF614" s="3" t="s">
        <v>483</v>
      </c>
      <c r="AG614" t="s">
        <v>157</v>
      </c>
      <c r="AH614">
        <f>LOOKUP(AC614,$AL:$AL,$AM:$AM )</f>
        <v>931028</v>
      </c>
      <c r="AI614">
        <f>LOOKUP(AG614,$AN:$AN,$AO:$AO)</f>
        <v>1332638</v>
      </c>
      <c r="AJ614">
        <f>COUNTIFS(Answer,AC614,Country,"USA")</f>
        <v>184</v>
      </c>
      <c r="AK614">
        <f>COUNTIF(Answer,AC614)</f>
        <v>352</v>
      </c>
    </row>
    <row r="615" spans="1:37">
      <c r="A615" s="3" t="s">
        <v>31</v>
      </c>
      <c r="B615" s="3" t="s">
        <v>478</v>
      </c>
      <c r="C615" s="3" t="s">
        <v>479</v>
      </c>
      <c r="D615" s="3" t="s">
        <v>480</v>
      </c>
      <c r="E615" s="3" t="s">
        <v>481</v>
      </c>
      <c r="F615" s="4">
        <v>0.03</v>
      </c>
      <c r="G615" s="3" t="s">
        <v>769</v>
      </c>
      <c r="H615" s="3">
        <v>30</v>
      </c>
      <c r="I615" s="3" t="s">
        <v>483</v>
      </c>
      <c r="J615" s="3">
        <v>180</v>
      </c>
      <c r="K615" s="3">
        <v>604800</v>
      </c>
      <c r="L615" s="3" t="s">
        <v>770</v>
      </c>
      <c r="M615" s="3" t="s">
        <v>483</v>
      </c>
      <c r="N615" s="3" t="s">
        <v>483</v>
      </c>
      <c r="O615" s="3" t="s">
        <v>4113</v>
      </c>
      <c r="P615" s="3" t="s">
        <v>4381</v>
      </c>
      <c r="Q615" s="3" t="s">
        <v>4371</v>
      </c>
      <c r="R615" s="3" t="s">
        <v>4114</v>
      </c>
      <c r="S615" s="3">
        <v>1338587672</v>
      </c>
      <c r="T615" s="3" t="s">
        <v>4115</v>
      </c>
      <c r="U615" s="3" t="s">
        <v>1306</v>
      </c>
      <c r="V615" s="3" t="s">
        <v>483</v>
      </c>
      <c r="W615" s="3" t="s">
        <v>483</v>
      </c>
      <c r="X615" s="3">
        <v>37</v>
      </c>
      <c r="Y615" s="3" t="s">
        <v>546</v>
      </c>
      <c r="Z615" s="3" t="s">
        <v>490</v>
      </c>
      <c r="AA615" s="3" t="s">
        <v>490</v>
      </c>
      <c r="AB615" s="3" t="s">
        <v>32</v>
      </c>
      <c r="AC615" s="3" t="s">
        <v>35</v>
      </c>
      <c r="AD615" s="3" t="s">
        <v>36</v>
      </c>
      <c r="AE615" s="3" t="s">
        <v>483</v>
      </c>
      <c r="AF615" s="3" t="s">
        <v>483</v>
      </c>
      <c r="AG615" t="s">
        <v>157</v>
      </c>
      <c r="AH615">
        <f>LOOKUP(AC615,$AL:$AL,$AM:$AM )</f>
        <v>931028</v>
      </c>
      <c r="AI615">
        <f>LOOKUP(AG615,$AN:$AN,$AO:$AO)</f>
        <v>1332638</v>
      </c>
      <c r="AJ615">
        <f>COUNTIFS(Answer,AC615,Country,"USA")</f>
        <v>184</v>
      </c>
      <c r="AK615">
        <f>COUNTIF(Answer,AC615)</f>
        <v>352</v>
      </c>
    </row>
    <row r="616" spans="1:37">
      <c r="A616" s="3" t="s">
        <v>31</v>
      </c>
      <c r="B616" s="3" t="s">
        <v>478</v>
      </c>
      <c r="C616" s="3" t="s">
        <v>479</v>
      </c>
      <c r="D616" s="3" t="s">
        <v>480</v>
      </c>
      <c r="E616" s="3" t="s">
        <v>481</v>
      </c>
      <c r="F616" s="4">
        <v>0.03</v>
      </c>
      <c r="G616" s="3" t="s">
        <v>769</v>
      </c>
      <c r="H616" s="3">
        <v>30</v>
      </c>
      <c r="I616" s="3" t="s">
        <v>483</v>
      </c>
      <c r="J616" s="3">
        <v>180</v>
      </c>
      <c r="K616" s="3">
        <v>604800</v>
      </c>
      <c r="L616" s="3" t="s">
        <v>770</v>
      </c>
      <c r="M616" s="3" t="s">
        <v>483</v>
      </c>
      <c r="N616" s="3" t="s">
        <v>483</v>
      </c>
      <c r="O616" s="3" t="s">
        <v>4332</v>
      </c>
      <c r="P616" s="3" t="s">
        <v>57</v>
      </c>
      <c r="Q616" s="3" t="s">
        <v>4371</v>
      </c>
      <c r="R616" s="3" t="s">
        <v>4333</v>
      </c>
      <c r="S616" s="3">
        <v>1338584924</v>
      </c>
      <c r="T616" s="3" t="s">
        <v>4334</v>
      </c>
      <c r="U616" s="3" t="s">
        <v>1306</v>
      </c>
      <c r="V616" s="3" t="s">
        <v>483</v>
      </c>
      <c r="W616" s="3" t="s">
        <v>483</v>
      </c>
      <c r="X616" s="3">
        <v>47</v>
      </c>
      <c r="Y616" s="3" t="s">
        <v>579</v>
      </c>
      <c r="Z616" s="3" t="s">
        <v>490</v>
      </c>
      <c r="AA616" s="3" t="s">
        <v>490</v>
      </c>
      <c r="AB616" s="3" t="s">
        <v>32</v>
      </c>
      <c r="AC616" s="3" t="s">
        <v>58</v>
      </c>
      <c r="AD616" s="3" t="s">
        <v>38</v>
      </c>
      <c r="AE616" s="3" t="s">
        <v>483</v>
      </c>
      <c r="AF616" s="3" t="s">
        <v>483</v>
      </c>
      <c r="AG616" t="s">
        <v>157</v>
      </c>
      <c r="AH616">
        <f>LOOKUP(AC616,$AL:$AL,$AM:$AM )</f>
        <v>919228</v>
      </c>
      <c r="AI616">
        <f>LOOKUP(AG616,$AN:$AN,$AO:$AO)</f>
        <v>1332638</v>
      </c>
      <c r="AJ616">
        <f>COUNTIFS(Answer,AC616,Country,"USA")</f>
        <v>4</v>
      </c>
      <c r="AK616">
        <f>COUNTIF(Answer,AC616)</f>
        <v>4</v>
      </c>
    </row>
    <row r="617" spans="1:37">
      <c r="A617" s="3" t="s">
        <v>31</v>
      </c>
      <c r="B617" s="3" t="s">
        <v>478</v>
      </c>
      <c r="C617" s="3" t="s">
        <v>479</v>
      </c>
      <c r="D617" s="3" t="s">
        <v>480</v>
      </c>
      <c r="E617" s="3" t="s">
        <v>481</v>
      </c>
      <c r="F617" s="4">
        <v>0.03</v>
      </c>
      <c r="G617" s="3" t="s">
        <v>769</v>
      </c>
      <c r="H617" s="3">
        <v>30</v>
      </c>
      <c r="I617" s="3" t="s">
        <v>483</v>
      </c>
      <c r="J617" s="3">
        <v>180</v>
      </c>
      <c r="K617" s="3">
        <v>604800</v>
      </c>
      <c r="L617" s="3" t="s">
        <v>770</v>
      </c>
      <c r="M617" s="3" t="s">
        <v>483</v>
      </c>
      <c r="N617" s="3" t="s">
        <v>483</v>
      </c>
      <c r="O617" s="3" t="s">
        <v>4139</v>
      </c>
      <c r="P617" s="3" t="s">
        <v>41</v>
      </c>
      <c r="Q617" s="3" t="s">
        <v>4371</v>
      </c>
      <c r="R617" s="3" t="s">
        <v>4140</v>
      </c>
      <c r="S617" s="3">
        <v>1338603842</v>
      </c>
      <c r="T617" s="3" t="s">
        <v>4141</v>
      </c>
      <c r="U617" s="3" t="s">
        <v>1291</v>
      </c>
      <c r="V617" s="3" t="s">
        <v>483</v>
      </c>
      <c r="W617" s="3" t="s">
        <v>483</v>
      </c>
      <c r="X617" s="3">
        <v>33</v>
      </c>
      <c r="Y617" s="3" t="s">
        <v>660</v>
      </c>
      <c r="Z617" s="3" t="s">
        <v>490</v>
      </c>
      <c r="AA617" s="3" t="s">
        <v>490</v>
      </c>
      <c r="AB617" s="3" t="s">
        <v>32</v>
      </c>
      <c r="AC617" s="3" t="s">
        <v>42</v>
      </c>
      <c r="AD617" s="3" t="s">
        <v>38</v>
      </c>
      <c r="AE617" s="3" t="s">
        <v>483</v>
      </c>
      <c r="AF617" s="3" t="s">
        <v>483</v>
      </c>
      <c r="AG617" t="s">
        <v>157</v>
      </c>
      <c r="AH617">
        <f>LOOKUP(AC617,$AL:$AL,$AM:$AM )</f>
        <v>5503158</v>
      </c>
      <c r="AI617">
        <f>LOOKUP(AG617,$AN:$AN,$AO:$AO)</f>
        <v>1332638</v>
      </c>
      <c r="AJ617">
        <f>COUNTIFS(Answer,AC617,Country,"USA")</f>
        <v>9</v>
      </c>
      <c r="AK617">
        <f>COUNTIF(Answer,AC617)</f>
        <v>38</v>
      </c>
    </row>
    <row r="618" spans="1:37">
      <c r="A618" s="3" t="s">
        <v>31</v>
      </c>
      <c r="B618" s="3" t="s">
        <v>478</v>
      </c>
      <c r="C618" s="3" t="s">
        <v>479</v>
      </c>
      <c r="D618" s="3" t="s">
        <v>480</v>
      </c>
      <c r="E618" s="3" t="s">
        <v>481</v>
      </c>
      <c r="F618" s="4">
        <v>0.03</v>
      </c>
      <c r="G618" s="3" t="s">
        <v>769</v>
      </c>
      <c r="H618" s="3">
        <v>30</v>
      </c>
      <c r="I618" s="3" t="s">
        <v>483</v>
      </c>
      <c r="J618" s="3">
        <v>180</v>
      </c>
      <c r="K618" s="3">
        <v>604800</v>
      </c>
      <c r="L618" s="3" t="s">
        <v>770</v>
      </c>
      <c r="M618" s="3" t="s">
        <v>483</v>
      </c>
      <c r="N618" s="3" t="s">
        <v>483</v>
      </c>
      <c r="O618" s="3" t="s">
        <v>4116</v>
      </c>
      <c r="P618" s="3" t="s">
        <v>60</v>
      </c>
      <c r="Q618" s="3" t="s">
        <v>4371</v>
      </c>
      <c r="R618" s="3" t="s">
        <v>4117</v>
      </c>
      <c r="S618" s="3">
        <v>1338594795</v>
      </c>
      <c r="T618" s="3" t="s">
        <v>4118</v>
      </c>
      <c r="U618" s="3" t="s">
        <v>2169</v>
      </c>
      <c r="V618" s="3" t="s">
        <v>483</v>
      </c>
      <c r="W618" s="3" t="s">
        <v>483</v>
      </c>
      <c r="X618" s="3">
        <v>50</v>
      </c>
      <c r="Y618" s="3" t="s">
        <v>753</v>
      </c>
      <c r="Z618" s="3" t="s">
        <v>490</v>
      </c>
      <c r="AA618" s="3" t="s">
        <v>490</v>
      </c>
      <c r="AB618" s="3" t="s">
        <v>32</v>
      </c>
      <c r="AC618" s="3" t="s">
        <v>35</v>
      </c>
      <c r="AD618" s="3" t="s">
        <v>38</v>
      </c>
      <c r="AE618" s="3" t="s">
        <v>483</v>
      </c>
      <c r="AF618" s="3" t="s">
        <v>483</v>
      </c>
      <c r="AG618" t="s">
        <v>157</v>
      </c>
      <c r="AH618">
        <f>LOOKUP(AC618,$AL:$AL,$AM:$AM )</f>
        <v>931028</v>
      </c>
      <c r="AI618">
        <f>LOOKUP(AG618,$AN:$AN,$AO:$AO)</f>
        <v>1332638</v>
      </c>
      <c r="AJ618">
        <f>COUNTIFS(Answer,AC618,Country,"USA")</f>
        <v>184</v>
      </c>
      <c r="AK618">
        <f>COUNTIF(Answer,AC618)</f>
        <v>352</v>
      </c>
    </row>
    <row r="619" spans="1:37">
      <c r="A619" s="3" t="s">
        <v>31</v>
      </c>
      <c r="B619" s="3" t="s">
        <v>478</v>
      </c>
      <c r="C619" s="3" t="s">
        <v>479</v>
      </c>
      <c r="D619" s="3" t="s">
        <v>480</v>
      </c>
      <c r="E619" s="3" t="s">
        <v>481</v>
      </c>
      <c r="F619" s="4">
        <v>0.03</v>
      </c>
      <c r="G619" s="3" t="s">
        <v>769</v>
      </c>
      <c r="H619" s="3">
        <v>30</v>
      </c>
      <c r="I619" s="3" t="s">
        <v>483</v>
      </c>
      <c r="J619" s="3">
        <v>180</v>
      </c>
      <c r="K619" s="3">
        <v>604800</v>
      </c>
      <c r="L619" s="3" t="s">
        <v>770</v>
      </c>
      <c r="M619" s="3" t="s">
        <v>483</v>
      </c>
      <c r="N619" s="3" t="s">
        <v>483</v>
      </c>
      <c r="O619" s="3" t="s">
        <v>4197</v>
      </c>
      <c r="P619" s="3" t="s">
        <v>50</v>
      </c>
      <c r="Q619" s="3" t="s">
        <v>4371</v>
      </c>
      <c r="R619" s="3" t="s">
        <v>4198</v>
      </c>
      <c r="S619" s="3">
        <v>1338580471</v>
      </c>
      <c r="T619" s="3" t="s">
        <v>4199</v>
      </c>
      <c r="U619" s="3" t="s">
        <v>2169</v>
      </c>
      <c r="V619" s="3" t="s">
        <v>483</v>
      </c>
      <c r="W619" s="3" t="s">
        <v>483</v>
      </c>
      <c r="X619" s="3">
        <v>37</v>
      </c>
      <c r="Y619" s="3" t="s">
        <v>523</v>
      </c>
      <c r="Z619" s="3" t="s">
        <v>490</v>
      </c>
      <c r="AA619" s="3" t="s">
        <v>490</v>
      </c>
      <c r="AB619" s="3" t="s">
        <v>32</v>
      </c>
      <c r="AC619" s="3" t="s">
        <v>43</v>
      </c>
      <c r="AD619" s="3" t="s">
        <v>38</v>
      </c>
      <c r="AE619" s="3" t="s">
        <v>483</v>
      </c>
      <c r="AF619" s="3" t="s">
        <v>483</v>
      </c>
      <c r="AG619" t="s">
        <v>157</v>
      </c>
      <c r="AH619">
        <f>LOOKUP(AC619,$AL:$AL,$AM:$AM )</f>
        <v>7851662</v>
      </c>
      <c r="AI619">
        <f>LOOKUP(AG619,$AN:$AN,$AO:$AO)</f>
        <v>1332638</v>
      </c>
      <c r="AJ619">
        <f>COUNTIFS(Answer,AC619,Country,"USA")</f>
        <v>107</v>
      </c>
      <c r="AK619">
        <f>COUNTIF(Answer,AC619)</f>
        <v>217</v>
      </c>
    </row>
    <row r="620" spans="1:37">
      <c r="A620" s="3" t="s">
        <v>356</v>
      </c>
      <c r="B620" s="3" t="s">
        <v>491</v>
      </c>
      <c r="C620" s="3" t="s">
        <v>479</v>
      </c>
      <c r="D620" s="3" t="s">
        <v>480</v>
      </c>
      <c r="E620" s="3" t="s">
        <v>481</v>
      </c>
      <c r="F620" s="4">
        <v>0.02</v>
      </c>
      <c r="G620" s="3" t="s">
        <v>779</v>
      </c>
      <c r="H620" s="3">
        <v>51</v>
      </c>
      <c r="I620" s="3" t="s">
        <v>483</v>
      </c>
      <c r="J620" s="3">
        <v>180</v>
      </c>
      <c r="K620" s="3">
        <v>604800</v>
      </c>
      <c r="L620" s="3" t="s">
        <v>4119</v>
      </c>
      <c r="M620" s="3" t="s">
        <v>483</v>
      </c>
      <c r="N620" s="3" t="s">
        <v>483</v>
      </c>
      <c r="O620" s="3" t="s">
        <v>4120</v>
      </c>
      <c r="P620" s="3" t="s">
        <v>357</v>
      </c>
      <c r="Q620" s="3" t="s">
        <v>4371</v>
      </c>
      <c r="R620" s="3" t="s">
        <v>4121</v>
      </c>
      <c r="S620" s="3">
        <v>1338876750</v>
      </c>
      <c r="T620" s="3" t="s">
        <v>4122</v>
      </c>
      <c r="U620" s="3" t="s">
        <v>3928</v>
      </c>
      <c r="V620" s="3" t="s">
        <v>483</v>
      </c>
      <c r="W620" s="3" t="s">
        <v>483</v>
      </c>
      <c r="X620" s="3">
        <v>24</v>
      </c>
      <c r="Y620" s="3" t="s">
        <v>503</v>
      </c>
      <c r="Z620" s="3" t="s">
        <v>490</v>
      </c>
      <c r="AA620" s="3" t="s">
        <v>490</v>
      </c>
      <c r="AB620" s="3" t="s">
        <v>32</v>
      </c>
      <c r="AC620" s="3" t="s">
        <v>35</v>
      </c>
      <c r="AD620" s="3" t="s">
        <v>729</v>
      </c>
      <c r="AE620" s="3" t="s">
        <v>483</v>
      </c>
      <c r="AF620" s="3" t="s">
        <v>483</v>
      </c>
      <c r="AG620" t="s">
        <v>157</v>
      </c>
      <c r="AH620">
        <f>LOOKUP(AC620,$AL:$AL,$AM:$AM )</f>
        <v>931028</v>
      </c>
      <c r="AI620">
        <f>LOOKUP(AG620,$AN:$AN,$AO:$AO)</f>
        <v>1332638</v>
      </c>
      <c r="AJ620">
        <f>COUNTIFS(Answer,AC620,Country,"USA")</f>
        <v>184</v>
      </c>
      <c r="AK620">
        <f>COUNTIF(Answer,AC620)</f>
        <v>352</v>
      </c>
    </row>
    <row r="621" spans="1:37">
      <c r="A621" s="3" t="s">
        <v>356</v>
      </c>
      <c r="B621" s="3" t="s">
        <v>491</v>
      </c>
      <c r="C621" s="3" t="s">
        <v>479</v>
      </c>
      <c r="D621" s="3" t="s">
        <v>480</v>
      </c>
      <c r="E621" s="3" t="s">
        <v>481</v>
      </c>
      <c r="F621" s="4">
        <v>0.02</v>
      </c>
      <c r="G621" s="3" t="s">
        <v>779</v>
      </c>
      <c r="H621" s="3">
        <v>51</v>
      </c>
      <c r="I621" s="3" t="s">
        <v>483</v>
      </c>
      <c r="J621" s="3">
        <v>180</v>
      </c>
      <c r="K621" s="3">
        <v>604800</v>
      </c>
      <c r="L621" s="3" t="s">
        <v>4119</v>
      </c>
      <c r="M621" s="3" t="s">
        <v>483</v>
      </c>
      <c r="N621" s="3" t="s">
        <v>483</v>
      </c>
      <c r="O621" s="3" t="s">
        <v>4127</v>
      </c>
      <c r="P621" s="3" t="s">
        <v>4458</v>
      </c>
      <c r="Q621" s="3" t="s">
        <v>4371</v>
      </c>
      <c r="R621" s="3" t="s">
        <v>4128</v>
      </c>
      <c r="S621" s="3">
        <v>1338884711</v>
      </c>
      <c r="T621" s="3" t="s">
        <v>4129</v>
      </c>
      <c r="U621" s="3" t="s">
        <v>3928</v>
      </c>
      <c r="V621" s="3" t="s">
        <v>483</v>
      </c>
      <c r="W621" s="3" t="s">
        <v>483</v>
      </c>
      <c r="X621" s="3">
        <v>27</v>
      </c>
      <c r="Y621" s="3" t="s">
        <v>503</v>
      </c>
      <c r="Z621" s="3" t="s">
        <v>490</v>
      </c>
      <c r="AA621" s="3" t="s">
        <v>490</v>
      </c>
      <c r="AB621" s="3" t="s">
        <v>32</v>
      </c>
      <c r="AC621" s="3" t="s">
        <v>35</v>
      </c>
      <c r="AD621" s="3" t="s">
        <v>34</v>
      </c>
      <c r="AE621" s="3" t="s">
        <v>483</v>
      </c>
      <c r="AF621" s="3" t="s">
        <v>483</v>
      </c>
      <c r="AG621" t="s">
        <v>157</v>
      </c>
      <c r="AH621">
        <f>LOOKUP(AC621,$AL:$AL,$AM:$AM )</f>
        <v>931028</v>
      </c>
      <c r="AI621">
        <f>LOOKUP(AG621,$AN:$AN,$AO:$AO)</f>
        <v>1332638</v>
      </c>
      <c r="AJ621">
        <f>COUNTIFS(Answer,AC621,Country,"USA")</f>
        <v>184</v>
      </c>
      <c r="AK621">
        <f>COUNTIF(Answer,AC621)</f>
        <v>352</v>
      </c>
    </row>
    <row r="622" spans="1:37">
      <c r="A622" s="3" t="s">
        <v>356</v>
      </c>
      <c r="B622" s="3" t="s">
        <v>491</v>
      </c>
      <c r="C622" s="3" t="s">
        <v>479</v>
      </c>
      <c r="D622" s="3" t="s">
        <v>480</v>
      </c>
      <c r="E622" s="3" t="s">
        <v>481</v>
      </c>
      <c r="F622" s="4">
        <v>0.02</v>
      </c>
      <c r="G622" s="3" t="s">
        <v>779</v>
      </c>
      <c r="H622" s="3">
        <v>51</v>
      </c>
      <c r="I622" s="3" t="s">
        <v>483</v>
      </c>
      <c r="J622" s="3">
        <v>180</v>
      </c>
      <c r="K622" s="3">
        <v>604800</v>
      </c>
      <c r="L622" s="3" t="s">
        <v>4119</v>
      </c>
      <c r="M622" s="3" t="s">
        <v>483</v>
      </c>
      <c r="N622" s="3" t="s">
        <v>483</v>
      </c>
      <c r="O622" s="3" t="s">
        <v>4185</v>
      </c>
      <c r="P622" s="3" t="s">
        <v>363</v>
      </c>
      <c r="Q622" s="3" t="s">
        <v>4371</v>
      </c>
      <c r="R622" s="3" t="s">
        <v>4186</v>
      </c>
      <c r="S622" s="3">
        <v>1338869936</v>
      </c>
      <c r="T622" s="3" t="s">
        <v>4187</v>
      </c>
      <c r="U622" s="3" t="s">
        <v>3928</v>
      </c>
      <c r="V622" s="3" t="s">
        <v>483</v>
      </c>
      <c r="W622" s="3" t="s">
        <v>483</v>
      </c>
      <c r="X622" s="3">
        <v>16</v>
      </c>
      <c r="Y622" s="3" t="s">
        <v>503</v>
      </c>
      <c r="Z622" s="3" t="s">
        <v>490</v>
      </c>
      <c r="AA622" s="3" t="s">
        <v>490</v>
      </c>
      <c r="AB622" s="3" t="s">
        <v>32</v>
      </c>
      <c r="AC622" s="3" t="s">
        <v>35</v>
      </c>
      <c r="AD622" s="3" t="s">
        <v>38</v>
      </c>
      <c r="AE622" s="3" t="s">
        <v>483</v>
      </c>
      <c r="AF622" s="3" t="s">
        <v>483</v>
      </c>
      <c r="AG622" t="s">
        <v>157</v>
      </c>
      <c r="AH622">
        <f>LOOKUP(AC622,$AL:$AL,$AM:$AM )</f>
        <v>931028</v>
      </c>
      <c r="AI622">
        <f>LOOKUP(AG622,$AN:$AN,$AO:$AO)</f>
        <v>1332638</v>
      </c>
      <c r="AJ622">
        <f>COUNTIFS(Answer,AC622,Country,"USA")</f>
        <v>184</v>
      </c>
      <c r="AK622">
        <f>COUNTIF(Answer,AC622)</f>
        <v>352</v>
      </c>
    </row>
    <row r="623" spans="1:37">
      <c r="A623" s="3" t="s">
        <v>356</v>
      </c>
      <c r="B623" s="3" t="s">
        <v>491</v>
      </c>
      <c r="C623" s="3" t="s">
        <v>479</v>
      </c>
      <c r="D623" s="3" t="s">
        <v>480</v>
      </c>
      <c r="E623" s="3" t="s">
        <v>481</v>
      </c>
      <c r="F623" s="4">
        <v>0.02</v>
      </c>
      <c r="G623" s="3" t="s">
        <v>779</v>
      </c>
      <c r="H623" s="3">
        <v>51</v>
      </c>
      <c r="I623" s="3" t="s">
        <v>483</v>
      </c>
      <c r="J623" s="3">
        <v>180</v>
      </c>
      <c r="K623" s="3">
        <v>604800</v>
      </c>
      <c r="L623" s="3" t="s">
        <v>4119</v>
      </c>
      <c r="M623" s="3" t="s">
        <v>483</v>
      </c>
      <c r="N623" s="3" t="s">
        <v>483</v>
      </c>
      <c r="O623" s="3" t="s">
        <v>4213</v>
      </c>
      <c r="P623" s="3" t="s">
        <v>4459</v>
      </c>
      <c r="Q623" s="3" t="s">
        <v>4371</v>
      </c>
      <c r="R623" s="3" t="s">
        <v>4214</v>
      </c>
      <c r="S623" s="3">
        <v>1338890749</v>
      </c>
      <c r="T623" s="3" t="s">
        <v>4215</v>
      </c>
      <c r="U623" s="3" t="s">
        <v>3928</v>
      </c>
      <c r="V623" s="3" t="s">
        <v>483</v>
      </c>
      <c r="W623" s="3" t="s">
        <v>483</v>
      </c>
      <c r="X623" s="3">
        <v>97</v>
      </c>
      <c r="Y623" s="3" t="s">
        <v>518</v>
      </c>
      <c r="Z623" s="3" t="s">
        <v>490</v>
      </c>
      <c r="AA623" s="3" t="s">
        <v>490</v>
      </c>
      <c r="AB623" s="3" t="s">
        <v>32</v>
      </c>
      <c r="AC623" s="3" t="s">
        <v>35</v>
      </c>
      <c r="AD623" s="3" t="s">
        <v>361</v>
      </c>
      <c r="AE623" s="3" t="s">
        <v>483</v>
      </c>
      <c r="AF623" s="3" t="s">
        <v>483</v>
      </c>
      <c r="AG623" t="s">
        <v>157</v>
      </c>
      <c r="AH623">
        <f>LOOKUP(AC623,$AL:$AL,$AM:$AM )</f>
        <v>931028</v>
      </c>
      <c r="AI623">
        <f>LOOKUP(AG623,$AN:$AN,$AO:$AO)</f>
        <v>1332638</v>
      </c>
      <c r="AJ623">
        <f>COUNTIFS(Answer,AC623,Country,"USA")</f>
        <v>184</v>
      </c>
      <c r="AK623">
        <f>COUNTIF(Answer,AC623)</f>
        <v>352</v>
      </c>
    </row>
    <row r="624" spans="1:37">
      <c r="A624" s="3" t="s">
        <v>356</v>
      </c>
      <c r="B624" s="3" t="s">
        <v>491</v>
      </c>
      <c r="C624" s="3" t="s">
        <v>479</v>
      </c>
      <c r="D624" s="3" t="s">
        <v>480</v>
      </c>
      <c r="E624" s="3" t="s">
        <v>481</v>
      </c>
      <c r="F624" s="4">
        <v>0.02</v>
      </c>
      <c r="G624" s="3" t="s">
        <v>779</v>
      </c>
      <c r="H624" s="3">
        <v>51</v>
      </c>
      <c r="I624" s="3" t="s">
        <v>483</v>
      </c>
      <c r="J624" s="3">
        <v>180</v>
      </c>
      <c r="K624" s="3">
        <v>604800</v>
      </c>
      <c r="L624" s="3" t="s">
        <v>4119</v>
      </c>
      <c r="M624" s="3" t="s">
        <v>483</v>
      </c>
      <c r="N624" s="3" t="s">
        <v>483</v>
      </c>
      <c r="O624" s="3" t="s">
        <v>4262</v>
      </c>
      <c r="P624" s="3" t="s">
        <v>365</v>
      </c>
      <c r="Q624" s="3" t="s">
        <v>4371</v>
      </c>
      <c r="R624" s="3" t="s">
        <v>4263</v>
      </c>
      <c r="S624" s="3">
        <v>1338833784</v>
      </c>
      <c r="T624" s="3" t="s">
        <v>4264</v>
      </c>
      <c r="U624" s="3" t="s">
        <v>3928</v>
      </c>
      <c r="V624" s="3" t="s">
        <v>483</v>
      </c>
      <c r="W624" s="3" t="s">
        <v>483</v>
      </c>
      <c r="X624" s="3">
        <v>13</v>
      </c>
      <c r="Y624" s="3" t="s">
        <v>546</v>
      </c>
      <c r="Z624" s="3" t="s">
        <v>490</v>
      </c>
      <c r="AA624" s="3" t="s">
        <v>490</v>
      </c>
      <c r="AB624" s="3" t="s">
        <v>32</v>
      </c>
      <c r="AC624" s="3" t="s">
        <v>35</v>
      </c>
      <c r="AD624" s="3" t="s">
        <v>38</v>
      </c>
      <c r="AE624" s="3" t="s">
        <v>483</v>
      </c>
      <c r="AF624" s="3" t="s">
        <v>483</v>
      </c>
      <c r="AG624" t="s">
        <v>157</v>
      </c>
      <c r="AH624">
        <f>LOOKUP(AC624,$AL:$AL,$AM:$AM )</f>
        <v>931028</v>
      </c>
      <c r="AI624">
        <f>LOOKUP(AG624,$AN:$AN,$AO:$AO)</f>
        <v>1332638</v>
      </c>
      <c r="AJ624">
        <f>COUNTIFS(Answer,AC624,Country,"USA")</f>
        <v>184</v>
      </c>
      <c r="AK624">
        <f>COUNTIF(Answer,AC624)</f>
        <v>352</v>
      </c>
    </row>
    <row r="625" spans="1:37">
      <c r="A625" s="3" t="s">
        <v>356</v>
      </c>
      <c r="B625" s="3" t="s">
        <v>491</v>
      </c>
      <c r="C625" s="3" t="s">
        <v>479</v>
      </c>
      <c r="D625" s="3" t="s">
        <v>480</v>
      </c>
      <c r="E625" s="3" t="s">
        <v>481</v>
      </c>
      <c r="F625" s="4">
        <v>0.02</v>
      </c>
      <c r="G625" s="3" t="s">
        <v>779</v>
      </c>
      <c r="H625" s="3">
        <v>51</v>
      </c>
      <c r="I625" s="3" t="s">
        <v>483</v>
      </c>
      <c r="J625" s="3">
        <v>180</v>
      </c>
      <c r="K625" s="3">
        <v>604800</v>
      </c>
      <c r="L625" s="3" t="s">
        <v>4119</v>
      </c>
      <c r="M625" s="3" t="s">
        <v>483</v>
      </c>
      <c r="N625" s="3" t="s">
        <v>483</v>
      </c>
      <c r="O625" s="3" t="s">
        <v>4268</v>
      </c>
      <c r="P625" s="3" t="s">
        <v>4460</v>
      </c>
      <c r="Q625" s="3" t="s">
        <v>4371</v>
      </c>
      <c r="R625" s="3" t="s">
        <v>4269</v>
      </c>
      <c r="S625" s="3">
        <v>1338821018</v>
      </c>
      <c r="T625" s="3" t="s">
        <v>4270</v>
      </c>
      <c r="U625" s="3" t="s">
        <v>3928</v>
      </c>
      <c r="V625" s="3" t="s">
        <v>483</v>
      </c>
      <c r="W625" s="3" t="s">
        <v>483</v>
      </c>
      <c r="X625" s="3">
        <v>69</v>
      </c>
      <c r="Y625" s="3" t="s">
        <v>489</v>
      </c>
      <c r="Z625" s="3" t="s">
        <v>490</v>
      </c>
      <c r="AA625" s="3" t="s">
        <v>490</v>
      </c>
      <c r="AB625" s="3" t="s">
        <v>32</v>
      </c>
      <c r="AC625" s="3" t="s">
        <v>43</v>
      </c>
      <c r="AD625" s="3" t="s">
        <v>360</v>
      </c>
      <c r="AE625" s="3" t="s">
        <v>483</v>
      </c>
      <c r="AF625" s="3" t="s">
        <v>483</v>
      </c>
      <c r="AG625" t="s">
        <v>157</v>
      </c>
      <c r="AH625">
        <f>LOOKUP(AC625,$AL:$AL,$AM:$AM )</f>
        <v>7851662</v>
      </c>
      <c r="AI625">
        <f>LOOKUP(AG625,$AN:$AN,$AO:$AO)</f>
        <v>1332638</v>
      </c>
      <c r="AJ625">
        <f>COUNTIFS(Answer,AC625,Country,"USA")</f>
        <v>107</v>
      </c>
      <c r="AK625">
        <f>COUNTIF(Answer,AC625)</f>
        <v>217</v>
      </c>
    </row>
    <row r="626" spans="1:37">
      <c r="A626" s="3" t="s">
        <v>356</v>
      </c>
      <c r="B626" s="3" t="s">
        <v>491</v>
      </c>
      <c r="C626" s="3" t="s">
        <v>479</v>
      </c>
      <c r="D626" s="3" t="s">
        <v>480</v>
      </c>
      <c r="E626" s="3" t="s">
        <v>481</v>
      </c>
      <c r="F626" s="4">
        <v>0.02</v>
      </c>
      <c r="G626" s="3" t="s">
        <v>779</v>
      </c>
      <c r="H626" s="3">
        <v>51</v>
      </c>
      <c r="I626" s="3" t="s">
        <v>483</v>
      </c>
      <c r="J626" s="3">
        <v>180</v>
      </c>
      <c r="K626" s="3">
        <v>604800</v>
      </c>
      <c r="L626" s="3" t="s">
        <v>4119</v>
      </c>
      <c r="M626" s="3" t="s">
        <v>483</v>
      </c>
      <c r="N626" s="3" t="s">
        <v>483</v>
      </c>
      <c r="O626" s="3" t="s">
        <v>4285</v>
      </c>
      <c r="P626" s="3" t="s">
        <v>4461</v>
      </c>
      <c r="Q626" s="3" t="s">
        <v>4371</v>
      </c>
      <c r="R626" s="3" t="s">
        <v>4286</v>
      </c>
      <c r="S626" s="3">
        <v>1338873989</v>
      </c>
      <c r="T626" s="3" t="s">
        <v>4287</v>
      </c>
      <c r="U626" s="3" t="s">
        <v>3928</v>
      </c>
      <c r="V626" s="3" t="s">
        <v>483</v>
      </c>
      <c r="W626" s="3" t="s">
        <v>483</v>
      </c>
      <c r="X626" s="3">
        <v>167</v>
      </c>
      <c r="Y626" s="3" t="s">
        <v>508</v>
      </c>
      <c r="Z626" s="3" t="s">
        <v>490</v>
      </c>
      <c r="AA626" s="3" t="s">
        <v>490</v>
      </c>
      <c r="AB626" s="3" t="s">
        <v>32</v>
      </c>
      <c r="AC626" s="3" t="s">
        <v>43</v>
      </c>
      <c r="AD626" s="3" t="s">
        <v>34</v>
      </c>
      <c r="AE626" s="3" t="s">
        <v>483</v>
      </c>
      <c r="AF626" s="3" t="s">
        <v>483</v>
      </c>
      <c r="AG626" t="s">
        <v>157</v>
      </c>
      <c r="AH626">
        <f>LOOKUP(AC626,$AL:$AL,$AM:$AM )</f>
        <v>7851662</v>
      </c>
      <c r="AI626">
        <f>LOOKUP(AG626,$AN:$AN,$AO:$AO)</f>
        <v>1332638</v>
      </c>
      <c r="AJ626">
        <f>COUNTIFS(Answer,AC626,Country,"USA")</f>
        <v>107</v>
      </c>
      <c r="AK626">
        <f>COUNTIF(Answer,AC626)</f>
        <v>217</v>
      </c>
    </row>
    <row r="627" spans="1:37">
      <c r="A627" s="3" t="s">
        <v>356</v>
      </c>
      <c r="B627" s="3" t="s">
        <v>491</v>
      </c>
      <c r="C627" s="3" t="s">
        <v>479</v>
      </c>
      <c r="D627" s="3" t="s">
        <v>480</v>
      </c>
      <c r="E627" s="3" t="s">
        <v>481</v>
      </c>
      <c r="F627" s="4">
        <v>0.02</v>
      </c>
      <c r="G627" s="3" t="s">
        <v>779</v>
      </c>
      <c r="H627" s="3">
        <v>51</v>
      </c>
      <c r="I627" s="3" t="s">
        <v>483</v>
      </c>
      <c r="J627" s="3">
        <v>180</v>
      </c>
      <c r="K627" s="3">
        <v>604800</v>
      </c>
      <c r="L627" s="3" t="s">
        <v>4119</v>
      </c>
      <c r="M627" s="3" t="s">
        <v>483</v>
      </c>
      <c r="N627" s="3" t="s">
        <v>483</v>
      </c>
      <c r="O627" s="3" t="s">
        <v>4300</v>
      </c>
      <c r="P627" s="3" t="s">
        <v>4462</v>
      </c>
      <c r="Q627" s="3" t="s">
        <v>4371</v>
      </c>
      <c r="R627" s="3" t="s">
        <v>4301</v>
      </c>
      <c r="S627" s="3">
        <v>1338890298</v>
      </c>
      <c r="T627" s="3" t="s">
        <v>4302</v>
      </c>
      <c r="U627" s="3" t="s">
        <v>3928</v>
      </c>
      <c r="V627" s="3" t="s">
        <v>483</v>
      </c>
      <c r="W627" s="3" t="s">
        <v>483</v>
      </c>
      <c r="X627" s="3">
        <v>40</v>
      </c>
      <c r="Y627" s="3" t="s">
        <v>508</v>
      </c>
      <c r="Z627" s="3" t="s">
        <v>490</v>
      </c>
      <c r="AA627" s="3" t="s">
        <v>490</v>
      </c>
      <c r="AB627" s="3" t="s">
        <v>32</v>
      </c>
      <c r="AC627" s="3" t="s">
        <v>35</v>
      </c>
      <c r="AD627" s="3" t="s">
        <v>34</v>
      </c>
      <c r="AE627" s="3" t="s">
        <v>483</v>
      </c>
      <c r="AF627" s="3" t="s">
        <v>483</v>
      </c>
      <c r="AG627" t="s">
        <v>157</v>
      </c>
      <c r="AH627">
        <f>LOOKUP(AC627,$AL:$AL,$AM:$AM )</f>
        <v>931028</v>
      </c>
      <c r="AI627">
        <f>LOOKUP(AG627,$AN:$AN,$AO:$AO)</f>
        <v>1332638</v>
      </c>
      <c r="AJ627">
        <f>COUNTIFS(Answer,AC627,Country,"USA")</f>
        <v>184</v>
      </c>
      <c r="AK627">
        <f>COUNTIF(Answer,AC627)</f>
        <v>352</v>
      </c>
    </row>
    <row r="628" spans="1:37">
      <c r="A628" s="3" t="s">
        <v>356</v>
      </c>
      <c r="B628" s="3" t="s">
        <v>491</v>
      </c>
      <c r="C628" s="3" t="s">
        <v>479</v>
      </c>
      <c r="D628" s="3" t="s">
        <v>480</v>
      </c>
      <c r="E628" s="3" t="s">
        <v>481</v>
      </c>
      <c r="F628" s="4">
        <v>0.02</v>
      </c>
      <c r="G628" s="3" t="s">
        <v>779</v>
      </c>
      <c r="H628" s="3">
        <v>51</v>
      </c>
      <c r="I628" s="3" t="s">
        <v>483</v>
      </c>
      <c r="J628" s="3">
        <v>180</v>
      </c>
      <c r="K628" s="3">
        <v>604800</v>
      </c>
      <c r="L628" s="3" t="s">
        <v>4119</v>
      </c>
      <c r="M628" s="3" t="s">
        <v>483</v>
      </c>
      <c r="N628" s="3" t="s">
        <v>483</v>
      </c>
      <c r="O628" s="3" t="s">
        <v>4329</v>
      </c>
      <c r="P628" s="3" t="s">
        <v>4433</v>
      </c>
      <c r="Q628" s="3" t="s">
        <v>4371</v>
      </c>
      <c r="R628" s="3" t="s">
        <v>4330</v>
      </c>
      <c r="S628" s="3">
        <v>1338802006</v>
      </c>
      <c r="T628" s="3" t="s">
        <v>4331</v>
      </c>
      <c r="U628" s="3" t="s">
        <v>3928</v>
      </c>
      <c r="V628" s="3" t="s">
        <v>483</v>
      </c>
      <c r="W628" s="3" t="s">
        <v>483</v>
      </c>
      <c r="X628" s="3">
        <v>21</v>
      </c>
      <c r="Y628" s="3" t="s">
        <v>753</v>
      </c>
      <c r="Z628" s="3" t="s">
        <v>490</v>
      </c>
      <c r="AA628" s="3" t="s">
        <v>490</v>
      </c>
      <c r="AB628" s="3" t="s">
        <v>32</v>
      </c>
      <c r="AC628" s="3" t="s">
        <v>364</v>
      </c>
      <c r="AD628" s="3" t="s">
        <v>34</v>
      </c>
      <c r="AE628" s="3" t="s">
        <v>483</v>
      </c>
      <c r="AF628" s="3" t="s">
        <v>483</v>
      </c>
      <c r="AG628" t="s">
        <v>157</v>
      </c>
      <c r="AH628">
        <f>LOOKUP(AC628,$AL:$AL,$AM:$AM )</f>
        <v>6038316</v>
      </c>
      <c r="AI628">
        <f>LOOKUP(AG628,$AN:$AN,$AO:$AO)</f>
        <v>1332638</v>
      </c>
      <c r="AJ628">
        <f>COUNTIFS(Answer,AC628,Country,"USA")</f>
        <v>0</v>
      </c>
      <c r="AK628">
        <f>COUNTIF(Answer,AC628)</f>
        <v>1</v>
      </c>
    </row>
    <row r="629" spans="1:37">
      <c r="A629" s="3" t="s">
        <v>356</v>
      </c>
      <c r="B629" s="3" t="s">
        <v>491</v>
      </c>
      <c r="C629" s="3" t="s">
        <v>479</v>
      </c>
      <c r="D629" s="3" t="s">
        <v>480</v>
      </c>
      <c r="E629" s="3" t="s">
        <v>481</v>
      </c>
      <c r="F629" s="4">
        <v>0.02</v>
      </c>
      <c r="G629" s="3" t="s">
        <v>779</v>
      </c>
      <c r="H629" s="3">
        <v>51</v>
      </c>
      <c r="I629" s="3" t="s">
        <v>483</v>
      </c>
      <c r="J629" s="3">
        <v>180</v>
      </c>
      <c r="K629" s="3">
        <v>604800</v>
      </c>
      <c r="L629" s="3" t="s">
        <v>4119</v>
      </c>
      <c r="M629" s="3" t="s">
        <v>483</v>
      </c>
      <c r="N629" s="3" t="s">
        <v>483</v>
      </c>
      <c r="O629" s="3" t="s">
        <v>4342</v>
      </c>
      <c r="P629" s="3" t="s">
        <v>358</v>
      </c>
      <c r="Q629" s="3" t="s">
        <v>4371</v>
      </c>
      <c r="R629" s="3" t="s">
        <v>4343</v>
      </c>
      <c r="S629" s="3">
        <v>1338817909</v>
      </c>
      <c r="T629" s="3" t="s">
        <v>4344</v>
      </c>
      <c r="U629" s="3" t="s">
        <v>3928</v>
      </c>
      <c r="V629" s="3" t="s">
        <v>483</v>
      </c>
      <c r="W629" s="3" t="s">
        <v>483</v>
      </c>
      <c r="X629" s="3">
        <v>66</v>
      </c>
      <c r="Y629" s="3" t="s">
        <v>508</v>
      </c>
      <c r="Z629" s="3" t="s">
        <v>490</v>
      </c>
      <c r="AA629" s="3" t="s">
        <v>490</v>
      </c>
      <c r="AB629" s="3" t="s">
        <v>32</v>
      </c>
      <c r="AC629" s="3" t="s">
        <v>35</v>
      </c>
      <c r="AD629" s="3" t="s">
        <v>38</v>
      </c>
      <c r="AE629" s="3" t="s">
        <v>483</v>
      </c>
      <c r="AF629" s="3" t="s">
        <v>483</v>
      </c>
      <c r="AG629" t="s">
        <v>157</v>
      </c>
      <c r="AH629">
        <f>LOOKUP(AC629,$AL:$AL,$AM:$AM )</f>
        <v>931028</v>
      </c>
      <c r="AI629">
        <f>LOOKUP(AG629,$AN:$AN,$AO:$AO)</f>
        <v>1332638</v>
      </c>
      <c r="AJ629">
        <f>COUNTIFS(Answer,AC629,Country,"USA")</f>
        <v>184</v>
      </c>
      <c r="AK629">
        <f>COUNTIF(Answer,AC629)</f>
        <v>352</v>
      </c>
    </row>
    <row r="630" spans="1:37">
      <c r="A630" s="3" t="s">
        <v>356</v>
      </c>
      <c r="B630" s="3" t="s">
        <v>491</v>
      </c>
      <c r="C630" s="3" t="s">
        <v>479</v>
      </c>
      <c r="D630" s="3" t="s">
        <v>480</v>
      </c>
      <c r="E630" s="3" t="s">
        <v>481</v>
      </c>
      <c r="F630" s="4">
        <v>0.02</v>
      </c>
      <c r="G630" s="3" t="s">
        <v>779</v>
      </c>
      <c r="H630" s="3">
        <v>51</v>
      </c>
      <c r="I630" s="3" t="s">
        <v>483</v>
      </c>
      <c r="J630" s="3">
        <v>180</v>
      </c>
      <c r="K630" s="3">
        <v>604800</v>
      </c>
      <c r="L630" s="3" t="s">
        <v>4119</v>
      </c>
      <c r="M630" s="3" t="s">
        <v>483</v>
      </c>
      <c r="N630" s="3" t="s">
        <v>483</v>
      </c>
      <c r="O630" s="3" t="s">
        <v>4345</v>
      </c>
      <c r="P630" s="3" t="s">
        <v>4440</v>
      </c>
      <c r="Q630" s="3" t="s">
        <v>4371</v>
      </c>
      <c r="R630" s="3" t="s">
        <v>4346</v>
      </c>
      <c r="S630" s="3">
        <v>1338896301</v>
      </c>
      <c r="T630" s="3" t="s">
        <v>4347</v>
      </c>
      <c r="U630" s="3" t="s">
        <v>3928</v>
      </c>
      <c r="V630" s="3" t="s">
        <v>483</v>
      </c>
      <c r="W630" s="3" t="s">
        <v>483</v>
      </c>
      <c r="X630" s="3">
        <v>20</v>
      </c>
      <c r="Y630" s="3" t="s">
        <v>636</v>
      </c>
      <c r="Z630" s="3" t="s">
        <v>490</v>
      </c>
      <c r="AA630" s="3" t="s">
        <v>490</v>
      </c>
      <c r="AB630" s="3" t="s">
        <v>32</v>
      </c>
      <c r="AC630" s="3" t="s">
        <v>4354</v>
      </c>
      <c r="AD630" s="3" t="s">
        <v>34</v>
      </c>
      <c r="AE630" s="3" t="s">
        <v>483</v>
      </c>
      <c r="AF630" s="3" t="s">
        <v>483</v>
      </c>
      <c r="AG630" t="s">
        <v>157</v>
      </c>
      <c r="AH630">
        <f>LOOKUP(AC630,$AL:$AL,$AM:$AM )</f>
        <v>7727806</v>
      </c>
      <c r="AI630">
        <f>LOOKUP(AG630,$AN:$AN,$AO:$AO)</f>
        <v>1332638</v>
      </c>
      <c r="AJ630">
        <f>COUNTIFS(Answer,AC630,Country,"USA")</f>
        <v>0</v>
      </c>
      <c r="AK630">
        <f>COUNTIF(Answer,AC630)</f>
        <v>2</v>
      </c>
    </row>
    <row r="631" spans="1:37">
      <c r="A631" s="3" t="s">
        <v>356</v>
      </c>
      <c r="B631" s="3" t="s">
        <v>491</v>
      </c>
      <c r="C631" s="3" t="s">
        <v>479</v>
      </c>
      <c r="D631" s="3" t="s">
        <v>480</v>
      </c>
      <c r="E631" s="3" t="s">
        <v>481</v>
      </c>
      <c r="F631" s="4">
        <v>0.02</v>
      </c>
      <c r="G631" s="3" t="s">
        <v>779</v>
      </c>
      <c r="H631" s="3">
        <v>51</v>
      </c>
      <c r="I631" s="3" t="s">
        <v>483</v>
      </c>
      <c r="J631" s="3">
        <v>180</v>
      </c>
      <c r="K631" s="3">
        <v>604800</v>
      </c>
      <c r="L631" s="3" t="s">
        <v>4119</v>
      </c>
      <c r="M631" s="3" t="s">
        <v>483</v>
      </c>
      <c r="N631" s="3" t="s">
        <v>483</v>
      </c>
      <c r="O631" s="3" t="s">
        <v>4145</v>
      </c>
      <c r="P631" s="3" t="s">
        <v>208</v>
      </c>
      <c r="Q631" s="3" t="s">
        <v>4371</v>
      </c>
      <c r="R631" s="3" t="s">
        <v>4146</v>
      </c>
      <c r="S631" s="3">
        <v>1338811633</v>
      </c>
      <c r="T631" s="3" t="s">
        <v>4147</v>
      </c>
      <c r="U631" s="3" t="s">
        <v>3952</v>
      </c>
      <c r="V631" s="3" t="s">
        <v>483</v>
      </c>
      <c r="W631" s="3" t="s">
        <v>483</v>
      </c>
      <c r="X631" s="3">
        <v>49</v>
      </c>
      <c r="Y631" s="3" t="s">
        <v>498</v>
      </c>
      <c r="Z631" s="3" t="s">
        <v>490</v>
      </c>
      <c r="AA631" s="3" t="s">
        <v>490</v>
      </c>
      <c r="AB631" s="3" t="s">
        <v>32</v>
      </c>
      <c r="AC631" s="3" t="s">
        <v>43</v>
      </c>
      <c r="AD631" s="3" t="s">
        <v>38</v>
      </c>
      <c r="AE631" s="3" t="s">
        <v>483</v>
      </c>
      <c r="AF631" s="3" t="s">
        <v>483</v>
      </c>
      <c r="AG631" t="s">
        <v>157</v>
      </c>
      <c r="AH631">
        <f>LOOKUP(AC631,$AL:$AL,$AM:$AM )</f>
        <v>7851662</v>
      </c>
      <c r="AI631">
        <f>LOOKUP(AG631,$AN:$AN,$AO:$AO)</f>
        <v>1332638</v>
      </c>
      <c r="AJ631">
        <f>COUNTIFS(Answer,AC631,Country,"USA")</f>
        <v>107</v>
      </c>
      <c r="AK631">
        <f>COUNTIF(Answer,AC631)</f>
        <v>217</v>
      </c>
    </row>
    <row r="632" spans="1:37">
      <c r="A632" s="3" t="s">
        <v>356</v>
      </c>
      <c r="B632" s="3" t="s">
        <v>491</v>
      </c>
      <c r="C632" s="3" t="s">
        <v>479</v>
      </c>
      <c r="D632" s="3" t="s">
        <v>480</v>
      </c>
      <c r="E632" s="3" t="s">
        <v>481</v>
      </c>
      <c r="F632" s="4">
        <v>0.02</v>
      </c>
      <c r="G632" s="3" t="s">
        <v>779</v>
      </c>
      <c r="H632" s="3">
        <v>51</v>
      </c>
      <c r="I632" s="3" t="s">
        <v>483</v>
      </c>
      <c r="J632" s="3">
        <v>180</v>
      </c>
      <c r="K632" s="3">
        <v>604800</v>
      </c>
      <c r="L632" s="3" t="s">
        <v>4119</v>
      </c>
      <c r="M632" s="3" t="s">
        <v>483</v>
      </c>
      <c r="N632" s="3" t="s">
        <v>483</v>
      </c>
      <c r="O632" s="3" t="s">
        <v>4169</v>
      </c>
      <c r="P632" s="3" t="s">
        <v>4387</v>
      </c>
      <c r="Q632" s="3" t="s">
        <v>4371</v>
      </c>
      <c r="R632" s="3" t="s">
        <v>4170</v>
      </c>
      <c r="S632" s="3">
        <v>1338837836</v>
      </c>
      <c r="T632" s="3" t="s">
        <v>4171</v>
      </c>
      <c r="U632" s="3" t="s">
        <v>3952</v>
      </c>
      <c r="V632" s="3" t="s">
        <v>483</v>
      </c>
      <c r="W632" s="3" t="s">
        <v>483</v>
      </c>
      <c r="X632" s="3">
        <v>12</v>
      </c>
      <c r="Y632" s="3" t="s">
        <v>508</v>
      </c>
      <c r="Z632" s="3" t="s">
        <v>490</v>
      </c>
      <c r="AA632" s="3" t="s">
        <v>490</v>
      </c>
      <c r="AB632" s="3" t="s">
        <v>32</v>
      </c>
      <c r="AC632" s="3" t="s">
        <v>359</v>
      </c>
      <c r="AD632" s="3" t="s">
        <v>34</v>
      </c>
      <c r="AE632" s="3" t="s">
        <v>483</v>
      </c>
      <c r="AF632" s="3" t="s">
        <v>483</v>
      </c>
      <c r="AG632" t="s">
        <v>157</v>
      </c>
      <c r="AH632">
        <f>LOOKUP(AC632,$AL:$AL,$AM:$AM )</f>
        <v>866299</v>
      </c>
      <c r="AI632">
        <f>LOOKUP(AG632,$AN:$AN,$AO:$AO)</f>
        <v>1332638</v>
      </c>
      <c r="AJ632">
        <f>COUNTIFS(Answer,AC632,Country,"USA")</f>
        <v>0</v>
      </c>
      <c r="AK632">
        <f>COUNTIF(Answer,AC632)</f>
        <v>12</v>
      </c>
    </row>
    <row r="633" spans="1:37">
      <c r="A633" s="3" t="s">
        <v>356</v>
      </c>
      <c r="B633" s="3" t="s">
        <v>491</v>
      </c>
      <c r="C633" s="3" t="s">
        <v>479</v>
      </c>
      <c r="D633" s="3" t="s">
        <v>480</v>
      </c>
      <c r="E633" s="3" t="s">
        <v>481</v>
      </c>
      <c r="F633" s="4">
        <v>0.02</v>
      </c>
      <c r="G633" s="3" t="s">
        <v>779</v>
      </c>
      <c r="H633" s="3">
        <v>51</v>
      </c>
      <c r="I633" s="3" t="s">
        <v>483</v>
      </c>
      <c r="J633" s="3">
        <v>180</v>
      </c>
      <c r="K633" s="3">
        <v>604800</v>
      </c>
      <c r="L633" s="3" t="s">
        <v>4119</v>
      </c>
      <c r="M633" s="3" t="s">
        <v>483</v>
      </c>
      <c r="N633" s="3" t="s">
        <v>483</v>
      </c>
      <c r="O633" s="3" t="s">
        <v>4210</v>
      </c>
      <c r="P633" s="3" t="s">
        <v>4463</v>
      </c>
      <c r="Q633" s="3" t="s">
        <v>4371</v>
      </c>
      <c r="R633" s="3" t="s">
        <v>4211</v>
      </c>
      <c r="S633" s="3">
        <v>1338865160</v>
      </c>
      <c r="T633" s="3" t="s">
        <v>4212</v>
      </c>
      <c r="U633" s="3" t="s">
        <v>3952</v>
      </c>
      <c r="V633" s="3" t="s">
        <v>483</v>
      </c>
      <c r="W633" s="3" t="s">
        <v>483</v>
      </c>
      <c r="X633" s="3">
        <v>69</v>
      </c>
      <c r="Y633" s="3" t="s">
        <v>561</v>
      </c>
      <c r="Z633" s="3" t="s">
        <v>490</v>
      </c>
      <c r="AA633" s="3" t="s">
        <v>490</v>
      </c>
      <c r="AB633" s="3" t="s">
        <v>32</v>
      </c>
      <c r="AC633" s="3" t="s">
        <v>43</v>
      </c>
      <c r="AD633" s="3" t="s">
        <v>34</v>
      </c>
      <c r="AE633" s="3" t="s">
        <v>483</v>
      </c>
      <c r="AF633" s="3" t="s">
        <v>483</v>
      </c>
      <c r="AG633" t="s">
        <v>157</v>
      </c>
      <c r="AH633">
        <f>LOOKUP(AC633,$AL:$AL,$AM:$AM )</f>
        <v>7851662</v>
      </c>
      <c r="AI633">
        <f>LOOKUP(AG633,$AN:$AN,$AO:$AO)</f>
        <v>1332638</v>
      </c>
      <c r="AJ633">
        <f>COUNTIFS(Answer,AC633,Country,"USA")</f>
        <v>107</v>
      </c>
      <c r="AK633">
        <f>COUNTIF(Answer,AC633)</f>
        <v>217</v>
      </c>
    </row>
    <row r="634" spans="1:37">
      <c r="A634" s="3" t="s">
        <v>356</v>
      </c>
      <c r="B634" s="3" t="s">
        <v>491</v>
      </c>
      <c r="C634" s="3" t="s">
        <v>479</v>
      </c>
      <c r="D634" s="3" t="s">
        <v>480</v>
      </c>
      <c r="E634" s="3" t="s">
        <v>481</v>
      </c>
      <c r="F634" s="4">
        <v>0.02</v>
      </c>
      <c r="G634" s="3" t="s">
        <v>779</v>
      </c>
      <c r="H634" s="3">
        <v>51</v>
      </c>
      <c r="I634" s="3" t="s">
        <v>483</v>
      </c>
      <c r="J634" s="3">
        <v>180</v>
      </c>
      <c r="K634" s="3">
        <v>604800</v>
      </c>
      <c r="L634" s="3" t="s">
        <v>4119</v>
      </c>
      <c r="M634" s="3" t="s">
        <v>483</v>
      </c>
      <c r="N634" s="3" t="s">
        <v>483</v>
      </c>
      <c r="O634" s="3" t="s">
        <v>4233</v>
      </c>
      <c r="P634" s="3" t="s">
        <v>109</v>
      </c>
      <c r="Q634" s="3" t="s">
        <v>4371</v>
      </c>
      <c r="R634" s="3" t="s">
        <v>4234</v>
      </c>
      <c r="S634" s="3">
        <v>1338842493</v>
      </c>
      <c r="T634" s="3" t="s">
        <v>4235</v>
      </c>
      <c r="U634" s="3" t="s">
        <v>3952</v>
      </c>
      <c r="V634" s="3" t="s">
        <v>483</v>
      </c>
      <c r="W634" s="3" t="s">
        <v>483</v>
      </c>
      <c r="X634" s="3">
        <v>52</v>
      </c>
      <c r="Y634" s="3" t="s">
        <v>1185</v>
      </c>
      <c r="Z634" s="3" t="s">
        <v>490</v>
      </c>
      <c r="AA634" s="3" t="s">
        <v>490</v>
      </c>
      <c r="AB634" s="3" t="s">
        <v>32</v>
      </c>
      <c r="AC634" s="3" t="s">
        <v>35</v>
      </c>
      <c r="AD634" s="3" t="s">
        <v>38</v>
      </c>
      <c r="AE634" s="3" t="s">
        <v>483</v>
      </c>
      <c r="AF634" s="3" t="s">
        <v>483</v>
      </c>
      <c r="AG634" t="s">
        <v>157</v>
      </c>
      <c r="AH634">
        <f>LOOKUP(AC634,$AL:$AL,$AM:$AM )</f>
        <v>931028</v>
      </c>
      <c r="AI634">
        <f>LOOKUP(AG634,$AN:$AN,$AO:$AO)</f>
        <v>1332638</v>
      </c>
      <c r="AJ634">
        <f>COUNTIFS(Answer,AC634,Country,"USA")</f>
        <v>184</v>
      </c>
      <c r="AK634">
        <f>COUNTIF(Answer,AC634)</f>
        <v>352</v>
      </c>
    </row>
    <row r="635" spans="1:37">
      <c r="A635" s="3" t="s">
        <v>356</v>
      </c>
      <c r="B635" s="3" t="s">
        <v>491</v>
      </c>
      <c r="C635" s="3" t="s">
        <v>479</v>
      </c>
      <c r="D635" s="3" t="s">
        <v>480</v>
      </c>
      <c r="E635" s="3" t="s">
        <v>481</v>
      </c>
      <c r="F635" s="4">
        <v>0.02</v>
      </c>
      <c r="G635" s="3" t="s">
        <v>779</v>
      </c>
      <c r="H635" s="3">
        <v>51</v>
      </c>
      <c r="I635" s="3" t="s">
        <v>483</v>
      </c>
      <c r="J635" s="3">
        <v>180</v>
      </c>
      <c r="K635" s="3">
        <v>604800</v>
      </c>
      <c r="L635" s="3" t="s">
        <v>4119</v>
      </c>
      <c r="M635" s="3" t="s">
        <v>483</v>
      </c>
      <c r="N635" s="3" t="s">
        <v>483</v>
      </c>
      <c r="O635" s="3" t="s">
        <v>4240</v>
      </c>
      <c r="P635" s="3" t="s">
        <v>4434</v>
      </c>
      <c r="Q635" s="3" t="s">
        <v>4371</v>
      </c>
      <c r="R635" s="3" t="s">
        <v>4241</v>
      </c>
      <c r="S635" s="3">
        <v>1338869797</v>
      </c>
      <c r="T635" s="3" t="s">
        <v>4242</v>
      </c>
      <c r="U635" s="3" t="s">
        <v>3952</v>
      </c>
      <c r="V635" s="3" t="s">
        <v>483</v>
      </c>
      <c r="W635" s="3" t="s">
        <v>483</v>
      </c>
      <c r="X635" s="3">
        <v>29</v>
      </c>
      <c r="Y635" s="3" t="s">
        <v>518</v>
      </c>
      <c r="Z635" s="3" t="s">
        <v>490</v>
      </c>
      <c r="AA635" s="3" t="s">
        <v>490</v>
      </c>
      <c r="AB635" s="3" t="s">
        <v>32</v>
      </c>
      <c r="AC635" s="3" t="s">
        <v>42</v>
      </c>
      <c r="AD635" s="3" t="s">
        <v>34</v>
      </c>
      <c r="AE635" s="3" t="s">
        <v>483</v>
      </c>
      <c r="AF635" s="3" t="s">
        <v>483</v>
      </c>
      <c r="AG635" t="s">
        <v>157</v>
      </c>
      <c r="AH635">
        <f>LOOKUP(AC635,$AL:$AL,$AM:$AM )</f>
        <v>5503158</v>
      </c>
      <c r="AI635">
        <f>LOOKUP(AG635,$AN:$AN,$AO:$AO)</f>
        <v>1332638</v>
      </c>
      <c r="AJ635">
        <f>COUNTIFS(Answer,AC635,Country,"USA")</f>
        <v>9</v>
      </c>
      <c r="AK635">
        <f>COUNTIF(Answer,AC635)</f>
        <v>38</v>
      </c>
    </row>
    <row r="636" spans="1:37">
      <c r="A636" s="3" t="s">
        <v>356</v>
      </c>
      <c r="B636" s="3" t="s">
        <v>491</v>
      </c>
      <c r="C636" s="3" t="s">
        <v>479</v>
      </c>
      <c r="D636" s="3" t="s">
        <v>480</v>
      </c>
      <c r="E636" s="3" t="s">
        <v>481</v>
      </c>
      <c r="F636" s="4">
        <v>0.02</v>
      </c>
      <c r="G636" s="3" t="s">
        <v>779</v>
      </c>
      <c r="H636" s="3">
        <v>51</v>
      </c>
      <c r="I636" s="3" t="s">
        <v>483</v>
      </c>
      <c r="J636" s="3">
        <v>180</v>
      </c>
      <c r="K636" s="3">
        <v>604800</v>
      </c>
      <c r="L636" s="3" t="s">
        <v>4119</v>
      </c>
      <c r="M636" s="3" t="s">
        <v>483</v>
      </c>
      <c r="N636" s="3" t="s">
        <v>483</v>
      </c>
      <c r="O636" s="3" t="s">
        <v>4252</v>
      </c>
      <c r="P636" s="3" t="s">
        <v>4438</v>
      </c>
      <c r="Q636" s="3" t="s">
        <v>4371</v>
      </c>
      <c r="R636" s="3" t="s">
        <v>4253</v>
      </c>
      <c r="S636" s="3">
        <v>1338816442</v>
      </c>
      <c r="T636" s="3" t="s">
        <v>4254</v>
      </c>
      <c r="U636" s="3" t="s">
        <v>3952</v>
      </c>
      <c r="V636" s="3" t="s">
        <v>483</v>
      </c>
      <c r="W636" s="3" t="s">
        <v>483</v>
      </c>
      <c r="X636" s="3">
        <v>76</v>
      </c>
      <c r="Y636" s="3" t="s">
        <v>503</v>
      </c>
      <c r="Z636" s="3" t="s">
        <v>490</v>
      </c>
      <c r="AA636" s="3" t="s">
        <v>490</v>
      </c>
      <c r="AB636" s="3" t="s">
        <v>32</v>
      </c>
      <c r="AC636" s="3" t="s">
        <v>35</v>
      </c>
      <c r="AD636" s="3" t="s">
        <v>34</v>
      </c>
      <c r="AE636" s="3" t="s">
        <v>483</v>
      </c>
      <c r="AF636" s="3" t="s">
        <v>483</v>
      </c>
      <c r="AG636" t="s">
        <v>157</v>
      </c>
      <c r="AH636">
        <f>LOOKUP(AC636,$AL:$AL,$AM:$AM )</f>
        <v>931028</v>
      </c>
      <c r="AI636">
        <f>LOOKUP(AG636,$AN:$AN,$AO:$AO)</f>
        <v>1332638</v>
      </c>
      <c r="AJ636">
        <f>COUNTIFS(Answer,AC636,Country,"USA")</f>
        <v>184</v>
      </c>
      <c r="AK636">
        <f>COUNTIF(Answer,AC636)</f>
        <v>352</v>
      </c>
    </row>
    <row r="637" spans="1:37">
      <c r="A637" s="3" t="s">
        <v>356</v>
      </c>
      <c r="B637" s="3" t="s">
        <v>491</v>
      </c>
      <c r="C637" s="3" t="s">
        <v>479</v>
      </c>
      <c r="D637" s="3" t="s">
        <v>480</v>
      </c>
      <c r="E637" s="3" t="s">
        <v>481</v>
      </c>
      <c r="F637" s="4">
        <v>0.02</v>
      </c>
      <c r="G637" s="3" t="s">
        <v>779</v>
      </c>
      <c r="H637" s="3">
        <v>51</v>
      </c>
      <c r="I637" s="3" t="s">
        <v>483</v>
      </c>
      <c r="J637" s="3">
        <v>180</v>
      </c>
      <c r="K637" s="3">
        <v>604800</v>
      </c>
      <c r="L637" s="3" t="s">
        <v>4119</v>
      </c>
      <c r="M637" s="3" t="s">
        <v>483</v>
      </c>
      <c r="N637" s="3" t="s">
        <v>483</v>
      </c>
      <c r="O637" s="3" t="s">
        <v>4288</v>
      </c>
      <c r="P637" s="3" t="s">
        <v>4464</v>
      </c>
      <c r="Q637" s="3" t="s">
        <v>4371</v>
      </c>
      <c r="R637" s="3" t="s">
        <v>4289</v>
      </c>
      <c r="S637" s="3">
        <v>1338802650</v>
      </c>
      <c r="T637" s="3" t="s">
        <v>4290</v>
      </c>
      <c r="U637" s="3" t="s">
        <v>3952</v>
      </c>
      <c r="V637" s="3" t="s">
        <v>483</v>
      </c>
      <c r="W637" s="3" t="s">
        <v>483</v>
      </c>
      <c r="X637" s="3">
        <v>40</v>
      </c>
      <c r="Y637" s="3" t="s">
        <v>503</v>
      </c>
      <c r="Z637" s="3" t="s">
        <v>490</v>
      </c>
      <c r="AA637" s="3" t="s">
        <v>490</v>
      </c>
      <c r="AB637" s="3" t="s">
        <v>32</v>
      </c>
      <c r="AC637" s="3" t="s">
        <v>43</v>
      </c>
      <c r="AD637" s="3" t="s">
        <v>366</v>
      </c>
      <c r="AE637" s="3" t="s">
        <v>483</v>
      </c>
      <c r="AF637" s="3" t="s">
        <v>483</v>
      </c>
      <c r="AG637" t="s">
        <v>157</v>
      </c>
      <c r="AH637">
        <f>LOOKUP(AC637,$AL:$AL,$AM:$AM )</f>
        <v>7851662</v>
      </c>
      <c r="AI637">
        <f>LOOKUP(AG637,$AN:$AN,$AO:$AO)</f>
        <v>1332638</v>
      </c>
      <c r="AJ637">
        <f>COUNTIFS(Answer,AC637,Country,"USA")</f>
        <v>107</v>
      </c>
      <c r="AK637">
        <f>COUNTIF(Answer,AC637)</f>
        <v>217</v>
      </c>
    </row>
    <row r="638" spans="1:37">
      <c r="A638" s="3" t="s">
        <v>356</v>
      </c>
      <c r="B638" s="3" t="s">
        <v>491</v>
      </c>
      <c r="C638" s="3" t="s">
        <v>479</v>
      </c>
      <c r="D638" s="3" t="s">
        <v>480</v>
      </c>
      <c r="E638" s="3" t="s">
        <v>481</v>
      </c>
      <c r="F638" s="4">
        <v>0.02</v>
      </c>
      <c r="G638" s="3" t="s">
        <v>779</v>
      </c>
      <c r="H638" s="3">
        <v>51</v>
      </c>
      <c r="I638" s="3" t="s">
        <v>483</v>
      </c>
      <c r="J638" s="3">
        <v>180</v>
      </c>
      <c r="K638" s="3">
        <v>604800</v>
      </c>
      <c r="L638" s="3" t="s">
        <v>4119</v>
      </c>
      <c r="M638" s="3" t="s">
        <v>483</v>
      </c>
      <c r="N638" s="3" t="s">
        <v>483</v>
      </c>
      <c r="O638" s="3" t="s">
        <v>4297</v>
      </c>
      <c r="P638" s="3" t="s">
        <v>368</v>
      </c>
      <c r="Q638" s="3" t="s">
        <v>4371</v>
      </c>
      <c r="R638" s="3" t="s">
        <v>4298</v>
      </c>
      <c r="S638" s="3">
        <v>1338884809</v>
      </c>
      <c r="T638" s="3" t="s">
        <v>4299</v>
      </c>
      <c r="U638" s="3" t="s">
        <v>3952</v>
      </c>
      <c r="V638" s="3" t="s">
        <v>483</v>
      </c>
      <c r="W638" s="3" t="s">
        <v>483</v>
      </c>
      <c r="X638" s="3">
        <v>16</v>
      </c>
      <c r="Y638" s="3" t="s">
        <v>503</v>
      </c>
      <c r="Z638" s="3" t="s">
        <v>490</v>
      </c>
      <c r="AA638" s="3" t="s">
        <v>490</v>
      </c>
      <c r="AB638" s="3" t="s">
        <v>32</v>
      </c>
      <c r="AC638" s="3" t="s">
        <v>35</v>
      </c>
      <c r="AD638" s="3" t="s">
        <v>38</v>
      </c>
      <c r="AE638" s="3" t="s">
        <v>483</v>
      </c>
      <c r="AF638" s="3" t="s">
        <v>483</v>
      </c>
      <c r="AG638" t="s">
        <v>157</v>
      </c>
      <c r="AH638">
        <f>LOOKUP(AC638,$AL:$AL,$AM:$AM )</f>
        <v>931028</v>
      </c>
      <c r="AI638">
        <f>LOOKUP(AG638,$AN:$AN,$AO:$AO)</f>
        <v>1332638</v>
      </c>
      <c r="AJ638">
        <f>COUNTIFS(Answer,AC638,Country,"USA")</f>
        <v>184</v>
      </c>
      <c r="AK638">
        <f>COUNTIF(Answer,AC638)</f>
        <v>352</v>
      </c>
    </row>
    <row r="639" spans="1:37">
      <c r="A639" s="3" t="s">
        <v>356</v>
      </c>
      <c r="B639" s="3" t="s">
        <v>491</v>
      </c>
      <c r="C639" s="3" t="s">
        <v>479</v>
      </c>
      <c r="D639" s="3" t="s">
        <v>480</v>
      </c>
      <c r="E639" s="3" t="s">
        <v>481</v>
      </c>
      <c r="F639" s="4">
        <v>0.02</v>
      </c>
      <c r="G639" s="3" t="s">
        <v>779</v>
      </c>
      <c r="H639" s="3">
        <v>51</v>
      </c>
      <c r="I639" s="3" t="s">
        <v>483</v>
      </c>
      <c r="J639" s="3">
        <v>180</v>
      </c>
      <c r="K639" s="3">
        <v>604800</v>
      </c>
      <c r="L639" s="3" t="s">
        <v>4119</v>
      </c>
      <c r="M639" s="3" t="s">
        <v>483</v>
      </c>
      <c r="N639" s="3" t="s">
        <v>483</v>
      </c>
      <c r="O639" s="3" t="s">
        <v>4243</v>
      </c>
      <c r="P639" s="3" t="s">
        <v>362</v>
      </c>
      <c r="Q639" s="3" t="s">
        <v>4371</v>
      </c>
      <c r="R639" s="3" t="s">
        <v>4244</v>
      </c>
      <c r="S639" s="3">
        <v>1338864705</v>
      </c>
      <c r="T639" s="3" t="s">
        <v>4245</v>
      </c>
      <c r="U639" s="3" t="s">
        <v>3778</v>
      </c>
      <c r="V639" s="3" t="s">
        <v>483</v>
      </c>
      <c r="W639" s="3" t="s">
        <v>483</v>
      </c>
      <c r="X639" s="3">
        <v>14</v>
      </c>
      <c r="Y639" s="3" t="s">
        <v>518</v>
      </c>
      <c r="Z639" s="3" t="s">
        <v>490</v>
      </c>
      <c r="AA639" s="3" t="s">
        <v>490</v>
      </c>
      <c r="AB639" s="3" t="s">
        <v>32</v>
      </c>
      <c r="AC639" s="3" t="s">
        <v>43</v>
      </c>
      <c r="AD639" s="3" t="s">
        <v>38</v>
      </c>
      <c r="AE639" s="3" t="s">
        <v>483</v>
      </c>
      <c r="AF639" s="3" t="s">
        <v>483</v>
      </c>
      <c r="AG639" t="s">
        <v>157</v>
      </c>
      <c r="AH639">
        <f>LOOKUP(AC639,$AL:$AL,$AM:$AM )</f>
        <v>7851662</v>
      </c>
      <c r="AI639">
        <f>LOOKUP(AG639,$AN:$AN,$AO:$AO)</f>
        <v>1332638</v>
      </c>
      <c r="AJ639">
        <f>COUNTIFS(Answer,AC639,Country,"USA")</f>
        <v>107</v>
      </c>
      <c r="AK639">
        <f>COUNTIF(Answer,AC639)</f>
        <v>217</v>
      </c>
    </row>
    <row r="640" spans="1:37">
      <c r="A640" s="3" t="s">
        <v>356</v>
      </c>
      <c r="B640" s="3" t="s">
        <v>491</v>
      </c>
      <c r="C640" s="3" t="s">
        <v>479</v>
      </c>
      <c r="D640" s="3" t="s">
        <v>480</v>
      </c>
      <c r="E640" s="3" t="s">
        <v>481</v>
      </c>
      <c r="F640" s="4">
        <v>0.02</v>
      </c>
      <c r="G640" s="3" t="s">
        <v>779</v>
      </c>
      <c r="H640" s="3">
        <v>51</v>
      </c>
      <c r="I640" s="3" t="s">
        <v>483</v>
      </c>
      <c r="J640" s="3">
        <v>180</v>
      </c>
      <c r="K640" s="3">
        <v>604800</v>
      </c>
      <c r="L640" s="3" t="s">
        <v>4119</v>
      </c>
      <c r="M640" s="3" t="s">
        <v>483</v>
      </c>
      <c r="N640" s="3" t="s">
        <v>483</v>
      </c>
      <c r="O640" s="3" t="s">
        <v>4323</v>
      </c>
      <c r="P640" s="3" t="s">
        <v>4467</v>
      </c>
      <c r="Q640" s="3" t="s">
        <v>4371</v>
      </c>
      <c r="R640" s="3" t="s">
        <v>4324</v>
      </c>
      <c r="S640" s="3">
        <v>1338813109</v>
      </c>
      <c r="T640" s="3" t="s">
        <v>4325</v>
      </c>
      <c r="U640" s="3" t="s">
        <v>3438</v>
      </c>
      <c r="V640" s="3" t="s">
        <v>483</v>
      </c>
      <c r="W640" s="3" t="s">
        <v>483</v>
      </c>
      <c r="X640" s="3">
        <v>55</v>
      </c>
      <c r="Y640" s="3" t="s">
        <v>555</v>
      </c>
      <c r="Z640" s="3" t="s">
        <v>490</v>
      </c>
      <c r="AA640" s="3" t="s">
        <v>490</v>
      </c>
      <c r="AB640" s="3" t="s">
        <v>32</v>
      </c>
      <c r="AC640" s="3" t="s">
        <v>367</v>
      </c>
      <c r="AD640" s="3" t="s">
        <v>34</v>
      </c>
      <c r="AE640" s="3" t="s">
        <v>483</v>
      </c>
      <c r="AF640" s="3" t="s">
        <v>483</v>
      </c>
      <c r="AG640" t="s">
        <v>157</v>
      </c>
      <c r="AH640">
        <f>LOOKUP(AC640,$AL:$AL,$AM:$AM )</f>
        <v>1317356</v>
      </c>
      <c r="AI640">
        <f>LOOKUP(AG640,$AN:$AN,$AO:$AO)</f>
        <v>1332638</v>
      </c>
      <c r="AJ640">
        <f>COUNTIFS(Answer,AC640,Country,"USA")</f>
        <v>0</v>
      </c>
      <c r="AK640">
        <f>COUNTIF(Answer,AC640)</f>
        <v>2</v>
      </c>
    </row>
    <row r="641" spans="1:37">
      <c r="A641" s="3" t="s">
        <v>453</v>
      </c>
      <c r="B641" s="3" t="s">
        <v>491</v>
      </c>
      <c r="C641" s="3" t="s">
        <v>479</v>
      </c>
      <c r="D641" s="3" t="s">
        <v>480</v>
      </c>
      <c r="E641" s="3" t="s">
        <v>481</v>
      </c>
      <c r="F641" s="4">
        <v>0.02</v>
      </c>
      <c r="G641" s="3" t="s">
        <v>492</v>
      </c>
      <c r="H641" s="3">
        <v>52</v>
      </c>
      <c r="I641" s="3" t="s">
        <v>483</v>
      </c>
      <c r="J641" s="3">
        <v>180</v>
      </c>
      <c r="K641" s="3">
        <v>604800</v>
      </c>
      <c r="L641" s="3" t="s">
        <v>780</v>
      </c>
      <c r="M641" s="3" t="s">
        <v>483</v>
      </c>
      <c r="N641" s="3" t="s">
        <v>483</v>
      </c>
      <c r="O641" s="3" t="s">
        <v>1590</v>
      </c>
      <c r="P641" s="3" t="s">
        <v>4374</v>
      </c>
      <c r="Q641" s="3" t="s">
        <v>4371</v>
      </c>
      <c r="R641" s="3" t="s">
        <v>1591</v>
      </c>
      <c r="S641" s="3">
        <v>1338899600</v>
      </c>
      <c r="T641" s="3" t="s">
        <v>1592</v>
      </c>
      <c r="U641" s="3" t="s">
        <v>1593</v>
      </c>
      <c r="V641" s="3" t="s">
        <v>483</v>
      </c>
      <c r="W641" s="3" t="s">
        <v>483</v>
      </c>
      <c r="X641" s="3">
        <v>43</v>
      </c>
      <c r="Y641" s="3" t="s">
        <v>503</v>
      </c>
      <c r="Z641" s="3" t="s">
        <v>490</v>
      </c>
      <c r="AA641" s="3" t="s">
        <v>490</v>
      </c>
      <c r="AB641" s="3" t="s">
        <v>233</v>
      </c>
      <c r="AC641" s="3" t="s">
        <v>35</v>
      </c>
      <c r="AD641" s="3" t="s">
        <v>34</v>
      </c>
      <c r="AE641" s="3" t="s">
        <v>483</v>
      </c>
      <c r="AF641" s="3" t="s">
        <v>483</v>
      </c>
      <c r="AG641" t="s">
        <v>451</v>
      </c>
      <c r="AH641">
        <f>LOOKUP(AC641,$AL:$AL,$AM:$AM )</f>
        <v>931028</v>
      </c>
      <c r="AI641">
        <f>LOOKUP(AG641,$AN:$AN,$AO:$AO)</f>
        <v>808536</v>
      </c>
      <c r="AJ641">
        <f>COUNTIFS(Answer,AC641,Country,"USA")</f>
        <v>184</v>
      </c>
      <c r="AK641">
        <f>COUNTIF(Answer,AC641)</f>
        <v>352</v>
      </c>
    </row>
    <row r="642" spans="1:37">
      <c r="A642" s="3" t="s">
        <v>453</v>
      </c>
      <c r="B642" s="3" t="s">
        <v>491</v>
      </c>
      <c r="C642" s="3" t="s">
        <v>479</v>
      </c>
      <c r="D642" s="3" t="s">
        <v>480</v>
      </c>
      <c r="E642" s="3" t="s">
        <v>481</v>
      </c>
      <c r="F642" s="4">
        <v>0.02</v>
      </c>
      <c r="G642" s="3" t="s">
        <v>492</v>
      </c>
      <c r="H642" s="3">
        <v>52</v>
      </c>
      <c r="I642" s="3" t="s">
        <v>483</v>
      </c>
      <c r="J642" s="3">
        <v>180</v>
      </c>
      <c r="K642" s="3">
        <v>604800</v>
      </c>
      <c r="L642" s="3" t="s">
        <v>780</v>
      </c>
      <c r="M642" s="3" t="s">
        <v>483</v>
      </c>
      <c r="N642" s="3" t="s">
        <v>483</v>
      </c>
      <c r="O642" s="3" t="s">
        <v>1610</v>
      </c>
      <c r="P642" s="3" t="s">
        <v>4377</v>
      </c>
      <c r="Q642" s="3" t="s">
        <v>4371</v>
      </c>
      <c r="R642" s="3" t="s">
        <v>1611</v>
      </c>
      <c r="S642" s="3">
        <v>1338902922</v>
      </c>
      <c r="T642" s="3" t="s">
        <v>1612</v>
      </c>
      <c r="U642" s="3" t="s">
        <v>682</v>
      </c>
      <c r="V642" s="3" t="s">
        <v>483</v>
      </c>
      <c r="W642" s="3" t="s">
        <v>483</v>
      </c>
      <c r="X642" s="3">
        <v>28</v>
      </c>
      <c r="Y642" s="3" t="s">
        <v>503</v>
      </c>
      <c r="Z642" s="3" t="s">
        <v>490</v>
      </c>
      <c r="AA642" s="3" t="s">
        <v>490</v>
      </c>
      <c r="AB642" s="3" t="s">
        <v>233</v>
      </c>
      <c r="AC642" s="3" t="s">
        <v>35</v>
      </c>
      <c r="AD642" s="3" t="s">
        <v>244</v>
      </c>
      <c r="AE642" s="3" t="s">
        <v>483</v>
      </c>
      <c r="AF642" s="3" t="s">
        <v>483</v>
      </c>
      <c r="AG642" t="s">
        <v>451</v>
      </c>
      <c r="AH642">
        <f>LOOKUP(AC642,$AL:$AL,$AM:$AM )</f>
        <v>931028</v>
      </c>
      <c r="AI642">
        <f>LOOKUP(AG642,$AN:$AN,$AO:$AO)</f>
        <v>808536</v>
      </c>
      <c r="AJ642">
        <f>COUNTIFS(Answer,AC642,Country,"USA")</f>
        <v>184</v>
      </c>
      <c r="AK642">
        <f>COUNTIF(Answer,AC642)</f>
        <v>352</v>
      </c>
    </row>
    <row r="643" spans="1:37">
      <c r="A643" s="3" t="s">
        <v>453</v>
      </c>
      <c r="B643" s="3" t="s">
        <v>491</v>
      </c>
      <c r="C643" s="3" t="s">
        <v>479</v>
      </c>
      <c r="D643" s="3" t="s">
        <v>480</v>
      </c>
      <c r="E643" s="3" t="s">
        <v>481</v>
      </c>
      <c r="F643" s="4">
        <v>0.02</v>
      </c>
      <c r="G643" s="3" t="s">
        <v>492</v>
      </c>
      <c r="H643" s="3">
        <v>52</v>
      </c>
      <c r="I643" s="3" t="s">
        <v>483</v>
      </c>
      <c r="J643" s="3">
        <v>180</v>
      </c>
      <c r="K643" s="3">
        <v>604800</v>
      </c>
      <c r="L643" s="3" t="s">
        <v>780</v>
      </c>
      <c r="M643" s="3" t="s">
        <v>483</v>
      </c>
      <c r="N643" s="3" t="s">
        <v>483</v>
      </c>
      <c r="O643" s="3" t="s">
        <v>1581</v>
      </c>
      <c r="P643" s="3" t="s">
        <v>1582</v>
      </c>
      <c r="Q643" s="3" t="s">
        <v>4371</v>
      </c>
      <c r="R643" s="3" t="s">
        <v>1583</v>
      </c>
      <c r="S643" s="3">
        <v>1338913158</v>
      </c>
      <c r="T643" s="3" t="s">
        <v>1584</v>
      </c>
      <c r="U643" s="3" t="s">
        <v>1585</v>
      </c>
      <c r="V643" s="3" t="s">
        <v>483</v>
      </c>
      <c r="W643" s="3" t="s">
        <v>483</v>
      </c>
      <c r="X643" s="3">
        <v>158</v>
      </c>
      <c r="Y643" s="3" t="s">
        <v>489</v>
      </c>
      <c r="Z643" s="3" t="s">
        <v>490</v>
      </c>
      <c r="AA643" s="3" t="s">
        <v>490</v>
      </c>
      <c r="AB643" s="3" t="s">
        <v>233</v>
      </c>
      <c r="AC643" s="3" t="s">
        <v>1586</v>
      </c>
      <c r="AD643" s="3" t="s">
        <v>38</v>
      </c>
      <c r="AE643" s="3" t="s">
        <v>483</v>
      </c>
      <c r="AF643" s="3" t="s">
        <v>483</v>
      </c>
      <c r="AG643" t="s">
        <v>451</v>
      </c>
      <c r="AH643">
        <f>LOOKUP(AC643,$AL:$AL,$AM:$AM )</f>
        <v>814728</v>
      </c>
      <c r="AI643">
        <f>LOOKUP(AG643,$AN:$AN,$AO:$AO)</f>
        <v>808536</v>
      </c>
      <c r="AJ643">
        <f>COUNTIFS(Answer,AC643,Country,"USA")</f>
        <v>1</v>
      </c>
      <c r="AK643">
        <f>COUNTIF(Answer,AC643)</f>
        <v>1</v>
      </c>
    </row>
    <row r="644" spans="1:37">
      <c r="A644" s="3" t="s">
        <v>453</v>
      </c>
      <c r="B644" s="3" t="s">
        <v>491</v>
      </c>
      <c r="C644" s="3" t="s">
        <v>479</v>
      </c>
      <c r="D644" s="3" t="s">
        <v>480</v>
      </c>
      <c r="E644" s="3" t="s">
        <v>481</v>
      </c>
      <c r="F644" s="4">
        <v>0.02</v>
      </c>
      <c r="G644" s="3" t="s">
        <v>492</v>
      </c>
      <c r="H644" s="3">
        <v>52</v>
      </c>
      <c r="I644" s="3" t="s">
        <v>483</v>
      </c>
      <c r="J644" s="3">
        <v>180</v>
      </c>
      <c r="K644" s="3">
        <v>604800</v>
      </c>
      <c r="L644" s="3" t="s">
        <v>780</v>
      </c>
      <c r="M644" s="3" t="s">
        <v>483</v>
      </c>
      <c r="N644" s="3" t="s">
        <v>483</v>
      </c>
      <c r="O644" s="3" t="s">
        <v>1785</v>
      </c>
      <c r="P644" s="3" t="s">
        <v>575</v>
      </c>
      <c r="Q644" s="3" t="s">
        <v>4371</v>
      </c>
      <c r="R644" s="3" t="s">
        <v>1786</v>
      </c>
      <c r="S644" s="3">
        <v>1338913253</v>
      </c>
      <c r="T644" s="3" t="s">
        <v>1787</v>
      </c>
      <c r="U644" s="3" t="s">
        <v>1585</v>
      </c>
      <c r="V644" s="3" t="s">
        <v>483</v>
      </c>
      <c r="W644" s="3" t="s">
        <v>483</v>
      </c>
      <c r="X644" s="3">
        <v>85</v>
      </c>
      <c r="Y644" s="3" t="s">
        <v>579</v>
      </c>
      <c r="Z644" s="3" t="s">
        <v>490</v>
      </c>
      <c r="AA644" s="3" t="s">
        <v>490</v>
      </c>
      <c r="AB644" s="3" t="s">
        <v>233</v>
      </c>
      <c r="AC644" s="3" t="s">
        <v>111</v>
      </c>
      <c r="AD644" s="3" t="s">
        <v>38</v>
      </c>
      <c r="AE644" s="3" t="s">
        <v>483</v>
      </c>
      <c r="AF644" s="3" t="s">
        <v>483</v>
      </c>
      <c r="AG644" t="s">
        <v>451</v>
      </c>
      <c r="AH644">
        <f>LOOKUP(AC644,$AL:$AL,$AM:$AM )</f>
        <v>21509808</v>
      </c>
      <c r="AI644">
        <f>LOOKUP(AG644,$AN:$AN,$AO:$AO)</f>
        <v>808536</v>
      </c>
      <c r="AJ644">
        <f>COUNTIFS(Answer,AC644,Country,"USA")</f>
        <v>6</v>
      </c>
      <c r="AK644">
        <f>COUNTIF(Answer,AC644)</f>
        <v>9</v>
      </c>
    </row>
    <row r="645" spans="1:37">
      <c r="A645" s="3" t="s">
        <v>453</v>
      </c>
      <c r="B645" s="3" t="s">
        <v>491</v>
      </c>
      <c r="C645" s="3" t="s">
        <v>479</v>
      </c>
      <c r="D645" s="3" t="s">
        <v>480</v>
      </c>
      <c r="E645" s="3" t="s">
        <v>481</v>
      </c>
      <c r="F645" s="4">
        <v>0.02</v>
      </c>
      <c r="G645" s="3" t="s">
        <v>492</v>
      </c>
      <c r="H645" s="3">
        <v>52</v>
      </c>
      <c r="I645" s="3" t="s">
        <v>483</v>
      </c>
      <c r="J645" s="3">
        <v>180</v>
      </c>
      <c r="K645" s="3">
        <v>604800</v>
      </c>
      <c r="L645" s="3" t="s">
        <v>780</v>
      </c>
      <c r="M645" s="3" t="s">
        <v>483</v>
      </c>
      <c r="N645" s="3" t="s">
        <v>483</v>
      </c>
      <c r="O645" s="3" t="s">
        <v>1791</v>
      </c>
      <c r="P645" s="3" t="s">
        <v>1792</v>
      </c>
      <c r="Q645" s="3" t="s">
        <v>4371</v>
      </c>
      <c r="R645" s="3" t="s">
        <v>1793</v>
      </c>
      <c r="S645" s="3">
        <v>1338914860</v>
      </c>
      <c r="T645" s="3" t="s">
        <v>1794</v>
      </c>
      <c r="U645" s="3" t="s">
        <v>1795</v>
      </c>
      <c r="V645" s="3" t="s">
        <v>483</v>
      </c>
      <c r="W645" s="3" t="s">
        <v>483</v>
      </c>
      <c r="X645" s="3">
        <v>25</v>
      </c>
      <c r="Y645" s="3" t="s">
        <v>489</v>
      </c>
      <c r="Z645" s="3" t="s">
        <v>490</v>
      </c>
      <c r="AA645" s="3" t="s">
        <v>490</v>
      </c>
      <c r="AB645" s="3" t="s">
        <v>233</v>
      </c>
      <c r="AC645" s="3" t="s">
        <v>35</v>
      </c>
      <c r="AD645" s="3" t="s">
        <v>38</v>
      </c>
      <c r="AE645" s="3" t="s">
        <v>483</v>
      </c>
      <c r="AF645" s="3" t="s">
        <v>483</v>
      </c>
      <c r="AG645" t="s">
        <v>451</v>
      </c>
      <c r="AH645">
        <f>LOOKUP(AC645,$AL:$AL,$AM:$AM )</f>
        <v>931028</v>
      </c>
      <c r="AI645">
        <f>LOOKUP(AG645,$AN:$AN,$AO:$AO)</f>
        <v>808536</v>
      </c>
      <c r="AJ645">
        <f>COUNTIFS(Answer,AC645,Country,"USA")</f>
        <v>184</v>
      </c>
      <c r="AK645">
        <f>COUNTIF(Answer,AC645)</f>
        <v>352</v>
      </c>
    </row>
    <row r="646" spans="1:37">
      <c r="A646" s="3" t="s">
        <v>453</v>
      </c>
      <c r="B646" s="3" t="s">
        <v>491</v>
      </c>
      <c r="C646" s="3" t="s">
        <v>479</v>
      </c>
      <c r="D646" s="3" t="s">
        <v>480</v>
      </c>
      <c r="E646" s="3" t="s">
        <v>481</v>
      </c>
      <c r="F646" s="4">
        <v>0.02</v>
      </c>
      <c r="G646" s="3" t="s">
        <v>492</v>
      </c>
      <c r="H646" s="3">
        <v>52</v>
      </c>
      <c r="I646" s="3" t="s">
        <v>483</v>
      </c>
      <c r="J646" s="3">
        <v>180</v>
      </c>
      <c r="K646" s="3">
        <v>604800</v>
      </c>
      <c r="L646" s="3" t="s">
        <v>780</v>
      </c>
      <c r="M646" s="3" t="s">
        <v>483</v>
      </c>
      <c r="N646" s="3" t="s">
        <v>483</v>
      </c>
      <c r="O646" s="3" t="s">
        <v>1824</v>
      </c>
      <c r="P646" s="3" t="s">
        <v>55</v>
      </c>
      <c r="Q646" s="3" t="s">
        <v>4371</v>
      </c>
      <c r="R646" s="3" t="s">
        <v>1825</v>
      </c>
      <c r="S646" s="3">
        <v>1338917370</v>
      </c>
      <c r="T646" s="3" t="s">
        <v>1826</v>
      </c>
      <c r="U646" s="3" t="s">
        <v>691</v>
      </c>
      <c r="V646" s="3" t="s">
        <v>483</v>
      </c>
      <c r="W646" s="3" t="s">
        <v>483</v>
      </c>
      <c r="X646" s="3">
        <v>17</v>
      </c>
      <c r="Y646" s="3" t="s">
        <v>607</v>
      </c>
      <c r="Z646" s="3" t="s">
        <v>490</v>
      </c>
      <c r="AA646" s="3" t="s">
        <v>490</v>
      </c>
      <c r="AB646" s="3" t="s">
        <v>233</v>
      </c>
      <c r="AC646" s="3" t="s">
        <v>187</v>
      </c>
      <c r="AD646" s="3" t="s">
        <v>38</v>
      </c>
      <c r="AE646" s="3" t="s">
        <v>483</v>
      </c>
      <c r="AF646" s="3" t="s">
        <v>483</v>
      </c>
      <c r="AG646" t="s">
        <v>451</v>
      </c>
      <c r="AH646">
        <f>LOOKUP(AC646,$AL:$AL,$AM:$AM )</f>
        <v>866031</v>
      </c>
      <c r="AI646">
        <f>LOOKUP(AG646,$AN:$AN,$AO:$AO)</f>
        <v>808536</v>
      </c>
      <c r="AJ646">
        <f>COUNTIFS(Answer,AC646,Country,"USA")</f>
        <v>1</v>
      </c>
      <c r="AK646">
        <f>COUNTIF(Answer,AC646)</f>
        <v>2</v>
      </c>
    </row>
    <row r="647" spans="1:37">
      <c r="A647" s="3" t="s">
        <v>453</v>
      </c>
      <c r="B647" s="3" t="s">
        <v>491</v>
      </c>
      <c r="C647" s="3" t="s">
        <v>479</v>
      </c>
      <c r="D647" s="3" t="s">
        <v>480</v>
      </c>
      <c r="E647" s="3" t="s">
        <v>481</v>
      </c>
      <c r="F647" s="4">
        <v>0.02</v>
      </c>
      <c r="G647" s="3" t="s">
        <v>492</v>
      </c>
      <c r="H647" s="3">
        <v>52</v>
      </c>
      <c r="I647" s="3" t="s">
        <v>483</v>
      </c>
      <c r="J647" s="3">
        <v>180</v>
      </c>
      <c r="K647" s="3">
        <v>604800</v>
      </c>
      <c r="L647" s="3" t="s">
        <v>780</v>
      </c>
      <c r="M647" s="3" t="s">
        <v>483</v>
      </c>
      <c r="N647" s="3" t="s">
        <v>483</v>
      </c>
      <c r="O647" s="3" t="s">
        <v>1742</v>
      </c>
      <c r="P647" s="3" t="s">
        <v>4380</v>
      </c>
      <c r="Q647" s="3" t="s">
        <v>4371</v>
      </c>
      <c r="R647" s="3" t="s">
        <v>1743</v>
      </c>
      <c r="S647" s="3">
        <v>1338918590</v>
      </c>
      <c r="T647" s="3" t="s">
        <v>1744</v>
      </c>
      <c r="U647" s="3" t="s">
        <v>1745</v>
      </c>
      <c r="V647" s="3" t="s">
        <v>483</v>
      </c>
      <c r="W647" s="3" t="s">
        <v>483</v>
      </c>
      <c r="X647" s="3">
        <v>82</v>
      </c>
      <c r="Y647" s="3" t="s">
        <v>523</v>
      </c>
      <c r="Z647" s="3" t="s">
        <v>490</v>
      </c>
      <c r="AA647" s="3" t="s">
        <v>490</v>
      </c>
      <c r="AB647" s="3" t="s">
        <v>233</v>
      </c>
      <c r="AC647" s="3" t="s">
        <v>35</v>
      </c>
      <c r="AD647" s="3" t="s">
        <v>34</v>
      </c>
      <c r="AE647" s="3" t="s">
        <v>483</v>
      </c>
      <c r="AF647" s="3" t="s">
        <v>483</v>
      </c>
      <c r="AG647" t="s">
        <v>451</v>
      </c>
      <c r="AH647">
        <f>LOOKUP(AC647,$AL:$AL,$AM:$AM )</f>
        <v>931028</v>
      </c>
      <c r="AI647">
        <f>LOOKUP(AG647,$AN:$AN,$AO:$AO)</f>
        <v>808536</v>
      </c>
      <c r="AJ647">
        <f>COUNTIFS(Answer,AC647,Country,"USA")</f>
        <v>184</v>
      </c>
      <c r="AK647">
        <f>COUNTIF(Answer,AC647)</f>
        <v>352</v>
      </c>
    </row>
    <row r="648" spans="1:37">
      <c r="A648" s="3" t="s">
        <v>453</v>
      </c>
      <c r="B648" s="3" t="s">
        <v>491</v>
      </c>
      <c r="C648" s="3" t="s">
        <v>479</v>
      </c>
      <c r="D648" s="3" t="s">
        <v>480</v>
      </c>
      <c r="E648" s="3" t="s">
        <v>481</v>
      </c>
      <c r="F648" s="4">
        <v>0.02</v>
      </c>
      <c r="G648" s="3" t="s">
        <v>492</v>
      </c>
      <c r="H648" s="3">
        <v>52</v>
      </c>
      <c r="I648" s="3" t="s">
        <v>483</v>
      </c>
      <c r="J648" s="3">
        <v>180</v>
      </c>
      <c r="K648" s="3">
        <v>604800</v>
      </c>
      <c r="L648" s="3" t="s">
        <v>780</v>
      </c>
      <c r="M648" s="3" t="s">
        <v>483</v>
      </c>
      <c r="N648" s="3" t="s">
        <v>483</v>
      </c>
      <c r="O648" s="3" t="s">
        <v>1712</v>
      </c>
      <c r="P648" s="3" t="s">
        <v>1187</v>
      </c>
      <c r="Q648" s="3" t="s">
        <v>4371</v>
      </c>
      <c r="R648" s="3" t="s">
        <v>1713</v>
      </c>
      <c r="S648" s="3">
        <v>1338922203</v>
      </c>
      <c r="T648" s="3" t="s">
        <v>1714</v>
      </c>
      <c r="U648" s="3" t="s">
        <v>1715</v>
      </c>
      <c r="V648" s="3" t="s">
        <v>483</v>
      </c>
      <c r="W648" s="3" t="s">
        <v>483</v>
      </c>
      <c r="X648" s="3">
        <v>132</v>
      </c>
      <c r="Y648" s="3" t="s">
        <v>555</v>
      </c>
      <c r="Z648" s="3" t="s">
        <v>490</v>
      </c>
      <c r="AA648" s="3" t="s">
        <v>490</v>
      </c>
      <c r="AB648" s="3" t="s">
        <v>233</v>
      </c>
      <c r="AC648" s="3" t="s">
        <v>35</v>
      </c>
      <c r="AD648" s="3" t="s">
        <v>38</v>
      </c>
      <c r="AE648" s="3" t="s">
        <v>483</v>
      </c>
      <c r="AF648" s="3" t="s">
        <v>483</v>
      </c>
      <c r="AG648" t="s">
        <v>451</v>
      </c>
      <c r="AH648">
        <f>LOOKUP(AC648,$AL:$AL,$AM:$AM )</f>
        <v>931028</v>
      </c>
      <c r="AI648">
        <f>LOOKUP(AG648,$AN:$AN,$AO:$AO)</f>
        <v>808536</v>
      </c>
      <c r="AJ648">
        <f>COUNTIFS(Answer,AC648,Country,"USA")</f>
        <v>184</v>
      </c>
      <c r="AK648">
        <f>COUNTIF(Answer,AC648)</f>
        <v>352</v>
      </c>
    </row>
    <row r="649" spans="1:37">
      <c r="A649" s="3" t="s">
        <v>453</v>
      </c>
      <c r="B649" s="3" t="s">
        <v>491</v>
      </c>
      <c r="C649" s="3" t="s">
        <v>479</v>
      </c>
      <c r="D649" s="3" t="s">
        <v>480</v>
      </c>
      <c r="E649" s="3" t="s">
        <v>481</v>
      </c>
      <c r="F649" s="4">
        <v>0.02</v>
      </c>
      <c r="G649" s="3" t="s">
        <v>492</v>
      </c>
      <c r="H649" s="3">
        <v>52</v>
      </c>
      <c r="I649" s="3" t="s">
        <v>483</v>
      </c>
      <c r="J649" s="3">
        <v>180</v>
      </c>
      <c r="K649" s="3">
        <v>604800</v>
      </c>
      <c r="L649" s="3" t="s">
        <v>780</v>
      </c>
      <c r="M649" s="3" t="s">
        <v>483</v>
      </c>
      <c r="N649" s="3" t="s">
        <v>483</v>
      </c>
      <c r="O649" s="3" t="s">
        <v>1749</v>
      </c>
      <c r="P649" s="3" t="s">
        <v>956</v>
      </c>
      <c r="Q649" s="3" t="s">
        <v>4371</v>
      </c>
      <c r="R649" s="3" t="s">
        <v>1750</v>
      </c>
      <c r="S649" s="3">
        <v>1338929632</v>
      </c>
      <c r="T649" s="3" t="s">
        <v>1751</v>
      </c>
      <c r="U649" s="3" t="s">
        <v>959</v>
      </c>
      <c r="V649" s="3" t="s">
        <v>483</v>
      </c>
      <c r="W649" s="3" t="s">
        <v>483</v>
      </c>
      <c r="X649" s="3">
        <v>18</v>
      </c>
      <c r="Y649" s="3" t="s">
        <v>860</v>
      </c>
      <c r="Z649" s="3" t="s">
        <v>490</v>
      </c>
      <c r="AA649" s="3" t="s">
        <v>490</v>
      </c>
      <c r="AB649" s="3" t="s">
        <v>233</v>
      </c>
      <c r="AC649" s="3" t="s">
        <v>35</v>
      </c>
      <c r="AD649" s="3" t="s">
        <v>38</v>
      </c>
      <c r="AE649" s="3" t="s">
        <v>483</v>
      </c>
      <c r="AF649" s="3" t="s">
        <v>483</v>
      </c>
      <c r="AG649" t="s">
        <v>451</v>
      </c>
      <c r="AH649">
        <f>LOOKUP(AC649,$AL:$AL,$AM:$AM )</f>
        <v>931028</v>
      </c>
      <c r="AI649">
        <f>LOOKUP(AG649,$AN:$AN,$AO:$AO)</f>
        <v>808536</v>
      </c>
      <c r="AJ649">
        <f>COUNTIFS(Answer,AC649,Country,"USA")</f>
        <v>184</v>
      </c>
      <c r="AK649">
        <f>COUNTIF(Answer,AC649)</f>
        <v>352</v>
      </c>
    </row>
    <row r="650" spans="1:37">
      <c r="A650" s="3" t="s">
        <v>453</v>
      </c>
      <c r="B650" s="3" t="s">
        <v>491</v>
      </c>
      <c r="C650" s="3" t="s">
        <v>479</v>
      </c>
      <c r="D650" s="3" t="s">
        <v>480</v>
      </c>
      <c r="E650" s="3" t="s">
        <v>481</v>
      </c>
      <c r="F650" s="4">
        <v>0.02</v>
      </c>
      <c r="G650" s="3" t="s">
        <v>492</v>
      </c>
      <c r="H650" s="3">
        <v>52</v>
      </c>
      <c r="I650" s="3" t="s">
        <v>483</v>
      </c>
      <c r="J650" s="3">
        <v>180</v>
      </c>
      <c r="K650" s="3">
        <v>604800</v>
      </c>
      <c r="L650" s="3" t="s">
        <v>780</v>
      </c>
      <c r="M650" s="3" t="s">
        <v>483</v>
      </c>
      <c r="N650" s="3" t="s">
        <v>483</v>
      </c>
      <c r="O650" s="3" t="s">
        <v>1655</v>
      </c>
      <c r="P650" s="3" t="s">
        <v>1144</v>
      </c>
      <c r="Q650" s="3" t="s">
        <v>4371</v>
      </c>
      <c r="R650" s="3" t="s">
        <v>1656</v>
      </c>
      <c r="S650" s="3">
        <v>1338941240</v>
      </c>
      <c r="T650" s="3" t="s">
        <v>1657</v>
      </c>
      <c r="U650" s="3" t="s">
        <v>1658</v>
      </c>
      <c r="V650" s="3" t="s">
        <v>483</v>
      </c>
      <c r="W650" s="3" t="s">
        <v>483</v>
      </c>
      <c r="X650" s="3">
        <v>35</v>
      </c>
      <c r="Y650" s="3" t="s">
        <v>860</v>
      </c>
      <c r="Z650" s="3" t="s">
        <v>490</v>
      </c>
      <c r="AA650" s="3" t="s">
        <v>490</v>
      </c>
      <c r="AB650" s="3" t="s">
        <v>233</v>
      </c>
      <c r="AC650" s="3" t="s">
        <v>35</v>
      </c>
      <c r="AD650" s="3" t="s">
        <v>38</v>
      </c>
      <c r="AE650" s="3" t="s">
        <v>483</v>
      </c>
      <c r="AF650" s="3" t="s">
        <v>483</v>
      </c>
      <c r="AG650" t="s">
        <v>451</v>
      </c>
      <c r="AH650">
        <f>LOOKUP(AC650,$AL:$AL,$AM:$AM )</f>
        <v>931028</v>
      </c>
      <c r="AI650">
        <f>LOOKUP(AG650,$AN:$AN,$AO:$AO)</f>
        <v>808536</v>
      </c>
      <c r="AJ650">
        <f>COUNTIFS(Answer,AC650,Country,"USA")</f>
        <v>184</v>
      </c>
      <c r="AK650">
        <f>COUNTIF(Answer,AC650)</f>
        <v>352</v>
      </c>
    </row>
    <row r="651" spans="1:37">
      <c r="A651" s="3" t="s">
        <v>453</v>
      </c>
      <c r="B651" s="3" t="s">
        <v>491</v>
      </c>
      <c r="C651" s="3" t="s">
        <v>479</v>
      </c>
      <c r="D651" s="3" t="s">
        <v>480</v>
      </c>
      <c r="E651" s="3" t="s">
        <v>481</v>
      </c>
      <c r="F651" s="4">
        <v>0.02</v>
      </c>
      <c r="G651" s="3" t="s">
        <v>492</v>
      </c>
      <c r="H651" s="3">
        <v>52</v>
      </c>
      <c r="I651" s="3" t="s">
        <v>483</v>
      </c>
      <c r="J651" s="3">
        <v>180</v>
      </c>
      <c r="K651" s="3">
        <v>604800</v>
      </c>
      <c r="L651" s="3" t="s">
        <v>780</v>
      </c>
      <c r="M651" s="3" t="s">
        <v>483</v>
      </c>
      <c r="N651" s="3" t="s">
        <v>483</v>
      </c>
      <c r="O651" s="3" t="s">
        <v>1720</v>
      </c>
      <c r="P651" s="3" t="s">
        <v>924</v>
      </c>
      <c r="Q651" s="3" t="s">
        <v>4371</v>
      </c>
      <c r="R651" s="3" t="s">
        <v>1721</v>
      </c>
      <c r="S651" s="3">
        <v>1338951338</v>
      </c>
      <c r="T651" s="3" t="s">
        <v>1722</v>
      </c>
      <c r="U651" s="3" t="s">
        <v>927</v>
      </c>
      <c r="V651" s="3" t="s">
        <v>483</v>
      </c>
      <c r="W651" s="3" t="s">
        <v>483</v>
      </c>
      <c r="X651" s="3">
        <v>28</v>
      </c>
      <c r="Y651" s="3" t="s">
        <v>555</v>
      </c>
      <c r="Z651" s="3" t="s">
        <v>490</v>
      </c>
      <c r="AA651" s="3" t="s">
        <v>490</v>
      </c>
      <c r="AB651" s="3" t="s">
        <v>233</v>
      </c>
      <c r="AC651" s="3" t="s">
        <v>35</v>
      </c>
      <c r="AD651" s="3" t="s">
        <v>38</v>
      </c>
      <c r="AE651" s="3" t="s">
        <v>483</v>
      </c>
      <c r="AF651" s="3" t="s">
        <v>483</v>
      </c>
      <c r="AG651" t="s">
        <v>451</v>
      </c>
      <c r="AH651">
        <f>LOOKUP(AC651,$AL:$AL,$AM:$AM )</f>
        <v>931028</v>
      </c>
      <c r="AI651">
        <f>LOOKUP(AG651,$AN:$AN,$AO:$AO)</f>
        <v>808536</v>
      </c>
      <c r="AJ651">
        <f>COUNTIFS(Answer,AC651,Country,"USA")</f>
        <v>184</v>
      </c>
      <c r="AK651">
        <f>COUNTIF(Answer,AC651)</f>
        <v>352</v>
      </c>
    </row>
    <row r="652" spans="1:37">
      <c r="A652" s="3" t="s">
        <v>453</v>
      </c>
      <c r="B652" s="3" t="s">
        <v>491</v>
      </c>
      <c r="C652" s="3" t="s">
        <v>479</v>
      </c>
      <c r="D652" s="3" t="s">
        <v>480</v>
      </c>
      <c r="E652" s="3" t="s">
        <v>481</v>
      </c>
      <c r="F652" s="4">
        <v>0.02</v>
      </c>
      <c r="G652" s="3" t="s">
        <v>492</v>
      </c>
      <c r="H652" s="3">
        <v>52</v>
      </c>
      <c r="I652" s="3" t="s">
        <v>483</v>
      </c>
      <c r="J652" s="3">
        <v>180</v>
      </c>
      <c r="K652" s="3">
        <v>604800</v>
      </c>
      <c r="L652" s="3" t="s">
        <v>780</v>
      </c>
      <c r="M652" s="3" t="s">
        <v>483</v>
      </c>
      <c r="N652" s="3" t="s">
        <v>483</v>
      </c>
      <c r="O652" s="3" t="s">
        <v>1813</v>
      </c>
      <c r="P652" s="3" t="s">
        <v>4385</v>
      </c>
      <c r="Q652" s="3" t="s">
        <v>4371</v>
      </c>
      <c r="R652" s="3" t="s">
        <v>1814</v>
      </c>
      <c r="S652" s="3">
        <v>1338958213</v>
      </c>
      <c r="T652" s="3" t="s">
        <v>1815</v>
      </c>
      <c r="U652" s="3" t="s">
        <v>1816</v>
      </c>
      <c r="V652" s="3" t="s">
        <v>483</v>
      </c>
      <c r="W652" s="3" t="s">
        <v>483</v>
      </c>
      <c r="X652" s="3">
        <v>34</v>
      </c>
      <c r="Y652" s="3" t="s">
        <v>1065</v>
      </c>
      <c r="Z652" s="3" t="s">
        <v>490</v>
      </c>
      <c r="AA652" s="3" t="s">
        <v>490</v>
      </c>
      <c r="AB652" s="3" t="s">
        <v>233</v>
      </c>
      <c r="AC652" s="3" t="s">
        <v>35</v>
      </c>
      <c r="AD652" s="3" t="s">
        <v>34</v>
      </c>
      <c r="AE652" s="3" t="s">
        <v>483</v>
      </c>
      <c r="AF652" s="3" t="s">
        <v>483</v>
      </c>
      <c r="AG652" t="s">
        <v>451</v>
      </c>
      <c r="AH652">
        <f>LOOKUP(AC652,$AL:$AL,$AM:$AM )</f>
        <v>931028</v>
      </c>
      <c r="AI652">
        <f>LOOKUP(AG652,$AN:$AN,$AO:$AO)</f>
        <v>808536</v>
      </c>
      <c r="AJ652">
        <f>COUNTIFS(Answer,AC652,Country,"USA")</f>
        <v>184</v>
      </c>
      <c r="AK652">
        <f>COUNTIF(Answer,AC652)</f>
        <v>352</v>
      </c>
    </row>
    <row r="653" spans="1:37">
      <c r="A653" s="3" t="s">
        <v>453</v>
      </c>
      <c r="B653" s="3" t="s">
        <v>491</v>
      </c>
      <c r="C653" s="3" t="s">
        <v>479</v>
      </c>
      <c r="D653" s="3" t="s">
        <v>480</v>
      </c>
      <c r="E653" s="3" t="s">
        <v>481</v>
      </c>
      <c r="F653" s="4">
        <v>0.02</v>
      </c>
      <c r="G653" s="3" t="s">
        <v>492</v>
      </c>
      <c r="H653" s="3">
        <v>52</v>
      </c>
      <c r="I653" s="3" t="s">
        <v>483</v>
      </c>
      <c r="J653" s="3">
        <v>180</v>
      </c>
      <c r="K653" s="3">
        <v>604800</v>
      </c>
      <c r="L653" s="3" t="s">
        <v>780</v>
      </c>
      <c r="M653" s="3" t="s">
        <v>483</v>
      </c>
      <c r="N653" s="3" t="s">
        <v>483</v>
      </c>
      <c r="O653" s="3" t="s">
        <v>1659</v>
      </c>
      <c r="P653" s="3" t="s">
        <v>4173</v>
      </c>
      <c r="Q653" s="3" t="s">
        <v>4371</v>
      </c>
      <c r="R653" s="3" t="s">
        <v>1660</v>
      </c>
      <c r="S653" s="3">
        <v>1338958477</v>
      </c>
      <c r="T653" s="3" t="s">
        <v>1661</v>
      </c>
      <c r="U653" s="3" t="s">
        <v>1132</v>
      </c>
      <c r="V653" s="3" t="s">
        <v>483</v>
      </c>
      <c r="W653" s="3" t="s">
        <v>483</v>
      </c>
      <c r="X653" s="3">
        <v>14</v>
      </c>
      <c r="Y653" s="3" t="s">
        <v>508</v>
      </c>
      <c r="Z653" s="3" t="s">
        <v>490</v>
      </c>
      <c r="AA653" s="3" t="s">
        <v>490</v>
      </c>
      <c r="AB653" s="3" t="s">
        <v>233</v>
      </c>
      <c r="AC653" s="3" t="s">
        <v>569</v>
      </c>
      <c r="AD653" s="3" t="s">
        <v>34</v>
      </c>
      <c r="AE653" s="3" t="s">
        <v>483</v>
      </c>
      <c r="AF653" s="3" t="s">
        <v>483</v>
      </c>
      <c r="AG653" t="s">
        <v>451</v>
      </c>
      <c r="AH653">
        <f>LOOKUP(AC653,$AL:$AL,$AM:$AM )</f>
        <v>11233904</v>
      </c>
      <c r="AI653">
        <f>LOOKUP(AG653,$AN:$AN,$AO:$AO)</f>
        <v>808536</v>
      </c>
      <c r="AJ653">
        <f>COUNTIFS(Answer,AC653,Country,"USA")</f>
        <v>1</v>
      </c>
      <c r="AK653">
        <f>COUNTIF(Answer,AC653)</f>
        <v>10</v>
      </c>
    </row>
    <row r="654" spans="1:37">
      <c r="A654" s="3" t="s">
        <v>453</v>
      </c>
      <c r="B654" s="3" t="s">
        <v>491</v>
      </c>
      <c r="C654" s="3" t="s">
        <v>479</v>
      </c>
      <c r="D654" s="3" t="s">
        <v>480</v>
      </c>
      <c r="E654" s="3" t="s">
        <v>481</v>
      </c>
      <c r="F654" s="4">
        <v>0.02</v>
      </c>
      <c r="G654" s="3" t="s">
        <v>492</v>
      </c>
      <c r="H654" s="3">
        <v>52</v>
      </c>
      <c r="I654" s="3" t="s">
        <v>483</v>
      </c>
      <c r="J654" s="3">
        <v>180</v>
      </c>
      <c r="K654" s="3">
        <v>604800</v>
      </c>
      <c r="L654" s="3" t="s">
        <v>780</v>
      </c>
      <c r="M654" s="3" t="s">
        <v>483</v>
      </c>
      <c r="N654" s="3" t="s">
        <v>483</v>
      </c>
      <c r="O654" s="3" t="s">
        <v>1613</v>
      </c>
      <c r="P654" s="3" t="s">
        <v>4388</v>
      </c>
      <c r="Q654" s="3" t="s">
        <v>4371</v>
      </c>
      <c r="R654" s="3" t="s">
        <v>1614</v>
      </c>
      <c r="S654" s="3">
        <v>1338967755</v>
      </c>
      <c r="T654" s="3" t="s">
        <v>1615</v>
      </c>
      <c r="U654" s="3" t="s">
        <v>1616</v>
      </c>
      <c r="V654" s="3" t="s">
        <v>483</v>
      </c>
      <c r="W654" s="3" t="s">
        <v>483</v>
      </c>
      <c r="X654" s="3">
        <v>128</v>
      </c>
      <c r="Y654" s="3" t="s">
        <v>518</v>
      </c>
      <c r="Z654" s="3" t="s">
        <v>490</v>
      </c>
      <c r="AA654" s="3" t="s">
        <v>490</v>
      </c>
      <c r="AB654" s="3" t="s">
        <v>233</v>
      </c>
      <c r="AC654" s="3" t="s">
        <v>1617</v>
      </c>
      <c r="AD654" s="3" t="s">
        <v>34</v>
      </c>
      <c r="AE654" s="3" t="s">
        <v>483</v>
      </c>
      <c r="AF654" s="3" t="s">
        <v>483</v>
      </c>
      <c r="AG654" t="s">
        <v>451</v>
      </c>
      <c r="AH654">
        <f>LOOKUP(AC654,$AL:$AL,$AM:$AM )</f>
        <v>1292813</v>
      </c>
      <c r="AI654">
        <f>LOOKUP(AG654,$AN:$AN,$AO:$AO)</f>
        <v>808536</v>
      </c>
      <c r="AJ654">
        <f>COUNTIFS(Answer,AC654,Country,"USA")</f>
        <v>0</v>
      </c>
      <c r="AK654">
        <f>COUNTIF(Answer,AC654)</f>
        <v>1</v>
      </c>
    </row>
    <row r="655" spans="1:37">
      <c r="A655" s="3" t="s">
        <v>453</v>
      </c>
      <c r="B655" s="3" t="s">
        <v>491</v>
      </c>
      <c r="C655" s="3" t="s">
        <v>479</v>
      </c>
      <c r="D655" s="3" t="s">
        <v>480</v>
      </c>
      <c r="E655" s="3" t="s">
        <v>481</v>
      </c>
      <c r="F655" s="4">
        <v>0.02</v>
      </c>
      <c r="G655" s="3" t="s">
        <v>492</v>
      </c>
      <c r="H655" s="3">
        <v>52</v>
      </c>
      <c r="I655" s="3" t="s">
        <v>483</v>
      </c>
      <c r="J655" s="3">
        <v>180</v>
      </c>
      <c r="K655" s="3">
        <v>604800</v>
      </c>
      <c r="L655" s="3" t="s">
        <v>780</v>
      </c>
      <c r="M655" s="3" t="s">
        <v>483</v>
      </c>
      <c r="N655" s="3" t="s">
        <v>483</v>
      </c>
      <c r="O655" s="3" t="s">
        <v>1800</v>
      </c>
      <c r="P655" s="3" t="s">
        <v>4390</v>
      </c>
      <c r="Q655" s="3" t="s">
        <v>4371</v>
      </c>
      <c r="R655" s="3" t="s">
        <v>1801</v>
      </c>
      <c r="S655" s="3">
        <v>1338977824</v>
      </c>
      <c r="T655" s="3" t="s">
        <v>1802</v>
      </c>
      <c r="U655" s="3" t="s">
        <v>1803</v>
      </c>
      <c r="V655" s="3" t="s">
        <v>483</v>
      </c>
      <c r="W655" s="3" t="s">
        <v>483</v>
      </c>
      <c r="X655" s="3">
        <v>34</v>
      </c>
      <c r="Y655" s="3" t="s">
        <v>546</v>
      </c>
      <c r="Z655" s="3" t="s">
        <v>490</v>
      </c>
      <c r="AA655" s="3" t="s">
        <v>490</v>
      </c>
      <c r="AB655" s="3" t="s">
        <v>233</v>
      </c>
      <c r="AC655" s="3" t="s">
        <v>35</v>
      </c>
      <c r="AD655" s="3" t="s">
        <v>34</v>
      </c>
      <c r="AE655" s="3" t="s">
        <v>483</v>
      </c>
      <c r="AF655" s="3" t="s">
        <v>483</v>
      </c>
      <c r="AG655" t="s">
        <v>451</v>
      </c>
      <c r="AH655">
        <f>LOOKUP(AC655,$AL:$AL,$AM:$AM )</f>
        <v>931028</v>
      </c>
      <c r="AI655">
        <f>LOOKUP(AG655,$AN:$AN,$AO:$AO)</f>
        <v>808536</v>
      </c>
      <c r="AJ655">
        <f>COUNTIFS(Answer,AC655,Country,"USA")</f>
        <v>184</v>
      </c>
      <c r="AK655">
        <f>COUNTIF(Answer,AC655)</f>
        <v>352</v>
      </c>
    </row>
    <row r="656" spans="1:37">
      <c r="A656" s="3" t="s">
        <v>453</v>
      </c>
      <c r="B656" s="3" t="s">
        <v>491</v>
      </c>
      <c r="C656" s="3" t="s">
        <v>479</v>
      </c>
      <c r="D656" s="3" t="s">
        <v>480</v>
      </c>
      <c r="E656" s="3" t="s">
        <v>481</v>
      </c>
      <c r="F656" s="4">
        <v>0.02</v>
      </c>
      <c r="G656" s="3" t="s">
        <v>492</v>
      </c>
      <c r="H656" s="3">
        <v>52</v>
      </c>
      <c r="I656" s="3" t="s">
        <v>483</v>
      </c>
      <c r="J656" s="3">
        <v>180</v>
      </c>
      <c r="K656" s="3">
        <v>604800</v>
      </c>
      <c r="L656" s="3" t="s">
        <v>780</v>
      </c>
      <c r="M656" s="3" t="s">
        <v>483</v>
      </c>
      <c r="N656" s="3" t="s">
        <v>483</v>
      </c>
      <c r="O656" s="3" t="s">
        <v>1635</v>
      </c>
      <c r="P656" s="3" t="s">
        <v>4391</v>
      </c>
      <c r="Q656" s="3" t="s">
        <v>4371</v>
      </c>
      <c r="R656" s="3" t="s">
        <v>1636</v>
      </c>
      <c r="S656" s="3">
        <v>1338986206</v>
      </c>
      <c r="T656" s="3" t="s">
        <v>1637</v>
      </c>
      <c r="U656" s="3" t="s">
        <v>1638</v>
      </c>
      <c r="V656" s="3" t="s">
        <v>483</v>
      </c>
      <c r="W656" s="3" t="s">
        <v>483</v>
      </c>
      <c r="X656" s="3">
        <v>50</v>
      </c>
      <c r="Y656" s="3" t="s">
        <v>546</v>
      </c>
      <c r="Z656" s="3" t="s">
        <v>490</v>
      </c>
      <c r="AA656" s="3" t="s">
        <v>490</v>
      </c>
      <c r="AB656" s="3" t="s">
        <v>233</v>
      </c>
      <c r="AC656" s="3" t="s">
        <v>1639</v>
      </c>
      <c r="AD656" s="3" t="s">
        <v>34</v>
      </c>
      <c r="AE656" s="3" t="s">
        <v>483</v>
      </c>
      <c r="AF656" s="3" t="s">
        <v>483</v>
      </c>
      <c r="AG656" t="s">
        <v>451</v>
      </c>
      <c r="AH656">
        <f>LOOKUP(AC656,$AL:$AL,$AM:$AM )</f>
        <v>10748965</v>
      </c>
      <c r="AI656">
        <f>LOOKUP(AG656,$AN:$AN,$AO:$AO)</f>
        <v>808536</v>
      </c>
      <c r="AJ656">
        <f>COUNTIFS(Answer,AC656,Country,"USA")</f>
        <v>0</v>
      </c>
      <c r="AK656">
        <f>COUNTIF(Answer,AC656)</f>
        <v>1</v>
      </c>
    </row>
    <row r="657" spans="1:37">
      <c r="A657" s="3" t="s">
        <v>453</v>
      </c>
      <c r="B657" s="3" t="s">
        <v>491</v>
      </c>
      <c r="C657" s="3" t="s">
        <v>479</v>
      </c>
      <c r="D657" s="3" t="s">
        <v>480</v>
      </c>
      <c r="E657" s="3" t="s">
        <v>481</v>
      </c>
      <c r="F657" s="4">
        <v>0.02</v>
      </c>
      <c r="G657" s="3" t="s">
        <v>492</v>
      </c>
      <c r="H657" s="3">
        <v>52</v>
      </c>
      <c r="I657" s="3" t="s">
        <v>483</v>
      </c>
      <c r="J657" s="3">
        <v>180</v>
      </c>
      <c r="K657" s="3">
        <v>604800</v>
      </c>
      <c r="L657" s="3" t="s">
        <v>780</v>
      </c>
      <c r="M657" s="3" t="s">
        <v>483</v>
      </c>
      <c r="N657" s="3" t="s">
        <v>483</v>
      </c>
      <c r="O657" s="3" t="s">
        <v>1736</v>
      </c>
      <c r="P657" s="3" t="s">
        <v>4393</v>
      </c>
      <c r="Q657" s="3" t="s">
        <v>4371</v>
      </c>
      <c r="R657" s="3" t="s">
        <v>1737</v>
      </c>
      <c r="S657" s="3">
        <v>1338992842</v>
      </c>
      <c r="T657" s="3" t="s">
        <v>1738</v>
      </c>
      <c r="U657" s="3" t="s">
        <v>1174</v>
      </c>
      <c r="V657" s="3" t="s">
        <v>483</v>
      </c>
      <c r="W657" s="3" t="s">
        <v>483</v>
      </c>
      <c r="X657" s="3">
        <v>41</v>
      </c>
      <c r="Y657" s="3" t="s">
        <v>594</v>
      </c>
      <c r="Z657" s="3" t="s">
        <v>490</v>
      </c>
      <c r="AA657" s="3" t="s">
        <v>490</v>
      </c>
      <c r="AB657" s="3" t="s">
        <v>233</v>
      </c>
      <c r="AC657" s="3" t="s">
        <v>42</v>
      </c>
      <c r="AD657" s="3" t="s">
        <v>34</v>
      </c>
      <c r="AE657" s="3" t="s">
        <v>483</v>
      </c>
      <c r="AF657" s="3" t="s">
        <v>483</v>
      </c>
      <c r="AG657" t="s">
        <v>451</v>
      </c>
      <c r="AH657">
        <f>LOOKUP(AC657,$AL:$AL,$AM:$AM )</f>
        <v>5503158</v>
      </c>
      <c r="AI657">
        <f>LOOKUP(AG657,$AN:$AN,$AO:$AO)</f>
        <v>808536</v>
      </c>
      <c r="AJ657">
        <f>COUNTIFS(Answer,AC657,Country,"USA")</f>
        <v>9</v>
      </c>
      <c r="AK657">
        <f>COUNTIF(Answer,AC657)</f>
        <v>38</v>
      </c>
    </row>
    <row r="658" spans="1:37">
      <c r="A658" s="3" t="s">
        <v>453</v>
      </c>
      <c r="B658" s="3" t="s">
        <v>491</v>
      </c>
      <c r="C658" s="3" t="s">
        <v>479</v>
      </c>
      <c r="D658" s="3" t="s">
        <v>480</v>
      </c>
      <c r="E658" s="3" t="s">
        <v>481</v>
      </c>
      <c r="F658" s="4">
        <v>0.02</v>
      </c>
      <c r="G658" s="3" t="s">
        <v>492</v>
      </c>
      <c r="H658" s="3">
        <v>52</v>
      </c>
      <c r="I658" s="3" t="s">
        <v>483</v>
      </c>
      <c r="J658" s="3">
        <v>180</v>
      </c>
      <c r="K658" s="3">
        <v>604800</v>
      </c>
      <c r="L658" s="3" t="s">
        <v>780</v>
      </c>
      <c r="M658" s="3" t="s">
        <v>483</v>
      </c>
      <c r="N658" s="3" t="s">
        <v>483</v>
      </c>
      <c r="O658" s="3" t="s">
        <v>1701</v>
      </c>
      <c r="P658" s="3" t="s">
        <v>1047</v>
      </c>
      <c r="Q658" s="3" t="s">
        <v>4371</v>
      </c>
      <c r="R658" s="3" t="s">
        <v>1702</v>
      </c>
      <c r="S658" s="3">
        <v>1338994435</v>
      </c>
      <c r="T658" s="3" t="s">
        <v>1703</v>
      </c>
      <c r="U658" s="3" t="s">
        <v>1050</v>
      </c>
      <c r="V658" s="3" t="s">
        <v>483</v>
      </c>
      <c r="W658" s="3" t="s">
        <v>483</v>
      </c>
      <c r="X658" s="3">
        <v>24</v>
      </c>
      <c r="Y658" s="3" t="s">
        <v>561</v>
      </c>
      <c r="Z658" s="3" t="s">
        <v>490</v>
      </c>
      <c r="AA658" s="3" t="s">
        <v>490</v>
      </c>
      <c r="AB658" s="3" t="s">
        <v>233</v>
      </c>
      <c r="AC658" s="3" t="s">
        <v>35</v>
      </c>
      <c r="AD658" s="3" t="s">
        <v>38</v>
      </c>
      <c r="AE658" s="3" t="s">
        <v>483</v>
      </c>
      <c r="AF658" s="3" t="s">
        <v>483</v>
      </c>
      <c r="AG658" t="s">
        <v>451</v>
      </c>
      <c r="AH658">
        <f>LOOKUP(AC658,$AL:$AL,$AM:$AM )</f>
        <v>931028</v>
      </c>
      <c r="AI658">
        <f>LOOKUP(AG658,$AN:$AN,$AO:$AO)</f>
        <v>808536</v>
      </c>
      <c r="AJ658">
        <f>COUNTIFS(Answer,AC658,Country,"USA")</f>
        <v>184</v>
      </c>
      <c r="AK658">
        <f>COUNTIF(Answer,AC658)</f>
        <v>352</v>
      </c>
    </row>
    <row r="659" spans="1:37">
      <c r="A659" s="3" t="s">
        <v>453</v>
      </c>
      <c r="B659" s="3" t="s">
        <v>491</v>
      </c>
      <c r="C659" s="3" t="s">
        <v>479</v>
      </c>
      <c r="D659" s="3" t="s">
        <v>480</v>
      </c>
      <c r="E659" s="3" t="s">
        <v>481</v>
      </c>
      <c r="F659" s="4">
        <v>0.02</v>
      </c>
      <c r="G659" s="3" t="s">
        <v>492</v>
      </c>
      <c r="H659" s="3">
        <v>52</v>
      </c>
      <c r="I659" s="3" t="s">
        <v>483</v>
      </c>
      <c r="J659" s="3">
        <v>180</v>
      </c>
      <c r="K659" s="3">
        <v>604800</v>
      </c>
      <c r="L659" s="3" t="s">
        <v>780</v>
      </c>
      <c r="M659" s="3" t="s">
        <v>483</v>
      </c>
      <c r="N659" s="3" t="s">
        <v>483</v>
      </c>
      <c r="O659" s="3" t="s">
        <v>1640</v>
      </c>
      <c r="P659" s="3" t="s">
        <v>844</v>
      </c>
      <c r="Q659" s="3" t="s">
        <v>4371</v>
      </c>
      <c r="R659" s="3" t="s">
        <v>1641</v>
      </c>
      <c r="S659" s="3">
        <v>1338995305</v>
      </c>
      <c r="T659" s="3" t="s">
        <v>1642</v>
      </c>
      <c r="U659" s="3" t="s">
        <v>1643</v>
      </c>
      <c r="V659" s="3" t="s">
        <v>483</v>
      </c>
      <c r="W659" s="3" t="s">
        <v>483</v>
      </c>
      <c r="X659" s="3">
        <v>41</v>
      </c>
      <c r="Y659" s="3" t="s">
        <v>555</v>
      </c>
      <c r="Z659" s="3" t="s">
        <v>490</v>
      </c>
      <c r="AA659" s="3" t="s">
        <v>490</v>
      </c>
      <c r="AB659" s="3" t="s">
        <v>233</v>
      </c>
      <c r="AC659" s="3" t="s">
        <v>35</v>
      </c>
      <c r="AD659" s="3" t="s">
        <v>38</v>
      </c>
      <c r="AE659" s="3" t="s">
        <v>483</v>
      </c>
      <c r="AF659" s="3" t="s">
        <v>483</v>
      </c>
      <c r="AG659" t="s">
        <v>451</v>
      </c>
      <c r="AH659">
        <f>LOOKUP(AC659,$AL:$AL,$AM:$AM )</f>
        <v>931028</v>
      </c>
      <c r="AI659">
        <f>LOOKUP(AG659,$AN:$AN,$AO:$AO)</f>
        <v>808536</v>
      </c>
      <c r="AJ659">
        <f>COUNTIFS(Answer,AC659,Country,"USA")</f>
        <v>184</v>
      </c>
      <c r="AK659">
        <f>COUNTIF(Answer,AC659)</f>
        <v>352</v>
      </c>
    </row>
    <row r="660" spans="1:37">
      <c r="A660" s="3" t="s">
        <v>453</v>
      </c>
      <c r="B660" s="3" t="s">
        <v>491</v>
      </c>
      <c r="C660" s="3" t="s">
        <v>479</v>
      </c>
      <c r="D660" s="3" t="s">
        <v>480</v>
      </c>
      <c r="E660" s="3" t="s">
        <v>481</v>
      </c>
      <c r="F660" s="4">
        <v>0.02</v>
      </c>
      <c r="G660" s="3" t="s">
        <v>492</v>
      </c>
      <c r="H660" s="3">
        <v>52</v>
      </c>
      <c r="I660" s="3" t="s">
        <v>483</v>
      </c>
      <c r="J660" s="3">
        <v>180</v>
      </c>
      <c r="K660" s="3">
        <v>604800</v>
      </c>
      <c r="L660" s="3" t="s">
        <v>780</v>
      </c>
      <c r="M660" s="3" t="s">
        <v>483</v>
      </c>
      <c r="N660" s="3" t="s">
        <v>483</v>
      </c>
      <c r="O660" s="3" t="s">
        <v>1647</v>
      </c>
      <c r="P660" s="3" t="s">
        <v>1120</v>
      </c>
      <c r="Q660" s="3" t="s">
        <v>4371</v>
      </c>
      <c r="R660" s="3" t="s">
        <v>1648</v>
      </c>
      <c r="S660" s="3">
        <v>1338997159</v>
      </c>
      <c r="T660" s="3" t="s">
        <v>1649</v>
      </c>
      <c r="U660" s="3" t="s">
        <v>1650</v>
      </c>
      <c r="V660" s="3" t="s">
        <v>483</v>
      </c>
      <c r="W660" s="3" t="s">
        <v>483</v>
      </c>
      <c r="X660" s="3">
        <v>23</v>
      </c>
      <c r="Y660" s="3" t="s">
        <v>1124</v>
      </c>
      <c r="Z660" s="3" t="s">
        <v>490</v>
      </c>
      <c r="AA660" s="3" t="s">
        <v>490</v>
      </c>
      <c r="AB660" s="3" t="s">
        <v>233</v>
      </c>
      <c r="AC660" s="3" t="s">
        <v>35</v>
      </c>
      <c r="AD660" s="3" t="s">
        <v>38</v>
      </c>
      <c r="AE660" s="3" t="s">
        <v>483</v>
      </c>
      <c r="AF660" s="3" t="s">
        <v>483</v>
      </c>
      <c r="AG660" t="s">
        <v>451</v>
      </c>
      <c r="AH660">
        <f>LOOKUP(AC660,$AL:$AL,$AM:$AM )</f>
        <v>931028</v>
      </c>
      <c r="AI660">
        <f>LOOKUP(AG660,$AN:$AN,$AO:$AO)</f>
        <v>808536</v>
      </c>
      <c r="AJ660">
        <f>COUNTIFS(Answer,AC660,Country,"USA")</f>
        <v>184</v>
      </c>
      <c r="AK660">
        <f>COUNTIF(Answer,AC660)</f>
        <v>352</v>
      </c>
    </row>
    <row r="661" spans="1:37">
      <c r="A661" s="3" t="s">
        <v>232</v>
      </c>
      <c r="B661" s="3" t="s">
        <v>478</v>
      </c>
      <c r="C661" s="3" t="s">
        <v>479</v>
      </c>
      <c r="D661" s="3" t="s">
        <v>480</v>
      </c>
      <c r="E661" s="3" t="s">
        <v>481</v>
      </c>
      <c r="F661" s="4">
        <v>0.03</v>
      </c>
      <c r="G661" s="3" t="s">
        <v>1575</v>
      </c>
      <c r="H661" s="3">
        <v>31</v>
      </c>
      <c r="I661" s="3" t="s">
        <v>483</v>
      </c>
      <c r="J661" s="3">
        <v>180</v>
      </c>
      <c r="K661" s="3">
        <v>604800</v>
      </c>
      <c r="L661" s="3" t="s">
        <v>1576</v>
      </c>
      <c r="M661" s="3" t="s">
        <v>483</v>
      </c>
      <c r="N661" s="3" t="s">
        <v>483</v>
      </c>
      <c r="O661" s="3" t="s">
        <v>1820</v>
      </c>
      <c r="P661" s="3" t="s">
        <v>4426</v>
      </c>
      <c r="Q661" s="3" t="s">
        <v>4371</v>
      </c>
      <c r="R661" s="3" t="s">
        <v>1821</v>
      </c>
      <c r="S661" s="3">
        <v>1338696003</v>
      </c>
      <c r="T661" s="3" t="s">
        <v>1822</v>
      </c>
      <c r="U661" s="3" t="s">
        <v>1823</v>
      </c>
      <c r="V661" s="3" t="s">
        <v>483</v>
      </c>
      <c r="W661" s="3" t="s">
        <v>483</v>
      </c>
      <c r="X661" s="3">
        <v>71</v>
      </c>
      <c r="Y661" s="3" t="s">
        <v>660</v>
      </c>
      <c r="Z661" s="3" t="s">
        <v>490</v>
      </c>
      <c r="AA661" s="3" t="s">
        <v>490</v>
      </c>
      <c r="AB661" s="3" t="s">
        <v>233</v>
      </c>
      <c r="AC661" s="3" t="s">
        <v>35</v>
      </c>
      <c r="AD661" s="3" t="s">
        <v>34</v>
      </c>
      <c r="AE661" s="3" t="s">
        <v>483</v>
      </c>
      <c r="AF661" s="3" t="s">
        <v>483</v>
      </c>
      <c r="AG661" t="s">
        <v>451</v>
      </c>
      <c r="AH661">
        <f>LOOKUP(AC661,$AL:$AL,$AM:$AM )</f>
        <v>931028</v>
      </c>
      <c r="AI661">
        <f>LOOKUP(AG661,$AN:$AN,$AO:$AO)</f>
        <v>808536</v>
      </c>
      <c r="AJ661">
        <f>COUNTIFS(Answer,AC661,Country,"USA")</f>
        <v>184</v>
      </c>
      <c r="AK661">
        <f>COUNTIF(Answer,AC661)</f>
        <v>352</v>
      </c>
    </row>
    <row r="662" spans="1:37">
      <c r="A662" s="3" t="s">
        <v>232</v>
      </c>
      <c r="B662" s="3" t="s">
        <v>478</v>
      </c>
      <c r="C662" s="3" t="s">
        <v>479</v>
      </c>
      <c r="D662" s="3" t="s">
        <v>480</v>
      </c>
      <c r="E662" s="3" t="s">
        <v>481</v>
      </c>
      <c r="F662" s="4">
        <v>0.03</v>
      </c>
      <c r="G662" s="3" t="s">
        <v>1575</v>
      </c>
      <c r="H662" s="3">
        <v>31</v>
      </c>
      <c r="I662" s="3" t="s">
        <v>483</v>
      </c>
      <c r="J662" s="3">
        <v>180</v>
      </c>
      <c r="K662" s="3">
        <v>604800</v>
      </c>
      <c r="L662" s="3" t="s">
        <v>1576</v>
      </c>
      <c r="M662" s="3" t="s">
        <v>483</v>
      </c>
      <c r="N662" s="3" t="s">
        <v>483</v>
      </c>
      <c r="O662" s="3" t="s">
        <v>1577</v>
      </c>
      <c r="P662" s="3" t="s">
        <v>208</v>
      </c>
      <c r="Q662" s="3" t="s">
        <v>4371</v>
      </c>
      <c r="R662" s="3" t="s">
        <v>1578</v>
      </c>
      <c r="S662" s="3">
        <v>1338694872</v>
      </c>
      <c r="T662" s="3" t="s">
        <v>1579</v>
      </c>
      <c r="U662" s="3" t="s">
        <v>1580</v>
      </c>
      <c r="V662" s="3" t="s">
        <v>483</v>
      </c>
      <c r="W662" s="3" t="s">
        <v>483</v>
      </c>
      <c r="X662" s="3">
        <v>69</v>
      </c>
      <c r="Y662" s="3" t="s">
        <v>498</v>
      </c>
      <c r="Z662" s="3" t="s">
        <v>490</v>
      </c>
      <c r="AA662" s="3" t="s">
        <v>490</v>
      </c>
      <c r="AB662" s="3" t="s">
        <v>233</v>
      </c>
      <c r="AC662" s="3" t="s">
        <v>35</v>
      </c>
      <c r="AD662" s="3" t="s">
        <v>38</v>
      </c>
      <c r="AE662" s="3" t="s">
        <v>483</v>
      </c>
      <c r="AF662" s="3" t="s">
        <v>483</v>
      </c>
      <c r="AG662" t="s">
        <v>451</v>
      </c>
      <c r="AH662">
        <f>LOOKUP(AC662,$AL:$AL,$AM:$AM )</f>
        <v>931028</v>
      </c>
      <c r="AI662">
        <f>LOOKUP(AG662,$AN:$AN,$AO:$AO)</f>
        <v>808536</v>
      </c>
      <c r="AJ662">
        <f>COUNTIFS(Answer,AC662,Country,"USA")</f>
        <v>184</v>
      </c>
      <c r="AK662">
        <f>COUNTIF(Answer,AC662)</f>
        <v>352</v>
      </c>
    </row>
    <row r="663" spans="1:37">
      <c r="A663" s="3" t="s">
        <v>232</v>
      </c>
      <c r="B663" s="3" t="s">
        <v>478</v>
      </c>
      <c r="C663" s="3" t="s">
        <v>479</v>
      </c>
      <c r="D663" s="3" t="s">
        <v>480</v>
      </c>
      <c r="E663" s="3" t="s">
        <v>481</v>
      </c>
      <c r="F663" s="4">
        <v>0.03</v>
      </c>
      <c r="G663" s="3" t="s">
        <v>1575</v>
      </c>
      <c r="H663" s="3">
        <v>31</v>
      </c>
      <c r="I663" s="3" t="s">
        <v>483</v>
      </c>
      <c r="J663" s="3">
        <v>180</v>
      </c>
      <c r="K663" s="3">
        <v>604800</v>
      </c>
      <c r="L663" s="3" t="s">
        <v>1576</v>
      </c>
      <c r="M663" s="3" t="s">
        <v>483</v>
      </c>
      <c r="N663" s="3" t="s">
        <v>483</v>
      </c>
      <c r="O663" s="3" t="s">
        <v>1644</v>
      </c>
      <c r="P663" s="3" t="s">
        <v>202</v>
      </c>
      <c r="Q663" s="3" t="s">
        <v>4371</v>
      </c>
      <c r="R663" s="3" t="s">
        <v>1645</v>
      </c>
      <c r="S663" s="3">
        <v>1338694409</v>
      </c>
      <c r="T663" s="3" t="s">
        <v>1646</v>
      </c>
      <c r="U663" s="3" t="s">
        <v>1580</v>
      </c>
      <c r="V663" s="3" t="s">
        <v>483</v>
      </c>
      <c r="W663" s="3" t="s">
        <v>483</v>
      </c>
      <c r="X663" s="3">
        <v>57</v>
      </c>
      <c r="Y663" s="3" t="s">
        <v>518</v>
      </c>
      <c r="Z663" s="3" t="s">
        <v>490</v>
      </c>
      <c r="AA663" s="3" t="s">
        <v>490</v>
      </c>
      <c r="AB663" s="3" t="s">
        <v>233</v>
      </c>
      <c r="AC663" s="3" t="s">
        <v>35</v>
      </c>
      <c r="AD663" s="3" t="s">
        <v>38</v>
      </c>
      <c r="AE663" s="3" t="s">
        <v>483</v>
      </c>
      <c r="AF663" s="3" t="s">
        <v>483</v>
      </c>
      <c r="AG663" t="s">
        <v>451</v>
      </c>
      <c r="AH663">
        <f>LOOKUP(AC663,$AL:$AL,$AM:$AM )</f>
        <v>931028</v>
      </c>
      <c r="AI663">
        <f>LOOKUP(AG663,$AN:$AN,$AO:$AO)</f>
        <v>808536</v>
      </c>
      <c r="AJ663">
        <f>COUNTIFS(Answer,AC663,Country,"USA")</f>
        <v>184</v>
      </c>
      <c r="AK663">
        <f>COUNTIF(Answer,AC663)</f>
        <v>352</v>
      </c>
    </row>
    <row r="664" spans="1:37">
      <c r="A664" s="3" t="s">
        <v>232</v>
      </c>
      <c r="B664" s="3" t="s">
        <v>478</v>
      </c>
      <c r="C664" s="3" t="s">
        <v>479</v>
      </c>
      <c r="D664" s="3" t="s">
        <v>480</v>
      </c>
      <c r="E664" s="3" t="s">
        <v>481</v>
      </c>
      <c r="F664" s="4">
        <v>0.03</v>
      </c>
      <c r="G664" s="3" t="s">
        <v>1575</v>
      </c>
      <c r="H664" s="3">
        <v>31</v>
      </c>
      <c r="I664" s="3" t="s">
        <v>483</v>
      </c>
      <c r="J664" s="3">
        <v>180</v>
      </c>
      <c r="K664" s="3">
        <v>604800</v>
      </c>
      <c r="L664" s="3" t="s">
        <v>1576</v>
      </c>
      <c r="M664" s="3" t="s">
        <v>483</v>
      </c>
      <c r="N664" s="3" t="s">
        <v>483</v>
      </c>
      <c r="O664" s="3" t="s">
        <v>1606</v>
      </c>
      <c r="P664" s="3" t="s">
        <v>235</v>
      </c>
      <c r="Q664" s="3" t="s">
        <v>4371</v>
      </c>
      <c r="R664" s="3" t="s">
        <v>1607</v>
      </c>
      <c r="S664" s="3">
        <v>1338695932</v>
      </c>
      <c r="T664" s="3" t="s">
        <v>1608</v>
      </c>
      <c r="U664" s="3" t="s">
        <v>1609</v>
      </c>
      <c r="V664" s="3" t="s">
        <v>483</v>
      </c>
      <c r="W664" s="3" t="s">
        <v>483</v>
      </c>
      <c r="X664" s="3">
        <v>16</v>
      </c>
      <c r="Y664" s="3" t="s">
        <v>489</v>
      </c>
      <c r="Z664" s="3" t="s">
        <v>490</v>
      </c>
      <c r="AA664" s="3" t="s">
        <v>490</v>
      </c>
      <c r="AB664" s="3" t="s">
        <v>233</v>
      </c>
      <c r="AC664" s="3" t="s">
        <v>35</v>
      </c>
      <c r="AD664" s="3" t="s">
        <v>38</v>
      </c>
      <c r="AE664" s="3" t="s">
        <v>483</v>
      </c>
      <c r="AF664" s="3" t="s">
        <v>483</v>
      </c>
      <c r="AG664" t="s">
        <v>451</v>
      </c>
      <c r="AH664">
        <f>LOOKUP(AC664,$AL:$AL,$AM:$AM )</f>
        <v>931028</v>
      </c>
      <c r="AI664">
        <f>LOOKUP(AG664,$AN:$AN,$AO:$AO)</f>
        <v>808536</v>
      </c>
      <c r="AJ664">
        <f>COUNTIFS(Answer,AC664,Country,"USA")</f>
        <v>184</v>
      </c>
      <c r="AK664">
        <f>COUNTIF(Answer,AC664)</f>
        <v>352</v>
      </c>
    </row>
    <row r="665" spans="1:37">
      <c r="A665" s="3" t="s">
        <v>232</v>
      </c>
      <c r="B665" s="3" t="s">
        <v>478</v>
      </c>
      <c r="C665" s="3" t="s">
        <v>479</v>
      </c>
      <c r="D665" s="3" t="s">
        <v>480</v>
      </c>
      <c r="E665" s="3" t="s">
        <v>481</v>
      </c>
      <c r="F665" s="4">
        <v>0.03</v>
      </c>
      <c r="G665" s="3" t="s">
        <v>1575</v>
      </c>
      <c r="H665" s="3">
        <v>31</v>
      </c>
      <c r="I665" s="3" t="s">
        <v>483</v>
      </c>
      <c r="J665" s="3">
        <v>180</v>
      </c>
      <c r="K665" s="3">
        <v>604800</v>
      </c>
      <c r="L665" s="3" t="s">
        <v>1576</v>
      </c>
      <c r="M665" s="3" t="s">
        <v>483</v>
      </c>
      <c r="N665" s="3" t="s">
        <v>483</v>
      </c>
      <c r="O665" s="3" t="s">
        <v>1781</v>
      </c>
      <c r="P665" s="3" t="s">
        <v>4379</v>
      </c>
      <c r="Q665" s="3" t="s">
        <v>4371</v>
      </c>
      <c r="R665" s="3" t="s">
        <v>1782</v>
      </c>
      <c r="S665" s="3">
        <v>1338697156</v>
      </c>
      <c r="T665" s="3" t="s">
        <v>1783</v>
      </c>
      <c r="U665" s="3" t="s">
        <v>1784</v>
      </c>
      <c r="V665" s="3" t="s">
        <v>483</v>
      </c>
      <c r="W665" s="3" t="s">
        <v>483</v>
      </c>
      <c r="X665" s="3">
        <v>14</v>
      </c>
      <c r="Y665" s="3" t="s">
        <v>687</v>
      </c>
      <c r="Z665" s="3" t="s">
        <v>490</v>
      </c>
      <c r="AA665" s="3" t="s">
        <v>490</v>
      </c>
      <c r="AB665" s="3" t="s">
        <v>233</v>
      </c>
      <c r="AC665" s="3" t="s">
        <v>35</v>
      </c>
      <c r="AD665" s="3" t="s">
        <v>34</v>
      </c>
      <c r="AE665" s="3" t="s">
        <v>483</v>
      </c>
      <c r="AF665" s="3" t="s">
        <v>483</v>
      </c>
      <c r="AG665" t="s">
        <v>451</v>
      </c>
      <c r="AH665">
        <f>LOOKUP(AC665,$AL:$AL,$AM:$AM )</f>
        <v>931028</v>
      </c>
      <c r="AI665">
        <f>LOOKUP(AG665,$AN:$AN,$AO:$AO)</f>
        <v>808536</v>
      </c>
      <c r="AJ665">
        <f>COUNTIFS(Answer,AC665,Country,"USA")</f>
        <v>184</v>
      </c>
      <c r="AK665">
        <f>COUNTIF(Answer,AC665)</f>
        <v>352</v>
      </c>
    </row>
    <row r="666" spans="1:37">
      <c r="A666" s="3" t="s">
        <v>232</v>
      </c>
      <c r="B666" s="3" t="s">
        <v>478</v>
      </c>
      <c r="C666" s="3" t="s">
        <v>479</v>
      </c>
      <c r="D666" s="3" t="s">
        <v>480</v>
      </c>
      <c r="E666" s="3" t="s">
        <v>481</v>
      </c>
      <c r="F666" s="4">
        <v>0.03</v>
      </c>
      <c r="G666" s="3" t="s">
        <v>1575</v>
      </c>
      <c r="H666" s="3">
        <v>31</v>
      </c>
      <c r="I666" s="3" t="s">
        <v>483</v>
      </c>
      <c r="J666" s="3">
        <v>180</v>
      </c>
      <c r="K666" s="3">
        <v>604800</v>
      </c>
      <c r="L666" s="3" t="s">
        <v>1576</v>
      </c>
      <c r="M666" s="3" t="s">
        <v>483</v>
      </c>
      <c r="N666" s="3" t="s">
        <v>483</v>
      </c>
      <c r="O666" s="3" t="s">
        <v>1761</v>
      </c>
      <c r="P666" s="3" t="s">
        <v>4428</v>
      </c>
      <c r="Q666" s="3" t="s">
        <v>4371</v>
      </c>
      <c r="R666" s="3" t="s">
        <v>1762</v>
      </c>
      <c r="S666" s="3">
        <v>1338697924</v>
      </c>
      <c r="T666" s="3" t="s">
        <v>1763</v>
      </c>
      <c r="U666" s="3" t="s">
        <v>1764</v>
      </c>
      <c r="V666" s="3" t="s">
        <v>483</v>
      </c>
      <c r="W666" s="3" t="s">
        <v>483</v>
      </c>
      <c r="X666" s="3">
        <v>58</v>
      </c>
      <c r="Y666" s="3" t="s">
        <v>489</v>
      </c>
      <c r="Z666" s="3" t="s">
        <v>490</v>
      </c>
      <c r="AA666" s="3" t="s">
        <v>490</v>
      </c>
      <c r="AB666" s="3" t="s">
        <v>233</v>
      </c>
      <c r="AC666" s="3" t="s">
        <v>35</v>
      </c>
      <c r="AD666" s="3" t="s">
        <v>237</v>
      </c>
      <c r="AE666" s="3" t="s">
        <v>483</v>
      </c>
      <c r="AF666" s="3" t="s">
        <v>483</v>
      </c>
      <c r="AG666" t="s">
        <v>451</v>
      </c>
      <c r="AH666">
        <f>LOOKUP(AC666,$AL:$AL,$AM:$AM )</f>
        <v>931028</v>
      </c>
      <c r="AI666">
        <f>LOOKUP(AG666,$AN:$AN,$AO:$AO)</f>
        <v>808536</v>
      </c>
      <c r="AJ666">
        <f>COUNTIFS(Answer,AC666,Country,"USA")</f>
        <v>184</v>
      </c>
      <c r="AK666">
        <f>COUNTIF(Answer,AC666)</f>
        <v>352</v>
      </c>
    </row>
    <row r="667" spans="1:37">
      <c r="A667" s="3" t="s">
        <v>232</v>
      </c>
      <c r="B667" s="3" t="s">
        <v>478</v>
      </c>
      <c r="C667" s="3" t="s">
        <v>479</v>
      </c>
      <c r="D667" s="3" t="s">
        <v>480</v>
      </c>
      <c r="E667" s="3" t="s">
        <v>481</v>
      </c>
      <c r="F667" s="4">
        <v>0.03</v>
      </c>
      <c r="G667" s="3" t="s">
        <v>1575</v>
      </c>
      <c r="H667" s="3">
        <v>31</v>
      </c>
      <c r="I667" s="3" t="s">
        <v>483</v>
      </c>
      <c r="J667" s="3">
        <v>180</v>
      </c>
      <c r="K667" s="3">
        <v>604800</v>
      </c>
      <c r="L667" s="3" t="s">
        <v>1576</v>
      </c>
      <c r="M667" s="3" t="s">
        <v>483</v>
      </c>
      <c r="N667" s="3" t="s">
        <v>483</v>
      </c>
      <c r="O667" s="3" t="s">
        <v>1666</v>
      </c>
      <c r="P667" s="3" t="s">
        <v>206</v>
      </c>
      <c r="Q667" s="3" t="s">
        <v>4371</v>
      </c>
      <c r="R667" s="3" t="s">
        <v>1667</v>
      </c>
      <c r="S667" s="3">
        <v>1338701003</v>
      </c>
      <c r="T667" s="3" t="s">
        <v>1668</v>
      </c>
      <c r="U667" s="3" t="s">
        <v>1669</v>
      </c>
      <c r="V667" s="3" t="s">
        <v>483</v>
      </c>
      <c r="W667" s="3" t="s">
        <v>483</v>
      </c>
      <c r="X667" s="3">
        <v>14</v>
      </c>
      <c r="Y667" s="3" t="s">
        <v>518</v>
      </c>
      <c r="Z667" s="3" t="s">
        <v>490</v>
      </c>
      <c r="AA667" s="3" t="s">
        <v>490</v>
      </c>
      <c r="AB667" s="3" t="s">
        <v>233</v>
      </c>
      <c r="AC667" s="3" t="s">
        <v>229</v>
      </c>
      <c r="AD667" s="3" t="s">
        <v>38</v>
      </c>
      <c r="AE667" s="3" t="s">
        <v>483</v>
      </c>
      <c r="AF667" s="3" t="s">
        <v>483</v>
      </c>
      <c r="AG667" t="s">
        <v>451</v>
      </c>
      <c r="AH667">
        <f>LOOKUP(AC667,$AL:$AL,$AM:$AM )</f>
        <v>863552</v>
      </c>
      <c r="AI667">
        <f>LOOKUP(AG667,$AN:$AN,$AO:$AO)</f>
        <v>808536</v>
      </c>
      <c r="AJ667">
        <f>COUNTIFS(Answer,AC667,Country,"USA")</f>
        <v>2</v>
      </c>
      <c r="AK667">
        <f>COUNTIF(Answer,AC667)</f>
        <v>2</v>
      </c>
    </row>
    <row r="668" spans="1:37">
      <c r="A668" s="3" t="s">
        <v>232</v>
      </c>
      <c r="B668" s="3" t="s">
        <v>478</v>
      </c>
      <c r="C668" s="3" t="s">
        <v>479</v>
      </c>
      <c r="D668" s="3" t="s">
        <v>480</v>
      </c>
      <c r="E668" s="3" t="s">
        <v>481</v>
      </c>
      <c r="F668" s="4">
        <v>0.03</v>
      </c>
      <c r="G668" s="3" t="s">
        <v>1575</v>
      </c>
      <c r="H668" s="3">
        <v>31</v>
      </c>
      <c r="I668" s="3" t="s">
        <v>483</v>
      </c>
      <c r="J668" s="3">
        <v>180</v>
      </c>
      <c r="K668" s="3">
        <v>604800</v>
      </c>
      <c r="L668" s="3" t="s">
        <v>1576</v>
      </c>
      <c r="M668" s="3" t="s">
        <v>483</v>
      </c>
      <c r="N668" s="3" t="s">
        <v>483</v>
      </c>
      <c r="O668" s="3" t="s">
        <v>1683</v>
      </c>
      <c r="P668" s="3" t="s">
        <v>4435</v>
      </c>
      <c r="Q668" s="3" t="s">
        <v>4371</v>
      </c>
      <c r="R668" s="3" t="s">
        <v>1684</v>
      </c>
      <c r="S668" s="3">
        <v>1338707066</v>
      </c>
      <c r="T668" s="3" t="s">
        <v>1685</v>
      </c>
      <c r="U668" s="3" t="s">
        <v>1686</v>
      </c>
      <c r="V668" s="3" t="s">
        <v>483</v>
      </c>
      <c r="W668" s="3" t="s">
        <v>483</v>
      </c>
      <c r="X668" s="3">
        <v>14</v>
      </c>
      <c r="Y668" s="3" t="s">
        <v>523</v>
      </c>
      <c r="Z668" s="3" t="s">
        <v>490</v>
      </c>
      <c r="AA668" s="3" t="s">
        <v>490</v>
      </c>
      <c r="AB668" s="3" t="s">
        <v>233</v>
      </c>
      <c r="AC668" s="3" t="s">
        <v>216</v>
      </c>
      <c r="AD668" s="3" t="s">
        <v>34</v>
      </c>
      <c r="AE668" s="3" t="s">
        <v>483</v>
      </c>
      <c r="AF668" s="3" t="s">
        <v>483</v>
      </c>
      <c r="AG668" t="s">
        <v>451</v>
      </c>
      <c r="AH668">
        <f>LOOKUP(AC668,$AL:$AL,$AM:$AM )</f>
        <v>5431345</v>
      </c>
      <c r="AI668">
        <f>LOOKUP(AG668,$AN:$AN,$AO:$AO)</f>
        <v>808536</v>
      </c>
      <c r="AJ668">
        <f>COUNTIFS(Answer,AC668,Country,"USA")</f>
        <v>0</v>
      </c>
      <c r="AK668">
        <f>COUNTIF(Answer,AC668)</f>
        <v>2</v>
      </c>
    </row>
    <row r="669" spans="1:37">
      <c r="A669" s="3" t="s">
        <v>232</v>
      </c>
      <c r="B669" s="3" t="s">
        <v>478</v>
      </c>
      <c r="C669" s="3" t="s">
        <v>479</v>
      </c>
      <c r="D669" s="3" t="s">
        <v>480</v>
      </c>
      <c r="E669" s="3" t="s">
        <v>481</v>
      </c>
      <c r="F669" s="4">
        <v>0.03</v>
      </c>
      <c r="G669" s="3" t="s">
        <v>1575</v>
      </c>
      <c r="H669" s="3">
        <v>31</v>
      </c>
      <c r="I669" s="3" t="s">
        <v>483</v>
      </c>
      <c r="J669" s="3">
        <v>180</v>
      </c>
      <c r="K669" s="3">
        <v>604800</v>
      </c>
      <c r="L669" s="3" t="s">
        <v>1576</v>
      </c>
      <c r="M669" s="3" t="s">
        <v>483</v>
      </c>
      <c r="N669" s="3" t="s">
        <v>483</v>
      </c>
      <c r="O669" s="3" t="s">
        <v>1691</v>
      </c>
      <c r="P669" s="3" t="s">
        <v>224</v>
      </c>
      <c r="Q669" s="3" t="s">
        <v>4371</v>
      </c>
      <c r="R669" s="3" t="s">
        <v>1692</v>
      </c>
      <c r="S669" s="3">
        <v>1338717569</v>
      </c>
      <c r="T669" s="3" t="s">
        <v>1693</v>
      </c>
      <c r="U669" s="3" t="s">
        <v>1694</v>
      </c>
      <c r="V669" s="3" t="s">
        <v>483</v>
      </c>
      <c r="W669" s="3" t="s">
        <v>483</v>
      </c>
      <c r="X669" s="3">
        <v>109</v>
      </c>
      <c r="Y669" s="3" t="s">
        <v>523</v>
      </c>
      <c r="Z669" s="3" t="s">
        <v>490</v>
      </c>
      <c r="AA669" s="3" t="s">
        <v>490</v>
      </c>
      <c r="AB669" s="3" t="s">
        <v>233</v>
      </c>
      <c r="AC669" s="3" t="s">
        <v>225</v>
      </c>
      <c r="AD669" s="3" t="s">
        <v>38</v>
      </c>
      <c r="AE669" s="3" t="s">
        <v>483</v>
      </c>
      <c r="AF669" s="3" t="s">
        <v>483</v>
      </c>
      <c r="AG669" t="s">
        <v>451</v>
      </c>
      <c r="AH669">
        <f>LOOKUP(AC669,$AL:$AL,$AM:$AM )</f>
        <v>859538</v>
      </c>
      <c r="AI669">
        <f>LOOKUP(AG669,$AN:$AN,$AO:$AO)</f>
        <v>808536</v>
      </c>
      <c r="AJ669">
        <f>COUNTIFS(Answer,AC669,Country,"USA")</f>
        <v>3</v>
      </c>
      <c r="AK669">
        <f>COUNTIF(Answer,AC669)</f>
        <v>4</v>
      </c>
    </row>
    <row r="670" spans="1:37">
      <c r="A670" s="3" t="s">
        <v>232</v>
      </c>
      <c r="B670" s="3" t="s">
        <v>478</v>
      </c>
      <c r="C670" s="3" t="s">
        <v>479</v>
      </c>
      <c r="D670" s="3" t="s">
        <v>480</v>
      </c>
      <c r="E670" s="3" t="s">
        <v>481</v>
      </c>
      <c r="F670" s="4">
        <v>0.03</v>
      </c>
      <c r="G670" s="3" t="s">
        <v>1575</v>
      </c>
      <c r="H670" s="3">
        <v>31</v>
      </c>
      <c r="I670" s="3" t="s">
        <v>483</v>
      </c>
      <c r="J670" s="3">
        <v>180</v>
      </c>
      <c r="K670" s="3">
        <v>604800</v>
      </c>
      <c r="L670" s="3" t="s">
        <v>1576</v>
      </c>
      <c r="M670" s="3" t="s">
        <v>483</v>
      </c>
      <c r="N670" s="3" t="s">
        <v>483</v>
      </c>
      <c r="O670" s="3" t="s">
        <v>1810</v>
      </c>
      <c r="P670" s="3" t="s">
        <v>4433</v>
      </c>
      <c r="Q670" s="3" t="s">
        <v>4371</v>
      </c>
      <c r="R670" s="3" t="s">
        <v>1811</v>
      </c>
      <c r="S670" s="3">
        <v>1338707736</v>
      </c>
      <c r="T670" s="3" t="s">
        <v>1812</v>
      </c>
      <c r="U670" s="3" t="s">
        <v>1694</v>
      </c>
      <c r="V670" s="3" t="s">
        <v>483</v>
      </c>
      <c r="W670" s="3" t="s">
        <v>483</v>
      </c>
      <c r="X670" s="3">
        <v>21</v>
      </c>
      <c r="Y670" s="3" t="s">
        <v>753</v>
      </c>
      <c r="Z670" s="3" t="s">
        <v>490</v>
      </c>
      <c r="AA670" s="3" t="s">
        <v>490</v>
      </c>
      <c r="AB670" s="3" t="s">
        <v>233</v>
      </c>
      <c r="AC670" s="3" t="s">
        <v>234</v>
      </c>
      <c r="AD670" s="3" t="s">
        <v>34</v>
      </c>
      <c r="AE670" s="3" t="s">
        <v>483</v>
      </c>
      <c r="AF670" s="3" t="s">
        <v>483</v>
      </c>
      <c r="AG670" t="s">
        <v>451</v>
      </c>
      <c r="AH670">
        <f>LOOKUP(AC670,$AL:$AL,$AM:$AM )</f>
        <v>5378501</v>
      </c>
      <c r="AI670">
        <f>LOOKUP(AG670,$AN:$AN,$AO:$AO)</f>
        <v>808536</v>
      </c>
      <c r="AJ670">
        <f>COUNTIFS(Answer,AC670,Country,"USA")</f>
        <v>0</v>
      </c>
      <c r="AK670">
        <f>COUNTIF(Answer,AC670)</f>
        <v>1</v>
      </c>
    </row>
    <row r="671" spans="1:37">
      <c r="A671" s="3" t="s">
        <v>232</v>
      </c>
      <c r="B671" s="3" t="s">
        <v>478</v>
      </c>
      <c r="C671" s="3" t="s">
        <v>479</v>
      </c>
      <c r="D671" s="3" t="s">
        <v>480</v>
      </c>
      <c r="E671" s="3" t="s">
        <v>481</v>
      </c>
      <c r="F671" s="4">
        <v>0.03</v>
      </c>
      <c r="G671" s="3" t="s">
        <v>1575</v>
      </c>
      <c r="H671" s="3">
        <v>31</v>
      </c>
      <c r="I671" s="3" t="s">
        <v>483</v>
      </c>
      <c r="J671" s="3">
        <v>180</v>
      </c>
      <c r="K671" s="3">
        <v>604800</v>
      </c>
      <c r="L671" s="3" t="s">
        <v>1576</v>
      </c>
      <c r="M671" s="3" t="s">
        <v>483</v>
      </c>
      <c r="N671" s="3" t="s">
        <v>483</v>
      </c>
      <c r="O671" s="3" t="s">
        <v>1631</v>
      </c>
      <c r="P671" s="3" t="s">
        <v>4405</v>
      </c>
      <c r="Q671" s="3" t="s">
        <v>4371</v>
      </c>
      <c r="R671" s="3" t="s">
        <v>1632</v>
      </c>
      <c r="S671" s="3">
        <v>1338709784</v>
      </c>
      <c r="T671" s="3" t="s">
        <v>1633</v>
      </c>
      <c r="U671" s="3" t="s">
        <v>1634</v>
      </c>
      <c r="V671" s="3" t="s">
        <v>483</v>
      </c>
      <c r="W671" s="3" t="s">
        <v>483</v>
      </c>
      <c r="X671" s="3">
        <v>29</v>
      </c>
      <c r="Y671" s="3" t="s">
        <v>508</v>
      </c>
      <c r="Z671" s="3" t="s">
        <v>490</v>
      </c>
      <c r="AA671" s="3" t="s">
        <v>490</v>
      </c>
      <c r="AB671" s="3" t="s">
        <v>233</v>
      </c>
      <c r="AC671" s="3" t="s">
        <v>35</v>
      </c>
      <c r="AD671" s="3" t="s">
        <v>34</v>
      </c>
      <c r="AE671" s="3" t="s">
        <v>483</v>
      </c>
      <c r="AF671" s="3" t="s">
        <v>483</v>
      </c>
      <c r="AG671" t="s">
        <v>451</v>
      </c>
      <c r="AH671">
        <f>LOOKUP(AC671,$AL:$AL,$AM:$AM )</f>
        <v>931028</v>
      </c>
      <c r="AI671">
        <f>LOOKUP(AG671,$AN:$AN,$AO:$AO)</f>
        <v>808536</v>
      </c>
      <c r="AJ671">
        <f>COUNTIFS(Answer,AC671,Country,"USA")</f>
        <v>184</v>
      </c>
      <c r="AK671">
        <f>COUNTIF(Answer,AC671)</f>
        <v>352</v>
      </c>
    </row>
    <row r="672" spans="1:37">
      <c r="A672" s="3" t="s">
        <v>232</v>
      </c>
      <c r="B672" s="3" t="s">
        <v>478</v>
      </c>
      <c r="C672" s="3" t="s">
        <v>479</v>
      </c>
      <c r="D672" s="3" t="s">
        <v>480</v>
      </c>
      <c r="E672" s="3" t="s">
        <v>481</v>
      </c>
      <c r="F672" s="4">
        <v>0.03</v>
      </c>
      <c r="G672" s="3" t="s">
        <v>1575</v>
      </c>
      <c r="H672" s="3">
        <v>31</v>
      </c>
      <c r="I672" s="3" t="s">
        <v>483</v>
      </c>
      <c r="J672" s="3">
        <v>180</v>
      </c>
      <c r="K672" s="3">
        <v>604800</v>
      </c>
      <c r="L672" s="3" t="s">
        <v>1576</v>
      </c>
      <c r="M672" s="3" t="s">
        <v>483</v>
      </c>
      <c r="N672" s="3" t="s">
        <v>483</v>
      </c>
      <c r="O672" s="3" t="s">
        <v>1670</v>
      </c>
      <c r="P672" s="3" t="s">
        <v>199</v>
      </c>
      <c r="Q672" s="3" t="s">
        <v>4371</v>
      </c>
      <c r="R672" s="3" t="s">
        <v>1671</v>
      </c>
      <c r="S672" s="3">
        <v>1338702571</v>
      </c>
      <c r="T672" s="3" t="s">
        <v>1672</v>
      </c>
      <c r="U672" s="3" t="s">
        <v>1634</v>
      </c>
      <c r="V672" s="3" t="s">
        <v>483</v>
      </c>
      <c r="W672" s="3" t="s">
        <v>483</v>
      </c>
      <c r="X672" s="3">
        <v>40</v>
      </c>
      <c r="Y672" s="3" t="s">
        <v>555</v>
      </c>
      <c r="Z672" s="3" t="s">
        <v>490</v>
      </c>
      <c r="AA672" s="3" t="s">
        <v>490</v>
      </c>
      <c r="AB672" s="3" t="s">
        <v>233</v>
      </c>
      <c r="AC672" s="3" t="s">
        <v>35</v>
      </c>
      <c r="AD672" s="3" t="s">
        <v>38</v>
      </c>
      <c r="AE672" s="3" t="s">
        <v>483</v>
      </c>
      <c r="AF672" s="3" t="s">
        <v>483</v>
      </c>
      <c r="AG672" t="s">
        <v>451</v>
      </c>
      <c r="AH672">
        <f>LOOKUP(AC672,$AL:$AL,$AM:$AM )</f>
        <v>931028</v>
      </c>
      <c r="AI672">
        <f>LOOKUP(AG672,$AN:$AN,$AO:$AO)</f>
        <v>808536</v>
      </c>
      <c r="AJ672">
        <f>COUNTIFS(Answer,AC672,Country,"USA")</f>
        <v>184</v>
      </c>
      <c r="AK672">
        <f>COUNTIF(Answer,AC672)</f>
        <v>352</v>
      </c>
    </row>
    <row r="673" spans="1:37">
      <c r="A673" s="3" t="s">
        <v>232</v>
      </c>
      <c r="B673" s="3" t="s">
        <v>478</v>
      </c>
      <c r="C673" s="3" t="s">
        <v>479</v>
      </c>
      <c r="D673" s="3" t="s">
        <v>480</v>
      </c>
      <c r="E673" s="3" t="s">
        <v>481</v>
      </c>
      <c r="F673" s="4">
        <v>0.03</v>
      </c>
      <c r="G673" s="3" t="s">
        <v>1575</v>
      </c>
      <c r="H673" s="3">
        <v>31</v>
      </c>
      <c r="I673" s="3" t="s">
        <v>483</v>
      </c>
      <c r="J673" s="3">
        <v>180</v>
      </c>
      <c r="K673" s="3">
        <v>604800</v>
      </c>
      <c r="L673" s="3" t="s">
        <v>1576</v>
      </c>
      <c r="M673" s="3" t="s">
        <v>483</v>
      </c>
      <c r="N673" s="3" t="s">
        <v>483</v>
      </c>
      <c r="O673" s="3" t="s">
        <v>1733</v>
      </c>
      <c r="P673" s="3" t="s">
        <v>4438</v>
      </c>
      <c r="Q673" s="3" t="s">
        <v>4371</v>
      </c>
      <c r="R673" s="3" t="s">
        <v>1734</v>
      </c>
      <c r="S673" s="3">
        <v>1338708174</v>
      </c>
      <c r="T673" s="3" t="s">
        <v>1735</v>
      </c>
      <c r="U673" s="3" t="s">
        <v>1634</v>
      </c>
      <c r="V673" s="3" t="s">
        <v>483</v>
      </c>
      <c r="W673" s="3" t="s">
        <v>483</v>
      </c>
      <c r="X673" s="3">
        <v>78</v>
      </c>
      <c r="Y673" s="3" t="s">
        <v>503</v>
      </c>
      <c r="Z673" s="3" t="s">
        <v>490</v>
      </c>
      <c r="AA673" s="3" t="s">
        <v>490</v>
      </c>
      <c r="AB673" s="3" t="s">
        <v>233</v>
      </c>
      <c r="AC673" s="3" t="s">
        <v>187</v>
      </c>
      <c r="AD673" s="3" t="s">
        <v>34</v>
      </c>
      <c r="AE673" s="3" t="s">
        <v>483</v>
      </c>
      <c r="AF673" s="3" t="s">
        <v>483</v>
      </c>
      <c r="AG673" t="s">
        <v>451</v>
      </c>
      <c r="AH673">
        <f>LOOKUP(AC673,$AL:$AL,$AM:$AM )</f>
        <v>866031</v>
      </c>
      <c r="AI673">
        <f>LOOKUP(AG673,$AN:$AN,$AO:$AO)</f>
        <v>808536</v>
      </c>
      <c r="AJ673">
        <f>COUNTIFS(Answer,AC673,Country,"USA")</f>
        <v>1</v>
      </c>
      <c r="AK673">
        <f>COUNTIF(Answer,AC673)</f>
        <v>2</v>
      </c>
    </row>
    <row r="674" spans="1:37">
      <c r="A674" s="3" t="s">
        <v>232</v>
      </c>
      <c r="B674" s="3" t="s">
        <v>478</v>
      </c>
      <c r="C674" s="3" t="s">
        <v>479</v>
      </c>
      <c r="D674" s="3" t="s">
        <v>480</v>
      </c>
      <c r="E674" s="3" t="s">
        <v>481</v>
      </c>
      <c r="F674" s="4">
        <v>0.03</v>
      </c>
      <c r="G674" s="3" t="s">
        <v>1575</v>
      </c>
      <c r="H674" s="3">
        <v>31</v>
      </c>
      <c r="I674" s="3" t="s">
        <v>483</v>
      </c>
      <c r="J674" s="3">
        <v>180</v>
      </c>
      <c r="K674" s="3">
        <v>604800</v>
      </c>
      <c r="L674" s="3" t="s">
        <v>1576</v>
      </c>
      <c r="M674" s="3" t="s">
        <v>483</v>
      </c>
      <c r="N674" s="3" t="s">
        <v>483</v>
      </c>
      <c r="O674" s="3" t="s">
        <v>1673</v>
      </c>
      <c r="P674" s="3" t="s">
        <v>4439</v>
      </c>
      <c r="Q674" s="3" t="s">
        <v>4371</v>
      </c>
      <c r="R674" s="3" t="s">
        <v>1674</v>
      </c>
      <c r="S674" s="3">
        <v>1338717456</v>
      </c>
      <c r="T674" s="3" t="s">
        <v>1675</v>
      </c>
      <c r="U674" s="3" t="s">
        <v>1676</v>
      </c>
      <c r="V674" s="3" t="s">
        <v>483</v>
      </c>
      <c r="W674" s="3" t="s">
        <v>483</v>
      </c>
      <c r="X674" s="3">
        <v>61</v>
      </c>
      <c r="Y674" s="3" t="s">
        <v>489</v>
      </c>
      <c r="Z674" s="3" t="s">
        <v>490</v>
      </c>
      <c r="AA674" s="3" t="s">
        <v>490</v>
      </c>
      <c r="AB674" s="3" t="s">
        <v>233</v>
      </c>
      <c r="AC674" s="3" t="s">
        <v>35</v>
      </c>
      <c r="AD674" s="3" t="s">
        <v>34</v>
      </c>
      <c r="AE674" s="3" t="s">
        <v>483</v>
      </c>
      <c r="AF674" s="3" t="s">
        <v>483</v>
      </c>
      <c r="AG674" t="s">
        <v>451</v>
      </c>
      <c r="AH674">
        <f>LOOKUP(AC674,$AL:$AL,$AM:$AM )</f>
        <v>931028</v>
      </c>
      <c r="AI674">
        <f>LOOKUP(AG674,$AN:$AN,$AO:$AO)</f>
        <v>808536</v>
      </c>
      <c r="AJ674">
        <f>COUNTIFS(Answer,AC674,Country,"USA")</f>
        <v>184</v>
      </c>
      <c r="AK674">
        <f>COUNTIF(Answer,AC674)</f>
        <v>352</v>
      </c>
    </row>
    <row r="675" spans="1:37">
      <c r="A675" s="3" t="s">
        <v>232</v>
      </c>
      <c r="B675" s="3" t="s">
        <v>478</v>
      </c>
      <c r="C675" s="3" t="s">
        <v>479</v>
      </c>
      <c r="D675" s="3" t="s">
        <v>480</v>
      </c>
      <c r="E675" s="3" t="s">
        <v>481</v>
      </c>
      <c r="F675" s="4">
        <v>0.03</v>
      </c>
      <c r="G675" s="3" t="s">
        <v>1575</v>
      </c>
      <c r="H675" s="3">
        <v>31</v>
      </c>
      <c r="I675" s="3" t="s">
        <v>483</v>
      </c>
      <c r="J675" s="3">
        <v>180</v>
      </c>
      <c r="K675" s="3">
        <v>604800</v>
      </c>
      <c r="L675" s="3" t="s">
        <v>1576</v>
      </c>
      <c r="M675" s="3" t="s">
        <v>483</v>
      </c>
      <c r="N675" s="3" t="s">
        <v>483</v>
      </c>
      <c r="O675" s="3" t="s">
        <v>1695</v>
      </c>
      <c r="P675" s="3" t="s">
        <v>238</v>
      </c>
      <c r="Q675" s="3" t="s">
        <v>4371</v>
      </c>
      <c r="R675" s="3" t="s">
        <v>1696</v>
      </c>
      <c r="S675" s="3">
        <v>1338711360</v>
      </c>
      <c r="T675" s="3" t="s">
        <v>1697</v>
      </c>
      <c r="U675" s="3" t="s">
        <v>1676</v>
      </c>
      <c r="V675" s="3" t="s">
        <v>483</v>
      </c>
      <c r="W675" s="3" t="s">
        <v>483</v>
      </c>
      <c r="X675" s="3">
        <v>92</v>
      </c>
      <c r="Y675" s="3" t="s">
        <v>489</v>
      </c>
      <c r="Z675" s="3" t="s">
        <v>490</v>
      </c>
      <c r="AA675" s="3" t="s">
        <v>490</v>
      </c>
      <c r="AB675" s="3" t="s">
        <v>233</v>
      </c>
      <c r="AC675" s="3" t="s">
        <v>35</v>
      </c>
      <c r="AD675" s="3" t="s">
        <v>38</v>
      </c>
      <c r="AE675" s="3" t="s">
        <v>483</v>
      </c>
      <c r="AF675" s="3" t="s">
        <v>483</v>
      </c>
      <c r="AG675" t="s">
        <v>451</v>
      </c>
      <c r="AH675">
        <f>LOOKUP(AC675,$AL:$AL,$AM:$AM )</f>
        <v>931028</v>
      </c>
      <c r="AI675">
        <f>LOOKUP(AG675,$AN:$AN,$AO:$AO)</f>
        <v>808536</v>
      </c>
      <c r="AJ675">
        <f>COUNTIFS(Answer,AC675,Country,"USA")</f>
        <v>184</v>
      </c>
      <c r="AK675">
        <f>COUNTIF(Answer,AC675)</f>
        <v>352</v>
      </c>
    </row>
    <row r="676" spans="1:37">
      <c r="A676" s="3" t="s">
        <v>232</v>
      </c>
      <c r="B676" s="3" t="s">
        <v>478</v>
      </c>
      <c r="C676" s="3" t="s">
        <v>479</v>
      </c>
      <c r="D676" s="3" t="s">
        <v>480</v>
      </c>
      <c r="E676" s="3" t="s">
        <v>481</v>
      </c>
      <c r="F676" s="4">
        <v>0.03</v>
      </c>
      <c r="G676" s="3" t="s">
        <v>1575</v>
      </c>
      <c r="H676" s="3">
        <v>31</v>
      </c>
      <c r="I676" s="3" t="s">
        <v>483</v>
      </c>
      <c r="J676" s="3">
        <v>180</v>
      </c>
      <c r="K676" s="3">
        <v>604800</v>
      </c>
      <c r="L676" s="3" t="s">
        <v>1576</v>
      </c>
      <c r="M676" s="3" t="s">
        <v>483</v>
      </c>
      <c r="N676" s="3" t="s">
        <v>483</v>
      </c>
      <c r="O676" s="3" t="s">
        <v>1623</v>
      </c>
      <c r="P676" s="3" t="s">
        <v>4441</v>
      </c>
      <c r="Q676" s="3" t="s">
        <v>4371</v>
      </c>
      <c r="R676" s="3" t="s">
        <v>1624</v>
      </c>
      <c r="S676" s="3">
        <v>1338720228</v>
      </c>
      <c r="T676" s="3" t="s">
        <v>1625</v>
      </c>
      <c r="U676" s="3" t="s">
        <v>1626</v>
      </c>
      <c r="V676" s="3" t="s">
        <v>483</v>
      </c>
      <c r="W676" s="3" t="s">
        <v>483</v>
      </c>
      <c r="X676" s="3">
        <v>99</v>
      </c>
      <c r="Y676" s="3" t="s">
        <v>561</v>
      </c>
      <c r="Z676" s="3" t="s">
        <v>490</v>
      </c>
      <c r="AA676" s="3" t="s">
        <v>490</v>
      </c>
      <c r="AB676" s="3" t="s">
        <v>233</v>
      </c>
      <c r="AC676" s="3" t="s">
        <v>35</v>
      </c>
      <c r="AD676" s="3" t="s">
        <v>465</v>
      </c>
      <c r="AE676" s="3" t="s">
        <v>483</v>
      </c>
      <c r="AF676" s="3" t="s">
        <v>483</v>
      </c>
      <c r="AG676" t="s">
        <v>451</v>
      </c>
      <c r="AH676">
        <f>LOOKUP(AC676,$AL:$AL,$AM:$AM )</f>
        <v>931028</v>
      </c>
      <c r="AI676">
        <f>LOOKUP(AG676,$AN:$AN,$AO:$AO)</f>
        <v>808536</v>
      </c>
      <c r="AJ676">
        <f>COUNTIFS(Answer,AC676,Country,"USA")</f>
        <v>184</v>
      </c>
      <c r="AK676">
        <f>COUNTIF(Answer,AC676)</f>
        <v>352</v>
      </c>
    </row>
    <row r="677" spans="1:37">
      <c r="A677" s="3" t="s">
        <v>232</v>
      </c>
      <c r="B677" s="3" t="s">
        <v>478</v>
      </c>
      <c r="C677" s="3" t="s">
        <v>479</v>
      </c>
      <c r="D677" s="3" t="s">
        <v>480</v>
      </c>
      <c r="E677" s="3" t="s">
        <v>481</v>
      </c>
      <c r="F677" s="4">
        <v>0.03</v>
      </c>
      <c r="G677" s="3" t="s">
        <v>1575</v>
      </c>
      <c r="H677" s="3">
        <v>31</v>
      </c>
      <c r="I677" s="3" t="s">
        <v>483</v>
      </c>
      <c r="J677" s="3">
        <v>180</v>
      </c>
      <c r="K677" s="3">
        <v>604800</v>
      </c>
      <c r="L677" s="3" t="s">
        <v>1576</v>
      </c>
      <c r="M677" s="3" t="s">
        <v>483</v>
      </c>
      <c r="N677" s="3" t="s">
        <v>483</v>
      </c>
      <c r="O677" s="3" t="s">
        <v>1729</v>
      </c>
      <c r="P677" s="3" t="s">
        <v>4440</v>
      </c>
      <c r="Q677" s="3" t="s">
        <v>4371</v>
      </c>
      <c r="R677" s="3" t="s">
        <v>1730</v>
      </c>
      <c r="S677" s="3">
        <v>1338720428</v>
      </c>
      <c r="T677" s="3" t="s">
        <v>1731</v>
      </c>
      <c r="U677" s="3" t="s">
        <v>1732</v>
      </c>
      <c r="V677" s="3" t="s">
        <v>483</v>
      </c>
      <c r="W677" s="3" t="s">
        <v>483</v>
      </c>
      <c r="X677" s="3">
        <v>56</v>
      </c>
      <c r="Y677" s="3" t="s">
        <v>636</v>
      </c>
      <c r="Z677" s="3" t="s">
        <v>490</v>
      </c>
      <c r="AA677" s="3" t="s">
        <v>490</v>
      </c>
      <c r="AB677" s="3" t="s">
        <v>233</v>
      </c>
      <c r="AC677" s="3" t="s">
        <v>225</v>
      </c>
      <c r="AD677" s="3" t="s">
        <v>34</v>
      </c>
      <c r="AE677" s="3" t="s">
        <v>483</v>
      </c>
      <c r="AF677" s="3" t="s">
        <v>483</v>
      </c>
      <c r="AG677" t="s">
        <v>451</v>
      </c>
      <c r="AH677">
        <f>LOOKUP(AC677,$AL:$AL,$AM:$AM )</f>
        <v>859538</v>
      </c>
      <c r="AI677">
        <f>LOOKUP(AG677,$AN:$AN,$AO:$AO)</f>
        <v>808536</v>
      </c>
      <c r="AJ677">
        <f>COUNTIFS(Answer,AC677,Country,"USA")</f>
        <v>3</v>
      </c>
      <c r="AK677">
        <f>COUNTIF(Answer,AC677)</f>
        <v>4</v>
      </c>
    </row>
    <row r="678" spans="1:37">
      <c r="A678" s="3" t="s">
        <v>232</v>
      </c>
      <c r="B678" s="3" t="s">
        <v>478</v>
      </c>
      <c r="C678" s="3" t="s">
        <v>479</v>
      </c>
      <c r="D678" s="3" t="s">
        <v>480</v>
      </c>
      <c r="E678" s="3" t="s">
        <v>481</v>
      </c>
      <c r="F678" s="4">
        <v>0.03</v>
      </c>
      <c r="G678" s="3" t="s">
        <v>1575</v>
      </c>
      <c r="H678" s="3">
        <v>31</v>
      </c>
      <c r="I678" s="3" t="s">
        <v>483</v>
      </c>
      <c r="J678" s="3">
        <v>180</v>
      </c>
      <c r="K678" s="3">
        <v>604800</v>
      </c>
      <c r="L678" s="3" t="s">
        <v>1576</v>
      </c>
      <c r="M678" s="3" t="s">
        <v>483</v>
      </c>
      <c r="N678" s="3" t="s">
        <v>483</v>
      </c>
      <c r="O678" s="3" t="s">
        <v>1627</v>
      </c>
      <c r="P678" s="3" t="s">
        <v>4444</v>
      </c>
      <c r="Q678" s="3" t="s">
        <v>4371</v>
      </c>
      <c r="R678" s="3" t="s">
        <v>1628</v>
      </c>
      <c r="S678" s="3">
        <v>1338723705</v>
      </c>
      <c r="T678" s="3" t="s">
        <v>1629</v>
      </c>
      <c r="U678" s="3" t="s">
        <v>1630</v>
      </c>
      <c r="V678" s="3" t="s">
        <v>483</v>
      </c>
      <c r="W678" s="3" t="s">
        <v>483</v>
      </c>
      <c r="X678" s="3">
        <v>15</v>
      </c>
      <c r="Y678" s="3" t="s">
        <v>523</v>
      </c>
      <c r="Z678" s="3" t="s">
        <v>490</v>
      </c>
      <c r="AA678" s="3" t="s">
        <v>490</v>
      </c>
      <c r="AB678" s="3" t="s">
        <v>233</v>
      </c>
      <c r="AC678" s="3" t="s">
        <v>35</v>
      </c>
      <c r="AD678" s="3" t="s">
        <v>34</v>
      </c>
      <c r="AE678" s="3" t="s">
        <v>483</v>
      </c>
      <c r="AF678" s="3" t="s">
        <v>483</v>
      </c>
      <c r="AG678" t="s">
        <v>451</v>
      </c>
      <c r="AH678">
        <f>LOOKUP(AC678,$AL:$AL,$AM:$AM )</f>
        <v>931028</v>
      </c>
      <c r="AI678">
        <f>LOOKUP(AG678,$AN:$AN,$AO:$AO)</f>
        <v>808536</v>
      </c>
      <c r="AJ678">
        <f>COUNTIFS(Answer,AC678,Country,"USA")</f>
        <v>184</v>
      </c>
      <c r="AK678">
        <f>COUNTIF(Answer,AC678)</f>
        <v>352</v>
      </c>
    </row>
    <row r="679" spans="1:37">
      <c r="A679" s="3" t="s">
        <v>232</v>
      </c>
      <c r="B679" s="3" t="s">
        <v>478</v>
      </c>
      <c r="C679" s="3" t="s">
        <v>479</v>
      </c>
      <c r="D679" s="3" t="s">
        <v>480</v>
      </c>
      <c r="E679" s="3" t="s">
        <v>481</v>
      </c>
      <c r="F679" s="4">
        <v>0.03</v>
      </c>
      <c r="G679" s="3" t="s">
        <v>1575</v>
      </c>
      <c r="H679" s="3">
        <v>31</v>
      </c>
      <c r="I679" s="3" t="s">
        <v>483</v>
      </c>
      <c r="J679" s="3">
        <v>180</v>
      </c>
      <c r="K679" s="3">
        <v>604800</v>
      </c>
      <c r="L679" s="3" t="s">
        <v>1576</v>
      </c>
      <c r="M679" s="3" t="s">
        <v>483</v>
      </c>
      <c r="N679" s="3" t="s">
        <v>483</v>
      </c>
      <c r="O679" s="3" t="s">
        <v>1716</v>
      </c>
      <c r="P679" s="3" t="s">
        <v>212</v>
      </c>
      <c r="Q679" s="3" t="s">
        <v>4371</v>
      </c>
      <c r="R679" s="3" t="s">
        <v>1717</v>
      </c>
      <c r="S679" s="3">
        <v>1338724136</v>
      </c>
      <c r="T679" s="3" t="s">
        <v>1718</v>
      </c>
      <c r="U679" s="3" t="s">
        <v>1719</v>
      </c>
      <c r="V679" s="3" t="s">
        <v>483</v>
      </c>
      <c r="W679" s="3" t="s">
        <v>483</v>
      </c>
      <c r="X679" s="3">
        <v>25</v>
      </c>
      <c r="Y679" s="3" t="s">
        <v>555</v>
      </c>
      <c r="Z679" s="3" t="s">
        <v>490</v>
      </c>
      <c r="AA679" s="3" t="s">
        <v>490</v>
      </c>
      <c r="AB679" s="3" t="s">
        <v>233</v>
      </c>
      <c r="AC679" s="3" t="s">
        <v>35</v>
      </c>
      <c r="AD679" s="3" t="s">
        <v>38</v>
      </c>
      <c r="AE679" s="3" t="s">
        <v>483</v>
      </c>
      <c r="AF679" s="3" t="s">
        <v>483</v>
      </c>
      <c r="AG679" t="s">
        <v>451</v>
      </c>
      <c r="AH679">
        <f>LOOKUP(AC679,$AL:$AL,$AM:$AM )</f>
        <v>931028</v>
      </c>
      <c r="AI679">
        <f>LOOKUP(AG679,$AN:$AN,$AO:$AO)</f>
        <v>808536</v>
      </c>
      <c r="AJ679">
        <f>COUNTIFS(Answer,AC679,Country,"USA")</f>
        <v>184</v>
      </c>
      <c r="AK679">
        <f>COUNTIF(Answer,AC679)</f>
        <v>352</v>
      </c>
    </row>
    <row r="680" spans="1:37">
      <c r="A680" s="3" t="s">
        <v>232</v>
      </c>
      <c r="B680" s="3" t="s">
        <v>478</v>
      </c>
      <c r="C680" s="3" t="s">
        <v>479</v>
      </c>
      <c r="D680" s="3" t="s">
        <v>480</v>
      </c>
      <c r="E680" s="3" t="s">
        <v>481</v>
      </c>
      <c r="F680" s="4">
        <v>0.03</v>
      </c>
      <c r="G680" s="3" t="s">
        <v>1575</v>
      </c>
      <c r="H680" s="3">
        <v>31</v>
      </c>
      <c r="I680" s="3" t="s">
        <v>483</v>
      </c>
      <c r="J680" s="3">
        <v>180</v>
      </c>
      <c r="K680" s="3">
        <v>604800</v>
      </c>
      <c r="L680" s="3" t="s">
        <v>1576</v>
      </c>
      <c r="M680" s="3" t="s">
        <v>483</v>
      </c>
      <c r="N680" s="3" t="s">
        <v>483</v>
      </c>
      <c r="O680" s="3" t="s">
        <v>1708</v>
      </c>
      <c r="P680" s="3" t="s">
        <v>218</v>
      </c>
      <c r="Q680" s="3" t="s">
        <v>4371</v>
      </c>
      <c r="R680" s="3" t="s">
        <v>1709</v>
      </c>
      <c r="S680" s="3">
        <v>1338738231</v>
      </c>
      <c r="T680" s="3" t="s">
        <v>1710</v>
      </c>
      <c r="U680" s="3" t="s">
        <v>1711</v>
      </c>
      <c r="V680" s="3" t="s">
        <v>483</v>
      </c>
      <c r="W680" s="3" t="s">
        <v>483</v>
      </c>
      <c r="X680" s="3">
        <v>14</v>
      </c>
      <c r="Y680" s="3" t="s">
        <v>561</v>
      </c>
      <c r="Z680" s="3" t="s">
        <v>490</v>
      </c>
      <c r="AA680" s="3" t="s">
        <v>490</v>
      </c>
      <c r="AB680" s="3" t="s">
        <v>233</v>
      </c>
      <c r="AC680" s="3" t="s">
        <v>35</v>
      </c>
      <c r="AD680" s="3" t="s">
        <v>38</v>
      </c>
      <c r="AE680" s="3" t="s">
        <v>483</v>
      </c>
      <c r="AF680" s="3" t="s">
        <v>483</v>
      </c>
      <c r="AG680" t="s">
        <v>451</v>
      </c>
      <c r="AH680">
        <f>LOOKUP(AC680,$AL:$AL,$AM:$AM )</f>
        <v>931028</v>
      </c>
      <c r="AI680">
        <f>LOOKUP(AG680,$AN:$AN,$AO:$AO)</f>
        <v>808536</v>
      </c>
      <c r="AJ680">
        <f>COUNTIFS(Answer,AC680,Country,"USA")</f>
        <v>184</v>
      </c>
      <c r="AK680">
        <f>COUNTIF(Answer,AC680)</f>
        <v>352</v>
      </c>
    </row>
    <row r="681" spans="1:37">
      <c r="A681" s="3" t="s">
        <v>232</v>
      </c>
      <c r="B681" s="3" t="s">
        <v>478</v>
      </c>
      <c r="C681" s="3" t="s">
        <v>479</v>
      </c>
      <c r="D681" s="3" t="s">
        <v>480</v>
      </c>
      <c r="E681" s="3" t="s">
        <v>481</v>
      </c>
      <c r="F681" s="4">
        <v>0.03</v>
      </c>
      <c r="G681" s="3" t="s">
        <v>1575</v>
      </c>
      <c r="H681" s="3">
        <v>31</v>
      </c>
      <c r="I681" s="3" t="s">
        <v>483</v>
      </c>
      <c r="J681" s="3">
        <v>180</v>
      </c>
      <c r="K681" s="3">
        <v>604800</v>
      </c>
      <c r="L681" s="3" t="s">
        <v>1576</v>
      </c>
      <c r="M681" s="3" t="s">
        <v>483</v>
      </c>
      <c r="N681" s="3" t="s">
        <v>483</v>
      </c>
      <c r="O681" s="3" t="s">
        <v>1746</v>
      </c>
      <c r="P681" s="3" t="s">
        <v>4445</v>
      </c>
      <c r="Q681" s="3" t="s">
        <v>4371</v>
      </c>
      <c r="R681" s="3" t="s">
        <v>1747</v>
      </c>
      <c r="S681" s="3">
        <v>1338729203</v>
      </c>
      <c r="T681" s="3" t="s">
        <v>1748</v>
      </c>
      <c r="U681" s="3" t="s">
        <v>1711</v>
      </c>
      <c r="V681" s="3" t="s">
        <v>483</v>
      </c>
      <c r="W681" s="3" t="s">
        <v>483</v>
      </c>
      <c r="X681" s="3">
        <v>51</v>
      </c>
      <c r="Y681" s="3" t="s">
        <v>579</v>
      </c>
      <c r="Z681" s="3" t="s">
        <v>490</v>
      </c>
      <c r="AA681" s="3" t="s">
        <v>490</v>
      </c>
      <c r="AB681" s="3" t="s">
        <v>233</v>
      </c>
      <c r="AC681" s="3" t="s">
        <v>42</v>
      </c>
      <c r="AD681" s="3" t="s">
        <v>34</v>
      </c>
      <c r="AE681" s="3" t="s">
        <v>483</v>
      </c>
      <c r="AF681" s="3" t="s">
        <v>483</v>
      </c>
      <c r="AG681" t="s">
        <v>451</v>
      </c>
      <c r="AH681">
        <f>LOOKUP(AC681,$AL:$AL,$AM:$AM )</f>
        <v>5503158</v>
      </c>
      <c r="AI681">
        <f>LOOKUP(AG681,$AN:$AN,$AO:$AO)</f>
        <v>808536</v>
      </c>
      <c r="AJ681">
        <f>COUNTIFS(Answer,AC681,Country,"USA")</f>
        <v>9</v>
      </c>
      <c r="AK681">
        <f>COUNTIF(Answer,AC681)</f>
        <v>38</v>
      </c>
    </row>
    <row r="682" spans="1:37">
      <c r="A682" s="3" t="s">
        <v>232</v>
      </c>
      <c r="B682" s="3" t="s">
        <v>478</v>
      </c>
      <c r="C682" s="3" t="s">
        <v>479</v>
      </c>
      <c r="D682" s="3" t="s">
        <v>480</v>
      </c>
      <c r="E682" s="3" t="s">
        <v>481</v>
      </c>
      <c r="F682" s="4">
        <v>0.03</v>
      </c>
      <c r="G682" s="3" t="s">
        <v>1575</v>
      </c>
      <c r="H682" s="3">
        <v>31</v>
      </c>
      <c r="I682" s="3" t="s">
        <v>483</v>
      </c>
      <c r="J682" s="3">
        <v>180</v>
      </c>
      <c r="K682" s="3">
        <v>604800</v>
      </c>
      <c r="L682" s="3" t="s">
        <v>1576</v>
      </c>
      <c r="M682" s="3" t="s">
        <v>483</v>
      </c>
      <c r="N682" s="3" t="s">
        <v>483</v>
      </c>
      <c r="O682" s="3" t="s">
        <v>1704</v>
      </c>
      <c r="P682" s="3" t="s">
        <v>4401</v>
      </c>
      <c r="Q682" s="3" t="s">
        <v>4371</v>
      </c>
      <c r="R682" s="3" t="s">
        <v>1705</v>
      </c>
      <c r="S682" s="3">
        <v>1338735762</v>
      </c>
      <c r="T682" s="3" t="s">
        <v>1706</v>
      </c>
      <c r="U682" s="3" t="s">
        <v>1707</v>
      </c>
      <c r="V682" s="3" t="s">
        <v>483</v>
      </c>
      <c r="W682" s="3" t="s">
        <v>483</v>
      </c>
      <c r="X682" s="3">
        <v>34</v>
      </c>
      <c r="Y682" s="3" t="s">
        <v>513</v>
      </c>
      <c r="Z682" s="3" t="s">
        <v>490</v>
      </c>
      <c r="AA682" s="3" t="s">
        <v>490</v>
      </c>
      <c r="AB682" s="3" t="s">
        <v>233</v>
      </c>
      <c r="AC682" s="3" t="s">
        <v>35</v>
      </c>
      <c r="AD682" s="3" t="s">
        <v>36</v>
      </c>
      <c r="AE682" s="3" t="s">
        <v>483</v>
      </c>
      <c r="AF682" s="3" t="s">
        <v>483</v>
      </c>
      <c r="AG682" t="s">
        <v>451</v>
      </c>
      <c r="AH682">
        <f>LOOKUP(AC682,$AL:$AL,$AM:$AM )</f>
        <v>931028</v>
      </c>
      <c r="AI682">
        <f>LOOKUP(AG682,$AN:$AN,$AO:$AO)</f>
        <v>808536</v>
      </c>
      <c r="AJ682">
        <f>COUNTIFS(Answer,AC682,Country,"USA")</f>
        <v>184</v>
      </c>
      <c r="AK682">
        <f>COUNTIF(Answer,AC682)</f>
        <v>352</v>
      </c>
    </row>
    <row r="683" spans="1:37">
      <c r="A683" s="3" t="s">
        <v>232</v>
      </c>
      <c r="B683" s="3" t="s">
        <v>478</v>
      </c>
      <c r="C683" s="3" t="s">
        <v>479</v>
      </c>
      <c r="D683" s="3" t="s">
        <v>480</v>
      </c>
      <c r="E683" s="3" t="s">
        <v>481</v>
      </c>
      <c r="F683" s="4">
        <v>0.03</v>
      </c>
      <c r="G683" s="3" t="s">
        <v>1575</v>
      </c>
      <c r="H683" s="3">
        <v>31</v>
      </c>
      <c r="I683" s="3" t="s">
        <v>483</v>
      </c>
      <c r="J683" s="3">
        <v>180</v>
      </c>
      <c r="K683" s="3">
        <v>604800</v>
      </c>
      <c r="L683" s="3" t="s">
        <v>1576</v>
      </c>
      <c r="M683" s="3" t="s">
        <v>483</v>
      </c>
      <c r="N683" s="3" t="s">
        <v>483</v>
      </c>
      <c r="O683" s="3" t="s">
        <v>1758</v>
      </c>
      <c r="P683" s="3" t="s">
        <v>4449</v>
      </c>
      <c r="Q683" s="3" t="s">
        <v>4371</v>
      </c>
      <c r="R683" s="3" t="s">
        <v>1759</v>
      </c>
      <c r="S683" s="3">
        <v>1338733636</v>
      </c>
      <c r="T683" s="3" t="s">
        <v>1760</v>
      </c>
      <c r="U683" s="3" t="s">
        <v>1707</v>
      </c>
      <c r="V683" s="3" t="s">
        <v>483</v>
      </c>
      <c r="W683" s="3" t="s">
        <v>483</v>
      </c>
      <c r="X683" s="3">
        <v>42</v>
      </c>
      <c r="Y683" s="3" t="s">
        <v>561</v>
      </c>
      <c r="Z683" s="3" t="s">
        <v>490</v>
      </c>
      <c r="AA683" s="3" t="s">
        <v>490</v>
      </c>
      <c r="AB683" s="3" t="s">
        <v>233</v>
      </c>
      <c r="AC683" s="3" t="s">
        <v>35</v>
      </c>
      <c r="AD683" s="3" t="s">
        <v>34</v>
      </c>
      <c r="AE683" s="3" t="s">
        <v>483</v>
      </c>
      <c r="AF683" s="3" t="s">
        <v>483</v>
      </c>
      <c r="AG683" t="s">
        <v>451</v>
      </c>
      <c r="AH683">
        <f>LOOKUP(AC683,$AL:$AL,$AM:$AM )</f>
        <v>931028</v>
      </c>
      <c r="AI683">
        <f>LOOKUP(AG683,$AN:$AN,$AO:$AO)</f>
        <v>808536</v>
      </c>
      <c r="AJ683">
        <f>COUNTIFS(Answer,AC683,Country,"USA")</f>
        <v>184</v>
      </c>
      <c r="AK683">
        <f>COUNTIF(Answer,AC683)</f>
        <v>352</v>
      </c>
    </row>
    <row r="684" spans="1:37">
      <c r="A684" s="3" t="s">
        <v>232</v>
      </c>
      <c r="B684" s="3" t="s">
        <v>478</v>
      </c>
      <c r="C684" s="3" t="s">
        <v>479</v>
      </c>
      <c r="D684" s="3" t="s">
        <v>480</v>
      </c>
      <c r="E684" s="3" t="s">
        <v>481</v>
      </c>
      <c r="F684" s="4">
        <v>0.03</v>
      </c>
      <c r="G684" s="3" t="s">
        <v>1575</v>
      </c>
      <c r="H684" s="3">
        <v>31</v>
      </c>
      <c r="I684" s="3" t="s">
        <v>483</v>
      </c>
      <c r="J684" s="3">
        <v>180</v>
      </c>
      <c r="K684" s="3">
        <v>604800</v>
      </c>
      <c r="L684" s="3" t="s">
        <v>1576</v>
      </c>
      <c r="M684" s="3" t="s">
        <v>483</v>
      </c>
      <c r="N684" s="3" t="s">
        <v>483</v>
      </c>
      <c r="O684" s="3" t="s">
        <v>1687</v>
      </c>
      <c r="P684" s="3" t="s">
        <v>56</v>
      </c>
      <c r="Q684" s="3" t="s">
        <v>4371</v>
      </c>
      <c r="R684" s="3" t="s">
        <v>1688</v>
      </c>
      <c r="S684" s="3">
        <v>1338744311</v>
      </c>
      <c r="T684" s="3" t="s">
        <v>1689</v>
      </c>
      <c r="U684" s="3" t="s">
        <v>1690</v>
      </c>
      <c r="V684" s="3" t="s">
        <v>483</v>
      </c>
      <c r="W684" s="3" t="s">
        <v>483</v>
      </c>
      <c r="X684" s="3">
        <v>27</v>
      </c>
      <c r="Y684" s="3" t="s">
        <v>508</v>
      </c>
      <c r="Z684" s="3" t="s">
        <v>490</v>
      </c>
      <c r="AA684" s="3" t="s">
        <v>490</v>
      </c>
      <c r="AB684" s="3" t="s">
        <v>233</v>
      </c>
      <c r="AC684" s="3" t="s">
        <v>35</v>
      </c>
      <c r="AD684" s="3" t="s">
        <v>38</v>
      </c>
      <c r="AE684" s="3" t="s">
        <v>483</v>
      </c>
      <c r="AF684" s="3" t="s">
        <v>483</v>
      </c>
      <c r="AG684" t="s">
        <v>451</v>
      </c>
      <c r="AH684">
        <f>LOOKUP(AC684,$AL:$AL,$AM:$AM )</f>
        <v>931028</v>
      </c>
      <c r="AI684">
        <f>LOOKUP(AG684,$AN:$AN,$AO:$AO)</f>
        <v>808536</v>
      </c>
      <c r="AJ684">
        <f>COUNTIFS(Answer,AC684,Country,"USA")</f>
        <v>184</v>
      </c>
      <c r="AK684">
        <f>COUNTIF(Answer,AC684)</f>
        <v>352</v>
      </c>
    </row>
    <row r="685" spans="1:37">
      <c r="A685" s="3" t="s">
        <v>232</v>
      </c>
      <c r="B685" s="3" t="s">
        <v>478</v>
      </c>
      <c r="C685" s="3" t="s">
        <v>479</v>
      </c>
      <c r="D685" s="3" t="s">
        <v>480</v>
      </c>
      <c r="E685" s="3" t="s">
        <v>481</v>
      </c>
      <c r="F685" s="4">
        <v>0.03</v>
      </c>
      <c r="G685" s="3" t="s">
        <v>1575</v>
      </c>
      <c r="H685" s="3">
        <v>31</v>
      </c>
      <c r="I685" s="3" t="s">
        <v>483</v>
      </c>
      <c r="J685" s="3">
        <v>180</v>
      </c>
      <c r="K685" s="3">
        <v>604800</v>
      </c>
      <c r="L685" s="3" t="s">
        <v>1576</v>
      </c>
      <c r="M685" s="3" t="s">
        <v>483</v>
      </c>
      <c r="N685" s="3" t="s">
        <v>483</v>
      </c>
      <c r="O685" s="3" t="s">
        <v>1662</v>
      </c>
      <c r="P685" s="3" t="s">
        <v>4400</v>
      </c>
      <c r="Q685" s="3" t="s">
        <v>4371</v>
      </c>
      <c r="R685" s="3" t="s">
        <v>1663</v>
      </c>
      <c r="S685" s="3">
        <v>1338730871</v>
      </c>
      <c r="T685" s="3" t="s">
        <v>1664</v>
      </c>
      <c r="U685" s="3" t="s">
        <v>1665</v>
      </c>
      <c r="V685" s="3" t="s">
        <v>483</v>
      </c>
      <c r="W685" s="3" t="s">
        <v>483</v>
      </c>
      <c r="X685" s="3">
        <v>50</v>
      </c>
      <c r="Y685" s="3" t="s">
        <v>573</v>
      </c>
      <c r="Z685" s="3" t="s">
        <v>490</v>
      </c>
      <c r="AA685" s="3" t="s">
        <v>490</v>
      </c>
      <c r="AB685" s="3" t="s">
        <v>233</v>
      </c>
      <c r="AC685" s="3" t="s">
        <v>35</v>
      </c>
      <c r="AD685" s="3" t="s">
        <v>34</v>
      </c>
      <c r="AE685" s="3" t="s">
        <v>483</v>
      </c>
      <c r="AF685" s="3" t="s">
        <v>483</v>
      </c>
      <c r="AG685" t="s">
        <v>451</v>
      </c>
      <c r="AH685">
        <f>LOOKUP(AC685,$AL:$AL,$AM:$AM )</f>
        <v>931028</v>
      </c>
      <c r="AI685">
        <f>LOOKUP(AG685,$AN:$AN,$AO:$AO)</f>
        <v>808536</v>
      </c>
      <c r="AJ685">
        <f>COUNTIFS(Answer,AC685,Country,"USA")</f>
        <v>184</v>
      </c>
      <c r="AK685">
        <f>COUNTIF(Answer,AC685)</f>
        <v>352</v>
      </c>
    </row>
    <row r="686" spans="1:37">
      <c r="A686" s="3" t="s">
        <v>232</v>
      </c>
      <c r="B686" s="3" t="s">
        <v>478</v>
      </c>
      <c r="C686" s="3" t="s">
        <v>479</v>
      </c>
      <c r="D686" s="3" t="s">
        <v>480</v>
      </c>
      <c r="E686" s="3" t="s">
        <v>481</v>
      </c>
      <c r="F686" s="4">
        <v>0.03</v>
      </c>
      <c r="G686" s="3" t="s">
        <v>1575</v>
      </c>
      <c r="H686" s="3">
        <v>31</v>
      </c>
      <c r="I686" s="3" t="s">
        <v>483</v>
      </c>
      <c r="J686" s="3">
        <v>180</v>
      </c>
      <c r="K686" s="3">
        <v>604800</v>
      </c>
      <c r="L686" s="3" t="s">
        <v>1576</v>
      </c>
      <c r="M686" s="3" t="s">
        <v>483</v>
      </c>
      <c r="N686" s="3" t="s">
        <v>483</v>
      </c>
      <c r="O686" s="3" t="s">
        <v>1755</v>
      </c>
      <c r="P686" s="3" t="s">
        <v>228</v>
      </c>
      <c r="Q686" s="3" t="s">
        <v>4371</v>
      </c>
      <c r="R686" s="3" t="s">
        <v>1756</v>
      </c>
      <c r="S686" s="3">
        <v>1338746468</v>
      </c>
      <c r="T686" s="3" t="s">
        <v>1757</v>
      </c>
      <c r="U686" s="3" t="s">
        <v>1665</v>
      </c>
      <c r="V686" s="3" t="s">
        <v>483</v>
      </c>
      <c r="W686" s="3" t="s">
        <v>483</v>
      </c>
      <c r="X686" s="3">
        <v>44</v>
      </c>
      <c r="Y686" s="3" t="s">
        <v>518</v>
      </c>
      <c r="Z686" s="3" t="s">
        <v>490</v>
      </c>
      <c r="AA686" s="3" t="s">
        <v>490</v>
      </c>
      <c r="AB686" s="3" t="s">
        <v>233</v>
      </c>
      <c r="AC686" s="3" t="s">
        <v>35</v>
      </c>
      <c r="AD686" s="3" t="s">
        <v>38</v>
      </c>
      <c r="AE686" s="3" t="s">
        <v>483</v>
      </c>
      <c r="AF686" s="3" t="s">
        <v>483</v>
      </c>
      <c r="AG686" t="s">
        <v>451</v>
      </c>
      <c r="AH686">
        <f>LOOKUP(AC686,$AL:$AL,$AM:$AM )</f>
        <v>931028</v>
      </c>
      <c r="AI686">
        <f>LOOKUP(AG686,$AN:$AN,$AO:$AO)</f>
        <v>808536</v>
      </c>
      <c r="AJ686">
        <f>COUNTIFS(Answer,AC686,Country,"USA")</f>
        <v>184</v>
      </c>
      <c r="AK686">
        <f>COUNTIF(Answer,AC686)</f>
        <v>352</v>
      </c>
    </row>
    <row r="687" spans="1:37">
      <c r="A687" s="3" t="s">
        <v>232</v>
      </c>
      <c r="B687" s="3" t="s">
        <v>478</v>
      </c>
      <c r="C687" s="3" t="s">
        <v>479</v>
      </c>
      <c r="D687" s="3" t="s">
        <v>480</v>
      </c>
      <c r="E687" s="3" t="s">
        <v>481</v>
      </c>
      <c r="F687" s="4">
        <v>0.03</v>
      </c>
      <c r="G687" s="3" t="s">
        <v>1575</v>
      </c>
      <c r="H687" s="3">
        <v>31</v>
      </c>
      <c r="I687" s="3" t="s">
        <v>483</v>
      </c>
      <c r="J687" s="3">
        <v>180</v>
      </c>
      <c r="K687" s="3">
        <v>604800</v>
      </c>
      <c r="L687" s="3" t="s">
        <v>1576</v>
      </c>
      <c r="M687" s="3" t="s">
        <v>483</v>
      </c>
      <c r="N687" s="3" t="s">
        <v>483</v>
      </c>
      <c r="O687" s="3" t="s">
        <v>1771</v>
      </c>
      <c r="P687" s="3" t="s">
        <v>4450</v>
      </c>
      <c r="Q687" s="3" t="s">
        <v>4371</v>
      </c>
      <c r="R687" s="3" t="s">
        <v>1772</v>
      </c>
      <c r="S687" s="3">
        <v>1338741265</v>
      </c>
      <c r="T687" s="3" t="s">
        <v>1773</v>
      </c>
      <c r="U687" s="3" t="s">
        <v>1774</v>
      </c>
      <c r="V687" s="3" t="s">
        <v>483</v>
      </c>
      <c r="W687" s="3" t="s">
        <v>483</v>
      </c>
      <c r="X687" s="3">
        <v>25</v>
      </c>
      <c r="Y687" s="3" t="s">
        <v>561</v>
      </c>
      <c r="Z687" s="3" t="s">
        <v>490</v>
      </c>
      <c r="AA687" s="3" t="s">
        <v>490</v>
      </c>
      <c r="AB687" s="3" t="s">
        <v>233</v>
      </c>
      <c r="AC687" s="3" t="s">
        <v>157</v>
      </c>
      <c r="AD687" s="3" t="s">
        <v>34</v>
      </c>
      <c r="AE687" s="3" t="s">
        <v>483</v>
      </c>
      <c r="AF687" s="3" t="s">
        <v>483</v>
      </c>
      <c r="AG687" t="s">
        <v>451</v>
      </c>
      <c r="AH687">
        <f>LOOKUP(AC687,$AL:$AL,$AM:$AM )</f>
        <v>1332638</v>
      </c>
      <c r="AI687">
        <f>LOOKUP(AG687,$AN:$AN,$AO:$AO)</f>
        <v>808536</v>
      </c>
      <c r="AJ687">
        <f>COUNTIFS(Answer,AC687,Country,"USA")</f>
        <v>1</v>
      </c>
      <c r="AK687">
        <f>COUNTIF(Answer,AC687)</f>
        <v>4</v>
      </c>
    </row>
    <row r="688" spans="1:37">
      <c r="A688" s="3" t="s">
        <v>232</v>
      </c>
      <c r="B688" s="3" t="s">
        <v>478</v>
      </c>
      <c r="C688" s="3" t="s">
        <v>479</v>
      </c>
      <c r="D688" s="3" t="s">
        <v>480</v>
      </c>
      <c r="E688" s="3" t="s">
        <v>481</v>
      </c>
      <c r="F688" s="4">
        <v>0.03</v>
      </c>
      <c r="G688" s="3" t="s">
        <v>1575</v>
      </c>
      <c r="H688" s="3">
        <v>31</v>
      </c>
      <c r="I688" s="3" t="s">
        <v>483</v>
      </c>
      <c r="J688" s="3">
        <v>180</v>
      </c>
      <c r="K688" s="3">
        <v>604800</v>
      </c>
      <c r="L688" s="3" t="s">
        <v>1576</v>
      </c>
      <c r="M688" s="3" t="s">
        <v>483</v>
      </c>
      <c r="N688" s="3" t="s">
        <v>483</v>
      </c>
      <c r="O688" s="3" t="s">
        <v>1796</v>
      </c>
      <c r="P688" s="3" t="s">
        <v>4456</v>
      </c>
      <c r="Q688" s="3" t="s">
        <v>4371</v>
      </c>
      <c r="R688" s="3" t="s">
        <v>1797</v>
      </c>
      <c r="S688" s="3">
        <v>1338751360</v>
      </c>
      <c r="T688" s="3" t="s">
        <v>1798</v>
      </c>
      <c r="U688" s="3" t="s">
        <v>1799</v>
      </c>
      <c r="V688" s="3" t="s">
        <v>483</v>
      </c>
      <c r="W688" s="3" t="s">
        <v>483</v>
      </c>
      <c r="X688" s="3">
        <v>96</v>
      </c>
      <c r="Y688" s="3" t="s">
        <v>537</v>
      </c>
      <c r="Z688" s="3" t="s">
        <v>490</v>
      </c>
      <c r="AA688" s="3" t="s">
        <v>490</v>
      </c>
      <c r="AB688" s="3" t="s">
        <v>233</v>
      </c>
      <c r="AC688" s="3" t="s">
        <v>35</v>
      </c>
      <c r="AD688" s="3" t="s">
        <v>244</v>
      </c>
      <c r="AE688" s="3" t="s">
        <v>483</v>
      </c>
      <c r="AF688" s="3" t="s">
        <v>483</v>
      </c>
      <c r="AG688" t="s">
        <v>451</v>
      </c>
      <c r="AH688">
        <f>LOOKUP(AC688,$AL:$AL,$AM:$AM )</f>
        <v>931028</v>
      </c>
      <c r="AI688">
        <f>LOOKUP(AG688,$AN:$AN,$AO:$AO)</f>
        <v>808536</v>
      </c>
      <c r="AJ688">
        <f>COUNTIFS(Answer,AC688,Country,"USA")</f>
        <v>184</v>
      </c>
      <c r="AK688">
        <f>COUNTIF(Answer,AC688)</f>
        <v>352</v>
      </c>
    </row>
    <row r="689" spans="1:37">
      <c r="A689" s="3" t="s">
        <v>453</v>
      </c>
      <c r="B689" s="3" t="s">
        <v>491</v>
      </c>
      <c r="C689" s="3" t="s">
        <v>479</v>
      </c>
      <c r="D689" s="3" t="s">
        <v>480</v>
      </c>
      <c r="E689" s="3" t="s">
        <v>481</v>
      </c>
      <c r="F689" s="4">
        <v>0.02</v>
      </c>
      <c r="G689" s="3" t="s">
        <v>492</v>
      </c>
      <c r="H689" s="3">
        <v>52</v>
      </c>
      <c r="I689" s="3" t="s">
        <v>483</v>
      </c>
      <c r="J689" s="3">
        <v>180</v>
      </c>
      <c r="K689" s="3">
        <v>604800</v>
      </c>
      <c r="L689" s="3" t="s">
        <v>780</v>
      </c>
      <c r="M689" s="3" t="s">
        <v>483</v>
      </c>
      <c r="N689" s="3" t="s">
        <v>483</v>
      </c>
      <c r="O689" s="3" t="s">
        <v>1618</v>
      </c>
      <c r="P689" s="3" t="s">
        <v>45</v>
      </c>
      <c r="Q689" s="3" t="s">
        <v>4371</v>
      </c>
      <c r="R689" s="3" t="s">
        <v>1619</v>
      </c>
      <c r="S689" s="3">
        <v>1338843497</v>
      </c>
      <c r="T689" s="3" t="s">
        <v>1620</v>
      </c>
      <c r="U689" s="3" t="s">
        <v>1621</v>
      </c>
      <c r="V689" s="3" t="s">
        <v>483</v>
      </c>
      <c r="W689" s="3" t="s">
        <v>483</v>
      </c>
      <c r="X689" s="3">
        <v>13</v>
      </c>
      <c r="Y689" s="3" t="s">
        <v>607</v>
      </c>
      <c r="Z689" s="3" t="s">
        <v>490</v>
      </c>
      <c r="AA689" s="3" t="s">
        <v>490</v>
      </c>
      <c r="AB689" s="3" t="s">
        <v>233</v>
      </c>
      <c r="AC689" s="3" t="s">
        <v>35</v>
      </c>
      <c r="AD689" s="3" t="s">
        <v>1622</v>
      </c>
      <c r="AE689" s="3" t="s">
        <v>483</v>
      </c>
      <c r="AF689" s="3" t="s">
        <v>483</v>
      </c>
      <c r="AG689" t="s">
        <v>451</v>
      </c>
      <c r="AH689">
        <f>LOOKUP(AC689,$AL:$AL,$AM:$AM )</f>
        <v>931028</v>
      </c>
      <c r="AI689">
        <f>LOOKUP(AG689,$AN:$AN,$AO:$AO)</f>
        <v>808536</v>
      </c>
      <c r="AJ689">
        <f>COUNTIFS(Answer,AC689,Country,"USA")</f>
        <v>184</v>
      </c>
      <c r="AK689">
        <f>COUNTIF(Answer,AC689)</f>
        <v>352</v>
      </c>
    </row>
    <row r="690" spans="1:37">
      <c r="A690" s="3" t="s">
        <v>453</v>
      </c>
      <c r="B690" s="3" t="s">
        <v>491</v>
      </c>
      <c r="C690" s="3" t="s">
        <v>479</v>
      </c>
      <c r="D690" s="3" t="s">
        <v>480</v>
      </c>
      <c r="E690" s="3" t="s">
        <v>481</v>
      </c>
      <c r="F690" s="4">
        <v>0.02</v>
      </c>
      <c r="G690" s="3" t="s">
        <v>492</v>
      </c>
      <c r="H690" s="3">
        <v>52</v>
      </c>
      <c r="I690" s="3" t="s">
        <v>483</v>
      </c>
      <c r="J690" s="3">
        <v>180</v>
      </c>
      <c r="K690" s="3">
        <v>604800</v>
      </c>
      <c r="L690" s="3" t="s">
        <v>780</v>
      </c>
      <c r="M690" s="3" t="s">
        <v>483</v>
      </c>
      <c r="N690" s="3" t="s">
        <v>483</v>
      </c>
      <c r="O690" s="3" t="s">
        <v>1677</v>
      </c>
      <c r="P690" s="3" t="s">
        <v>44</v>
      </c>
      <c r="Q690" s="3" t="s">
        <v>4371</v>
      </c>
      <c r="R690" s="3" t="s">
        <v>1678</v>
      </c>
      <c r="S690" s="3">
        <v>1338831415</v>
      </c>
      <c r="T690" s="3" t="s">
        <v>1679</v>
      </c>
      <c r="U690" s="3" t="s">
        <v>1621</v>
      </c>
      <c r="V690" s="3" t="s">
        <v>483</v>
      </c>
      <c r="W690" s="3" t="s">
        <v>483</v>
      </c>
      <c r="X690" s="3">
        <v>39</v>
      </c>
      <c r="Y690" s="3" t="s">
        <v>590</v>
      </c>
      <c r="Z690" s="3" t="s">
        <v>490</v>
      </c>
      <c r="AA690" s="3" t="s">
        <v>490</v>
      </c>
      <c r="AB690" s="3" t="s">
        <v>233</v>
      </c>
      <c r="AC690" s="3" t="s">
        <v>35</v>
      </c>
      <c r="AD690" s="3" t="s">
        <v>38</v>
      </c>
      <c r="AE690" s="3" t="s">
        <v>483</v>
      </c>
      <c r="AF690" s="3" t="s">
        <v>483</v>
      </c>
      <c r="AG690" t="s">
        <v>451</v>
      </c>
      <c r="AH690">
        <f>LOOKUP(AC690,$AL:$AL,$AM:$AM )</f>
        <v>931028</v>
      </c>
      <c r="AI690">
        <f>LOOKUP(AG690,$AN:$AN,$AO:$AO)</f>
        <v>808536</v>
      </c>
      <c r="AJ690">
        <f>COUNTIFS(Answer,AC690,Country,"USA")</f>
        <v>184</v>
      </c>
      <c r="AK690">
        <f>COUNTIF(Answer,AC690)</f>
        <v>352</v>
      </c>
    </row>
    <row r="691" spans="1:37">
      <c r="A691" s="3" t="s">
        <v>453</v>
      </c>
      <c r="B691" s="3" t="s">
        <v>491</v>
      </c>
      <c r="C691" s="3" t="s">
        <v>479</v>
      </c>
      <c r="D691" s="3" t="s">
        <v>480</v>
      </c>
      <c r="E691" s="3" t="s">
        <v>481</v>
      </c>
      <c r="F691" s="4">
        <v>0.02</v>
      </c>
      <c r="G691" s="3" t="s">
        <v>492</v>
      </c>
      <c r="H691" s="3">
        <v>52</v>
      </c>
      <c r="I691" s="3" t="s">
        <v>483</v>
      </c>
      <c r="J691" s="3">
        <v>180</v>
      </c>
      <c r="K691" s="3">
        <v>604800</v>
      </c>
      <c r="L691" s="3" t="s">
        <v>780</v>
      </c>
      <c r="M691" s="3" t="s">
        <v>483</v>
      </c>
      <c r="N691" s="3" t="s">
        <v>483</v>
      </c>
      <c r="O691" s="3" t="s">
        <v>1788</v>
      </c>
      <c r="P691" s="3" t="s">
        <v>391</v>
      </c>
      <c r="Q691" s="3" t="s">
        <v>4371</v>
      </c>
      <c r="R691" s="3" t="s">
        <v>1789</v>
      </c>
      <c r="S691" s="3">
        <v>1338802446</v>
      </c>
      <c r="T691" s="3" t="s">
        <v>1790</v>
      </c>
      <c r="U691" s="3" t="s">
        <v>1621</v>
      </c>
      <c r="V691" s="3" t="s">
        <v>483</v>
      </c>
      <c r="W691" s="3" t="s">
        <v>483</v>
      </c>
      <c r="X691" s="3">
        <v>34</v>
      </c>
      <c r="Y691" s="3" t="s">
        <v>579</v>
      </c>
      <c r="Z691" s="3" t="s">
        <v>490</v>
      </c>
      <c r="AA691" s="3" t="s">
        <v>490</v>
      </c>
      <c r="AB691" s="3" t="s">
        <v>233</v>
      </c>
      <c r="AC691" s="3" t="s">
        <v>231</v>
      </c>
      <c r="AD691" s="3" t="s">
        <v>38</v>
      </c>
      <c r="AE691" s="3" t="s">
        <v>483</v>
      </c>
      <c r="AF691" s="3" t="s">
        <v>483</v>
      </c>
      <c r="AG691" t="s">
        <v>451</v>
      </c>
      <c r="AH691">
        <f>LOOKUP(AC691,$AL:$AL,$AM:$AM )</f>
        <v>859334</v>
      </c>
      <c r="AI691">
        <f>LOOKUP(AG691,$AN:$AN,$AO:$AO)</f>
        <v>808536</v>
      </c>
      <c r="AJ691">
        <f>COUNTIFS(Answer,AC691,Country,"USA")</f>
        <v>5</v>
      </c>
      <c r="AK691">
        <f>COUNTIF(Answer,AC691)</f>
        <v>5</v>
      </c>
    </row>
    <row r="692" spans="1:37">
      <c r="A692" s="3" t="s">
        <v>453</v>
      </c>
      <c r="B692" s="3" t="s">
        <v>491</v>
      </c>
      <c r="C692" s="3" t="s">
        <v>479</v>
      </c>
      <c r="D692" s="3" t="s">
        <v>480</v>
      </c>
      <c r="E692" s="3" t="s">
        <v>481</v>
      </c>
      <c r="F692" s="4">
        <v>0.02</v>
      </c>
      <c r="G692" s="3" t="s">
        <v>492</v>
      </c>
      <c r="H692" s="3">
        <v>52</v>
      </c>
      <c r="I692" s="3" t="s">
        <v>483</v>
      </c>
      <c r="J692" s="3">
        <v>180</v>
      </c>
      <c r="K692" s="3">
        <v>604800</v>
      </c>
      <c r="L692" s="3" t="s">
        <v>780</v>
      </c>
      <c r="M692" s="3" t="s">
        <v>483</v>
      </c>
      <c r="N692" s="3" t="s">
        <v>483</v>
      </c>
      <c r="O692" s="3" t="s">
        <v>1651</v>
      </c>
      <c r="P692" s="3" t="s">
        <v>4387</v>
      </c>
      <c r="Q692" s="3" t="s">
        <v>4371</v>
      </c>
      <c r="R692" s="3" t="s">
        <v>1652</v>
      </c>
      <c r="S692" s="3">
        <v>1338837993</v>
      </c>
      <c r="T692" s="3" t="s">
        <v>1653</v>
      </c>
      <c r="U692" s="3" t="s">
        <v>1654</v>
      </c>
      <c r="V692" s="3" t="s">
        <v>483</v>
      </c>
      <c r="W692" s="3" t="s">
        <v>483</v>
      </c>
      <c r="X692" s="3">
        <v>9</v>
      </c>
      <c r="Y692" s="3" t="s">
        <v>508</v>
      </c>
      <c r="Z692" s="3" t="s">
        <v>490</v>
      </c>
      <c r="AA692" s="3" t="s">
        <v>490</v>
      </c>
      <c r="AB692" s="3" t="s">
        <v>233</v>
      </c>
      <c r="AC692" s="3" t="s">
        <v>359</v>
      </c>
      <c r="AD692" s="3" t="s">
        <v>34</v>
      </c>
      <c r="AE692" s="3" t="s">
        <v>483</v>
      </c>
      <c r="AF692" s="3" t="s">
        <v>483</v>
      </c>
      <c r="AG692" t="s">
        <v>451</v>
      </c>
      <c r="AH692">
        <f>LOOKUP(AC692,$AL:$AL,$AM:$AM )</f>
        <v>866299</v>
      </c>
      <c r="AI692">
        <f>LOOKUP(AG692,$AN:$AN,$AO:$AO)</f>
        <v>808536</v>
      </c>
      <c r="AJ692">
        <f>COUNTIFS(Answer,AC692,Country,"USA")</f>
        <v>0</v>
      </c>
      <c r="AK692">
        <f>COUNTIF(Answer,AC692)</f>
        <v>12</v>
      </c>
    </row>
    <row r="693" spans="1:37">
      <c r="A693" s="3" t="s">
        <v>453</v>
      </c>
      <c r="B693" s="3" t="s">
        <v>491</v>
      </c>
      <c r="C693" s="3" t="s">
        <v>479</v>
      </c>
      <c r="D693" s="3" t="s">
        <v>480</v>
      </c>
      <c r="E693" s="3" t="s">
        <v>481</v>
      </c>
      <c r="F693" s="4">
        <v>0.02</v>
      </c>
      <c r="G693" s="3" t="s">
        <v>492</v>
      </c>
      <c r="H693" s="3">
        <v>52</v>
      </c>
      <c r="I693" s="3" t="s">
        <v>483</v>
      </c>
      <c r="J693" s="3">
        <v>180</v>
      </c>
      <c r="K693" s="3">
        <v>604800</v>
      </c>
      <c r="L693" s="3" t="s">
        <v>780</v>
      </c>
      <c r="M693" s="3" t="s">
        <v>483</v>
      </c>
      <c r="N693" s="3" t="s">
        <v>483</v>
      </c>
      <c r="O693" s="3" t="s">
        <v>1739</v>
      </c>
      <c r="P693" s="3" t="s">
        <v>365</v>
      </c>
      <c r="Q693" s="3" t="s">
        <v>4371</v>
      </c>
      <c r="R693" s="3" t="s">
        <v>1740</v>
      </c>
      <c r="S693" s="3">
        <v>1338833644</v>
      </c>
      <c r="T693" s="3" t="s">
        <v>1741</v>
      </c>
      <c r="U693" s="3" t="s">
        <v>1654</v>
      </c>
      <c r="V693" s="3" t="s">
        <v>483</v>
      </c>
      <c r="W693" s="3" t="s">
        <v>483</v>
      </c>
      <c r="X693" s="3">
        <v>28</v>
      </c>
      <c r="Y693" s="3" t="s">
        <v>546</v>
      </c>
      <c r="Z693" s="3" t="s">
        <v>490</v>
      </c>
      <c r="AA693" s="3" t="s">
        <v>490</v>
      </c>
      <c r="AB693" s="3" t="s">
        <v>233</v>
      </c>
      <c r="AC693" s="3" t="s">
        <v>35</v>
      </c>
      <c r="AD693" s="3" t="s">
        <v>38</v>
      </c>
      <c r="AE693" s="3" t="s">
        <v>483</v>
      </c>
      <c r="AF693" s="3" t="s">
        <v>483</v>
      </c>
      <c r="AG693" t="s">
        <v>451</v>
      </c>
      <c r="AH693">
        <f>LOOKUP(AC693,$AL:$AL,$AM:$AM )</f>
        <v>931028</v>
      </c>
      <c r="AI693">
        <f>LOOKUP(AG693,$AN:$AN,$AO:$AO)</f>
        <v>808536</v>
      </c>
      <c r="AJ693">
        <f>COUNTIFS(Answer,AC693,Country,"USA")</f>
        <v>184</v>
      </c>
      <c r="AK693">
        <f>COUNTIF(Answer,AC693)</f>
        <v>352</v>
      </c>
    </row>
    <row r="694" spans="1:37">
      <c r="A694" s="3" t="s">
        <v>453</v>
      </c>
      <c r="B694" s="3" t="s">
        <v>491</v>
      </c>
      <c r="C694" s="3" t="s">
        <v>479</v>
      </c>
      <c r="D694" s="3" t="s">
        <v>480</v>
      </c>
      <c r="E694" s="3" t="s">
        <v>481</v>
      </c>
      <c r="F694" s="4">
        <v>0.02</v>
      </c>
      <c r="G694" s="3" t="s">
        <v>492</v>
      </c>
      <c r="H694" s="3">
        <v>52</v>
      </c>
      <c r="I694" s="3" t="s">
        <v>483</v>
      </c>
      <c r="J694" s="3">
        <v>180</v>
      </c>
      <c r="K694" s="3">
        <v>604800</v>
      </c>
      <c r="L694" s="3" t="s">
        <v>780</v>
      </c>
      <c r="M694" s="3" t="s">
        <v>483</v>
      </c>
      <c r="N694" s="3" t="s">
        <v>483</v>
      </c>
      <c r="O694" s="3" t="s">
        <v>1752</v>
      </c>
      <c r="P694" s="3" t="s">
        <v>368</v>
      </c>
      <c r="Q694" s="3" t="s">
        <v>4371</v>
      </c>
      <c r="R694" s="3" t="s">
        <v>1753</v>
      </c>
      <c r="S694" s="3">
        <v>1338884420</v>
      </c>
      <c r="T694" s="3" t="s">
        <v>1754</v>
      </c>
      <c r="U694" s="3" t="s">
        <v>1654</v>
      </c>
      <c r="V694" s="3" t="s">
        <v>483</v>
      </c>
      <c r="W694" s="3" t="s">
        <v>483</v>
      </c>
      <c r="X694" s="3">
        <v>30</v>
      </c>
      <c r="Y694" s="3" t="s">
        <v>503</v>
      </c>
      <c r="Z694" s="3" t="s">
        <v>490</v>
      </c>
      <c r="AA694" s="3" t="s">
        <v>490</v>
      </c>
      <c r="AB694" s="3" t="s">
        <v>233</v>
      </c>
      <c r="AC694" s="3" t="s">
        <v>35</v>
      </c>
      <c r="AD694" s="3" t="s">
        <v>38</v>
      </c>
      <c r="AE694" s="3" t="s">
        <v>483</v>
      </c>
      <c r="AF694" s="3" t="s">
        <v>483</v>
      </c>
      <c r="AG694" t="s">
        <v>451</v>
      </c>
      <c r="AH694">
        <f>LOOKUP(AC694,$AL:$AL,$AM:$AM )</f>
        <v>931028</v>
      </c>
      <c r="AI694">
        <f>LOOKUP(AG694,$AN:$AN,$AO:$AO)</f>
        <v>808536</v>
      </c>
      <c r="AJ694">
        <f>COUNTIFS(Answer,AC694,Country,"USA")</f>
        <v>184</v>
      </c>
      <c r="AK694">
        <f>COUNTIF(Answer,AC694)</f>
        <v>352</v>
      </c>
    </row>
    <row r="695" spans="1:37">
      <c r="A695" s="3" t="s">
        <v>453</v>
      </c>
      <c r="B695" s="3" t="s">
        <v>491</v>
      </c>
      <c r="C695" s="3" t="s">
        <v>479</v>
      </c>
      <c r="D695" s="3" t="s">
        <v>480</v>
      </c>
      <c r="E695" s="3" t="s">
        <v>481</v>
      </c>
      <c r="F695" s="4">
        <v>0.02</v>
      </c>
      <c r="G695" s="3" t="s">
        <v>492</v>
      </c>
      <c r="H695" s="3">
        <v>52</v>
      </c>
      <c r="I695" s="3" t="s">
        <v>483</v>
      </c>
      <c r="J695" s="3">
        <v>180</v>
      </c>
      <c r="K695" s="3">
        <v>604800</v>
      </c>
      <c r="L695" s="3" t="s">
        <v>780</v>
      </c>
      <c r="M695" s="3" t="s">
        <v>483</v>
      </c>
      <c r="N695" s="3" t="s">
        <v>483</v>
      </c>
      <c r="O695" s="3" t="s">
        <v>1804</v>
      </c>
      <c r="P695" s="3" t="s">
        <v>4409</v>
      </c>
      <c r="Q695" s="3" t="s">
        <v>4371</v>
      </c>
      <c r="R695" s="3" t="s">
        <v>1805</v>
      </c>
      <c r="S695" s="3">
        <v>1338835715</v>
      </c>
      <c r="T695" s="3" t="s">
        <v>1806</v>
      </c>
      <c r="U695" s="3" t="s">
        <v>1654</v>
      </c>
      <c r="V695" s="3" t="s">
        <v>483</v>
      </c>
      <c r="W695" s="3" t="s">
        <v>483</v>
      </c>
      <c r="X695" s="3">
        <v>28</v>
      </c>
      <c r="Y695" s="3" t="s">
        <v>607</v>
      </c>
      <c r="Z695" s="3" t="s">
        <v>490</v>
      </c>
      <c r="AA695" s="3" t="s">
        <v>490</v>
      </c>
      <c r="AB695" s="3" t="s">
        <v>233</v>
      </c>
      <c r="AC695" s="3" t="s">
        <v>451</v>
      </c>
      <c r="AD695" s="3" t="s">
        <v>34</v>
      </c>
      <c r="AE695" s="3" t="s">
        <v>483</v>
      </c>
      <c r="AF695" s="3" t="s">
        <v>483</v>
      </c>
      <c r="AG695" t="s">
        <v>451</v>
      </c>
      <c r="AH695">
        <f>LOOKUP(AC695,$AL:$AL,$AM:$AM )</f>
        <v>808536</v>
      </c>
      <c r="AI695">
        <f>LOOKUP(AG695,$AN:$AN,$AO:$AO)</f>
        <v>808536</v>
      </c>
      <c r="AJ695">
        <f>COUNTIFS(Answer,AC695,Country,"USA")</f>
        <v>0</v>
      </c>
      <c r="AK695">
        <f>COUNTIF(Answer,AC695)</f>
        <v>2</v>
      </c>
    </row>
    <row r="696" spans="1:37">
      <c r="A696" s="3" t="s">
        <v>453</v>
      </c>
      <c r="B696" s="3" t="s">
        <v>491</v>
      </c>
      <c r="C696" s="3" t="s">
        <v>479</v>
      </c>
      <c r="D696" s="3" t="s">
        <v>480</v>
      </c>
      <c r="E696" s="3" t="s">
        <v>481</v>
      </c>
      <c r="F696" s="4">
        <v>0.02</v>
      </c>
      <c r="G696" s="3" t="s">
        <v>492</v>
      </c>
      <c r="H696" s="3">
        <v>52</v>
      </c>
      <c r="I696" s="3" t="s">
        <v>483</v>
      </c>
      <c r="J696" s="3">
        <v>180</v>
      </c>
      <c r="K696" s="3">
        <v>604800</v>
      </c>
      <c r="L696" s="3" t="s">
        <v>780</v>
      </c>
      <c r="M696" s="3" t="s">
        <v>483</v>
      </c>
      <c r="N696" s="3" t="s">
        <v>483</v>
      </c>
      <c r="O696" s="3" t="s">
        <v>1807</v>
      </c>
      <c r="P696" s="3" t="s">
        <v>454</v>
      </c>
      <c r="Q696" s="3" t="s">
        <v>4371</v>
      </c>
      <c r="R696" s="3" t="s">
        <v>1808</v>
      </c>
      <c r="S696" s="3">
        <v>1338839241</v>
      </c>
      <c r="T696" s="3" t="s">
        <v>1809</v>
      </c>
      <c r="U696" s="3" t="s">
        <v>1654</v>
      </c>
      <c r="V696" s="3" t="s">
        <v>483</v>
      </c>
      <c r="W696" s="3" t="s">
        <v>483</v>
      </c>
      <c r="X696" s="3">
        <v>88</v>
      </c>
      <c r="Y696" s="3" t="s">
        <v>489</v>
      </c>
      <c r="Z696" s="3" t="s">
        <v>490</v>
      </c>
      <c r="AA696" s="3" t="s">
        <v>490</v>
      </c>
      <c r="AB696" s="3" t="s">
        <v>233</v>
      </c>
      <c r="AC696" s="3" t="s">
        <v>229</v>
      </c>
      <c r="AD696" s="3" t="s">
        <v>38</v>
      </c>
      <c r="AE696" s="3" t="s">
        <v>483</v>
      </c>
      <c r="AF696" s="3" t="s">
        <v>483</v>
      </c>
      <c r="AG696" t="s">
        <v>451</v>
      </c>
      <c r="AH696">
        <f>LOOKUP(AC696,$AL:$AL,$AM:$AM )</f>
        <v>863552</v>
      </c>
      <c r="AI696">
        <f>LOOKUP(AG696,$AN:$AN,$AO:$AO)</f>
        <v>808536</v>
      </c>
      <c r="AJ696">
        <f>COUNTIFS(Answer,AC696,Country,"USA")</f>
        <v>2</v>
      </c>
      <c r="AK696">
        <f>COUNTIF(Answer,AC696)</f>
        <v>2</v>
      </c>
    </row>
    <row r="697" spans="1:37">
      <c r="A697" s="3" t="s">
        <v>453</v>
      </c>
      <c r="B697" s="3" t="s">
        <v>491</v>
      </c>
      <c r="C697" s="3" t="s">
        <v>479</v>
      </c>
      <c r="D697" s="3" t="s">
        <v>480</v>
      </c>
      <c r="E697" s="3" t="s">
        <v>481</v>
      </c>
      <c r="F697" s="4">
        <v>0.02</v>
      </c>
      <c r="G697" s="3" t="s">
        <v>492</v>
      </c>
      <c r="H697" s="3">
        <v>52</v>
      </c>
      <c r="I697" s="3" t="s">
        <v>483</v>
      </c>
      <c r="J697" s="3">
        <v>180</v>
      </c>
      <c r="K697" s="3">
        <v>604800</v>
      </c>
      <c r="L697" s="3" t="s">
        <v>780</v>
      </c>
      <c r="M697" s="3" t="s">
        <v>483</v>
      </c>
      <c r="N697" s="3" t="s">
        <v>483</v>
      </c>
      <c r="O697" s="3" t="s">
        <v>1587</v>
      </c>
      <c r="P697" s="3" t="s">
        <v>4458</v>
      </c>
      <c r="Q697" s="3" t="s">
        <v>4371</v>
      </c>
      <c r="R697" s="3" t="s">
        <v>1588</v>
      </c>
      <c r="S697" s="3">
        <v>1338884916</v>
      </c>
      <c r="T697" s="3" t="s">
        <v>1589</v>
      </c>
      <c r="U697" s="3" t="s">
        <v>1481</v>
      </c>
      <c r="V697" s="3" t="s">
        <v>483</v>
      </c>
      <c r="W697" s="3" t="s">
        <v>483</v>
      </c>
      <c r="X697" s="3">
        <v>27</v>
      </c>
      <c r="Y697" s="3" t="s">
        <v>503</v>
      </c>
      <c r="Z697" s="3" t="s">
        <v>490</v>
      </c>
      <c r="AA697" s="3" t="s">
        <v>490</v>
      </c>
      <c r="AB697" s="3" t="s">
        <v>233</v>
      </c>
      <c r="AC697" s="3" t="s">
        <v>35</v>
      </c>
      <c r="AD697" s="3" t="s">
        <v>34</v>
      </c>
      <c r="AE697" s="3" t="s">
        <v>483</v>
      </c>
      <c r="AF697" s="3" t="s">
        <v>483</v>
      </c>
      <c r="AG697" t="s">
        <v>451</v>
      </c>
      <c r="AH697">
        <f>LOOKUP(AC697,$AL:$AL,$AM:$AM )</f>
        <v>931028</v>
      </c>
      <c r="AI697">
        <f>LOOKUP(AG697,$AN:$AN,$AO:$AO)</f>
        <v>808536</v>
      </c>
      <c r="AJ697">
        <f>COUNTIFS(Answer,AC697,Country,"USA")</f>
        <v>184</v>
      </c>
      <c r="AK697">
        <f>COUNTIF(Answer,AC697)</f>
        <v>352</v>
      </c>
    </row>
    <row r="698" spans="1:37">
      <c r="A698" s="3" t="s">
        <v>453</v>
      </c>
      <c r="B698" s="3" t="s">
        <v>491</v>
      </c>
      <c r="C698" s="3" t="s">
        <v>479</v>
      </c>
      <c r="D698" s="3" t="s">
        <v>480</v>
      </c>
      <c r="E698" s="3" t="s">
        <v>481</v>
      </c>
      <c r="F698" s="4">
        <v>0.02</v>
      </c>
      <c r="G698" s="3" t="s">
        <v>492</v>
      </c>
      <c r="H698" s="3">
        <v>52</v>
      </c>
      <c r="I698" s="3" t="s">
        <v>483</v>
      </c>
      <c r="J698" s="3">
        <v>180</v>
      </c>
      <c r="K698" s="3">
        <v>604800</v>
      </c>
      <c r="L698" s="3" t="s">
        <v>780</v>
      </c>
      <c r="M698" s="3" t="s">
        <v>483</v>
      </c>
      <c r="N698" s="3" t="s">
        <v>483</v>
      </c>
      <c r="O698" s="3" t="s">
        <v>1603</v>
      </c>
      <c r="P698" s="3" t="s">
        <v>363</v>
      </c>
      <c r="Q698" s="3" t="s">
        <v>4371</v>
      </c>
      <c r="R698" s="3" t="s">
        <v>1604</v>
      </c>
      <c r="S698" s="3">
        <v>1338870030</v>
      </c>
      <c r="T698" s="3" t="s">
        <v>1605</v>
      </c>
      <c r="U698" s="3" t="s">
        <v>1481</v>
      </c>
      <c r="V698" s="3" t="s">
        <v>483</v>
      </c>
      <c r="W698" s="3" t="s">
        <v>483</v>
      </c>
      <c r="X698" s="3">
        <v>15</v>
      </c>
      <c r="Y698" s="3" t="s">
        <v>503</v>
      </c>
      <c r="Z698" s="3" t="s">
        <v>490</v>
      </c>
      <c r="AA698" s="3" t="s">
        <v>490</v>
      </c>
      <c r="AB698" s="3" t="s">
        <v>233</v>
      </c>
      <c r="AC698" s="3" t="s">
        <v>35</v>
      </c>
      <c r="AD698" s="3" t="s">
        <v>38</v>
      </c>
      <c r="AE698" s="3" t="s">
        <v>483</v>
      </c>
      <c r="AF698" s="3" t="s">
        <v>483</v>
      </c>
      <c r="AG698" t="s">
        <v>451</v>
      </c>
      <c r="AH698">
        <f>LOOKUP(AC698,$AL:$AL,$AM:$AM )</f>
        <v>931028</v>
      </c>
      <c r="AI698">
        <f>LOOKUP(AG698,$AN:$AN,$AO:$AO)</f>
        <v>808536</v>
      </c>
      <c r="AJ698">
        <f>COUNTIFS(Answer,AC698,Country,"USA")</f>
        <v>184</v>
      </c>
      <c r="AK698">
        <f>COUNTIF(Answer,AC698)</f>
        <v>352</v>
      </c>
    </row>
    <row r="699" spans="1:37">
      <c r="A699" s="3" t="s">
        <v>453</v>
      </c>
      <c r="B699" s="3" t="s">
        <v>491</v>
      </c>
      <c r="C699" s="3" t="s">
        <v>479</v>
      </c>
      <c r="D699" s="3" t="s">
        <v>480</v>
      </c>
      <c r="E699" s="3" t="s">
        <v>481</v>
      </c>
      <c r="F699" s="4">
        <v>0.02</v>
      </c>
      <c r="G699" s="3" t="s">
        <v>492</v>
      </c>
      <c r="H699" s="3">
        <v>52</v>
      </c>
      <c r="I699" s="3" t="s">
        <v>483</v>
      </c>
      <c r="J699" s="3">
        <v>180</v>
      </c>
      <c r="K699" s="3">
        <v>604800</v>
      </c>
      <c r="L699" s="3" t="s">
        <v>780</v>
      </c>
      <c r="M699" s="3" t="s">
        <v>483</v>
      </c>
      <c r="N699" s="3" t="s">
        <v>483</v>
      </c>
      <c r="O699" s="3" t="s">
        <v>1680</v>
      </c>
      <c r="P699" s="3" t="s">
        <v>370</v>
      </c>
      <c r="Q699" s="3" t="s">
        <v>4371</v>
      </c>
      <c r="R699" s="3" t="s">
        <v>1681</v>
      </c>
      <c r="S699" s="3">
        <v>1338827996</v>
      </c>
      <c r="T699" s="3" t="s">
        <v>1682</v>
      </c>
      <c r="U699" s="3" t="s">
        <v>1481</v>
      </c>
      <c r="V699" s="3" t="s">
        <v>483</v>
      </c>
      <c r="W699" s="3" t="s">
        <v>483</v>
      </c>
      <c r="X699" s="3">
        <v>28</v>
      </c>
      <c r="Y699" s="3" t="s">
        <v>594</v>
      </c>
      <c r="Z699" s="3" t="s">
        <v>490</v>
      </c>
      <c r="AA699" s="3" t="s">
        <v>490</v>
      </c>
      <c r="AB699" s="3" t="s">
        <v>233</v>
      </c>
      <c r="AC699" s="3" t="s">
        <v>221</v>
      </c>
      <c r="AD699" s="3" t="s">
        <v>38</v>
      </c>
      <c r="AE699" s="3" t="s">
        <v>483</v>
      </c>
      <c r="AF699" s="3" t="s">
        <v>483</v>
      </c>
      <c r="AG699" t="s">
        <v>451</v>
      </c>
      <c r="AH699">
        <f>LOOKUP(AC699,$AL:$AL,$AM:$AM )</f>
        <v>859307</v>
      </c>
      <c r="AI699">
        <f>LOOKUP(AG699,$AN:$AN,$AO:$AO)</f>
        <v>808536</v>
      </c>
      <c r="AJ699">
        <f>COUNTIFS(Answer,AC699,Country,"USA")</f>
        <v>10</v>
      </c>
      <c r="AK699">
        <f>COUNTIF(Answer,AC699)</f>
        <v>10</v>
      </c>
    </row>
    <row r="700" spans="1:37">
      <c r="A700" s="3" t="s">
        <v>453</v>
      </c>
      <c r="B700" s="3" t="s">
        <v>491</v>
      </c>
      <c r="C700" s="3" t="s">
        <v>479</v>
      </c>
      <c r="D700" s="3" t="s">
        <v>480</v>
      </c>
      <c r="E700" s="3" t="s">
        <v>481</v>
      </c>
      <c r="F700" s="4">
        <v>0.02</v>
      </c>
      <c r="G700" s="3" t="s">
        <v>492</v>
      </c>
      <c r="H700" s="3">
        <v>52</v>
      </c>
      <c r="I700" s="3" t="s">
        <v>483</v>
      </c>
      <c r="J700" s="3">
        <v>180</v>
      </c>
      <c r="K700" s="3">
        <v>604800</v>
      </c>
      <c r="L700" s="3" t="s">
        <v>780</v>
      </c>
      <c r="M700" s="3" t="s">
        <v>483</v>
      </c>
      <c r="N700" s="3" t="s">
        <v>483</v>
      </c>
      <c r="O700" s="3" t="s">
        <v>1698</v>
      </c>
      <c r="P700" s="3" t="s">
        <v>4459</v>
      </c>
      <c r="Q700" s="3" t="s">
        <v>4371</v>
      </c>
      <c r="R700" s="3" t="s">
        <v>1699</v>
      </c>
      <c r="S700" s="3">
        <v>1338890850</v>
      </c>
      <c r="T700" s="3" t="s">
        <v>1700</v>
      </c>
      <c r="U700" s="3" t="s">
        <v>1481</v>
      </c>
      <c r="V700" s="3" t="s">
        <v>483</v>
      </c>
      <c r="W700" s="3" t="s">
        <v>483</v>
      </c>
      <c r="X700" s="3">
        <v>99</v>
      </c>
      <c r="Y700" s="3" t="s">
        <v>518</v>
      </c>
      <c r="Z700" s="3" t="s">
        <v>490</v>
      </c>
      <c r="AA700" s="3" t="s">
        <v>490</v>
      </c>
      <c r="AB700" s="3" t="s">
        <v>233</v>
      </c>
      <c r="AC700" s="3" t="s">
        <v>35</v>
      </c>
      <c r="AD700" s="3" t="s">
        <v>361</v>
      </c>
      <c r="AE700" s="3" t="s">
        <v>483</v>
      </c>
      <c r="AF700" s="3" t="s">
        <v>483</v>
      </c>
      <c r="AG700" t="s">
        <v>451</v>
      </c>
      <c r="AH700">
        <f>LOOKUP(AC700,$AL:$AL,$AM:$AM )</f>
        <v>931028</v>
      </c>
      <c r="AI700">
        <f>LOOKUP(AG700,$AN:$AN,$AO:$AO)</f>
        <v>808536</v>
      </c>
      <c r="AJ700">
        <f>COUNTIFS(Answer,AC700,Country,"USA")</f>
        <v>184</v>
      </c>
      <c r="AK700">
        <f>COUNTIF(Answer,AC700)</f>
        <v>352</v>
      </c>
    </row>
    <row r="701" spans="1:37">
      <c r="A701" s="3" t="s">
        <v>453</v>
      </c>
      <c r="B701" s="3" t="s">
        <v>491</v>
      </c>
      <c r="C701" s="3" t="s">
        <v>479</v>
      </c>
      <c r="D701" s="3" t="s">
        <v>480</v>
      </c>
      <c r="E701" s="3" t="s">
        <v>481</v>
      </c>
      <c r="F701" s="4">
        <v>0.02</v>
      </c>
      <c r="G701" s="3" t="s">
        <v>492</v>
      </c>
      <c r="H701" s="3">
        <v>52</v>
      </c>
      <c r="I701" s="3" t="s">
        <v>483</v>
      </c>
      <c r="J701" s="3">
        <v>180</v>
      </c>
      <c r="K701" s="3">
        <v>604800</v>
      </c>
      <c r="L701" s="3" t="s">
        <v>780</v>
      </c>
      <c r="M701" s="3" t="s">
        <v>483</v>
      </c>
      <c r="N701" s="3" t="s">
        <v>483</v>
      </c>
      <c r="O701" s="3" t="s">
        <v>1723</v>
      </c>
      <c r="P701" s="3" t="s">
        <v>455</v>
      </c>
      <c r="Q701" s="3" t="s">
        <v>4371</v>
      </c>
      <c r="R701" s="3" t="s">
        <v>1724</v>
      </c>
      <c r="S701" s="3">
        <v>1338825922</v>
      </c>
      <c r="T701" s="3" t="s">
        <v>1725</v>
      </c>
      <c r="U701" s="3" t="s">
        <v>1481</v>
      </c>
      <c r="V701" s="3" t="s">
        <v>483</v>
      </c>
      <c r="W701" s="3" t="s">
        <v>483</v>
      </c>
      <c r="X701" s="3">
        <v>61</v>
      </c>
      <c r="Y701" s="3" t="s">
        <v>489</v>
      </c>
      <c r="Z701" s="3" t="s">
        <v>490</v>
      </c>
      <c r="AA701" s="3" t="s">
        <v>490</v>
      </c>
      <c r="AB701" s="3" t="s">
        <v>233</v>
      </c>
      <c r="AC701" s="3" t="s">
        <v>35</v>
      </c>
      <c r="AD701" s="3" t="s">
        <v>38</v>
      </c>
      <c r="AE701" s="3" t="s">
        <v>483</v>
      </c>
      <c r="AF701" s="3" t="s">
        <v>483</v>
      </c>
      <c r="AG701" t="s">
        <v>451</v>
      </c>
      <c r="AH701">
        <f>LOOKUP(AC701,$AL:$AL,$AM:$AM )</f>
        <v>931028</v>
      </c>
      <c r="AI701">
        <f>LOOKUP(AG701,$AN:$AN,$AO:$AO)</f>
        <v>808536</v>
      </c>
      <c r="AJ701">
        <f>COUNTIFS(Answer,AC701,Country,"USA")</f>
        <v>184</v>
      </c>
      <c r="AK701">
        <f>COUNTIF(Answer,AC701)</f>
        <v>352</v>
      </c>
    </row>
    <row r="702" spans="1:37">
      <c r="A702" s="3" t="s">
        <v>453</v>
      </c>
      <c r="B702" s="3" t="s">
        <v>491</v>
      </c>
      <c r="C702" s="3" t="s">
        <v>479</v>
      </c>
      <c r="D702" s="3" t="s">
        <v>480</v>
      </c>
      <c r="E702" s="3" t="s">
        <v>481</v>
      </c>
      <c r="F702" s="4">
        <v>0.02</v>
      </c>
      <c r="G702" s="3" t="s">
        <v>492</v>
      </c>
      <c r="H702" s="3">
        <v>52</v>
      </c>
      <c r="I702" s="3" t="s">
        <v>483</v>
      </c>
      <c r="J702" s="3">
        <v>180</v>
      </c>
      <c r="K702" s="3">
        <v>604800</v>
      </c>
      <c r="L702" s="3" t="s">
        <v>780</v>
      </c>
      <c r="M702" s="3" t="s">
        <v>483</v>
      </c>
      <c r="N702" s="3" t="s">
        <v>483</v>
      </c>
      <c r="O702" s="3" t="s">
        <v>1765</v>
      </c>
      <c r="P702" s="3" t="s">
        <v>4464</v>
      </c>
      <c r="Q702" s="3" t="s">
        <v>4371</v>
      </c>
      <c r="R702" s="3" t="s">
        <v>1766</v>
      </c>
      <c r="S702" s="3">
        <v>1338802997</v>
      </c>
      <c r="T702" s="3" t="s">
        <v>1767</v>
      </c>
      <c r="U702" s="3" t="s">
        <v>1481</v>
      </c>
      <c r="V702" s="3" t="s">
        <v>483</v>
      </c>
      <c r="W702" s="3" t="s">
        <v>483</v>
      </c>
      <c r="X702" s="3">
        <v>48</v>
      </c>
      <c r="Y702" s="3" t="s">
        <v>503</v>
      </c>
      <c r="Z702" s="3" t="s">
        <v>490</v>
      </c>
      <c r="AA702" s="3" t="s">
        <v>490</v>
      </c>
      <c r="AB702" s="3" t="s">
        <v>233</v>
      </c>
      <c r="AC702" s="3" t="s">
        <v>42</v>
      </c>
      <c r="AD702" s="3" t="s">
        <v>366</v>
      </c>
      <c r="AE702" s="3" t="s">
        <v>483</v>
      </c>
      <c r="AF702" s="3" t="s">
        <v>483</v>
      </c>
      <c r="AG702" t="s">
        <v>451</v>
      </c>
      <c r="AH702">
        <f>LOOKUP(AC702,$AL:$AL,$AM:$AM )</f>
        <v>5503158</v>
      </c>
      <c r="AI702">
        <f>LOOKUP(AG702,$AN:$AN,$AO:$AO)</f>
        <v>808536</v>
      </c>
      <c r="AJ702">
        <f>COUNTIFS(Answer,AC702,Country,"USA")</f>
        <v>9</v>
      </c>
      <c r="AK702">
        <f>COUNTIF(Answer,AC702)</f>
        <v>38</v>
      </c>
    </row>
    <row r="703" spans="1:37">
      <c r="A703" s="3" t="s">
        <v>453</v>
      </c>
      <c r="B703" s="3" t="s">
        <v>491</v>
      </c>
      <c r="C703" s="3" t="s">
        <v>479</v>
      </c>
      <c r="D703" s="3" t="s">
        <v>480</v>
      </c>
      <c r="E703" s="3" t="s">
        <v>481</v>
      </c>
      <c r="F703" s="4">
        <v>0.02</v>
      </c>
      <c r="G703" s="3" t="s">
        <v>492</v>
      </c>
      <c r="H703" s="3">
        <v>52</v>
      </c>
      <c r="I703" s="3" t="s">
        <v>483</v>
      </c>
      <c r="J703" s="3">
        <v>180</v>
      </c>
      <c r="K703" s="3">
        <v>604800</v>
      </c>
      <c r="L703" s="3" t="s">
        <v>780</v>
      </c>
      <c r="M703" s="3" t="s">
        <v>483</v>
      </c>
      <c r="N703" s="3" t="s">
        <v>483</v>
      </c>
      <c r="O703" s="3" t="s">
        <v>1775</v>
      </c>
      <c r="P703" s="3" t="s">
        <v>380</v>
      </c>
      <c r="Q703" s="3" t="s">
        <v>4371</v>
      </c>
      <c r="R703" s="3" t="s">
        <v>1776</v>
      </c>
      <c r="S703" s="3">
        <v>1338866205</v>
      </c>
      <c r="T703" s="3" t="s">
        <v>1777</v>
      </c>
      <c r="U703" s="3" t="s">
        <v>1481</v>
      </c>
      <c r="V703" s="3" t="s">
        <v>483</v>
      </c>
      <c r="W703" s="3" t="s">
        <v>483</v>
      </c>
      <c r="X703" s="3">
        <v>17</v>
      </c>
      <c r="Y703" s="3" t="s">
        <v>660</v>
      </c>
      <c r="Z703" s="3" t="s">
        <v>490</v>
      </c>
      <c r="AA703" s="3" t="s">
        <v>490</v>
      </c>
      <c r="AB703" s="3" t="s">
        <v>233</v>
      </c>
      <c r="AC703" s="3" t="s">
        <v>113</v>
      </c>
      <c r="AD703" s="3" t="s">
        <v>38</v>
      </c>
      <c r="AE703" s="3" t="s">
        <v>483</v>
      </c>
      <c r="AF703" s="3" t="s">
        <v>483</v>
      </c>
      <c r="AG703" t="s">
        <v>451</v>
      </c>
      <c r="AH703">
        <f>LOOKUP(AC703,$AL:$AL,$AM:$AM )</f>
        <v>826911</v>
      </c>
      <c r="AI703">
        <f>LOOKUP(AG703,$AN:$AN,$AO:$AO)</f>
        <v>808536</v>
      </c>
      <c r="AJ703">
        <f>COUNTIFS(Answer,AC703,Country,"USA")</f>
        <v>5</v>
      </c>
      <c r="AK703">
        <f>COUNTIF(Answer,AC703)</f>
        <v>6</v>
      </c>
    </row>
    <row r="704" spans="1:37">
      <c r="A704" s="3" t="s">
        <v>453</v>
      </c>
      <c r="B704" s="3" t="s">
        <v>491</v>
      </c>
      <c r="C704" s="3" t="s">
        <v>479</v>
      </c>
      <c r="D704" s="3" t="s">
        <v>480</v>
      </c>
      <c r="E704" s="3" t="s">
        <v>481</v>
      </c>
      <c r="F704" s="4">
        <v>0.02</v>
      </c>
      <c r="G704" s="3" t="s">
        <v>492</v>
      </c>
      <c r="H704" s="3">
        <v>52</v>
      </c>
      <c r="I704" s="3" t="s">
        <v>483</v>
      </c>
      <c r="J704" s="3">
        <v>180</v>
      </c>
      <c r="K704" s="3">
        <v>604800</v>
      </c>
      <c r="L704" s="3" t="s">
        <v>780</v>
      </c>
      <c r="M704" s="3" t="s">
        <v>483</v>
      </c>
      <c r="N704" s="3" t="s">
        <v>483</v>
      </c>
      <c r="O704" s="3" t="s">
        <v>1778</v>
      </c>
      <c r="P704" s="3" t="s">
        <v>4478</v>
      </c>
      <c r="Q704" s="3" t="s">
        <v>4371</v>
      </c>
      <c r="R704" s="3" t="s">
        <v>1779</v>
      </c>
      <c r="S704" s="3">
        <v>1338832462</v>
      </c>
      <c r="T704" s="3" t="s">
        <v>1780</v>
      </c>
      <c r="U704" s="3" t="s">
        <v>1481</v>
      </c>
      <c r="V704" s="3" t="s">
        <v>483</v>
      </c>
      <c r="W704" s="3" t="s">
        <v>483</v>
      </c>
      <c r="X704" s="3">
        <v>33</v>
      </c>
      <c r="Y704" s="3" t="s">
        <v>1441</v>
      </c>
      <c r="Z704" s="3" t="s">
        <v>490</v>
      </c>
      <c r="AA704" s="3" t="s">
        <v>490</v>
      </c>
      <c r="AB704" s="3" t="s">
        <v>233</v>
      </c>
      <c r="AC704" s="3" t="s">
        <v>35</v>
      </c>
      <c r="AD704" s="3" t="s">
        <v>34</v>
      </c>
      <c r="AE704" s="3" t="s">
        <v>483</v>
      </c>
      <c r="AF704" s="3" t="s">
        <v>483</v>
      </c>
      <c r="AG704" t="s">
        <v>451</v>
      </c>
      <c r="AH704">
        <f>LOOKUP(AC704,$AL:$AL,$AM:$AM )</f>
        <v>931028</v>
      </c>
      <c r="AI704">
        <f>LOOKUP(AG704,$AN:$AN,$AO:$AO)</f>
        <v>808536</v>
      </c>
      <c r="AJ704">
        <f>COUNTIFS(Answer,AC704,Country,"USA")</f>
        <v>184</v>
      </c>
      <c r="AK704">
        <f>COUNTIF(Answer,AC704)</f>
        <v>352</v>
      </c>
    </row>
    <row r="705" spans="1:37">
      <c r="A705" s="3" t="s">
        <v>453</v>
      </c>
      <c r="B705" s="3" t="s">
        <v>491</v>
      </c>
      <c r="C705" s="3" t="s">
        <v>479</v>
      </c>
      <c r="D705" s="3" t="s">
        <v>480</v>
      </c>
      <c r="E705" s="3" t="s">
        <v>481</v>
      </c>
      <c r="F705" s="4">
        <v>0.02</v>
      </c>
      <c r="G705" s="3" t="s">
        <v>492</v>
      </c>
      <c r="H705" s="3">
        <v>52</v>
      </c>
      <c r="I705" s="3" t="s">
        <v>483</v>
      </c>
      <c r="J705" s="3">
        <v>180</v>
      </c>
      <c r="K705" s="3">
        <v>604800</v>
      </c>
      <c r="L705" s="3" t="s">
        <v>780</v>
      </c>
      <c r="M705" s="3" t="s">
        <v>483</v>
      </c>
      <c r="N705" s="3" t="s">
        <v>483</v>
      </c>
      <c r="O705" s="3" t="s">
        <v>1817</v>
      </c>
      <c r="P705" s="3" t="s">
        <v>357</v>
      </c>
      <c r="Q705" s="3" t="s">
        <v>4371</v>
      </c>
      <c r="R705" s="3" t="s">
        <v>1818</v>
      </c>
      <c r="S705" s="3">
        <v>1338876658</v>
      </c>
      <c r="T705" s="3" t="s">
        <v>1819</v>
      </c>
      <c r="U705" s="3" t="s">
        <v>1481</v>
      </c>
      <c r="V705" s="3" t="s">
        <v>483</v>
      </c>
      <c r="W705" s="3" t="s">
        <v>483</v>
      </c>
      <c r="X705" s="3">
        <v>13</v>
      </c>
      <c r="Y705" s="3" t="s">
        <v>503</v>
      </c>
      <c r="Z705" s="3" t="s">
        <v>490</v>
      </c>
      <c r="AA705" s="3" t="s">
        <v>490</v>
      </c>
      <c r="AB705" s="3" t="s">
        <v>233</v>
      </c>
      <c r="AC705" s="3" t="s">
        <v>35</v>
      </c>
      <c r="AD705" s="3" t="s">
        <v>729</v>
      </c>
      <c r="AE705" s="3" t="s">
        <v>483</v>
      </c>
      <c r="AF705" s="3" t="s">
        <v>483</v>
      </c>
      <c r="AG705" t="s">
        <v>451</v>
      </c>
      <c r="AH705">
        <f>LOOKUP(AC705,$AL:$AL,$AM:$AM )</f>
        <v>931028</v>
      </c>
      <c r="AI705">
        <f>LOOKUP(AG705,$AN:$AN,$AO:$AO)</f>
        <v>808536</v>
      </c>
      <c r="AJ705">
        <f>COUNTIFS(Answer,AC705,Country,"USA")</f>
        <v>184</v>
      </c>
      <c r="AK705">
        <f>COUNTIF(Answer,AC705)</f>
        <v>352</v>
      </c>
    </row>
    <row r="706" spans="1:37">
      <c r="A706" s="3" t="s">
        <v>453</v>
      </c>
      <c r="B706" s="3" t="s">
        <v>491</v>
      </c>
      <c r="C706" s="3" t="s">
        <v>479</v>
      </c>
      <c r="D706" s="3" t="s">
        <v>480</v>
      </c>
      <c r="E706" s="3" t="s">
        <v>481</v>
      </c>
      <c r="F706" s="4">
        <v>0.02</v>
      </c>
      <c r="G706" s="3" t="s">
        <v>492</v>
      </c>
      <c r="H706" s="3">
        <v>52</v>
      </c>
      <c r="I706" s="3" t="s">
        <v>483</v>
      </c>
      <c r="J706" s="3">
        <v>180</v>
      </c>
      <c r="K706" s="3">
        <v>604800</v>
      </c>
      <c r="L706" s="3" t="s">
        <v>780</v>
      </c>
      <c r="M706" s="3" t="s">
        <v>483</v>
      </c>
      <c r="N706" s="3" t="s">
        <v>483</v>
      </c>
      <c r="O706" s="3" t="s">
        <v>1768</v>
      </c>
      <c r="P706" s="3" t="s">
        <v>4461</v>
      </c>
      <c r="Q706" s="3" t="s">
        <v>4371</v>
      </c>
      <c r="R706" s="3" t="s">
        <v>1769</v>
      </c>
      <c r="S706" s="3">
        <v>1338871770</v>
      </c>
      <c r="T706" s="3" t="s">
        <v>1770</v>
      </c>
      <c r="U706" s="3" t="s">
        <v>517</v>
      </c>
      <c r="V706" s="3" t="s">
        <v>483</v>
      </c>
      <c r="W706" s="3" t="s">
        <v>483</v>
      </c>
      <c r="X706" s="3">
        <v>31</v>
      </c>
      <c r="Y706" s="3" t="s">
        <v>508</v>
      </c>
      <c r="Z706" s="3" t="s">
        <v>490</v>
      </c>
      <c r="AA706" s="3" t="s">
        <v>490</v>
      </c>
      <c r="AB706" s="3" t="s">
        <v>233</v>
      </c>
      <c r="AC706" s="3" t="s">
        <v>35</v>
      </c>
      <c r="AD706" s="3" t="s">
        <v>34</v>
      </c>
      <c r="AE706" s="3" t="s">
        <v>483</v>
      </c>
      <c r="AF706" s="3" t="s">
        <v>483</v>
      </c>
      <c r="AG706" t="s">
        <v>451</v>
      </c>
      <c r="AH706">
        <f>LOOKUP(AC706,$AL:$AL,$AM:$AM )</f>
        <v>931028</v>
      </c>
      <c r="AI706">
        <f>LOOKUP(AG706,$AN:$AN,$AO:$AO)</f>
        <v>808536</v>
      </c>
      <c r="AJ706">
        <f>COUNTIFS(Answer,AC706,Country,"USA")</f>
        <v>184</v>
      </c>
      <c r="AK706">
        <f>COUNTIF(Answer,AC706)</f>
        <v>352</v>
      </c>
    </row>
    <row r="707" spans="1:37">
      <c r="A707" s="3" t="s">
        <v>453</v>
      </c>
      <c r="B707" s="3" t="s">
        <v>491</v>
      </c>
      <c r="C707" s="3" t="s">
        <v>479</v>
      </c>
      <c r="D707" s="3" t="s">
        <v>480</v>
      </c>
      <c r="E707" s="3" t="s">
        <v>481</v>
      </c>
      <c r="F707" s="4">
        <v>0.02</v>
      </c>
      <c r="G707" s="3" t="s">
        <v>492</v>
      </c>
      <c r="H707" s="3">
        <v>52</v>
      </c>
      <c r="I707" s="3" t="s">
        <v>483</v>
      </c>
      <c r="J707" s="3">
        <v>180</v>
      </c>
      <c r="K707" s="3">
        <v>604800</v>
      </c>
      <c r="L707" s="3" t="s">
        <v>780</v>
      </c>
      <c r="M707" s="3" t="s">
        <v>483</v>
      </c>
      <c r="N707" s="3" t="s">
        <v>483</v>
      </c>
      <c r="O707" s="3" t="s">
        <v>1726</v>
      </c>
      <c r="P707" s="3" t="s">
        <v>4468</v>
      </c>
      <c r="Q707" s="3" t="s">
        <v>4371</v>
      </c>
      <c r="R707" s="3" t="s">
        <v>1727</v>
      </c>
      <c r="S707" s="3">
        <v>1338891760</v>
      </c>
      <c r="T707" s="3" t="s">
        <v>1728</v>
      </c>
      <c r="U707" s="3" t="s">
        <v>497</v>
      </c>
      <c r="V707" s="3" t="s">
        <v>483</v>
      </c>
      <c r="W707" s="3" t="s">
        <v>483</v>
      </c>
      <c r="X707" s="3">
        <v>12</v>
      </c>
      <c r="Y707" s="3" t="s">
        <v>555</v>
      </c>
      <c r="Z707" s="3" t="s">
        <v>490</v>
      </c>
      <c r="AA707" s="3" t="s">
        <v>490</v>
      </c>
      <c r="AB707" s="3" t="s">
        <v>233</v>
      </c>
      <c r="AC707" s="3" t="s">
        <v>35</v>
      </c>
      <c r="AD707" s="3" t="s">
        <v>89</v>
      </c>
      <c r="AE707" s="3" t="s">
        <v>483</v>
      </c>
      <c r="AF707" s="3" t="s">
        <v>483</v>
      </c>
      <c r="AG707" t="s">
        <v>451</v>
      </c>
      <c r="AH707">
        <f>LOOKUP(AC707,$AL:$AL,$AM:$AM )</f>
        <v>931028</v>
      </c>
      <c r="AI707">
        <f>LOOKUP(AG707,$AN:$AN,$AO:$AO)</f>
        <v>808536</v>
      </c>
      <c r="AJ707">
        <f>COUNTIFS(Answer,AC707,Country,"USA")</f>
        <v>184</v>
      </c>
      <c r="AK707">
        <f>COUNTIF(Answer,AC707)</f>
        <v>352</v>
      </c>
    </row>
    <row r="708" spans="1:37">
      <c r="A708" s="3" t="s">
        <v>456</v>
      </c>
      <c r="B708" s="3" t="s">
        <v>491</v>
      </c>
      <c r="C708" s="3" t="s">
        <v>479</v>
      </c>
      <c r="D708" s="3" t="s">
        <v>480</v>
      </c>
      <c r="E708" s="3" t="s">
        <v>481</v>
      </c>
      <c r="F708" s="4">
        <v>0.02</v>
      </c>
      <c r="G708" s="3" t="s">
        <v>492</v>
      </c>
      <c r="H708" s="3">
        <v>50</v>
      </c>
      <c r="I708" s="3" t="s">
        <v>483</v>
      </c>
      <c r="J708" s="3">
        <v>180</v>
      </c>
      <c r="K708" s="3">
        <v>604800</v>
      </c>
      <c r="L708" s="3" t="s">
        <v>1319</v>
      </c>
      <c r="M708" s="3" t="s">
        <v>483</v>
      </c>
      <c r="N708" s="3" t="s">
        <v>483</v>
      </c>
      <c r="O708" s="3" t="s">
        <v>1365</v>
      </c>
      <c r="P708" s="3" t="s">
        <v>4373</v>
      </c>
      <c r="Q708" s="3" t="s">
        <v>4371</v>
      </c>
      <c r="R708" s="3" t="s">
        <v>1366</v>
      </c>
      <c r="S708" s="3">
        <v>1338896672</v>
      </c>
      <c r="T708" s="3" t="s">
        <v>1367</v>
      </c>
      <c r="U708" s="3" t="s">
        <v>1368</v>
      </c>
      <c r="V708" s="3" t="s">
        <v>483</v>
      </c>
      <c r="W708" s="3" t="s">
        <v>483</v>
      </c>
      <c r="X708" s="3">
        <v>61</v>
      </c>
      <c r="Y708" s="3" t="s">
        <v>489</v>
      </c>
      <c r="Z708" s="3" t="s">
        <v>490</v>
      </c>
      <c r="AA708" s="3" t="s">
        <v>490</v>
      </c>
      <c r="AB708" s="3" t="s">
        <v>248</v>
      </c>
      <c r="AC708" s="3" t="s">
        <v>1369</v>
      </c>
      <c r="AD708" s="3" t="s">
        <v>1370</v>
      </c>
      <c r="AE708" s="3" t="s">
        <v>483</v>
      </c>
      <c r="AF708" s="3" t="s">
        <v>483</v>
      </c>
      <c r="AG708" t="s">
        <v>4351</v>
      </c>
      <c r="AH708">
        <f>LOOKUP(AC708,$AL:$AL,$AM:$AM )</f>
        <v>5438161</v>
      </c>
      <c r="AI708">
        <f>LOOKUP(AG708,$AN:$AN,$AO:$AO)</f>
        <v>807375</v>
      </c>
      <c r="AJ708">
        <f>COUNTIFS(Answer,AC708,Country,"USA")</f>
        <v>0</v>
      </c>
      <c r="AK708">
        <f>COUNTIF(Answer,AC708)</f>
        <v>1</v>
      </c>
    </row>
    <row r="709" spans="1:37">
      <c r="A709" s="3" t="s">
        <v>456</v>
      </c>
      <c r="B709" s="3" t="s">
        <v>491</v>
      </c>
      <c r="C709" s="3" t="s">
        <v>479</v>
      </c>
      <c r="D709" s="3" t="s">
        <v>480</v>
      </c>
      <c r="E709" s="3" t="s">
        <v>481</v>
      </c>
      <c r="F709" s="4">
        <v>0.02</v>
      </c>
      <c r="G709" s="3" t="s">
        <v>492</v>
      </c>
      <c r="H709" s="3">
        <v>50</v>
      </c>
      <c r="I709" s="3" t="s">
        <v>483</v>
      </c>
      <c r="J709" s="3">
        <v>180</v>
      </c>
      <c r="K709" s="3">
        <v>604800</v>
      </c>
      <c r="L709" s="3" t="s">
        <v>1319</v>
      </c>
      <c r="M709" s="3" t="s">
        <v>483</v>
      </c>
      <c r="N709" s="3" t="s">
        <v>483</v>
      </c>
      <c r="O709" s="3" t="s">
        <v>1331</v>
      </c>
      <c r="P709" s="3" t="s">
        <v>4374</v>
      </c>
      <c r="Q709" s="3" t="s">
        <v>4371</v>
      </c>
      <c r="R709" s="3" t="s">
        <v>1332</v>
      </c>
      <c r="S709" s="3">
        <v>1338899317</v>
      </c>
      <c r="T709" s="3" t="s">
        <v>1333</v>
      </c>
      <c r="U709" s="3" t="s">
        <v>1334</v>
      </c>
      <c r="V709" s="3" t="s">
        <v>483</v>
      </c>
      <c r="W709" s="3" t="s">
        <v>483</v>
      </c>
      <c r="X709" s="3">
        <v>46</v>
      </c>
      <c r="Y709" s="3" t="s">
        <v>503</v>
      </c>
      <c r="Z709" s="3" t="s">
        <v>490</v>
      </c>
      <c r="AA709" s="3" t="s">
        <v>490</v>
      </c>
      <c r="AB709" s="3" t="s">
        <v>248</v>
      </c>
      <c r="AC709" s="3" t="s">
        <v>35</v>
      </c>
      <c r="AD709" s="3" t="s">
        <v>34</v>
      </c>
      <c r="AE709" s="3" t="s">
        <v>483</v>
      </c>
      <c r="AF709" s="3" t="s">
        <v>483</v>
      </c>
      <c r="AG709" t="s">
        <v>4351</v>
      </c>
      <c r="AH709">
        <f>LOOKUP(AC709,$AL:$AL,$AM:$AM )</f>
        <v>931028</v>
      </c>
      <c r="AI709">
        <f>LOOKUP(AG709,$AN:$AN,$AO:$AO)</f>
        <v>807375</v>
      </c>
      <c r="AJ709">
        <f>COUNTIFS(Answer,AC709,Country,"USA")</f>
        <v>184</v>
      </c>
      <c r="AK709">
        <f>COUNTIF(Answer,AC709)</f>
        <v>352</v>
      </c>
    </row>
    <row r="710" spans="1:37">
      <c r="A710" s="3" t="s">
        <v>456</v>
      </c>
      <c r="B710" s="3" t="s">
        <v>491</v>
      </c>
      <c r="C710" s="3" t="s">
        <v>479</v>
      </c>
      <c r="D710" s="3" t="s">
        <v>480</v>
      </c>
      <c r="E710" s="3" t="s">
        <v>481</v>
      </c>
      <c r="F710" s="4">
        <v>0.02</v>
      </c>
      <c r="G710" s="3" t="s">
        <v>492</v>
      </c>
      <c r="H710" s="3">
        <v>50</v>
      </c>
      <c r="I710" s="3" t="s">
        <v>483</v>
      </c>
      <c r="J710" s="3">
        <v>180</v>
      </c>
      <c r="K710" s="3">
        <v>604800</v>
      </c>
      <c r="L710" s="3" t="s">
        <v>1319</v>
      </c>
      <c r="M710" s="3" t="s">
        <v>483</v>
      </c>
      <c r="N710" s="3" t="s">
        <v>483</v>
      </c>
      <c r="O710" s="3" t="s">
        <v>1320</v>
      </c>
      <c r="P710" s="3" t="s">
        <v>4375</v>
      </c>
      <c r="Q710" s="3" t="s">
        <v>4371</v>
      </c>
      <c r="R710" s="3" t="s">
        <v>1321</v>
      </c>
      <c r="S710" s="3">
        <v>1338900271</v>
      </c>
      <c r="T710" s="3" t="s">
        <v>1322</v>
      </c>
      <c r="U710" s="3" t="s">
        <v>1323</v>
      </c>
      <c r="V710" s="3" t="s">
        <v>483</v>
      </c>
      <c r="W710" s="3" t="s">
        <v>483</v>
      </c>
      <c r="X710" s="3">
        <v>18</v>
      </c>
      <c r="Y710" s="3" t="s">
        <v>523</v>
      </c>
      <c r="Z710" s="3" t="s">
        <v>490</v>
      </c>
      <c r="AA710" s="3" t="s">
        <v>490</v>
      </c>
      <c r="AB710" s="3" t="s">
        <v>248</v>
      </c>
      <c r="AC710" s="3" t="s">
        <v>113</v>
      </c>
      <c r="AD710" s="3" t="s">
        <v>36</v>
      </c>
      <c r="AE710" s="3" t="s">
        <v>483</v>
      </c>
      <c r="AF710" s="3" t="s">
        <v>483</v>
      </c>
      <c r="AG710" t="s">
        <v>4351</v>
      </c>
      <c r="AH710">
        <f>LOOKUP(AC710,$AL:$AL,$AM:$AM )</f>
        <v>826911</v>
      </c>
      <c r="AI710">
        <f>LOOKUP(AG710,$AN:$AN,$AO:$AO)</f>
        <v>807375</v>
      </c>
      <c r="AJ710">
        <f>COUNTIFS(Answer,AC710,Country,"USA")</f>
        <v>5</v>
      </c>
      <c r="AK710">
        <f>COUNTIF(Answer,AC710)</f>
        <v>6</v>
      </c>
    </row>
    <row r="711" spans="1:37">
      <c r="A711" s="3" t="s">
        <v>456</v>
      </c>
      <c r="B711" s="3" t="s">
        <v>491</v>
      </c>
      <c r="C711" s="3" t="s">
        <v>479</v>
      </c>
      <c r="D711" s="3" t="s">
        <v>480</v>
      </c>
      <c r="E711" s="3" t="s">
        <v>481</v>
      </c>
      <c r="F711" s="4">
        <v>0.02</v>
      </c>
      <c r="G711" s="3" t="s">
        <v>492</v>
      </c>
      <c r="H711" s="3">
        <v>50</v>
      </c>
      <c r="I711" s="3" t="s">
        <v>483</v>
      </c>
      <c r="J711" s="3">
        <v>180</v>
      </c>
      <c r="K711" s="3">
        <v>604800</v>
      </c>
      <c r="L711" s="3" t="s">
        <v>1319</v>
      </c>
      <c r="M711" s="3" t="s">
        <v>483</v>
      </c>
      <c r="N711" s="3" t="s">
        <v>483</v>
      </c>
      <c r="O711" s="3" t="s">
        <v>1341</v>
      </c>
      <c r="P711" s="3" t="s">
        <v>4377</v>
      </c>
      <c r="Q711" s="3" t="s">
        <v>4371</v>
      </c>
      <c r="R711" s="3" t="s">
        <v>1342</v>
      </c>
      <c r="S711" s="3">
        <v>1338903030</v>
      </c>
      <c r="T711" s="3" t="s">
        <v>1343</v>
      </c>
      <c r="U711" s="3" t="s">
        <v>682</v>
      </c>
      <c r="V711" s="3" t="s">
        <v>483</v>
      </c>
      <c r="W711" s="3" t="s">
        <v>483</v>
      </c>
      <c r="X711" s="3">
        <v>33</v>
      </c>
      <c r="Y711" s="3" t="s">
        <v>503</v>
      </c>
      <c r="Z711" s="3" t="s">
        <v>490</v>
      </c>
      <c r="AA711" s="3" t="s">
        <v>490</v>
      </c>
      <c r="AB711" s="3" t="s">
        <v>248</v>
      </c>
      <c r="AC711" s="3" t="s">
        <v>35</v>
      </c>
      <c r="AD711" s="3" t="s">
        <v>244</v>
      </c>
      <c r="AE711" s="3" t="s">
        <v>483</v>
      </c>
      <c r="AF711" s="3" t="s">
        <v>483</v>
      </c>
      <c r="AG711" t="s">
        <v>4351</v>
      </c>
      <c r="AH711">
        <f>LOOKUP(AC711,$AL:$AL,$AM:$AM )</f>
        <v>931028</v>
      </c>
      <c r="AI711">
        <f>LOOKUP(AG711,$AN:$AN,$AO:$AO)</f>
        <v>807375</v>
      </c>
      <c r="AJ711">
        <f>COUNTIFS(Answer,AC711,Country,"USA")</f>
        <v>184</v>
      </c>
      <c r="AK711">
        <f>COUNTIF(Answer,AC711)</f>
        <v>352</v>
      </c>
    </row>
    <row r="712" spans="1:37">
      <c r="A712" s="3" t="s">
        <v>456</v>
      </c>
      <c r="B712" s="3" t="s">
        <v>491</v>
      </c>
      <c r="C712" s="3" t="s">
        <v>479</v>
      </c>
      <c r="D712" s="3" t="s">
        <v>480</v>
      </c>
      <c r="E712" s="3" t="s">
        <v>481</v>
      </c>
      <c r="F712" s="4">
        <v>0.02</v>
      </c>
      <c r="G712" s="3" t="s">
        <v>492</v>
      </c>
      <c r="H712" s="3">
        <v>50</v>
      </c>
      <c r="I712" s="3" t="s">
        <v>483</v>
      </c>
      <c r="J712" s="3">
        <v>180</v>
      </c>
      <c r="K712" s="3">
        <v>604800</v>
      </c>
      <c r="L712" s="3" t="s">
        <v>1319</v>
      </c>
      <c r="M712" s="3" t="s">
        <v>483</v>
      </c>
      <c r="N712" s="3" t="s">
        <v>483</v>
      </c>
      <c r="O712" s="3" t="s">
        <v>1488</v>
      </c>
      <c r="P712" s="3" t="s">
        <v>1489</v>
      </c>
      <c r="Q712" s="3" t="s">
        <v>4371</v>
      </c>
      <c r="R712" s="3" t="s">
        <v>1490</v>
      </c>
      <c r="S712" s="3">
        <v>1338905809</v>
      </c>
      <c r="T712" s="3" t="s">
        <v>1491</v>
      </c>
      <c r="U712" s="3" t="s">
        <v>1492</v>
      </c>
      <c r="V712" s="3" t="s">
        <v>483</v>
      </c>
      <c r="W712" s="3" t="s">
        <v>483</v>
      </c>
      <c r="X712" s="3">
        <v>28</v>
      </c>
      <c r="Y712" s="3" t="s">
        <v>518</v>
      </c>
      <c r="Z712" s="3" t="s">
        <v>490</v>
      </c>
      <c r="AA712" s="3" t="s">
        <v>490</v>
      </c>
      <c r="AB712" s="3" t="s">
        <v>248</v>
      </c>
      <c r="AC712" s="3" t="s">
        <v>35</v>
      </c>
      <c r="AD712" s="3" t="s">
        <v>38</v>
      </c>
      <c r="AE712" s="3" t="s">
        <v>483</v>
      </c>
      <c r="AF712" s="3" t="s">
        <v>483</v>
      </c>
      <c r="AG712" t="s">
        <v>4351</v>
      </c>
      <c r="AH712">
        <f>LOOKUP(AC712,$AL:$AL,$AM:$AM )</f>
        <v>931028</v>
      </c>
      <c r="AI712">
        <f>LOOKUP(AG712,$AN:$AN,$AO:$AO)</f>
        <v>807375</v>
      </c>
      <c r="AJ712">
        <f>COUNTIFS(Answer,AC712,Country,"USA")</f>
        <v>184</v>
      </c>
      <c r="AK712">
        <f>COUNTIF(Answer,AC712)</f>
        <v>352</v>
      </c>
    </row>
    <row r="713" spans="1:37">
      <c r="A713" s="3" t="s">
        <v>456</v>
      </c>
      <c r="B713" s="3" t="s">
        <v>491</v>
      </c>
      <c r="C713" s="3" t="s">
        <v>479</v>
      </c>
      <c r="D713" s="3" t="s">
        <v>480</v>
      </c>
      <c r="E713" s="3" t="s">
        <v>481</v>
      </c>
      <c r="F713" s="4">
        <v>0.02</v>
      </c>
      <c r="G713" s="3" t="s">
        <v>492</v>
      </c>
      <c r="H713" s="3">
        <v>50</v>
      </c>
      <c r="I713" s="3" t="s">
        <v>483</v>
      </c>
      <c r="J713" s="3">
        <v>180</v>
      </c>
      <c r="K713" s="3">
        <v>604800</v>
      </c>
      <c r="L713" s="3" t="s">
        <v>1319</v>
      </c>
      <c r="M713" s="3" t="s">
        <v>483</v>
      </c>
      <c r="N713" s="3" t="s">
        <v>483</v>
      </c>
      <c r="O713" s="3" t="s">
        <v>1521</v>
      </c>
      <c r="P713" s="3" t="s">
        <v>4379</v>
      </c>
      <c r="Q713" s="3" t="s">
        <v>4371</v>
      </c>
      <c r="R713" s="3" t="s">
        <v>1522</v>
      </c>
      <c r="S713" s="3">
        <v>1338911098</v>
      </c>
      <c r="T713" s="3" t="s">
        <v>1523</v>
      </c>
      <c r="U713" s="3" t="s">
        <v>1524</v>
      </c>
      <c r="V713" s="3" t="s">
        <v>483</v>
      </c>
      <c r="W713" s="3" t="s">
        <v>483</v>
      </c>
      <c r="X713" s="3">
        <v>26</v>
      </c>
      <c r="Y713" s="3" t="s">
        <v>687</v>
      </c>
      <c r="Z713" s="3" t="s">
        <v>490</v>
      </c>
      <c r="AA713" s="3" t="s">
        <v>490</v>
      </c>
      <c r="AB713" s="3" t="s">
        <v>248</v>
      </c>
      <c r="AC713" s="3" t="s">
        <v>43</v>
      </c>
      <c r="AD713" s="3" t="s">
        <v>34</v>
      </c>
      <c r="AE713" s="3" t="s">
        <v>483</v>
      </c>
      <c r="AF713" s="3" t="s">
        <v>483</v>
      </c>
      <c r="AG713" t="s">
        <v>4351</v>
      </c>
      <c r="AH713">
        <f>LOOKUP(AC713,$AL:$AL,$AM:$AM )</f>
        <v>7851662</v>
      </c>
      <c r="AI713">
        <f>LOOKUP(AG713,$AN:$AN,$AO:$AO)</f>
        <v>807375</v>
      </c>
      <c r="AJ713">
        <f>COUNTIFS(Answer,AC713,Country,"USA")</f>
        <v>107</v>
      </c>
      <c r="AK713">
        <f>COUNTIF(Answer,AC713)</f>
        <v>217</v>
      </c>
    </row>
    <row r="714" spans="1:37">
      <c r="A714" s="3" t="s">
        <v>456</v>
      </c>
      <c r="B714" s="3" t="s">
        <v>491</v>
      </c>
      <c r="C714" s="3" t="s">
        <v>479</v>
      </c>
      <c r="D714" s="3" t="s">
        <v>480</v>
      </c>
      <c r="E714" s="3" t="s">
        <v>481</v>
      </c>
      <c r="F714" s="4">
        <v>0.02</v>
      </c>
      <c r="G714" s="3" t="s">
        <v>492</v>
      </c>
      <c r="H714" s="3">
        <v>50</v>
      </c>
      <c r="I714" s="3" t="s">
        <v>483</v>
      </c>
      <c r="J714" s="3">
        <v>180</v>
      </c>
      <c r="K714" s="3">
        <v>604800</v>
      </c>
      <c r="L714" s="3" t="s">
        <v>1319</v>
      </c>
      <c r="M714" s="3" t="s">
        <v>483</v>
      </c>
      <c r="N714" s="3" t="s">
        <v>483</v>
      </c>
      <c r="O714" s="3" t="s">
        <v>1403</v>
      </c>
      <c r="P714" s="3" t="s">
        <v>575</v>
      </c>
      <c r="Q714" s="3" t="s">
        <v>4371</v>
      </c>
      <c r="R714" s="3" t="s">
        <v>1404</v>
      </c>
      <c r="S714" s="3">
        <v>1338913537</v>
      </c>
      <c r="T714" s="3" t="s">
        <v>1405</v>
      </c>
      <c r="U714" s="3" t="s">
        <v>1406</v>
      </c>
      <c r="V714" s="3" t="s">
        <v>483</v>
      </c>
      <c r="W714" s="3" t="s">
        <v>483</v>
      </c>
      <c r="X714" s="3">
        <v>30</v>
      </c>
      <c r="Y714" s="3" t="s">
        <v>579</v>
      </c>
      <c r="Z714" s="3" t="s">
        <v>490</v>
      </c>
      <c r="AA714" s="3" t="s">
        <v>490</v>
      </c>
      <c r="AB714" s="3" t="s">
        <v>248</v>
      </c>
      <c r="AC714" s="3" t="s">
        <v>215</v>
      </c>
      <c r="AD714" s="3" t="s">
        <v>38</v>
      </c>
      <c r="AE714" s="3" t="s">
        <v>483</v>
      </c>
      <c r="AF714" s="3" t="s">
        <v>483</v>
      </c>
      <c r="AG714" t="s">
        <v>4351</v>
      </c>
      <c r="AH714">
        <f>LOOKUP(AC714,$AL:$AL,$AM:$AM )</f>
        <v>826938</v>
      </c>
      <c r="AI714">
        <f>LOOKUP(AG714,$AN:$AN,$AO:$AO)</f>
        <v>807375</v>
      </c>
      <c r="AJ714">
        <f>COUNTIFS(Answer,AC714,Country,"USA")</f>
        <v>3</v>
      </c>
      <c r="AK714">
        <f>COUNTIF(Answer,AC714)</f>
        <v>3</v>
      </c>
    </row>
    <row r="715" spans="1:37">
      <c r="A715" s="3" t="s">
        <v>456</v>
      </c>
      <c r="B715" s="3" t="s">
        <v>491</v>
      </c>
      <c r="C715" s="3" t="s">
        <v>479</v>
      </c>
      <c r="D715" s="3" t="s">
        <v>480</v>
      </c>
      <c r="E715" s="3" t="s">
        <v>481</v>
      </c>
      <c r="F715" s="4">
        <v>0.02</v>
      </c>
      <c r="G715" s="3" t="s">
        <v>492</v>
      </c>
      <c r="H715" s="3">
        <v>50</v>
      </c>
      <c r="I715" s="3" t="s">
        <v>483</v>
      </c>
      <c r="J715" s="3">
        <v>180</v>
      </c>
      <c r="K715" s="3">
        <v>604800</v>
      </c>
      <c r="L715" s="3" t="s">
        <v>1319</v>
      </c>
      <c r="M715" s="3" t="s">
        <v>483</v>
      </c>
      <c r="N715" s="3" t="s">
        <v>483</v>
      </c>
      <c r="O715" s="3" t="s">
        <v>1559</v>
      </c>
      <c r="P715" s="3" t="s">
        <v>55</v>
      </c>
      <c r="Q715" s="3" t="s">
        <v>4371</v>
      </c>
      <c r="R715" s="3" t="s">
        <v>1560</v>
      </c>
      <c r="S715" s="3">
        <v>1338917286</v>
      </c>
      <c r="T715" s="3" t="s">
        <v>1561</v>
      </c>
      <c r="U715" s="3" t="s">
        <v>691</v>
      </c>
      <c r="V715" s="3" t="s">
        <v>483</v>
      </c>
      <c r="W715" s="3" t="s">
        <v>483</v>
      </c>
      <c r="X715" s="3">
        <v>18</v>
      </c>
      <c r="Y715" s="3" t="s">
        <v>607</v>
      </c>
      <c r="Z715" s="3" t="s">
        <v>490</v>
      </c>
      <c r="AA715" s="3" t="s">
        <v>490</v>
      </c>
      <c r="AB715" s="3" t="s">
        <v>248</v>
      </c>
      <c r="AC715" s="3" t="s">
        <v>35</v>
      </c>
      <c r="AD715" s="3" t="s">
        <v>38</v>
      </c>
      <c r="AE715" s="3" t="s">
        <v>483</v>
      </c>
      <c r="AF715" s="3" t="s">
        <v>483</v>
      </c>
      <c r="AG715" t="s">
        <v>4351</v>
      </c>
      <c r="AH715">
        <f>LOOKUP(AC715,$AL:$AL,$AM:$AM )</f>
        <v>931028</v>
      </c>
      <c r="AI715">
        <f>LOOKUP(AG715,$AN:$AN,$AO:$AO)</f>
        <v>807375</v>
      </c>
      <c r="AJ715">
        <f>COUNTIFS(Answer,AC715,Country,"USA")</f>
        <v>184</v>
      </c>
      <c r="AK715">
        <f>COUNTIF(Answer,AC715)</f>
        <v>352</v>
      </c>
    </row>
    <row r="716" spans="1:37">
      <c r="A716" s="3" t="s">
        <v>456</v>
      </c>
      <c r="B716" s="3" t="s">
        <v>491</v>
      </c>
      <c r="C716" s="3" t="s">
        <v>479</v>
      </c>
      <c r="D716" s="3" t="s">
        <v>480</v>
      </c>
      <c r="E716" s="3" t="s">
        <v>481</v>
      </c>
      <c r="F716" s="4">
        <v>0.02</v>
      </c>
      <c r="G716" s="3" t="s">
        <v>492</v>
      </c>
      <c r="H716" s="3">
        <v>50</v>
      </c>
      <c r="I716" s="3" t="s">
        <v>483</v>
      </c>
      <c r="J716" s="3">
        <v>180</v>
      </c>
      <c r="K716" s="3">
        <v>604800</v>
      </c>
      <c r="L716" s="3" t="s">
        <v>1319</v>
      </c>
      <c r="M716" s="3" t="s">
        <v>483</v>
      </c>
      <c r="N716" s="3" t="s">
        <v>483</v>
      </c>
      <c r="O716" s="3" t="s">
        <v>1387</v>
      </c>
      <c r="P716" s="3" t="s">
        <v>1388</v>
      </c>
      <c r="Q716" s="3" t="s">
        <v>4371</v>
      </c>
      <c r="R716" s="3" t="s">
        <v>1389</v>
      </c>
      <c r="S716" s="3">
        <v>1338923374</v>
      </c>
      <c r="T716" s="3" t="s">
        <v>1390</v>
      </c>
      <c r="U716" s="3" t="s">
        <v>1391</v>
      </c>
      <c r="V716" s="3" t="s">
        <v>483</v>
      </c>
      <c r="W716" s="3" t="s">
        <v>483</v>
      </c>
      <c r="X716" s="3">
        <v>41</v>
      </c>
      <c r="Y716" s="3" t="s">
        <v>1392</v>
      </c>
      <c r="Z716" s="3" t="s">
        <v>490</v>
      </c>
      <c r="AA716" s="3" t="s">
        <v>490</v>
      </c>
      <c r="AB716" s="3" t="s">
        <v>248</v>
      </c>
      <c r="AC716" s="3" t="s">
        <v>1393</v>
      </c>
      <c r="AD716" s="3" t="s">
        <v>38</v>
      </c>
      <c r="AE716" s="3" t="s">
        <v>483</v>
      </c>
      <c r="AF716" s="3" t="s">
        <v>483</v>
      </c>
      <c r="AG716" t="s">
        <v>4351</v>
      </c>
      <c r="AH716">
        <f>LOOKUP(AC716,$AL:$AL,$AM:$AM )</f>
        <v>847507</v>
      </c>
      <c r="AI716">
        <f>LOOKUP(AG716,$AN:$AN,$AO:$AO)</f>
        <v>807375</v>
      </c>
      <c r="AJ716">
        <f>COUNTIFS(Answer,AC716,Country,"USA")</f>
        <v>1</v>
      </c>
      <c r="AK716">
        <f>COUNTIF(Answer,AC716)</f>
        <v>1</v>
      </c>
    </row>
    <row r="717" spans="1:37">
      <c r="A717" s="3" t="s">
        <v>456</v>
      </c>
      <c r="B717" s="3" t="s">
        <v>491</v>
      </c>
      <c r="C717" s="3" t="s">
        <v>479</v>
      </c>
      <c r="D717" s="3" t="s">
        <v>480</v>
      </c>
      <c r="E717" s="3" t="s">
        <v>481</v>
      </c>
      <c r="F717" s="4">
        <v>0.02</v>
      </c>
      <c r="G717" s="3" t="s">
        <v>492</v>
      </c>
      <c r="H717" s="3">
        <v>50</v>
      </c>
      <c r="I717" s="3" t="s">
        <v>483</v>
      </c>
      <c r="J717" s="3">
        <v>180</v>
      </c>
      <c r="K717" s="3">
        <v>604800</v>
      </c>
      <c r="L717" s="3" t="s">
        <v>1319</v>
      </c>
      <c r="M717" s="3" t="s">
        <v>483</v>
      </c>
      <c r="N717" s="3" t="s">
        <v>483</v>
      </c>
      <c r="O717" s="3" t="s">
        <v>1457</v>
      </c>
      <c r="P717" s="3" t="s">
        <v>1458</v>
      </c>
      <c r="Q717" s="3" t="s">
        <v>4371</v>
      </c>
      <c r="R717" s="3" t="s">
        <v>1459</v>
      </c>
      <c r="S717" s="3">
        <v>1338926638</v>
      </c>
      <c r="T717" s="3" t="s">
        <v>1460</v>
      </c>
      <c r="U717" s="3" t="s">
        <v>1461</v>
      </c>
      <c r="V717" s="3" t="s">
        <v>483</v>
      </c>
      <c r="W717" s="3" t="s">
        <v>483</v>
      </c>
      <c r="X717" s="3">
        <v>37</v>
      </c>
      <c r="Y717" s="3" t="s">
        <v>518</v>
      </c>
      <c r="Z717" s="3" t="s">
        <v>490</v>
      </c>
      <c r="AA717" s="3" t="s">
        <v>490</v>
      </c>
      <c r="AB717" s="3" t="s">
        <v>248</v>
      </c>
      <c r="AC717" s="3" t="s">
        <v>215</v>
      </c>
      <c r="AD717" s="3" t="s">
        <v>38</v>
      </c>
      <c r="AE717" s="3" t="s">
        <v>483</v>
      </c>
      <c r="AF717" s="3" t="s">
        <v>483</v>
      </c>
      <c r="AG717" t="s">
        <v>4351</v>
      </c>
      <c r="AH717">
        <f>LOOKUP(AC717,$AL:$AL,$AM:$AM )</f>
        <v>826938</v>
      </c>
      <c r="AI717">
        <f>LOOKUP(AG717,$AN:$AN,$AO:$AO)</f>
        <v>807375</v>
      </c>
      <c r="AJ717">
        <f>COUNTIFS(Answer,AC717,Country,"USA")</f>
        <v>3</v>
      </c>
      <c r="AK717">
        <f>COUNTIF(Answer,AC717)</f>
        <v>3</v>
      </c>
    </row>
    <row r="718" spans="1:37">
      <c r="A718" s="3" t="s">
        <v>456</v>
      </c>
      <c r="B718" s="3" t="s">
        <v>491</v>
      </c>
      <c r="C718" s="3" t="s">
        <v>479</v>
      </c>
      <c r="D718" s="3" t="s">
        <v>480</v>
      </c>
      <c r="E718" s="3" t="s">
        <v>481</v>
      </c>
      <c r="F718" s="4">
        <v>0.02</v>
      </c>
      <c r="G718" s="3" t="s">
        <v>492</v>
      </c>
      <c r="H718" s="3">
        <v>50</v>
      </c>
      <c r="I718" s="3" t="s">
        <v>483</v>
      </c>
      <c r="J718" s="3">
        <v>180</v>
      </c>
      <c r="K718" s="3">
        <v>604800</v>
      </c>
      <c r="L718" s="3" t="s">
        <v>1319</v>
      </c>
      <c r="M718" s="3" t="s">
        <v>483</v>
      </c>
      <c r="N718" s="3" t="s">
        <v>483</v>
      </c>
      <c r="O718" s="3" t="s">
        <v>1413</v>
      </c>
      <c r="P718" s="3" t="s">
        <v>1414</v>
      </c>
      <c r="Q718" s="3" t="s">
        <v>4371</v>
      </c>
      <c r="R718" s="3" t="s">
        <v>1415</v>
      </c>
      <c r="S718" s="3">
        <v>1338938296</v>
      </c>
      <c r="T718" s="3" t="s">
        <v>1416</v>
      </c>
      <c r="U718" s="3" t="s">
        <v>1417</v>
      </c>
      <c r="V718" s="3" t="s">
        <v>483</v>
      </c>
      <c r="W718" s="3" t="s">
        <v>483</v>
      </c>
      <c r="X718" s="3">
        <v>52</v>
      </c>
      <c r="Y718" s="3" t="s">
        <v>523</v>
      </c>
      <c r="Z718" s="3" t="s">
        <v>490</v>
      </c>
      <c r="AA718" s="3" t="s">
        <v>490</v>
      </c>
      <c r="AB718" s="3" t="s">
        <v>248</v>
      </c>
      <c r="AC718" s="3" t="s">
        <v>35</v>
      </c>
      <c r="AD718" s="3" t="s">
        <v>38</v>
      </c>
      <c r="AE718" s="3" t="s">
        <v>483</v>
      </c>
      <c r="AF718" s="3" t="s">
        <v>483</v>
      </c>
      <c r="AG718" t="s">
        <v>4351</v>
      </c>
      <c r="AH718">
        <f>LOOKUP(AC718,$AL:$AL,$AM:$AM )</f>
        <v>931028</v>
      </c>
      <c r="AI718">
        <f>LOOKUP(AG718,$AN:$AN,$AO:$AO)</f>
        <v>807375</v>
      </c>
      <c r="AJ718">
        <f>COUNTIFS(Answer,AC718,Country,"USA")</f>
        <v>184</v>
      </c>
      <c r="AK718">
        <f>COUNTIF(Answer,AC718)</f>
        <v>352</v>
      </c>
    </row>
    <row r="719" spans="1:37">
      <c r="A719" s="3" t="s">
        <v>456</v>
      </c>
      <c r="B719" s="3" t="s">
        <v>491</v>
      </c>
      <c r="C719" s="3" t="s">
        <v>479</v>
      </c>
      <c r="D719" s="3" t="s">
        <v>480</v>
      </c>
      <c r="E719" s="3" t="s">
        <v>481</v>
      </c>
      <c r="F719" s="4">
        <v>0.02</v>
      </c>
      <c r="G719" s="3" t="s">
        <v>492</v>
      </c>
      <c r="H719" s="3">
        <v>50</v>
      </c>
      <c r="I719" s="3" t="s">
        <v>483</v>
      </c>
      <c r="J719" s="3">
        <v>180</v>
      </c>
      <c r="K719" s="3">
        <v>604800</v>
      </c>
      <c r="L719" s="3" t="s">
        <v>1319</v>
      </c>
      <c r="M719" s="3" t="s">
        <v>483</v>
      </c>
      <c r="N719" s="3" t="s">
        <v>483</v>
      </c>
      <c r="O719" s="3" t="s">
        <v>1454</v>
      </c>
      <c r="P719" s="3" t="s">
        <v>924</v>
      </c>
      <c r="Q719" s="3" t="s">
        <v>4371</v>
      </c>
      <c r="R719" s="3" t="s">
        <v>1455</v>
      </c>
      <c r="S719" s="3">
        <v>1338951189</v>
      </c>
      <c r="T719" s="3" t="s">
        <v>1456</v>
      </c>
      <c r="U719" s="3" t="s">
        <v>927</v>
      </c>
      <c r="V719" s="3" t="s">
        <v>483</v>
      </c>
      <c r="W719" s="3" t="s">
        <v>483</v>
      </c>
      <c r="X719" s="3">
        <v>26</v>
      </c>
      <c r="Y719" s="3" t="s">
        <v>555</v>
      </c>
      <c r="Z719" s="3" t="s">
        <v>490</v>
      </c>
      <c r="AA719" s="3" t="s">
        <v>490</v>
      </c>
      <c r="AB719" s="3" t="s">
        <v>248</v>
      </c>
      <c r="AC719" s="3" t="s">
        <v>35</v>
      </c>
      <c r="AD719" s="3" t="s">
        <v>38</v>
      </c>
      <c r="AE719" s="3" t="s">
        <v>483</v>
      </c>
      <c r="AF719" s="3" t="s">
        <v>483</v>
      </c>
      <c r="AG719" t="s">
        <v>4351</v>
      </c>
      <c r="AH719">
        <f>LOOKUP(AC719,$AL:$AL,$AM:$AM )</f>
        <v>931028</v>
      </c>
      <c r="AI719">
        <f>LOOKUP(AG719,$AN:$AN,$AO:$AO)</f>
        <v>807375</v>
      </c>
      <c r="AJ719">
        <f>COUNTIFS(Answer,AC719,Country,"USA")</f>
        <v>184</v>
      </c>
      <c r="AK719">
        <f>COUNTIF(Answer,AC719)</f>
        <v>352</v>
      </c>
    </row>
    <row r="720" spans="1:37">
      <c r="A720" s="3" t="s">
        <v>456</v>
      </c>
      <c r="B720" s="3" t="s">
        <v>491</v>
      </c>
      <c r="C720" s="3" t="s">
        <v>479</v>
      </c>
      <c r="D720" s="3" t="s">
        <v>480</v>
      </c>
      <c r="E720" s="3" t="s">
        <v>481</v>
      </c>
      <c r="F720" s="4">
        <v>0.02</v>
      </c>
      <c r="G720" s="3" t="s">
        <v>492</v>
      </c>
      <c r="H720" s="3">
        <v>50</v>
      </c>
      <c r="I720" s="3" t="s">
        <v>483</v>
      </c>
      <c r="J720" s="3">
        <v>180</v>
      </c>
      <c r="K720" s="3">
        <v>604800</v>
      </c>
      <c r="L720" s="3" t="s">
        <v>1319</v>
      </c>
      <c r="M720" s="3" t="s">
        <v>483</v>
      </c>
      <c r="N720" s="3" t="s">
        <v>483</v>
      </c>
      <c r="O720" s="3" t="s">
        <v>1384</v>
      </c>
      <c r="P720" s="3" t="s">
        <v>856</v>
      </c>
      <c r="Q720" s="3" t="s">
        <v>4371</v>
      </c>
      <c r="R720" s="3" t="s">
        <v>1385</v>
      </c>
      <c r="S720" s="3">
        <v>1338955091</v>
      </c>
      <c r="T720" s="3" t="s">
        <v>1386</v>
      </c>
      <c r="U720" s="3" t="s">
        <v>859</v>
      </c>
      <c r="V720" s="3" t="s">
        <v>483</v>
      </c>
      <c r="W720" s="3" t="s">
        <v>483</v>
      </c>
      <c r="X720" s="3">
        <v>32</v>
      </c>
      <c r="Y720" s="3" t="s">
        <v>860</v>
      </c>
      <c r="Z720" s="3" t="s">
        <v>490</v>
      </c>
      <c r="AA720" s="3" t="s">
        <v>490</v>
      </c>
      <c r="AB720" s="3" t="s">
        <v>248</v>
      </c>
      <c r="AC720" s="3" t="s">
        <v>35</v>
      </c>
      <c r="AD720" s="3" t="s">
        <v>38</v>
      </c>
      <c r="AE720" s="3" t="s">
        <v>483</v>
      </c>
      <c r="AF720" s="3" t="s">
        <v>483</v>
      </c>
      <c r="AG720" t="s">
        <v>4351</v>
      </c>
      <c r="AH720">
        <f>LOOKUP(AC720,$AL:$AL,$AM:$AM )</f>
        <v>931028</v>
      </c>
      <c r="AI720">
        <f>LOOKUP(AG720,$AN:$AN,$AO:$AO)</f>
        <v>807375</v>
      </c>
      <c r="AJ720">
        <f>COUNTIFS(Answer,AC720,Country,"USA")</f>
        <v>184</v>
      </c>
      <c r="AK720">
        <f>COUNTIF(Answer,AC720)</f>
        <v>352</v>
      </c>
    </row>
    <row r="721" spans="1:37">
      <c r="A721" s="3" t="s">
        <v>456</v>
      </c>
      <c r="B721" s="3" t="s">
        <v>491</v>
      </c>
      <c r="C721" s="3" t="s">
        <v>479</v>
      </c>
      <c r="D721" s="3" t="s">
        <v>480</v>
      </c>
      <c r="E721" s="3" t="s">
        <v>481</v>
      </c>
      <c r="F721" s="4">
        <v>0.02</v>
      </c>
      <c r="G721" s="3" t="s">
        <v>492</v>
      </c>
      <c r="H721" s="3">
        <v>50</v>
      </c>
      <c r="I721" s="3" t="s">
        <v>483</v>
      </c>
      <c r="J721" s="3">
        <v>180</v>
      </c>
      <c r="K721" s="3">
        <v>604800</v>
      </c>
      <c r="L721" s="3" t="s">
        <v>1319</v>
      </c>
      <c r="M721" s="3" t="s">
        <v>483</v>
      </c>
      <c r="N721" s="3" t="s">
        <v>483</v>
      </c>
      <c r="O721" s="3" t="s">
        <v>1394</v>
      </c>
      <c r="P721" s="3" t="s">
        <v>4173</v>
      </c>
      <c r="Q721" s="3" t="s">
        <v>4371</v>
      </c>
      <c r="R721" s="3" t="s">
        <v>1395</v>
      </c>
      <c r="S721" s="3">
        <v>1338958681</v>
      </c>
      <c r="T721" s="3" t="s">
        <v>1396</v>
      </c>
      <c r="U721" s="3" t="s">
        <v>938</v>
      </c>
      <c r="V721" s="3" t="s">
        <v>483</v>
      </c>
      <c r="W721" s="3" t="s">
        <v>483</v>
      </c>
      <c r="X721" s="3">
        <v>155</v>
      </c>
      <c r="Y721" s="3" t="s">
        <v>508</v>
      </c>
      <c r="Z721" s="3" t="s">
        <v>490</v>
      </c>
      <c r="AA721" s="3" t="s">
        <v>490</v>
      </c>
      <c r="AB721" s="3" t="s">
        <v>248</v>
      </c>
      <c r="AC721" s="3" t="s">
        <v>569</v>
      </c>
      <c r="AD721" s="3" t="s">
        <v>34</v>
      </c>
      <c r="AE721" s="3" t="s">
        <v>483</v>
      </c>
      <c r="AF721" s="3" t="s">
        <v>483</v>
      </c>
      <c r="AG721" t="s">
        <v>4351</v>
      </c>
      <c r="AH721">
        <f>LOOKUP(AC721,$AL:$AL,$AM:$AM )</f>
        <v>11233904</v>
      </c>
      <c r="AI721">
        <f>LOOKUP(AG721,$AN:$AN,$AO:$AO)</f>
        <v>807375</v>
      </c>
      <c r="AJ721">
        <f>COUNTIFS(Answer,AC721,Country,"USA")</f>
        <v>1</v>
      </c>
      <c r="AK721">
        <f>COUNTIF(Answer,AC721)</f>
        <v>10</v>
      </c>
    </row>
    <row r="722" spans="1:37">
      <c r="A722" s="3" t="s">
        <v>456</v>
      </c>
      <c r="B722" s="3" t="s">
        <v>491</v>
      </c>
      <c r="C722" s="3" t="s">
        <v>479</v>
      </c>
      <c r="D722" s="3" t="s">
        <v>480</v>
      </c>
      <c r="E722" s="3" t="s">
        <v>481</v>
      </c>
      <c r="F722" s="4">
        <v>0.02</v>
      </c>
      <c r="G722" s="3" t="s">
        <v>492</v>
      </c>
      <c r="H722" s="3">
        <v>50</v>
      </c>
      <c r="I722" s="3" t="s">
        <v>483</v>
      </c>
      <c r="J722" s="3">
        <v>180</v>
      </c>
      <c r="K722" s="3">
        <v>604800</v>
      </c>
      <c r="L722" s="3" t="s">
        <v>1319</v>
      </c>
      <c r="M722" s="3" t="s">
        <v>483</v>
      </c>
      <c r="N722" s="3" t="s">
        <v>483</v>
      </c>
      <c r="O722" s="3" t="s">
        <v>1400</v>
      </c>
      <c r="P722" s="3" t="s">
        <v>4387</v>
      </c>
      <c r="Q722" s="3" t="s">
        <v>4371</v>
      </c>
      <c r="R722" s="3" t="s">
        <v>1401</v>
      </c>
      <c r="S722" s="3">
        <v>1338966903</v>
      </c>
      <c r="T722" s="3" t="s">
        <v>1402</v>
      </c>
      <c r="U722" s="3" t="s">
        <v>913</v>
      </c>
      <c r="V722" s="3" t="s">
        <v>483</v>
      </c>
      <c r="W722" s="3" t="s">
        <v>483</v>
      </c>
      <c r="X722" s="3">
        <v>15</v>
      </c>
      <c r="Y722" s="3" t="s">
        <v>508</v>
      </c>
      <c r="Z722" s="3" t="s">
        <v>490</v>
      </c>
      <c r="AA722" s="3" t="s">
        <v>490</v>
      </c>
      <c r="AB722" s="3" t="s">
        <v>248</v>
      </c>
      <c r="AC722" s="3" t="s">
        <v>359</v>
      </c>
      <c r="AD722" s="3" t="s">
        <v>34</v>
      </c>
      <c r="AE722" s="3" t="s">
        <v>483</v>
      </c>
      <c r="AF722" s="3" t="s">
        <v>483</v>
      </c>
      <c r="AG722" t="s">
        <v>4351</v>
      </c>
      <c r="AH722">
        <f>LOOKUP(AC722,$AL:$AL,$AM:$AM )</f>
        <v>866299</v>
      </c>
      <c r="AI722">
        <f>LOOKUP(AG722,$AN:$AN,$AO:$AO)</f>
        <v>807375</v>
      </c>
      <c r="AJ722">
        <f>COUNTIFS(Answer,AC722,Country,"USA")</f>
        <v>0</v>
      </c>
      <c r="AK722">
        <f>COUNTIF(Answer,AC722)</f>
        <v>12</v>
      </c>
    </row>
    <row r="723" spans="1:37">
      <c r="A723" s="3" t="s">
        <v>456</v>
      </c>
      <c r="B723" s="3" t="s">
        <v>491</v>
      </c>
      <c r="C723" s="3" t="s">
        <v>479</v>
      </c>
      <c r="D723" s="3" t="s">
        <v>480</v>
      </c>
      <c r="E723" s="3" t="s">
        <v>481</v>
      </c>
      <c r="F723" s="4">
        <v>0.02</v>
      </c>
      <c r="G723" s="3" t="s">
        <v>492</v>
      </c>
      <c r="H723" s="3">
        <v>50</v>
      </c>
      <c r="I723" s="3" t="s">
        <v>483</v>
      </c>
      <c r="J723" s="3">
        <v>180</v>
      </c>
      <c r="K723" s="3">
        <v>604800</v>
      </c>
      <c r="L723" s="3" t="s">
        <v>1319</v>
      </c>
      <c r="M723" s="3" t="s">
        <v>483</v>
      </c>
      <c r="N723" s="3" t="s">
        <v>483</v>
      </c>
      <c r="O723" s="3" t="s">
        <v>1544</v>
      </c>
      <c r="P723" s="3" t="s">
        <v>712</v>
      </c>
      <c r="Q723" s="3" t="s">
        <v>4371</v>
      </c>
      <c r="R723" s="3" t="s">
        <v>1545</v>
      </c>
      <c r="S723" s="3">
        <v>1338970312</v>
      </c>
      <c r="T723" s="3" t="s">
        <v>1546</v>
      </c>
      <c r="U723" s="3" t="s">
        <v>715</v>
      </c>
      <c r="V723" s="3" t="s">
        <v>483</v>
      </c>
      <c r="W723" s="3" t="s">
        <v>483</v>
      </c>
      <c r="X723" s="3">
        <v>38</v>
      </c>
      <c r="Y723" s="3" t="s">
        <v>594</v>
      </c>
      <c r="Z723" s="3" t="s">
        <v>490</v>
      </c>
      <c r="AA723" s="3" t="s">
        <v>490</v>
      </c>
      <c r="AB723" s="3" t="s">
        <v>248</v>
      </c>
      <c r="AC723" s="3" t="s">
        <v>118</v>
      </c>
      <c r="AD723" s="3" t="s">
        <v>38</v>
      </c>
      <c r="AE723" s="3" t="s">
        <v>483</v>
      </c>
      <c r="AF723" s="3" t="s">
        <v>483</v>
      </c>
      <c r="AG723" t="s">
        <v>4351</v>
      </c>
      <c r="AH723">
        <f>LOOKUP(AC723,$AL:$AL,$AM:$AM )</f>
        <v>5399068</v>
      </c>
      <c r="AI723">
        <f>LOOKUP(AG723,$AN:$AN,$AO:$AO)</f>
        <v>807375</v>
      </c>
      <c r="AJ723">
        <f>COUNTIFS(Answer,AC723,Country,"USA")</f>
        <v>3</v>
      </c>
      <c r="AK723">
        <f>COUNTIF(Answer,AC723)</f>
        <v>3</v>
      </c>
    </row>
    <row r="724" spans="1:37">
      <c r="A724" s="3" t="s">
        <v>456</v>
      </c>
      <c r="B724" s="3" t="s">
        <v>491</v>
      </c>
      <c r="C724" s="3" t="s">
        <v>479</v>
      </c>
      <c r="D724" s="3" t="s">
        <v>480</v>
      </c>
      <c r="E724" s="3" t="s">
        <v>481</v>
      </c>
      <c r="F724" s="4">
        <v>0.02</v>
      </c>
      <c r="G724" s="3" t="s">
        <v>492</v>
      </c>
      <c r="H724" s="3">
        <v>50</v>
      </c>
      <c r="I724" s="3" t="s">
        <v>483</v>
      </c>
      <c r="J724" s="3">
        <v>180</v>
      </c>
      <c r="K724" s="3">
        <v>604800</v>
      </c>
      <c r="L724" s="3" t="s">
        <v>1319</v>
      </c>
      <c r="M724" s="3" t="s">
        <v>483</v>
      </c>
      <c r="N724" s="3" t="s">
        <v>483</v>
      </c>
      <c r="O724" s="3" t="s">
        <v>1553</v>
      </c>
      <c r="P724" s="3" t="s">
        <v>4390</v>
      </c>
      <c r="Q724" s="3" t="s">
        <v>4371</v>
      </c>
      <c r="R724" s="3" t="s">
        <v>1554</v>
      </c>
      <c r="S724" s="3">
        <v>1338977626</v>
      </c>
      <c r="T724" s="3" t="s">
        <v>1555</v>
      </c>
      <c r="U724" s="3" t="s">
        <v>1023</v>
      </c>
      <c r="V724" s="3" t="s">
        <v>483</v>
      </c>
      <c r="W724" s="3" t="s">
        <v>483</v>
      </c>
      <c r="X724" s="3">
        <v>46</v>
      </c>
      <c r="Y724" s="3" t="s">
        <v>546</v>
      </c>
      <c r="Z724" s="3" t="s">
        <v>490</v>
      </c>
      <c r="AA724" s="3" t="s">
        <v>490</v>
      </c>
      <c r="AB724" s="3" t="s">
        <v>248</v>
      </c>
      <c r="AC724" s="3" t="s">
        <v>35</v>
      </c>
      <c r="AD724" s="3" t="s">
        <v>34</v>
      </c>
      <c r="AE724" s="3" t="s">
        <v>483</v>
      </c>
      <c r="AF724" s="3" t="s">
        <v>483</v>
      </c>
      <c r="AG724" t="s">
        <v>4351</v>
      </c>
      <c r="AH724">
        <f>LOOKUP(AC724,$AL:$AL,$AM:$AM )</f>
        <v>931028</v>
      </c>
      <c r="AI724">
        <f>LOOKUP(AG724,$AN:$AN,$AO:$AO)</f>
        <v>807375</v>
      </c>
      <c r="AJ724">
        <f>COUNTIFS(Answer,AC724,Country,"USA")</f>
        <v>184</v>
      </c>
      <c r="AK724">
        <f>COUNTIF(Answer,AC724)</f>
        <v>352</v>
      </c>
    </row>
    <row r="725" spans="1:37">
      <c r="A725" s="3" t="s">
        <v>456</v>
      </c>
      <c r="B725" s="3" t="s">
        <v>491</v>
      </c>
      <c r="C725" s="3" t="s">
        <v>479</v>
      </c>
      <c r="D725" s="3" t="s">
        <v>480</v>
      </c>
      <c r="E725" s="3" t="s">
        <v>481</v>
      </c>
      <c r="F725" s="4">
        <v>0.02</v>
      </c>
      <c r="G725" s="3" t="s">
        <v>492</v>
      </c>
      <c r="H725" s="3">
        <v>50</v>
      </c>
      <c r="I725" s="3" t="s">
        <v>483</v>
      </c>
      <c r="J725" s="3">
        <v>180</v>
      </c>
      <c r="K725" s="3">
        <v>604800</v>
      </c>
      <c r="L725" s="3" t="s">
        <v>1319</v>
      </c>
      <c r="M725" s="3" t="s">
        <v>483</v>
      </c>
      <c r="N725" s="3" t="s">
        <v>483</v>
      </c>
      <c r="O725" s="3" t="s">
        <v>1493</v>
      </c>
      <c r="P725" s="3" t="s">
        <v>4391</v>
      </c>
      <c r="Q725" s="3" t="s">
        <v>4371</v>
      </c>
      <c r="R725" s="3" t="s">
        <v>1494</v>
      </c>
      <c r="S725" s="3">
        <v>1338986090</v>
      </c>
      <c r="T725" s="3" t="s">
        <v>1495</v>
      </c>
      <c r="U725" s="3" t="s">
        <v>1103</v>
      </c>
      <c r="V725" s="3" t="s">
        <v>483</v>
      </c>
      <c r="W725" s="3" t="s">
        <v>483</v>
      </c>
      <c r="X725" s="3">
        <v>64</v>
      </c>
      <c r="Y725" s="3" t="s">
        <v>546</v>
      </c>
      <c r="Z725" s="3" t="s">
        <v>490</v>
      </c>
      <c r="AA725" s="3" t="s">
        <v>490</v>
      </c>
      <c r="AB725" s="3" t="s">
        <v>248</v>
      </c>
      <c r="AC725" s="3" t="s">
        <v>1496</v>
      </c>
      <c r="AD725" s="3" t="s">
        <v>34</v>
      </c>
      <c r="AE725" s="3" t="s">
        <v>483</v>
      </c>
      <c r="AF725" s="3" t="s">
        <v>483</v>
      </c>
      <c r="AG725" t="s">
        <v>4351</v>
      </c>
      <c r="AH725">
        <f>LOOKUP(AC725,$AL:$AL,$AM:$AM )</f>
        <v>10733148</v>
      </c>
      <c r="AI725">
        <f>LOOKUP(AG725,$AN:$AN,$AO:$AO)</f>
        <v>807375</v>
      </c>
      <c r="AJ725">
        <f>COUNTIFS(Answer,AC725,Country,"USA")</f>
        <v>0</v>
      </c>
      <c r="AK725">
        <f>COUNTIF(Answer,AC725)</f>
        <v>2</v>
      </c>
    </row>
    <row r="726" spans="1:37">
      <c r="A726" s="3" t="s">
        <v>456</v>
      </c>
      <c r="B726" s="3" t="s">
        <v>491</v>
      </c>
      <c r="C726" s="3" t="s">
        <v>479</v>
      </c>
      <c r="D726" s="3" t="s">
        <v>480</v>
      </c>
      <c r="E726" s="3" t="s">
        <v>481</v>
      </c>
      <c r="F726" s="4">
        <v>0.02</v>
      </c>
      <c r="G726" s="3" t="s">
        <v>492</v>
      </c>
      <c r="H726" s="3">
        <v>50</v>
      </c>
      <c r="I726" s="3" t="s">
        <v>483</v>
      </c>
      <c r="J726" s="3">
        <v>180</v>
      </c>
      <c r="K726" s="3">
        <v>604800</v>
      </c>
      <c r="L726" s="3" t="s">
        <v>1319</v>
      </c>
      <c r="M726" s="3" t="s">
        <v>483</v>
      </c>
      <c r="N726" s="3" t="s">
        <v>483</v>
      </c>
      <c r="O726" s="3" t="s">
        <v>1468</v>
      </c>
      <c r="P726" s="3" t="s">
        <v>4393</v>
      </c>
      <c r="Q726" s="3" t="s">
        <v>4371</v>
      </c>
      <c r="R726" s="3" t="s">
        <v>1469</v>
      </c>
      <c r="S726" s="3">
        <v>1338992917</v>
      </c>
      <c r="T726" s="3" t="s">
        <v>1470</v>
      </c>
      <c r="U726" s="3" t="s">
        <v>1174</v>
      </c>
      <c r="V726" s="3" t="s">
        <v>483</v>
      </c>
      <c r="W726" s="3" t="s">
        <v>483</v>
      </c>
      <c r="X726" s="3">
        <v>25</v>
      </c>
      <c r="Y726" s="3" t="s">
        <v>594</v>
      </c>
      <c r="Z726" s="3" t="s">
        <v>490</v>
      </c>
      <c r="AA726" s="3" t="s">
        <v>490</v>
      </c>
      <c r="AB726" s="3" t="s">
        <v>248</v>
      </c>
      <c r="AC726" s="3" t="s">
        <v>42</v>
      </c>
      <c r="AD726" s="3" t="s">
        <v>34</v>
      </c>
      <c r="AE726" s="3" t="s">
        <v>483</v>
      </c>
      <c r="AF726" s="3" t="s">
        <v>483</v>
      </c>
      <c r="AG726" t="s">
        <v>4351</v>
      </c>
      <c r="AH726">
        <f>LOOKUP(AC726,$AL:$AL,$AM:$AM )</f>
        <v>5503158</v>
      </c>
      <c r="AI726">
        <f>LOOKUP(AG726,$AN:$AN,$AO:$AO)</f>
        <v>807375</v>
      </c>
      <c r="AJ726">
        <f>COUNTIFS(Answer,AC726,Country,"USA")</f>
        <v>9</v>
      </c>
      <c r="AK726">
        <f>COUNTIF(Answer,AC726)</f>
        <v>38</v>
      </c>
    </row>
    <row r="727" spans="1:37">
      <c r="A727" s="3" t="s">
        <v>456</v>
      </c>
      <c r="B727" s="3" t="s">
        <v>491</v>
      </c>
      <c r="C727" s="3" t="s">
        <v>479</v>
      </c>
      <c r="D727" s="3" t="s">
        <v>480</v>
      </c>
      <c r="E727" s="3" t="s">
        <v>481</v>
      </c>
      <c r="F727" s="4">
        <v>0.02</v>
      </c>
      <c r="G727" s="3" t="s">
        <v>492</v>
      </c>
      <c r="H727" s="3">
        <v>50</v>
      </c>
      <c r="I727" s="3" t="s">
        <v>483</v>
      </c>
      <c r="J727" s="3">
        <v>180</v>
      </c>
      <c r="K727" s="3">
        <v>604800</v>
      </c>
      <c r="L727" s="3" t="s">
        <v>1319</v>
      </c>
      <c r="M727" s="3" t="s">
        <v>483</v>
      </c>
      <c r="N727" s="3" t="s">
        <v>483</v>
      </c>
      <c r="O727" s="3" t="s">
        <v>1380</v>
      </c>
      <c r="P727" s="3" t="s">
        <v>1120</v>
      </c>
      <c r="Q727" s="3" t="s">
        <v>4371</v>
      </c>
      <c r="R727" s="3" t="s">
        <v>1381</v>
      </c>
      <c r="S727" s="3">
        <v>1338997186</v>
      </c>
      <c r="T727" s="3" t="s">
        <v>1382</v>
      </c>
      <c r="U727" s="3" t="s">
        <v>1383</v>
      </c>
      <c r="V727" s="3" t="s">
        <v>483</v>
      </c>
      <c r="W727" s="3" t="s">
        <v>483</v>
      </c>
      <c r="X727" s="3">
        <v>26</v>
      </c>
      <c r="Y727" s="3" t="s">
        <v>1124</v>
      </c>
      <c r="Z727" s="3" t="s">
        <v>490</v>
      </c>
      <c r="AA727" s="3" t="s">
        <v>490</v>
      </c>
      <c r="AB727" s="3" t="s">
        <v>248</v>
      </c>
      <c r="AC727" s="3" t="s">
        <v>35</v>
      </c>
      <c r="AD727" s="3" t="s">
        <v>38</v>
      </c>
      <c r="AE727" s="3" t="s">
        <v>483</v>
      </c>
      <c r="AF727" s="3" t="s">
        <v>483</v>
      </c>
      <c r="AG727" t="s">
        <v>4351</v>
      </c>
      <c r="AH727">
        <f>LOOKUP(AC727,$AL:$AL,$AM:$AM )</f>
        <v>931028</v>
      </c>
      <c r="AI727">
        <f>LOOKUP(AG727,$AN:$AN,$AO:$AO)</f>
        <v>807375</v>
      </c>
      <c r="AJ727">
        <f>COUNTIFS(Answer,AC727,Country,"USA")</f>
        <v>184</v>
      </c>
      <c r="AK727">
        <f>COUNTIF(Answer,AC727)</f>
        <v>352</v>
      </c>
    </row>
    <row r="728" spans="1:37">
      <c r="A728" s="3" t="s">
        <v>456</v>
      </c>
      <c r="B728" s="3" t="s">
        <v>491</v>
      </c>
      <c r="C728" s="3" t="s">
        <v>479</v>
      </c>
      <c r="D728" s="3" t="s">
        <v>480</v>
      </c>
      <c r="E728" s="3" t="s">
        <v>481</v>
      </c>
      <c r="F728" s="4">
        <v>0.02</v>
      </c>
      <c r="G728" s="3" t="s">
        <v>492</v>
      </c>
      <c r="H728" s="3">
        <v>50</v>
      </c>
      <c r="I728" s="3" t="s">
        <v>483</v>
      </c>
      <c r="J728" s="3">
        <v>180</v>
      </c>
      <c r="K728" s="3">
        <v>604800</v>
      </c>
      <c r="L728" s="3" t="s">
        <v>1319</v>
      </c>
      <c r="M728" s="3" t="s">
        <v>483</v>
      </c>
      <c r="N728" s="3" t="s">
        <v>483</v>
      </c>
      <c r="O728" s="3" t="s">
        <v>1433</v>
      </c>
      <c r="P728" s="3" t="s">
        <v>1434</v>
      </c>
      <c r="Q728" s="3" t="s">
        <v>4371</v>
      </c>
      <c r="R728" s="3" t="s">
        <v>1435</v>
      </c>
      <c r="S728" s="3">
        <v>1338997870</v>
      </c>
      <c r="T728" s="3" t="s">
        <v>1436</v>
      </c>
      <c r="U728" s="3" t="s">
        <v>1437</v>
      </c>
      <c r="V728" s="3" t="s">
        <v>483</v>
      </c>
      <c r="W728" s="3" t="s">
        <v>483</v>
      </c>
      <c r="X728" s="3">
        <v>30</v>
      </c>
      <c r="Y728" s="3" t="s">
        <v>523</v>
      </c>
      <c r="Z728" s="3" t="s">
        <v>490</v>
      </c>
      <c r="AA728" s="3" t="s">
        <v>490</v>
      </c>
      <c r="AB728" s="3" t="s">
        <v>248</v>
      </c>
      <c r="AC728" s="3" t="s">
        <v>35</v>
      </c>
      <c r="AD728" s="3" t="s">
        <v>38</v>
      </c>
      <c r="AE728" s="3" t="s">
        <v>483</v>
      </c>
      <c r="AF728" s="3" t="s">
        <v>483</v>
      </c>
      <c r="AG728" t="s">
        <v>4351</v>
      </c>
      <c r="AH728">
        <f>LOOKUP(AC728,$AL:$AL,$AM:$AM )</f>
        <v>931028</v>
      </c>
      <c r="AI728">
        <f>LOOKUP(AG728,$AN:$AN,$AO:$AO)</f>
        <v>807375</v>
      </c>
      <c r="AJ728">
        <f>COUNTIFS(Answer,AC728,Country,"USA")</f>
        <v>184</v>
      </c>
      <c r="AK728">
        <f>COUNTIF(Answer,AC728)</f>
        <v>352</v>
      </c>
    </row>
    <row r="729" spans="1:37">
      <c r="A729" s="3" t="s">
        <v>456</v>
      </c>
      <c r="B729" s="3" t="s">
        <v>491</v>
      </c>
      <c r="C729" s="3" t="s">
        <v>479</v>
      </c>
      <c r="D729" s="3" t="s">
        <v>480</v>
      </c>
      <c r="E729" s="3" t="s">
        <v>481</v>
      </c>
      <c r="F729" s="4">
        <v>0.02</v>
      </c>
      <c r="G729" s="3" t="s">
        <v>492</v>
      </c>
      <c r="H729" s="3">
        <v>50</v>
      </c>
      <c r="I729" s="3" t="s">
        <v>483</v>
      </c>
      <c r="J729" s="3">
        <v>180</v>
      </c>
      <c r="K729" s="3">
        <v>604800</v>
      </c>
      <c r="L729" s="3" t="s">
        <v>1319</v>
      </c>
      <c r="M729" s="3" t="s">
        <v>483</v>
      </c>
      <c r="N729" s="3" t="s">
        <v>483</v>
      </c>
      <c r="O729" s="3" t="s">
        <v>1541</v>
      </c>
      <c r="P729" s="3" t="s">
        <v>996</v>
      </c>
      <c r="Q729" s="3" t="s">
        <v>4371</v>
      </c>
      <c r="R729" s="3" t="s">
        <v>1542</v>
      </c>
      <c r="S729" s="3">
        <v>1339000103</v>
      </c>
      <c r="T729" s="3" t="s">
        <v>1543</v>
      </c>
      <c r="U729" s="3" t="s">
        <v>999</v>
      </c>
      <c r="V729" s="3" t="s">
        <v>483</v>
      </c>
      <c r="W729" s="3" t="s">
        <v>483</v>
      </c>
      <c r="X729" s="3">
        <v>27</v>
      </c>
      <c r="Y729" s="3" t="s">
        <v>561</v>
      </c>
      <c r="Z729" s="3" t="s">
        <v>490</v>
      </c>
      <c r="AA729" s="3" t="s">
        <v>490</v>
      </c>
      <c r="AB729" s="3" t="s">
        <v>248</v>
      </c>
      <c r="AC729" s="3" t="s">
        <v>35</v>
      </c>
      <c r="AD729" s="3" t="s">
        <v>38</v>
      </c>
      <c r="AE729" s="3" t="s">
        <v>483</v>
      </c>
      <c r="AF729" s="3" t="s">
        <v>483</v>
      </c>
      <c r="AG729" t="s">
        <v>4351</v>
      </c>
      <c r="AH729">
        <f>LOOKUP(AC729,$AL:$AL,$AM:$AM )</f>
        <v>931028</v>
      </c>
      <c r="AI729">
        <f>LOOKUP(AG729,$AN:$AN,$AO:$AO)</f>
        <v>807375</v>
      </c>
      <c r="AJ729">
        <f>COUNTIFS(Answer,AC729,Country,"USA")</f>
        <v>184</v>
      </c>
      <c r="AK729">
        <f>COUNTIF(Answer,AC729)</f>
        <v>352</v>
      </c>
    </row>
    <row r="730" spans="1:37">
      <c r="A730" s="3" t="s">
        <v>456</v>
      </c>
      <c r="B730" s="3" t="s">
        <v>491</v>
      </c>
      <c r="C730" s="3" t="s">
        <v>479</v>
      </c>
      <c r="D730" s="3" t="s">
        <v>480</v>
      </c>
      <c r="E730" s="3" t="s">
        <v>481</v>
      </c>
      <c r="F730" s="4">
        <v>0.02</v>
      </c>
      <c r="G730" s="3" t="s">
        <v>492</v>
      </c>
      <c r="H730" s="3">
        <v>50</v>
      </c>
      <c r="I730" s="3" t="s">
        <v>483</v>
      </c>
      <c r="J730" s="3">
        <v>180</v>
      </c>
      <c r="K730" s="3">
        <v>604800</v>
      </c>
      <c r="L730" s="3" t="s">
        <v>1319</v>
      </c>
      <c r="M730" s="3" t="s">
        <v>483</v>
      </c>
      <c r="N730" s="3" t="s">
        <v>483</v>
      </c>
      <c r="O730" s="3" t="s">
        <v>1442</v>
      </c>
      <c r="P730" s="3" t="s">
        <v>915</v>
      </c>
      <c r="Q730" s="3" t="s">
        <v>4371</v>
      </c>
      <c r="R730" s="3" t="s">
        <v>1443</v>
      </c>
      <c r="S730" s="3">
        <v>1339005422</v>
      </c>
      <c r="T730" s="3" t="s">
        <v>1444</v>
      </c>
      <c r="U730" s="3" t="s">
        <v>1445</v>
      </c>
      <c r="V730" s="3" t="s">
        <v>483</v>
      </c>
      <c r="W730" s="3" t="s">
        <v>483</v>
      </c>
      <c r="X730" s="3">
        <v>30</v>
      </c>
      <c r="Y730" s="3" t="s">
        <v>523</v>
      </c>
      <c r="Z730" s="3" t="s">
        <v>490</v>
      </c>
      <c r="AA730" s="3" t="s">
        <v>490</v>
      </c>
      <c r="AB730" s="3" t="s">
        <v>248</v>
      </c>
      <c r="AC730" s="3" t="s">
        <v>35</v>
      </c>
      <c r="AD730" s="3" t="s">
        <v>38</v>
      </c>
      <c r="AE730" s="3" t="s">
        <v>483</v>
      </c>
      <c r="AF730" s="3" t="s">
        <v>483</v>
      </c>
      <c r="AG730" t="s">
        <v>4351</v>
      </c>
      <c r="AH730">
        <f>LOOKUP(AC730,$AL:$AL,$AM:$AM )</f>
        <v>931028</v>
      </c>
      <c r="AI730">
        <f>LOOKUP(AG730,$AN:$AN,$AO:$AO)</f>
        <v>807375</v>
      </c>
      <c r="AJ730">
        <f>COUNTIFS(Answer,AC730,Country,"USA")</f>
        <v>184</v>
      </c>
      <c r="AK730">
        <f>COUNTIF(Answer,AC730)</f>
        <v>352</v>
      </c>
    </row>
    <row r="731" spans="1:37">
      <c r="A731" s="3" t="s">
        <v>456</v>
      </c>
      <c r="B731" s="3" t="s">
        <v>491</v>
      </c>
      <c r="C731" s="3" t="s">
        <v>479</v>
      </c>
      <c r="D731" s="3" t="s">
        <v>480</v>
      </c>
      <c r="E731" s="3" t="s">
        <v>481</v>
      </c>
      <c r="F731" s="4">
        <v>0.02</v>
      </c>
      <c r="G731" s="3" t="s">
        <v>492</v>
      </c>
      <c r="H731" s="3">
        <v>50</v>
      </c>
      <c r="I731" s="3" t="s">
        <v>483</v>
      </c>
      <c r="J731" s="3">
        <v>180</v>
      </c>
      <c r="K731" s="3">
        <v>604800</v>
      </c>
      <c r="L731" s="3" t="s">
        <v>1319</v>
      </c>
      <c r="M731" s="3" t="s">
        <v>483</v>
      </c>
      <c r="N731" s="3" t="s">
        <v>483</v>
      </c>
      <c r="O731" s="3" t="s">
        <v>1565</v>
      </c>
      <c r="P731" s="3" t="s">
        <v>4396</v>
      </c>
      <c r="Q731" s="3" t="s">
        <v>4371</v>
      </c>
      <c r="R731" s="3" t="s">
        <v>1566</v>
      </c>
      <c r="S731" s="3">
        <v>1339009838</v>
      </c>
      <c r="T731" s="3" t="s">
        <v>1567</v>
      </c>
      <c r="U731" s="3" t="s">
        <v>1568</v>
      </c>
      <c r="V731" s="3" t="s">
        <v>483</v>
      </c>
      <c r="W731" s="3" t="s">
        <v>483</v>
      </c>
      <c r="X731" s="3">
        <v>19</v>
      </c>
      <c r="Y731" s="3" t="s">
        <v>561</v>
      </c>
      <c r="Z731" s="3" t="s">
        <v>490</v>
      </c>
      <c r="AA731" s="3" t="s">
        <v>490</v>
      </c>
      <c r="AB731" s="3" t="s">
        <v>248</v>
      </c>
      <c r="AC731" s="3" t="s">
        <v>35</v>
      </c>
      <c r="AD731" s="3" t="s">
        <v>244</v>
      </c>
      <c r="AE731" s="3" t="s">
        <v>483</v>
      </c>
      <c r="AF731" s="3" t="s">
        <v>483</v>
      </c>
      <c r="AG731" t="s">
        <v>4351</v>
      </c>
      <c r="AH731">
        <f>LOOKUP(AC731,$AL:$AL,$AM:$AM )</f>
        <v>931028</v>
      </c>
      <c r="AI731">
        <f>LOOKUP(AG731,$AN:$AN,$AO:$AO)</f>
        <v>807375</v>
      </c>
      <c r="AJ731">
        <f>COUNTIFS(Answer,AC731,Country,"USA")</f>
        <v>184</v>
      </c>
      <c r="AK731">
        <f>COUNTIF(Answer,AC731)</f>
        <v>352</v>
      </c>
    </row>
    <row r="732" spans="1:37">
      <c r="A732" s="3" t="s">
        <v>456</v>
      </c>
      <c r="B732" s="3" t="s">
        <v>491</v>
      </c>
      <c r="C732" s="3" t="s">
        <v>479</v>
      </c>
      <c r="D732" s="3" t="s">
        <v>480</v>
      </c>
      <c r="E732" s="3" t="s">
        <v>481</v>
      </c>
      <c r="F732" s="4">
        <v>0.02</v>
      </c>
      <c r="G732" s="3" t="s">
        <v>492</v>
      </c>
      <c r="H732" s="3">
        <v>50</v>
      </c>
      <c r="I732" s="3" t="s">
        <v>483</v>
      </c>
      <c r="J732" s="3">
        <v>180</v>
      </c>
      <c r="K732" s="3">
        <v>604800</v>
      </c>
      <c r="L732" s="3" t="s">
        <v>1319</v>
      </c>
      <c r="M732" s="3" t="s">
        <v>483</v>
      </c>
      <c r="N732" s="3" t="s">
        <v>483</v>
      </c>
      <c r="O732" s="3" t="s">
        <v>1421</v>
      </c>
      <c r="P732" s="3" t="s">
        <v>886</v>
      </c>
      <c r="Q732" s="3" t="s">
        <v>4371</v>
      </c>
      <c r="R732" s="3" t="s">
        <v>1422</v>
      </c>
      <c r="S732" s="3">
        <v>1339011609</v>
      </c>
      <c r="T732" s="3" t="s">
        <v>1423</v>
      </c>
      <c r="U732" s="3" t="s">
        <v>889</v>
      </c>
      <c r="V732" s="3" t="s">
        <v>483</v>
      </c>
      <c r="W732" s="3" t="s">
        <v>483</v>
      </c>
      <c r="X732" s="3">
        <v>18</v>
      </c>
      <c r="Y732" s="3" t="s">
        <v>561</v>
      </c>
      <c r="Z732" s="3" t="s">
        <v>490</v>
      </c>
      <c r="AA732" s="3" t="s">
        <v>490</v>
      </c>
      <c r="AB732" s="3" t="s">
        <v>248</v>
      </c>
      <c r="AC732" s="3" t="s">
        <v>35</v>
      </c>
      <c r="AD732" s="3" t="s">
        <v>38</v>
      </c>
      <c r="AE732" s="3" t="s">
        <v>483</v>
      </c>
      <c r="AF732" s="3" t="s">
        <v>483</v>
      </c>
      <c r="AG732" t="s">
        <v>4351</v>
      </c>
      <c r="AH732">
        <f>LOOKUP(AC732,$AL:$AL,$AM:$AM )</f>
        <v>931028</v>
      </c>
      <c r="AI732">
        <f>LOOKUP(AG732,$AN:$AN,$AO:$AO)</f>
        <v>807375</v>
      </c>
      <c r="AJ732">
        <f>COUNTIFS(Answer,AC732,Country,"USA")</f>
        <v>184</v>
      </c>
      <c r="AK732">
        <f>COUNTIF(Answer,AC732)</f>
        <v>352</v>
      </c>
    </row>
    <row r="733" spans="1:37">
      <c r="A733" s="3" t="s">
        <v>456</v>
      </c>
      <c r="B733" s="3" t="s">
        <v>491</v>
      </c>
      <c r="C733" s="3" t="s">
        <v>479</v>
      </c>
      <c r="D733" s="3" t="s">
        <v>480</v>
      </c>
      <c r="E733" s="3" t="s">
        <v>481</v>
      </c>
      <c r="F733" s="4">
        <v>0.02</v>
      </c>
      <c r="G733" s="3" t="s">
        <v>492</v>
      </c>
      <c r="H733" s="3">
        <v>50</v>
      </c>
      <c r="I733" s="3" t="s">
        <v>483</v>
      </c>
      <c r="J733" s="3">
        <v>180</v>
      </c>
      <c r="K733" s="3">
        <v>604800</v>
      </c>
      <c r="L733" s="3" t="s">
        <v>1319</v>
      </c>
      <c r="M733" s="3" t="s">
        <v>483</v>
      </c>
      <c r="N733" s="3" t="s">
        <v>483</v>
      </c>
      <c r="O733" s="3" t="s">
        <v>1518</v>
      </c>
      <c r="P733" s="3" t="s">
        <v>865</v>
      </c>
      <c r="Q733" s="3" t="s">
        <v>4371</v>
      </c>
      <c r="R733" s="3" t="s">
        <v>1519</v>
      </c>
      <c r="S733" s="3">
        <v>1339059598</v>
      </c>
      <c r="T733" s="3" t="s">
        <v>1520</v>
      </c>
      <c r="U733" s="3" t="s">
        <v>868</v>
      </c>
      <c r="V733" s="3" t="s">
        <v>483</v>
      </c>
      <c r="W733" s="3" t="s">
        <v>483</v>
      </c>
      <c r="X733" s="3">
        <v>25</v>
      </c>
      <c r="Y733" s="3" t="s">
        <v>518</v>
      </c>
      <c r="Z733" s="3" t="s">
        <v>490</v>
      </c>
      <c r="AA733" s="3" t="s">
        <v>490</v>
      </c>
      <c r="AB733" s="3" t="s">
        <v>248</v>
      </c>
      <c r="AC733" s="3" t="s">
        <v>231</v>
      </c>
      <c r="AD733" s="3" t="s">
        <v>38</v>
      </c>
      <c r="AE733" s="3" t="s">
        <v>483</v>
      </c>
      <c r="AF733" s="3" t="s">
        <v>483</v>
      </c>
      <c r="AG733" t="s">
        <v>4351</v>
      </c>
      <c r="AH733">
        <f>LOOKUP(AC733,$AL:$AL,$AM:$AM )</f>
        <v>859334</v>
      </c>
      <c r="AI733">
        <f>LOOKUP(AG733,$AN:$AN,$AO:$AO)</f>
        <v>807375</v>
      </c>
      <c r="AJ733">
        <f>COUNTIFS(Answer,AC733,Country,"USA")</f>
        <v>5</v>
      </c>
      <c r="AK733">
        <f>COUNTIF(Answer,AC733)</f>
        <v>5</v>
      </c>
    </row>
    <row r="734" spans="1:37">
      <c r="A734" s="3" t="s">
        <v>456</v>
      </c>
      <c r="B734" s="3" t="s">
        <v>491</v>
      </c>
      <c r="C734" s="3" t="s">
        <v>479</v>
      </c>
      <c r="D734" s="3" t="s">
        <v>480</v>
      </c>
      <c r="E734" s="3" t="s">
        <v>481</v>
      </c>
      <c r="F734" s="4">
        <v>0.02</v>
      </c>
      <c r="G734" s="3" t="s">
        <v>492</v>
      </c>
      <c r="H734" s="3">
        <v>50</v>
      </c>
      <c r="I734" s="3" t="s">
        <v>483</v>
      </c>
      <c r="J734" s="3">
        <v>180</v>
      </c>
      <c r="K734" s="3">
        <v>604800</v>
      </c>
      <c r="L734" s="3" t="s">
        <v>1319</v>
      </c>
      <c r="M734" s="3" t="s">
        <v>483</v>
      </c>
      <c r="N734" s="3" t="s">
        <v>483</v>
      </c>
      <c r="O734" s="3" t="s">
        <v>1525</v>
      </c>
      <c r="P734" s="3" t="s">
        <v>4397</v>
      </c>
      <c r="Q734" s="3" t="s">
        <v>4371</v>
      </c>
      <c r="R734" s="3" t="s">
        <v>1526</v>
      </c>
      <c r="S734" s="3">
        <v>1339059428</v>
      </c>
      <c r="T734" s="3" t="s">
        <v>1527</v>
      </c>
      <c r="U734" s="3" t="s">
        <v>868</v>
      </c>
      <c r="V734" s="3" t="s">
        <v>483</v>
      </c>
      <c r="W734" s="3" t="s">
        <v>483</v>
      </c>
      <c r="X734" s="3">
        <v>51</v>
      </c>
      <c r="Y734" s="3" t="s">
        <v>555</v>
      </c>
      <c r="Z734" s="3" t="s">
        <v>490</v>
      </c>
      <c r="AA734" s="3" t="s">
        <v>490</v>
      </c>
      <c r="AB734" s="3" t="s">
        <v>248</v>
      </c>
      <c r="AC734" s="3" t="s">
        <v>35</v>
      </c>
      <c r="AD734" s="3" t="s">
        <v>34</v>
      </c>
      <c r="AE734" s="3" t="s">
        <v>483</v>
      </c>
      <c r="AF734" s="3" t="s">
        <v>483</v>
      </c>
      <c r="AG734" t="s">
        <v>4351</v>
      </c>
      <c r="AH734">
        <f>LOOKUP(AC734,$AL:$AL,$AM:$AM )</f>
        <v>931028</v>
      </c>
      <c r="AI734">
        <f>LOOKUP(AG734,$AN:$AN,$AO:$AO)</f>
        <v>807375</v>
      </c>
      <c r="AJ734">
        <f>COUNTIFS(Answer,AC734,Country,"USA")</f>
        <v>184</v>
      </c>
      <c r="AK734">
        <f>COUNTIF(Answer,AC734)</f>
        <v>352</v>
      </c>
    </row>
    <row r="735" spans="1:37">
      <c r="A735" s="3" t="s">
        <v>247</v>
      </c>
      <c r="B735" s="3" t="s">
        <v>478</v>
      </c>
      <c r="C735" s="3" t="s">
        <v>479</v>
      </c>
      <c r="D735" s="3" t="s">
        <v>480</v>
      </c>
      <c r="E735" s="3" t="s">
        <v>481</v>
      </c>
      <c r="F735" s="4">
        <v>0.03</v>
      </c>
      <c r="G735" s="3" t="s">
        <v>482</v>
      </c>
      <c r="H735" s="3">
        <v>30</v>
      </c>
      <c r="I735" s="3" t="s">
        <v>483</v>
      </c>
      <c r="J735" s="3">
        <v>180</v>
      </c>
      <c r="K735" s="3">
        <v>604800</v>
      </c>
      <c r="L735" s="3" t="s">
        <v>1327</v>
      </c>
      <c r="M735" s="3" t="s">
        <v>483</v>
      </c>
      <c r="N735" s="3" t="s">
        <v>483</v>
      </c>
      <c r="O735" s="3" t="s">
        <v>1449</v>
      </c>
      <c r="P735" s="3" t="s">
        <v>4422</v>
      </c>
      <c r="Q735" s="3" t="s">
        <v>4371</v>
      </c>
      <c r="R735" s="3" t="s">
        <v>1450</v>
      </c>
      <c r="S735" s="3">
        <v>1338718967</v>
      </c>
      <c r="T735" s="3" t="s">
        <v>1451</v>
      </c>
      <c r="U735" s="3" t="s">
        <v>1452</v>
      </c>
      <c r="V735" s="3" t="s">
        <v>483</v>
      </c>
      <c r="W735" s="3" t="s">
        <v>483</v>
      </c>
      <c r="X735" s="3">
        <v>48</v>
      </c>
      <c r="Y735" s="3" t="s">
        <v>1453</v>
      </c>
      <c r="Z735" s="3" t="s">
        <v>490</v>
      </c>
      <c r="AA735" s="3" t="s">
        <v>490</v>
      </c>
      <c r="AB735" s="3" t="s">
        <v>248</v>
      </c>
      <c r="AC735" s="3" t="s">
        <v>35</v>
      </c>
      <c r="AD735" s="3" t="s">
        <v>91</v>
      </c>
      <c r="AE735" s="3" t="s">
        <v>483</v>
      </c>
      <c r="AF735" s="3" t="s">
        <v>483</v>
      </c>
      <c r="AG735" t="s">
        <v>4351</v>
      </c>
      <c r="AH735">
        <f>LOOKUP(AC735,$AL:$AL,$AM:$AM )</f>
        <v>931028</v>
      </c>
      <c r="AI735">
        <f>LOOKUP(AG735,$AN:$AN,$AO:$AO)</f>
        <v>807375</v>
      </c>
      <c r="AJ735">
        <f>COUNTIFS(Answer,AC735,Country,"USA")</f>
        <v>184</v>
      </c>
      <c r="AK735">
        <f>COUNTIF(Answer,AC735)</f>
        <v>352</v>
      </c>
    </row>
    <row r="736" spans="1:37">
      <c r="A736" s="3" t="s">
        <v>247</v>
      </c>
      <c r="B736" s="3" t="s">
        <v>478</v>
      </c>
      <c r="C736" s="3" t="s">
        <v>479</v>
      </c>
      <c r="D736" s="3" t="s">
        <v>480</v>
      </c>
      <c r="E736" s="3" t="s">
        <v>481</v>
      </c>
      <c r="F736" s="4">
        <v>0.03</v>
      </c>
      <c r="G736" s="3" t="s">
        <v>482</v>
      </c>
      <c r="H736" s="3">
        <v>30</v>
      </c>
      <c r="I736" s="3" t="s">
        <v>483</v>
      </c>
      <c r="J736" s="3">
        <v>180</v>
      </c>
      <c r="K736" s="3">
        <v>604800</v>
      </c>
      <c r="L736" s="3" t="s">
        <v>1327</v>
      </c>
      <c r="M736" s="3" t="s">
        <v>483</v>
      </c>
      <c r="N736" s="3" t="s">
        <v>483</v>
      </c>
      <c r="O736" s="3" t="s">
        <v>1462</v>
      </c>
      <c r="P736" s="3" t="s">
        <v>4440</v>
      </c>
      <c r="Q736" s="3" t="s">
        <v>4371</v>
      </c>
      <c r="R736" s="3" t="s">
        <v>1463</v>
      </c>
      <c r="S736" s="3">
        <v>1338720483</v>
      </c>
      <c r="T736" s="3" t="s">
        <v>1464</v>
      </c>
      <c r="U736" s="3" t="s">
        <v>1452</v>
      </c>
      <c r="V736" s="3" t="s">
        <v>483</v>
      </c>
      <c r="W736" s="3" t="s">
        <v>483</v>
      </c>
      <c r="X736" s="3">
        <v>46</v>
      </c>
      <c r="Y736" s="3" t="s">
        <v>636</v>
      </c>
      <c r="Z736" s="3" t="s">
        <v>490</v>
      </c>
      <c r="AA736" s="3" t="s">
        <v>490</v>
      </c>
      <c r="AB736" s="3" t="s">
        <v>248</v>
      </c>
      <c r="AC736" s="3" t="s">
        <v>201</v>
      </c>
      <c r="AD736" s="3" t="s">
        <v>34</v>
      </c>
      <c r="AE736" s="3" t="s">
        <v>483</v>
      </c>
      <c r="AF736" s="3" t="s">
        <v>483</v>
      </c>
      <c r="AG736" t="s">
        <v>4351</v>
      </c>
      <c r="AH736">
        <f>LOOKUP(AC736,$AL:$AL,$AM:$AM )</f>
        <v>810836</v>
      </c>
      <c r="AI736">
        <f>LOOKUP(AG736,$AN:$AN,$AO:$AO)</f>
        <v>807375</v>
      </c>
      <c r="AJ736">
        <f>COUNTIFS(Answer,AC736,Country,"USA")</f>
        <v>0</v>
      </c>
      <c r="AK736">
        <f>COUNTIF(Answer,AC736)</f>
        <v>3</v>
      </c>
    </row>
    <row r="737" spans="1:37">
      <c r="A737" s="3" t="s">
        <v>247</v>
      </c>
      <c r="B737" s="3" t="s">
        <v>478</v>
      </c>
      <c r="C737" s="3" t="s">
        <v>479</v>
      </c>
      <c r="D737" s="3" t="s">
        <v>480</v>
      </c>
      <c r="E737" s="3" t="s">
        <v>481</v>
      </c>
      <c r="F737" s="4">
        <v>0.03</v>
      </c>
      <c r="G737" s="3" t="s">
        <v>482</v>
      </c>
      <c r="H737" s="3">
        <v>30</v>
      </c>
      <c r="I737" s="3" t="s">
        <v>483</v>
      </c>
      <c r="J737" s="3">
        <v>180</v>
      </c>
      <c r="K737" s="3">
        <v>604800</v>
      </c>
      <c r="L737" s="3" t="s">
        <v>1327</v>
      </c>
      <c r="M737" s="3" t="s">
        <v>483</v>
      </c>
      <c r="N737" s="3" t="s">
        <v>483</v>
      </c>
      <c r="O737" s="3" t="s">
        <v>1347</v>
      </c>
      <c r="P737" s="3" t="s">
        <v>4443</v>
      </c>
      <c r="Q737" s="3" t="s">
        <v>4371</v>
      </c>
      <c r="R737" s="3" t="s">
        <v>1348</v>
      </c>
      <c r="S737" s="3">
        <v>1338721661</v>
      </c>
      <c r="T737" s="3" t="s">
        <v>1349</v>
      </c>
      <c r="U737" s="3" t="s">
        <v>522</v>
      </c>
      <c r="V737" s="3" t="s">
        <v>483</v>
      </c>
      <c r="W737" s="3" t="s">
        <v>483</v>
      </c>
      <c r="X737" s="3">
        <v>54</v>
      </c>
      <c r="Y737" s="3" t="s">
        <v>523</v>
      </c>
      <c r="Z737" s="3" t="s">
        <v>490</v>
      </c>
      <c r="AA737" s="3" t="s">
        <v>490</v>
      </c>
      <c r="AB737" s="3" t="s">
        <v>248</v>
      </c>
      <c r="AC737" s="3" t="s">
        <v>35</v>
      </c>
      <c r="AD737" s="3" t="s">
        <v>34</v>
      </c>
      <c r="AE737" s="3" t="s">
        <v>483</v>
      </c>
      <c r="AF737" s="3" t="s">
        <v>483</v>
      </c>
      <c r="AG737" t="s">
        <v>4351</v>
      </c>
      <c r="AH737">
        <f>LOOKUP(AC737,$AL:$AL,$AM:$AM )</f>
        <v>931028</v>
      </c>
      <c r="AI737">
        <f>LOOKUP(AG737,$AN:$AN,$AO:$AO)</f>
        <v>807375</v>
      </c>
      <c r="AJ737">
        <f>COUNTIFS(Answer,AC737,Country,"USA")</f>
        <v>184</v>
      </c>
      <c r="AK737">
        <f>COUNTIF(Answer,AC737)</f>
        <v>352</v>
      </c>
    </row>
    <row r="738" spans="1:37">
      <c r="A738" s="3" t="s">
        <v>247</v>
      </c>
      <c r="B738" s="3" t="s">
        <v>478</v>
      </c>
      <c r="C738" s="3" t="s">
        <v>479</v>
      </c>
      <c r="D738" s="3" t="s">
        <v>480</v>
      </c>
      <c r="E738" s="3" t="s">
        <v>481</v>
      </c>
      <c r="F738" s="4">
        <v>0.03</v>
      </c>
      <c r="G738" s="3" t="s">
        <v>482</v>
      </c>
      <c r="H738" s="3">
        <v>30</v>
      </c>
      <c r="I738" s="3" t="s">
        <v>483</v>
      </c>
      <c r="J738" s="3">
        <v>180</v>
      </c>
      <c r="K738" s="3">
        <v>604800</v>
      </c>
      <c r="L738" s="3" t="s">
        <v>1327</v>
      </c>
      <c r="M738" s="3" t="s">
        <v>483</v>
      </c>
      <c r="N738" s="3" t="s">
        <v>483</v>
      </c>
      <c r="O738" s="3" t="s">
        <v>1350</v>
      </c>
      <c r="P738" s="3" t="s">
        <v>4441</v>
      </c>
      <c r="Q738" s="3" t="s">
        <v>4371</v>
      </c>
      <c r="R738" s="3" t="s">
        <v>1351</v>
      </c>
      <c r="S738" s="3">
        <v>1338720378</v>
      </c>
      <c r="T738" s="3" t="s">
        <v>1352</v>
      </c>
      <c r="U738" s="3" t="s">
        <v>522</v>
      </c>
      <c r="V738" s="3" t="s">
        <v>483</v>
      </c>
      <c r="W738" s="3" t="s">
        <v>483</v>
      </c>
      <c r="X738" s="3">
        <v>43</v>
      </c>
      <c r="Y738" s="3" t="s">
        <v>561</v>
      </c>
      <c r="Z738" s="3" t="s">
        <v>490</v>
      </c>
      <c r="AA738" s="3" t="s">
        <v>490</v>
      </c>
      <c r="AB738" s="3" t="s">
        <v>248</v>
      </c>
      <c r="AC738" s="3" t="s">
        <v>35</v>
      </c>
      <c r="AD738" s="3" t="s">
        <v>465</v>
      </c>
      <c r="AE738" s="3" t="s">
        <v>483</v>
      </c>
      <c r="AF738" s="3" t="s">
        <v>483</v>
      </c>
      <c r="AG738" t="s">
        <v>4351</v>
      </c>
      <c r="AH738">
        <f>LOOKUP(AC738,$AL:$AL,$AM:$AM )</f>
        <v>931028</v>
      </c>
      <c r="AI738">
        <f>LOOKUP(AG738,$AN:$AN,$AO:$AO)</f>
        <v>807375</v>
      </c>
      <c r="AJ738">
        <f>COUNTIFS(Answer,AC738,Country,"USA")</f>
        <v>184</v>
      </c>
      <c r="AK738">
        <f>COUNTIF(Answer,AC738)</f>
        <v>352</v>
      </c>
    </row>
    <row r="739" spans="1:37">
      <c r="A739" s="3" t="s">
        <v>247</v>
      </c>
      <c r="B739" s="3" t="s">
        <v>478</v>
      </c>
      <c r="C739" s="3" t="s">
        <v>479</v>
      </c>
      <c r="D739" s="3" t="s">
        <v>480</v>
      </c>
      <c r="E739" s="3" t="s">
        <v>481</v>
      </c>
      <c r="F739" s="4">
        <v>0.03</v>
      </c>
      <c r="G739" s="3" t="s">
        <v>482</v>
      </c>
      <c r="H739" s="3">
        <v>30</v>
      </c>
      <c r="I739" s="3" t="s">
        <v>483</v>
      </c>
      <c r="J739" s="3">
        <v>180</v>
      </c>
      <c r="K739" s="3">
        <v>604800</v>
      </c>
      <c r="L739" s="3" t="s">
        <v>1327</v>
      </c>
      <c r="M739" s="3" t="s">
        <v>483</v>
      </c>
      <c r="N739" s="3" t="s">
        <v>483</v>
      </c>
      <c r="O739" s="3" t="s">
        <v>1547</v>
      </c>
      <c r="P739" s="3" t="s">
        <v>4444</v>
      </c>
      <c r="Q739" s="3" t="s">
        <v>4371</v>
      </c>
      <c r="R739" s="3" t="s">
        <v>1548</v>
      </c>
      <c r="S739" s="3">
        <v>1338723792</v>
      </c>
      <c r="T739" s="3" t="s">
        <v>1549</v>
      </c>
      <c r="U739" s="3" t="s">
        <v>686</v>
      </c>
      <c r="V739" s="3" t="s">
        <v>483</v>
      </c>
      <c r="W739" s="3" t="s">
        <v>483</v>
      </c>
      <c r="X739" s="3">
        <v>24</v>
      </c>
      <c r="Y739" s="3" t="s">
        <v>523</v>
      </c>
      <c r="Z739" s="3" t="s">
        <v>490</v>
      </c>
      <c r="AA739" s="3" t="s">
        <v>490</v>
      </c>
      <c r="AB739" s="3" t="s">
        <v>248</v>
      </c>
      <c r="AC739" s="3" t="s">
        <v>35</v>
      </c>
      <c r="AD739" s="3" t="s">
        <v>34</v>
      </c>
      <c r="AE739" s="3" t="s">
        <v>483</v>
      </c>
      <c r="AF739" s="3" t="s">
        <v>483</v>
      </c>
      <c r="AG739" t="s">
        <v>4351</v>
      </c>
      <c r="AH739">
        <f>LOOKUP(AC739,$AL:$AL,$AM:$AM )</f>
        <v>931028</v>
      </c>
      <c r="AI739">
        <f>LOOKUP(AG739,$AN:$AN,$AO:$AO)</f>
        <v>807375</v>
      </c>
      <c r="AJ739">
        <f>COUNTIFS(Answer,AC739,Country,"USA")</f>
        <v>184</v>
      </c>
      <c r="AK739">
        <f>COUNTIF(Answer,AC739)</f>
        <v>352</v>
      </c>
    </row>
    <row r="740" spans="1:37">
      <c r="A740" s="3" t="s">
        <v>247</v>
      </c>
      <c r="B740" s="3" t="s">
        <v>478</v>
      </c>
      <c r="C740" s="3" t="s">
        <v>479</v>
      </c>
      <c r="D740" s="3" t="s">
        <v>480</v>
      </c>
      <c r="E740" s="3" t="s">
        <v>481</v>
      </c>
      <c r="F740" s="4">
        <v>0.03</v>
      </c>
      <c r="G740" s="3" t="s">
        <v>482</v>
      </c>
      <c r="H740" s="3">
        <v>30</v>
      </c>
      <c r="I740" s="3" t="s">
        <v>483</v>
      </c>
      <c r="J740" s="3">
        <v>180</v>
      </c>
      <c r="K740" s="3">
        <v>604800</v>
      </c>
      <c r="L740" s="3" t="s">
        <v>1327</v>
      </c>
      <c r="M740" s="3" t="s">
        <v>483</v>
      </c>
      <c r="N740" s="3" t="s">
        <v>483</v>
      </c>
      <c r="O740" s="3" t="s">
        <v>1531</v>
      </c>
      <c r="P740" s="3" t="s">
        <v>212</v>
      </c>
      <c r="Q740" s="3" t="s">
        <v>4371</v>
      </c>
      <c r="R740" s="3" t="s">
        <v>1532</v>
      </c>
      <c r="S740" s="3">
        <v>1338724161</v>
      </c>
      <c r="T740" s="3" t="s">
        <v>1533</v>
      </c>
      <c r="U740" s="3" t="s">
        <v>1534</v>
      </c>
      <c r="V740" s="3" t="s">
        <v>483</v>
      </c>
      <c r="W740" s="3" t="s">
        <v>483</v>
      </c>
      <c r="X740" s="3">
        <v>22</v>
      </c>
      <c r="Y740" s="3" t="s">
        <v>555</v>
      </c>
      <c r="Z740" s="3" t="s">
        <v>490</v>
      </c>
      <c r="AA740" s="3" t="s">
        <v>490</v>
      </c>
      <c r="AB740" s="3" t="s">
        <v>248</v>
      </c>
      <c r="AC740" s="3" t="s">
        <v>35</v>
      </c>
      <c r="AD740" s="3" t="s">
        <v>38</v>
      </c>
      <c r="AE740" s="3" t="s">
        <v>483</v>
      </c>
      <c r="AF740" s="3" t="s">
        <v>483</v>
      </c>
      <c r="AG740" t="s">
        <v>4351</v>
      </c>
      <c r="AH740">
        <f>LOOKUP(AC740,$AL:$AL,$AM:$AM )</f>
        <v>931028</v>
      </c>
      <c r="AI740">
        <f>LOOKUP(AG740,$AN:$AN,$AO:$AO)</f>
        <v>807375</v>
      </c>
      <c r="AJ740">
        <f>COUNTIFS(Answer,AC740,Country,"USA")</f>
        <v>184</v>
      </c>
      <c r="AK740">
        <f>COUNTIF(Answer,AC740)</f>
        <v>352</v>
      </c>
    </row>
    <row r="741" spans="1:37">
      <c r="A741" s="3" t="s">
        <v>247</v>
      </c>
      <c r="B741" s="3" t="s">
        <v>478</v>
      </c>
      <c r="C741" s="3" t="s">
        <v>479</v>
      </c>
      <c r="D741" s="3" t="s">
        <v>480</v>
      </c>
      <c r="E741" s="3" t="s">
        <v>481</v>
      </c>
      <c r="F741" s="4">
        <v>0.03</v>
      </c>
      <c r="G741" s="3" t="s">
        <v>482</v>
      </c>
      <c r="H741" s="3">
        <v>30</v>
      </c>
      <c r="I741" s="3" t="s">
        <v>483</v>
      </c>
      <c r="J741" s="3">
        <v>180</v>
      </c>
      <c r="K741" s="3">
        <v>604800</v>
      </c>
      <c r="L741" s="3" t="s">
        <v>1327</v>
      </c>
      <c r="M741" s="3" t="s">
        <v>483</v>
      </c>
      <c r="N741" s="3" t="s">
        <v>483</v>
      </c>
      <c r="O741" s="3" t="s">
        <v>1397</v>
      </c>
      <c r="P741" s="3" t="s">
        <v>4400</v>
      </c>
      <c r="Q741" s="3" t="s">
        <v>4371</v>
      </c>
      <c r="R741" s="3" t="s">
        <v>1398</v>
      </c>
      <c r="S741" s="3">
        <v>1338730791</v>
      </c>
      <c r="T741" s="3" t="s">
        <v>1399</v>
      </c>
      <c r="U741" s="3" t="s">
        <v>583</v>
      </c>
      <c r="V741" s="3" t="s">
        <v>483</v>
      </c>
      <c r="W741" s="3" t="s">
        <v>483</v>
      </c>
      <c r="X741" s="3">
        <v>125</v>
      </c>
      <c r="Y741" s="3" t="s">
        <v>573</v>
      </c>
      <c r="Z741" s="3" t="s">
        <v>490</v>
      </c>
      <c r="AA741" s="3" t="s">
        <v>490</v>
      </c>
      <c r="AB741" s="3" t="s">
        <v>248</v>
      </c>
      <c r="AC741" s="3" t="s">
        <v>35</v>
      </c>
      <c r="AD741" s="3" t="s">
        <v>34</v>
      </c>
      <c r="AE741" s="3" t="s">
        <v>483</v>
      </c>
      <c r="AF741" s="3" t="s">
        <v>483</v>
      </c>
      <c r="AG741" t="s">
        <v>4351</v>
      </c>
      <c r="AH741">
        <f>LOOKUP(AC741,$AL:$AL,$AM:$AM )</f>
        <v>931028</v>
      </c>
      <c r="AI741">
        <f>LOOKUP(AG741,$AN:$AN,$AO:$AO)</f>
        <v>807375</v>
      </c>
      <c r="AJ741">
        <f>COUNTIFS(Answer,AC741,Country,"USA")</f>
        <v>184</v>
      </c>
      <c r="AK741">
        <f>COUNTIF(Answer,AC741)</f>
        <v>352</v>
      </c>
    </row>
    <row r="742" spans="1:37">
      <c r="A742" s="3" t="s">
        <v>247</v>
      </c>
      <c r="B742" s="3" t="s">
        <v>478</v>
      </c>
      <c r="C742" s="3" t="s">
        <v>479</v>
      </c>
      <c r="D742" s="3" t="s">
        <v>480</v>
      </c>
      <c r="E742" s="3" t="s">
        <v>481</v>
      </c>
      <c r="F742" s="4">
        <v>0.03</v>
      </c>
      <c r="G742" s="3" t="s">
        <v>482</v>
      </c>
      <c r="H742" s="3">
        <v>30</v>
      </c>
      <c r="I742" s="3" t="s">
        <v>483</v>
      </c>
      <c r="J742" s="3">
        <v>180</v>
      </c>
      <c r="K742" s="3">
        <v>604800</v>
      </c>
      <c r="L742" s="3" t="s">
        <v>1327</v>
      </c>
      <c r="M742" s="3" t="s">
        <v>483</v>
      </c>
      <c r="N742" s="3" t="s">
        <v>483</v>
      </c>
      <c r="O742" s="3" t="s">
        <v>1407</v>
      </c>
      <c r="P742" s="3" t="s">
        <v>4450</v>
      </c>
      <c r="Q742" s="3" t="s">
        <v>4371</v>
      </c>
      <c r="R742" s="3" t="s">
        <v>1408</v>
      </c>
      <c r="S742" s="3">
        <v>1338741143</v>
      </c>
      <c r="T742" s="3" t="s">
        <v>1409</v>
      </c>
      <c r="U742" s="3" t="s">
        <v>583</v>
      </c>
      <c r="V742" s="3" t="s">
        <v>483</v>
      </c>
      <c r="W742" s="3" t="s">
        <v>483</v>
      </c>
      <c r="X742" s="3">
        <v>17</v>
      </c>
      <c r="Y742" s="3" t="s">
        <v>561</v>
      </c>
      <c r="Z742" s="3" t="s">
        <v>490</v>
      </c>
      <c r="AA742" s="3" t="s">
        <v>490</v>
      </c>
      <c r="AB742" s="3" t="s">
        <v>248</v>
      </c>
      <c r="AC742" s="3" t="s">
        <v>35</v>
      </c>
      <c r="AD742" s="3" t="s">
        <v>34</v>
      </c>
      <c r="AE742" s="3" t="s">
        <v>483</v>
      </c>
      <c r="AF742" s="3" t="s">
        <v>483</v>
      </c>
      <c r="AG742" t="s">
        <v>4351</v>
      </c>
      <c r="AH742">
        <f>LOOKUP(AC742,$AL:$AL,$AM:$AM )</f>
        <v>931028</v>
      </c>
      <c r="AI742">
        <f>LOOKUP(AG742,$AN:$AN,$AO:$AO)</f>
        <v>807375</v>
      </c>
      <c r="AJ742">
        <f>COUNTIFS(Answer,AC742,Country,"USA")</f>
        <v>184</v>
      </c>
      <c r="AK742">
        <f>COUNTIF(Answer,AC742)</f>
        <v>352</v>
      </c>
    </row>
    <row r="743" spans="1:37">
      <c r="A743" s="3" t="s">
        <v>247</v>
      </c>
      <c r="B743" s="3" t="s">
        <v>478</v>
      </c>
      <c r="C743" s="3" t="s">
        <v>479</v>
      </c>
      <c r="D743" s="3" t="s">
        <v>480</v>
      </c>
      <c r="E743" s="3" t="s">
        <v>481</v>
      </c>
      <c r="F743" s="4">
        <v>0.03</v>
      </c>
      <c r="G743" s="3" t="s">
        <v>482</v>
      </c>
      <c r="H743" s="3">
        <v>30</v>
      </c>
      <c r="I743" s="3" t="s">
        <v>483</v>
      </c>
      <c r="J743" s="3">
        <v>180</v>
      </c>
      <c r="K743" s="3">
        <v>604800</v>
      </c>
      <c r="L743" s="3" t="s">
        <v>1327</v>
      </c>
      <c r="M743" s="3" t="s">
        <v>483</v>
      </c>
      <c r="N743" s="3" t="s">
        <v>483</v>
      </c>
      <c r="O743" s="3" t="s">
        <v>1482</v>
      </c>
      <c r="P743" s="3" t="s">
        <v>4446</v>
      </c>
      <c r="Q743" s="3" t="s">
        <v>4371</v>
      </c>
      <c r="R743" s="3" t="s">
        <v>1483</v>
      </c>
      <c r="S743" s="3">
        <v>1338728714</v>
      </c>
      <c r="T743" s="3" t="s">
        <v>1484</v>
      </c>
      <c r="U743" s="3" t="s">
        <v>583</v>
      </c>
      <c r="V743" s="3" t="s">
        <v>483</v>
      </c>
      <c r="W743" s="3" t="s">
        <v>483</v>
      </c>
      <c r="X743" s="3">
        <v>67</v>
      </c>
      <c r="Y743" s="3" t="s">
        <v>523</v>
      </c>
      <c r="Z743" s="3" t="s">
        <v>490</v>
      </c>
      <c r="AA743" s="3" t="s">
        <v>490</v>
      </c>
      <c r="AB743" s="3" t="s">
        <v>248</v>
      </c>
      <c r="AC743" s="3" t="s">
        <v>35</v>
      </c>
      <c r="AD743" s="3" t="s">
        <v>115</v>
      </c>
      <c r="AE743" s="3" t="s">
        <v>483</v>
      </c>
      <c r="AF743" s="3" t="s">
        <v>483</v>
      </c>
      <c r="AG743" t="s">
        <v>4351</v>
      </c>
      <c r="AH743">
        <f>LOOKUP(AC743,$AL:$AL,$AM:$AM )</f>
        <v>931028</v>
      </c>
      <c r="AI743">
        <f>LOOKUP(AG743,$AN:$AN,$AO:$AO)</f>
        <v>807375</v>
      </c>
      <c r="AJ743">
        <f>COUNTIFS(Answer,AC743,Country,"USA")</f>
        <v>184</v>
      </c>
      <c r="AK743">
        <f>COUNTIF(Answer,AC743)</f>
        <v>352</v>
      </c>
    </row>
    <row r="744" spans="1:37">
      <c r="A744" s="3" t="s">
        <v>247</v>
      </c>
      <c r="B744" s="3" t="s">
        <v>478</v>
      </c>
      <c r="C744" s="3" t="s">
        <v>479</v>
      </c>
      <c r="D744" s="3" t="s">
        <v>480</v>
      </c>
      <c r="E744" s="3" t="s">
        <v>481</v>
      </c>
      <c r="F744" s="4">
        <v>0.03</v>
      </c>
      <c r="G744" s="3" t="s">
        <v>482</v>
      </c>
      <c r="H744" s="3">
        <v>30</v>
      </c>
      <c r="I744" s="3" t="s">
        <v>483</v>
      </c>
      <c r="J744" s="3">
        <v>180</v>
      </c>
      <c r="K744" s="3">
        <v>604800</v>
      </c>
      <c r="L744" s="3" t="s">
        <v>1327</v>
      </c>
      <c r="M744" s="3" t="s">
        <v>483</v>
      </c>
      <c r="N744" s="3" t="s">
        <v>483</v>
      </c>
      <c r="O744" s="3" t="s">
        <v>1424</v>
      </c>
      <c r="P744" s="3" t="s">
        <v>4452</v>
      </c>
      <c r="Q744" s="3" t="s">
        <v>4371</v>
      </c>
      <c r="R744" s="3" t="s">
        <v>1425</v>
      </c>
      <c r="S744" s="3">
        <v>1338744222</v>
      </c>
      <c r="T744" s="3" t="s">
        <v>1426</v>
      </c>
      <c r="U744" s="3" t="s">
        <v>507</v>
      </c>
      <c r="V744" s="3" t="s">
        <v>483</v>
      </c>
      <c r="W744" s="3" t="s">
        <v>483</v>
      </c>
      <c r="X744" s="3">
        <v>29</v>
      </c>
      <c r="Y744" s="3" t="s">
        <v>489</v>
      </c>
      <c r="Z744" s="3" t="s">
        <v>490</v>
      </c>
      <c r="AA744" s="3" t="s">
        <v>490</v>
      </c>
      <c r="AB744" s="3" t="s">
        <v>248</v>
      </c>
      <c r="AC744" s="3" t="s">
        <v>35</v>
      </c>
      <c r="AD744" s="3" t="s">
        <v>89</v>
      </c>
      <c r="AE744" s="3" t="s">
        <v>483</v>
      </c>
      <c r="AF744" s="3" t="s">
        <v>483</v>
      </c>
      <c r="AG744" t="s">
        <v>4351</v>
      </c>
      <c r="AH744">
        <f>LOOKUP(AC744,$AL:$AL,$AM:$AM )</f>
        <v>931028</v>
      </c>
      <c r="AI744">
        <f>LOOKUP(AG744,$AN:$AN,$AO:$AO)</f>
        <v>807375</v>
      </c>
      <c r="AJ744">
        <f>COUNTIFS(Answer,AC744,Country,"USA")</f>
        <v>184</v>
      </c>
      <c r="AK744">
        <f>COUNTIF(Answer,AC744)</f>
        <v>352</v>
      </c>
    </row>
    <row r="745" spans="1:37">
      <c r="A745" s="3" t="s">
        <v>247</v>
      </c>
      <c r="B745" s="3" t="s">
        <v>478</v>
      </c>
      <c r="C745" s="3" t="s">
        <v>479</v>
      </c>
      <c r="D745" s="3" t="s">
        <v>480</v>
      </c>
      <c r="E745" s="3" t="s">
        <v>481</v>
      </c>
      <c r="F745" s="4">
        <v>0.03</v>
      </c>
      <c r="G745" s="3" t="s">
        <v>482</v>
      </c>
      <c r="H745" s="3">
        <v>30</v>
      </c>
      <c r="I745" s="3" t="s">
        <v>483</v>
      </c>
      <c r="J745" s="3">
        <v>180</v>
      </c>
      <c r="K745" s="3">
        <v>604800</v>
      </c>
      <c r="L745" s="3" t="s">
        <v>1327</v>
      </c>
      <c r="M745" s="3" t="s">
        <v>483</v>
      </c>
      <c r="N745" s="3" t="s">
        <v>483</v>
      </c>
      <c r="O745" s="3" t="s">
        <v>1438</v>
      </c>
      <c r="P745" s="3" t="s">
        <v>4453</v>
      </c>
      <c r="Q745" s="3" t="s">
        <v>4371</v>
      </c>
      <c r="R745" s="3" t="s">
        <v>1439</v>
      </c>
      <c r="S745" s="3">
        <v>1338729219</v>
      </c>
      <c r="T745" s="3" t="s">
        <v>1440</v>
      </c>
      <c r="U745" s="3" t="s">
        <v>507</v>
      </c>
      <c r="V745" s="3" t="s">
        <v>483</v>
      </c>
      <c r="W745" s="3" t="s">
        <v>483</v>
      </c>
      <c r="X745" s="3">
        <v>19</v>
      </c>
      <c r="Y745" s="3" t="s">
        <v>1441</v>
      </c>
      <c r="Z745" s="3" t="s">
        <v>490</v>
      </c>
      <c r="AA745" s="3" t="s">
        <v>490</v>
      </c>
      <c r="AB745" s="3" t="s">
        <v>248</v>
      </c>
      <c r="AC745" s="3" t="s">
        <v>35</v>
      </c>
      <c r="AD745" s="3" t="s">
        <v>34</v>
      </c>
      <c r="AE745" s="3" t="s">
        <v>483</v>
      </c>
      <c r="AF745" s="3" t="s">
        <v>483</v>
      </c>
      <c r="AG745" t="s">
        <v>4351</v>
      </c>
      <c r="AH745">
        <f>LOOKUP(AC745,$AL:$AL,$AM:$AM )</f>
        <v>931028</v>
      </c>
      <c r="AI745">
        <f>LOOKUP(AG745,$AN:$AN,$AO:$AO)</f>
        <v>807375</v>
      </c>
      <c r="AJ745">
        <f>COUNTIFS(Answer,AC745,Country,"USA")</f>
        <v>184</v>
      </c>
      <c r="AK745">
        <f>COUNTIF(Answer,AC745)</f>
        <v>352</v>
      </c>
    </row>
    <row r="746" spans="1:37">
      <c r="A746" s="3" t="s">
        <v>247</v>
      </c>
      <c r="B746" s="3" t="s">
        <v>478</v>
      </c>
      <c r="C746" s="3" t="s">
        <v>479</v>
      </c>
      <c r="D746" s="3" t="s">
        <v>480</v>
      </c>
      <c r="E746" s="3" t="s">
        <v>481</v>
      </c>
      <c r="F746" s="4">
        <v>0.03</v>
      </c>
      <c r="G746" s="3" t="s">
        <v>482</v>
      </c>
      <c r="H746" s="3">
        <v>30</v>
      </c>
      <c r="I746" s="3" t="s">
        <v>483</v>
      </c>
      <c r="J746" s="3">
        <v>180</v>
      </c>
      <c r="K746" s="3">
        <v>604800</v>
      </c>
      <c r="L746" s="3" t="s">
        <v>1327</v>
      </c>
      <c r="M746" s="3" t="s">
        <v>483</v>
      </c>
      <c r="N746" s="3" t="s">
        <v>483</v>
      </c>
      <c r="O746" s="3" t="s">
        <v>1550</v>
      </c>
      <c r="P746" s="3" t="s">
        <v>252</v>
      </c>
      <c r="Q746" s="3" t="s">
        <v>4371</v>
      </c>
      <c r="R746" s="3" t="s">
        <v>1551</v>
      </c>
      <c r="S746" s="3">
        <v>1338729266</v>
      </c>
      <c r="T746" s="3" t="s">
        <v>1552</v>
      </c>
      <c r="U746" s="3" t="s">
        <v>507</v>
      </c>
      <c r="V746" s="3" t="s">
        <v>483</v>
      </c>
      <c r="W746" s="3" t="s">
        <v>483</v>
      </c>
      <c r="X746" s="3">
        <v>122</v>
      </c>
      <c r="Y746" s="3" t="s">
        <v>489</v>
      </c>
      <c r="Z746" s="3" t="s">
        <v>490</v>
      </c>
      <c r="AA746" s="3" t="s">
        <v>490</v>
      </c>
      <c r="AB746" s="3" t="s">
        <v>248</v>
      </c>
      <c r="AC746" s="3" t="s">
        <v>35</v>
      </c>
      <c r="AD746" s="3" t="s">
        <v>38</v>
      </c>
      <c r="AE746" s="3" t="s">
        <v>483</v>
      </c>
      <c r="AF746" s="3" t="s">
        <v>483</v>
      </c>
      <c r="AG746" t="s">
        <v>4351</v>
      </c>
      <c r="AH746">
        <f>LOOKUP(AC746,$AL:$AL,$AM:$AM )</f>
        <v>931028</v>
      </c>
      <c r="AI746">
        <f>LOOKUP(AG746,$AN:$AN,$AO:$AO)</f>
        <v>807375</v>
      </c>
      <c r="AJ746">
        <f>COUNTIFS(Answer,AC746,Country,"USA")</f>
        <v>184</v>
      </c>
      <c r="AK746">
        <f>COUNTIF(Answer,AC746)</f>
        <v>352</v>
      </c>
    </row>
    <row r="747" spans="1:37">
      <c r="A747" s="3" t="s">
        <v>247</v>
      </c>
      <c r="B747" s="3" t="s">
        <v>478</v>
      </c>
      <c r="C747" s="3" t="s">
        <v>479</v>
      </c>
      <c r="D747" s="3" t="s">
        <v>480</v>
      </c>
      <c r="E747" s="3" t="s">
        <v>481</v>
      </c>
      <c r="F747" s="4">
        <v>0.03</v>
      </c>
      <c r="G747" s="3" t="s">
        <v>482</v>
      </c>
      <c r="H747" s="3">
        <v>30</v>
      </c>
      <c r="I747" s="3" t="s">
        <v>483</v>
      </c>
      <c r="J747" s="3">
        <v>180</v>
      </c>
      <c r="K747" s="3">
        <v>604800</v>
      </c>
      <c r="L747" s="3" t="s">
        <v>1327</v>
      </c>
      <c r="M747" s="3" t="s">
        <v>483</v>
      </c>
      <c r="N747" s="3" t="s">
        <v>483</v>
      </c>
      <c r="O747" s="3" t="s">
        <v>1572</v>
      </c>
      <c r="P747" s="3" t="s">
        <v>223</v>
      </c>
      <c r="Q747" s="3" t="s">
        <v>4371</v>
      </c>
      <c r="R747" s="3" t="s">
        <v>1573</v>
      </c>
      <c r="S747" s="3">
        <v>1338747080</v>
      </c>
      <c r="T747" s="3" t="s">
        <v>1574</v>
      </c>
      <c r="U747" s="3" t="s">
        <v>507</v>
      </c>
      <c r="V747" s="3" t="s">
        <v>483</v>
      </c>
      <c r="W747" s="3" t="s">
        <v>483</v>
      </c>
      <c r="X747" s="3">
        <v>108</v>
      </c>
      <c r="Y747" s="3" t="s">
        <v>518</v>
      </c>
      <c r="Z747" s="3" t="s">
        <v>490</v>
      </c>
      <c r="AA747" s="3" t="s">
        <v>490</v>
      </c>
      <c r="AB747" s="3" t="s">
        <v>248</v>
      </c>
      <c r="AC747" s="3" t="s">
        <v>35</v>
      </c>
      <c r="AD747" s="3" t="s">
        <v>38</v>
      </c>
      <c r="AE747" s="3" t="s">
        <v>483</v>
      </c>
      <c r="AF747" s="3" t="s">
        <v>483</v>
      </c>
      <c r="AG747" t="s">
        <v>4351</v>
      </c>
      <c r="AH747">
        <f>LOOKUP(AC747,$AL:$AL,$AM:$AM )</f>
        <v>931028</v>
      </c>
      <c r="AI747">
        <f>LOOKUP(AG747,$AN:$AN,$AO:$AO)</f>
        <v>807375</v>
      </c>
      <c r="AJ747">
        <f>COUNTIFS(Answer,AC747,Country,"USA")</f>
        <v>184</v>
      </c>
      <c r="AK747">
        <f>COUNTIF(Answer,AC747)</f>
        <v>352</v>
      </c>
    </row>
    <row r="748" spans="1:37">
      <c r="A748" s="3" t="s">
        <v>247</v>
      </c>
      <c r="B748" s="3" t="s">
        <v>478</v>
      </c>
      <c r="C748" s="3" t="s">
        <v>479</v>
      </c>
      <c r="D748" s="3" t="s">
        <v>480</v>
      </c>
      <c r="E748" s="3" t="s">
        <v>481</v>
      </c>
      <c r="F748" s="4">
        <v>0.03</v>
      </c>
      <c r="G748" s="3" t="s">
        <v>482</v>
      </c>
      <c r="H748" s="3">
        <v>30</v>
      </c>
      <c r="I748" s="3" t="s">
        <v>483</v>
      </c>
      <c r="J748" s="3">
        <v>180</v>
      </c>
      <c r="K748" s="3">
        <v>604800</v>
      </c>
      <c r="L748" s="3" t="s">
        <v>1327</v>
      </c>
      <c r="M748" s="3" t="s">
        <v>483</v>
      </c>
      <c r="N748" s="3" t="s">
        <v>483</v>
      </c>
      <c r="O748" s="3" t="s">
        <v>1338</v>
      </c>
      <c r="P748" s="3" t="s">
        <v>4401</v>
      </c>
      <c r="Q748" s="3" t="s">
        <v>4371</v>
      </c>
      <c r="R748" s="3" t="s">
        <v>1339</v>
      </c>
      <c r="S748" s="3">
        <v>1338735781</v>
      </c>
      <c r="T748" s="3" t="s">
        <v>1340</v>
      </c>
      <c r="U748" s="3" t="s">
        <v>512</v>
      </c>
      <c r="V748" s="3" t="s">
        <v>483</v>
      </c>
      <c r="W748" s="3" t="s">
        <v>483</v>
      </c>
      <c r="X748" s="3">
        <v>18</v>
      </c>
      <c r="Y748" s="3" t="s">
        <v>513</v>
      </c>
      <c r="Z748" s="3" t="s">
        <v>490</v>
      </c>
      <c r="AA748" s="3" t="s">
        <v>490</v>
      </c>
      <c r="AB748" s="3" t="s">
        <v>248</v>
      </c>
      <c r="AC748" s="3" t="s">
        <v>35</v>
      </c>
      <c r="AD748" s="3" t="s">
        <v>36</v>
      </c>
      <c r="AE748" s="3" t="s">
        <v>483</v>
      </c>
      <c r="AF748" s="3" t="s">
        <v>483</v>
      </c>
      <c r="AG748" t="s">
        <v>4351</v>
      </c>
      <c r="AH748">
        <f>LOOKUP(AC748,$AL:$AL,$AM:$AM )</f>
        <v>931028</v>
      </c>
      <c r="AI748">
        <f>LOOKUP(AG748,$AN:$AN,$AO:$AO)</f>
        <v>807375</v>
      </c>
      <c r="AJ748">
        <f>COUNTIFS(Answer,AC748,Country,"USA")</f>
        <v>184</v>
      </c>
      <c r="AK748">
        <f>COUNTIF(Answer,AC748)</f>
        <v>352</v>
      </c>
    </row>
    <row r="749" spans="1:37">
      <c r="A749" s="3" t="s">
        <v>247</v>
      </c>
      <c r="B749" s="3" t="s">
        <v>478</v>
      </c>
      <c r="C749" s="3" t="s">
        <v>479</v>
      </c>
      <c r="D749" s="3" t="s">
        <v>480</v>
      </c>
      <c r="E749" s="3" t="s">
        <v>481</v>
      </c>
      <c r="F749" s="4">
        <v>0.03</v>
      </c>
      <c r="G749" s="3" t="s">
        <v>482</v>
      </c>
      <c r="H749" s="3">
        <v>30</v>
      </c>
      <c r="I749" s="3" t="s">
        <v>483</v>
      </c>
      <c r="J749" s="3">
        <v>180</v>
      </c>
      <c r="K749" s="3">
        <v>604800</v>
      </c>
      <c r="L749" s="3" t="s">
        <v>1327</v>
      </c>
      <c r="M749" s="3" t="s">
        <v>483</v>
      </c>
      <c r="N749" s="3" t="s">
        <v>483</v>
      </c>
      <c r="O749" s="3" t="s">
        <v>1374</v>
      </c>
      <c r="P749" s="3" t="s">
        <v>4454</v>
      </c>
      <c r="Q749" s="3" t="s">
        <v>4371</v>
      </c>
      <c r="R749" s="3" t="s">
        <v>1375</v>
      </c>
      <c r="S749" s="3">
        <v>1338743641</v>
      </c>
      <c r="T749" s="3" t="s">
        <v>1376</v>
      </c>
      <c r="U749" s="3" t="s">
        <v>512</v>
      </c>
      <c r="V749" s="3" t="s">
        <v>483</v>
      </c>
      <c r="W749" s="3" t="s">
        <v>483</v>
      </c>
      <c r="X749" s="3">
        <v>61</v>
      </c>
      <c r="Y749" s="3" t="s">
        <v>489</v>
      </c>
      <c r="Z749" s="3" t="s">
        <v>490</v>
      </c>
      <c r="AA749" s="3" t="s">
        <v>490</v>
      </c>
      <c r="AB749" s="3" t="s">
        <v>248</v>
      </c>
      <c r="AC749" s="3" t="s">
        <v>35</v>
      </c>
      <c r="AD749" s="3" t="s">
        <v>34</v>
      </c>
      <c r="AE749" s="3" t="s">
        <v>483</v>
      </c>
      <c r="AF749" s="3" t="s">
        <v>483</v>
      </c>
      <c r="AG749" t="s">
        <v>4351</v>
      </c>
      <c r="AH749">
        <f>LOOKUP(AC749,$AL:$AL,$AM:$AM )</f>
        <v>931028</v>
      </c>
      <c r="AI749">
        <f>LOOKUP(AG749,$AN:$AN,$AO:$AO)</f>
        <v>807375</v>
      </c>
      <c r="AJ749">
        <f>COUNTIFS(Answer,AC749,Country,"USA")</f>
        <v>184</v>
      </c>
      <c r="AK749">
        <f>COUNTIF(Answer,AC749)</f>
        <v>352</v>
      </c>
    </row>
    <row r="750" spans="1:37">
      <c r="A750" s="3" t="s">
        <v>247</v>
      </c>
      <c r="B750" s="3" t="s">
        <v>478</v>
      </c>
      <c r="C750" s="3" t="s">
        <v>479</v>
      </c>
      <c r="D750" s="3" t="s">
        <v>480</v>
      </c>
      <c r="E750" s="3" t="s">
        <v>481</v>
      </c>
      <c r="F750" s="4">
        <v>0.03</v>
      </c>
      <c r="G750" s="3" t="s">
        <v>482</v>
      </c>
      <c r="H750" s="3">
        <v>30</v>
      </c>
      <c r="I750" s="3" t="s">
        <v>483</v>
      </c>
      <c r="J750" s="3">
        <v>180</v>
      </c>
      <c r="K750" s="3">
        <v>604800</v>
      </c>
      <c r="L750" s="3" t="s">
        <v>1327</v>
      </c>
      <c r="M750" s="3" t="s">
        <v>483</v>
      </c>
      <c r="N750" s="3" t="s">
        <v>483</v>
      </c>
      <c r="O750" s="3" t="s">
        <v>1377</v>
      </c>
      <c r="P750" s="3" t="s">
        <v>199</v>
      </c>
      <c r="Q750" s="3" t="s">
        <v>4371</v>
      </c>
      <c r="R750" s="3" t="s">
        <v>1378</v>
      </c>
      <c r="S750" s="3">
        <v>1338742297</v>
      </c>
      <c r="T750" s="3" t="s">
        <v>1379</v>
      </c>
      <c r="U750" s="3" t="s">
        <v>512</v>
      </c>
      <c r="V750" s="3" t="s">
        <v>483</v>
      </c>
      <c r="W750" s="3" t="s">
        <v>483</v>
      </c>
      <c r="X750" s="3">
        <v>49</v>
      </c>
      <c r="Y750" s="3" t="s">
        <v>555</v>
      </c>
      <c r="Z750" s="3" t="s">
        <v>490</v>
      </c>
      <c r="AA750" s="3" t="s">
        <v>490</v>
      </c>
      <c r="AB750" s="3" t="s">
        <v>248</v>
      </c>
      <c r="AC750" s="3" t="s">
        <v>118</v>
      </c>
      <c r="AD750" s="3" t="s">
        <v>38</v>
      </c>
      <c r="AE750" s="3" t="s">
        <v>483</v>
      </c>
      <c r="AF750" s="3" t="s">
        <v>483</v>
      </c>
      <c r="AG750" t="s">
        <v>4351</v>
      </c>
      <c r="AH750">
        <f>LOOKUP(AC750,$AL:$AL,$AM:$AM )</f>
        <v>5399068</v>
      </c>
      <c r="AI750">
        <f>LOOKUP(AG750,$AN:$AN,$AO:$AO)</f>
        <v>807375</v>
      </c>
      <c r="AJ750">
        <f>COUNTIFS(Answer,AC750,Country,"USA")</f>
        <v>3</v>
      </c>
      <c r="AK750">
        <f>COUNTIF(Answer,AC750)</f>
        <v>3</v>
      </c>
    </row>
    <row r="751" spans="1:37">
      <c r="A751" s="3" t="s">
        <v>247</v>
      </c>
      <c r="B751" s="3" t="s">
        <v>478</v>
      </c>
      <c r="C751" s="3" t="s">
        <v>479</v>
      </c>
      <c r="D751" s="3" t="s">
        <v>480</v>
      </c>
      <c r="E751" s="3" t="s">
        <v>481</v>
      </c>
      <c r="F751" s="4">
        <v>0.03</v>
      </c>
      <c r="G751" s="3" t="s">
        <v>482</v>
      </c>
      <c r="H751" s="3">
        <v>30</v>
      </c>
      <c r="I751" s="3" t="s">
        <v>483</v>
      </c>
      <c r="J751" s="3">
        <v>180</v>
      </c>
      <c r="K751" s="3">
        <v>604800</v>
      </c>
      <c r="L751" s="3" t="s">
        <v>1327</v>
      </c>
      <c r="M751" s="3" t="s">
        <v>483</v>
      </c>
      <c r="N751" s="3" t="s">
        <v>483</v>
      </c>
      <c r="O751" s="3" t="s">
        <v>1359</v>
      </c>
      <c r="P751" s="3" t="s">
        <v>4455</v>
      </c>
      <c r="Q751" s="3" t="s">
        <v>4371</v>
      </c>
      <c r="R751" s="3" t="s">
        <v>1360</v>
      </c>
      <c r="S751" s="3">
        <v>1338750634</v>
      </c>
      <c r="T751" s="3" t="s">
        <v>1361</v>
      </c>
      <c r="U751" s="3" t="s">
        <v>527</v>
      </c>
      <c r="V751" s="3" t="s">
        <v>483</v>
      </c>
      <c r="W751" s="3" t="s">
        <v>483</v>
      </c>
      <c r="X751" s="3">
        <v>109</v>
      </c>
      <c r="Y751" s="3" t="s">
        <v>489</v>
      </c>
      <c r="Z751" s="3" t="s">
        <v>490</v>
      </c>
      <c r="AA751" s="3" t="s">
        <v>490</v>
      </c>
      <c r="AB751" s="3" t="s">
        <v>248</v>
      </c>
      <c r="AC751" s="3" t="s">
        <v>250</v>
      </c>
      <c r="AD751" s="3" t="s">
        <v>34</v>
      </c>
      <c r="AE751" s="3" t="s">
        <v>483</v>
      </c>
      <c r="AF751" s="3" t="s">
        <v>483</v>
      </c>
      <c r="AG751" t="s">
        <v>4351</v>
      </c>
      <c r="AH751">
        <f>LOOKUP(AC751,$AL:$AL,$AM:$AM )</f>
        <v>930740</v>
      </c>
      <c r="AI751">
        <f>LOOKUP(AG751,$AN:$AN,$AO:$AO)</f>
        <v>807375</v>
      </c>
      <c r="AJ751">
        <f>COUNTIFS(Answer,AC751,Country,"USA")</f>
        <v>0</v>
      </c>
      <c r="AK751">
        <f>COUNTIF(Answer,AC751)</f>
        <v>1</v>
      </c>
    </row>
    <row r="752" spans="1:37">
      <c r="A752" s="3" t="s">
        <v>247</v>
      </c>
      <c r="B752" s="3" t="s">
        <v>478</v>
      </c>
      <c r="C752" s="3" t="s">
        <v>479</v>
      </c>
      <c r="D752" s="3" t="s">
        <v>480</v>
      </c>
      <c r="E752" s="3" t="s">
        <v>481</v>
      </c>
      <c r="F752" s="4">
        <v>0.03</v>
      </c>
      <c r="G752" s="3" t="s">
        <v>482</v>
      </c>
      <c r="H752" s="3">
        <v>30</v>
      </c>
      <c r="I752" s="3" t="s">
        <v>483</v>
      </c>
      <c r="J752" s="3">
        <v>180</v>
      </c>
      <c r="K752" s="3">
        <v>604800</v>
      </c>
      <c r="L752" s="3" t="s">
        <v>1327</v>
      </c>
      <c r="M752" s="3" t="s">
        <v>483</v>
      </c>
      <c r="N752" s="3" t="s">
        <v>483</v>
      </c>
      <c r="O752" s="3" t="s">
        <v>1446</v>
      </c>
      <c r="P752" s="3" t="s">
        <v>218</v>
      </c>
      <c r="Q752" s="3" t="s">
        <v>4371</v>
      </c>
      <c r="R752" s="3" t="s">
        <v>1447</v>
      </c>
      <c r="S752" s="3">
        <v>1338738190</v>
      </c>
      <c r="T752" s="3" t="s">
        <v>1448</v>
      </c>
      <c r="U752" s="3" t="s">
        <v>527</v>
      </c>
      <c r="V752" s="3" t="s">
        <v>483</v>
      </c>
      <c r="W752" s="3" t="s">
        <v>483</v>
      </c>
      <c r="X752" s="3">
        <v>17</v>
      </c>
      <c r="Y752" s="3" t="s">
        <v>561</v>
      </c>
      <c r="Z752" s="3" t="s">
        <v>490</v>
      </c>
      <c r="AA752" s="3" t="s">
        <v>490</v>
      </c>
      <c r="AB752" s="3" t="s">
        <v>248</v>
      </c>
      <c r="AC752" s="3" t="s">
        <v>35</v>
      </c>
      <c r="AD752" s="3" t="s">
        <v>38</v>
      </c>
      <c r="AE752" s="3" t="s">
        <v>483</v>
      </c>
      <c r="AF752" s="3" t="s">
        <v>483</v>
      </c>
      <c r="AG752" t="s">
        <v>4351</v>
      </c>
      <c r="AH752">
        <f>LOOKUP(AC752,$AL:$AL,$AM:$AM )</f>
        <v>931028</v>
      </c>
      <c r="AI752">
        <f>LOOKUP(AG752,$AN:$AN,$AO:$AO)</f>
        <v>807375</v>
      </c>
      <c r="AJ752">
        <f>COUNTIFS(Answer,AC752,Country,"USA")</f>
        <v>184</v>
      </c>
      <c r="AK752">
        <f>COUNTIF(Answer,AC752)</f>
        <v>352</v>
      </c>
    </row>
    <row r="753" spans="1:37">
      <c r="A753" s="3" t="s">
        <v>247</v>
      </c>
      <c r="B753" s="3" t="s">
        <v>478</v>
      </c>
      <c r="C753" s="3" t="s">
        <v>479</v>
      </c>
      <c r="D753" s="3" t="s">
        <v>480</v>
      </c>
      <c r="E753" s="3" t="s">
        <v>481</v>
      </c>
      <c r="F753" s="4">
        <v>0.03</v>
      </c>
      <c r="G753" s="3" t="s">
        <v>482</v>
      </c>
      <c r="H753" s="3">
        <v>30</v>
      </c>
      <c r="I753" s="3" t="s">
        <v>483</v>
      </c>
      <c r="J753" s="3">
        <v>180</v>
      </c>
      <c r="K753" s="3">
        <v>604800</v>
      </c>
      <c r="L753" s="3" t="s">
        <v>1327</v>
      </c>
      <c r="M753" s="3" t="s">
        <v>483</v>
      </c>
      <c r="N753" s="3" t="s">
        <v>483</v>
      </c>
      <c r="O753" s="3" t="s">
        <v>1335</v>
      </c>
      <c r="P753" s="3" t="s">
        <v>56</v>
      </c>
      <c r="Q753" s="3" t="s">
        <v>4371</v>
      </c>
      <c r="R753" s="3" t="s">
        <v>1336</v>
      </c>
      <c r="S753" s="3">
        <v>1338744396</v>
      </c>
      <c r="T753" s="3" t="s">
        <v>1337</v>
      </c>
      <c r="U753" s="3" t="s">
        <v>551</v>
      </c>
      <c r="V753" s="3" t="s">
        <v>483</v>
      </c>
      <c r="W753" s="3" t="s">
        <v>483</v>
      </c>
      <c r="X753" s="3">
        <v>16</v>
      </c>
      <c r="Y753" s="3" t="s">
        <v>508</v>
      </c>
      <c r="Z753" s="3" t="s">
        <v>490</v>
      </c>
      <c r="AA753" s="3" t="s">
        <v>490</v>
      </c>
      <c r="AB753" s="3" t="s">
        <v>248</v>
      </c>
      <c r="AC753" s="3" t="s">
        <v>35</v>
      </c>
      <c r="AD753" s="3" t="s">
        <v>38</v>
      </c>
      <c r="AE753" s="3" t="s">
        <v>483</v>
      </c>
      <c r="AF753" s="3" t="s">
        <v>483</v>
      </c>
      <c r="AG753" t="s">
        <v>4351</v>
      </c>
      <c r="AH753">
        <f>LOOKUP(AC753,$AL:$AL,$AM:$AM )</f>
        <v>931028</v>
      </c>
      <c r="AI753">
        <f>LOOKUP(AG753,$AN:$AN,$AO:$AO)</f>
        <v>807375</v>
      </c>
      <c r="AJ753">
        <f>COUNTIFS(Answer,AC753,Country,"USA")</f>
        <v>184</v>
      </c>
      <c r="AK753">
        <f>COUNTIF(Answer,AC753)</f>
        <v>352</v>
      </c>
    </row>
    <row r="754" spans="1:37">
      <c r="A754" s="3" t="s">
        <v>247</v>
      </c>
      <c r="B754" s="3" t="s">
        <v>478</v>
      </c>
      <c r="C754" s="3" t="s">
        <v>479</v>
      </c>
      <c r="D754" s="3" t="s">
        <v>480</v>
      </c>
      <c r="E754" s="3" t="s">
        <v>481</v>
      </c>
      <c r="F754" s="4">
        <v>0.03</v>
      </c>
      <c r="G754" s="3" t="s">
        <v>482</v>
      </c>
      <c r="H754" s="3">
        <v>30</v>
      </c>
      <c r="I754" s="3" t="s">
        <v>483</v>
      </c>
      <c r="J754" s="3">
        <v>180</v>
      </c>
      <c r="K754" s="3">
        <v>604800</v>
      </c>
      <c r="L754" s="3" t="s">
        <v>1327</v>
      </c>
      <c r="M754" s="3" t="s">
        <v>483</v>
      </c>
      <c r="N754" s="3" t="s">
        <v>483</v>
      </c>
      <c r="O754" s="3" t="s">
        <v>1344</v>
      </c>
      <c r="P754" s="3" t="s">
        <v>230</v>
      </c>
      <c r="Q754" s="3" t="s">
        <v>4371</v>
      </c>
      <c r="R754" s="3" t="s">
        <v>1345</v>
      </c>
      <c r="S754" s="3">
        <v>1338746914</v>
      </c>
      <c r="T754" s="3" t="s">
        <v>1346</v>
      </c>
      <c r="U754" s="3" t="s">
        <v>551</v>
      </c>
      <c r="V754" s="3" t="s">
        <v>483</v>
      </c>
      <c r="W754" s="3" t="s">
        <v>483</v>
      </c>
      <c r="X754" s="3">
        <v>25</v>
      </c>
      <c r="Y754" s="3" t="s">
        <v>518</v>
      </c>
      <c r="Z754" s="3" t="s">
        <v>490</v>
      </c>
      <c r="AA754" s="3" t="s">
        <v>490</v>
      </c>
      <c r="AB754" s="3" t="s">
        <v>248</v>
      </c>
      <c r="AC754" s="3" t="s">
        <v>113</v>
      </c>
      <c r="AD754" s="3" t="s">
        <v>38</v>
      </c>
      <c r="AE754" s="3" t="s">
        <v>483</v>
      </c>
      <c r="AF754" s="3" t="s">
        <v>483</v>
      </c>
      <c r="AG754" t="s">
        <v>4351</v>
      </c>
      <c r="AH754">
        <f>LOOKUP(AC754,$AL:$AL,$AM:$AM )</f>
        <v>826911</v>
      </c>
      <c r="AI754">
        <f>LOOKUP(AG754,$AN:$AN,$AO:$AO)</f>
        <v>807375</v>
      </c>
      <c r="AJ754">
        <f>COUNTIFS(Answer,AC754,Country,"USA")</f>
        <v>5</v>
      </c>
      <c r="AK754">
        <f>COUNTIF(Answer,AC754)</f>
        <v>6</v>
      </c>
    </row>
    <row r="755" spans="1:37">
      <c r="A755" s="3" t="s">
        <v>247</v>
      </c>
      <c r="B755" s="3" t="s">
        <v>478</v>
      </c>
      <c r="C755" s="3" t="s">
        <v>479</v>
      </c>
      <c r="D755" s="3" t="s">
        <v>480</v>
      </c>
      <c r="E755" s="3" t="s">
        <v>481</v>
      </c>
      <c r="F755" s="4">
        <v>0.03</v>
      </c>
      <c r="G755" s="3" t="s">
        <v>482</v>
      </c>
      <c r="H755" s="3">
        <v>30</v>
      </c>
      <c r="I755" s="3" t="s">
        <v>483</v>
      </c>
      <c r="J755" s="3">
        <v>180</v>
      </c>
      <c r="K755" s="3">
        <v>604800</v>
      </c>
      <c r="L755" s="3" t="s">
        <v>1327</v>
      </c>
      <c r="M755" s="3" t="s">
        <v>483</v>
      </c>
      <c r="N755" s="3" t="s">
        <v>483</v>
      </c>
      <c r="O755" s="3" t="s">
        <v>1353</v>
      </c>
      <c r="P755" s="3" t="s">
        <v>249</v>
      </c>
      <c r="Q755" s="3" t="s">
        <v>4371</v>
      </c>
      <c r="R755" s="3" t="s">
        <v>1354</v>
      </c>
      <c r="S755" s="3">
        <v>1338748913</v>
      </c>
      <c r="T755" s="3" t="s">
        <v>1355</v>
      </c>
      <c r="U755" s="3" t="s">
        <v>551</v>
      </c>
      <c r="V755" s="3" t="s">
        <v>483</v>
      </c>
      <c r="W755" s="3" t="s">
        <v>483</v>
      </c>
      <c r="X755" s="3">
        <v>26</v>
      </c>
      <c r="Y755" s="3" t="s">
        <v>523</v>
      </c>
      <c r="Z755" s="3" t="s">
        <v>490</v>
      </c>
      <c r="AA755" s="3" t="s">
        <v>490</v>
      </c>
      <c r="AB755" s="3" t="s">
        <v>248</v>
      </c>
      <c r="AC755" s="3" t="s">
        <v>35</v>
      </c>
      <c r="AD755" s="3" t="s">
        <v>38</v>
      </c>
      <c r="AE755" s="3" t="s">
        <v>483</v>
      </c>
      <c r="AF755" s="3" t="s">
        <v>483</v>
      </c>
      <c r="AG755" t="s">
        <v>4351</v>
      </c>
      <c r="AH755">
        <f>LOOKUP(AC755,$AL:$AL,$AM:$AM )</f>
        <v>931028</v>
      </c>
      <c r="AI755">
        <f>LOOKUP(AG755,$AN:$AN,$AO:$AO)</f>
        <v>807375</v>
      </c>
      <c r="AJ755">
        <f>COUNTIFS(Answer,AC755,Country,"USA")</f>
        <v>184</v>
      </c>
      <c r="AK755">
        <f>COUNTIF(Answer,AC755)</f>
        <v>352</v>
      </c>
    </row>
    <row r="756" spans="1:37">
      <c r="A756" s="3" t="s">
        <v>247</v>
      </c>
      <c r="B756" s="3" t="s">
        <v>478</v>
      </c>
      <c r="C756" s="3" t="s">
        <v>479</v>
      </c>
      <c r="D756" s="3" t="s">
        <v>480</v>
      </c>
      <c r="E756" s="3" t="s">
        <v>481</v>
      </c>
      <c r="F756" s="4">
        <v>0.03</v>
      </c>
      <c r="G756" s="3" t="s">
        <v>482</v>
      </c>
      <c r="H756" s="3">
        <v>30</v>
      </c>
      <c r="I756" s="3" t="s">
        <v>483</v>
      </c>
      <c r="J756" s="3">
        <v>180</v>
      </c>
      <c r="K756" s="3">
        <v>604800</v>
      </c>
      <c r="L756" s="3" t="s">
        <v>1327</v>
      </c>
      <c r="M756" s="3" t="s">
        <v>483</v>
      </c>
      <c r="N756" s="3" t="s">
        <v>483</v>
      </c>
      <c r="O756" s="3" t="s">
        <v>1474</v>
      </c>
      <c r="P756" s="3" t="s">
        <v>4445</v>
      </c>
      <c r="Q756" s="3" t="s">
        <v>4371</v>
      </c>
      <c r="R756" s="3" t="s">
        <v>1475</v>
      </c>
      <c r="S756" s="3">
        <v>1338729145</v>
      </c>
      <c r="T756" s="3" t="s">
        <v>1476</v>
      </c>
      <c r="U756" s="3" t="s">
        <v>1477</v>
      </c>
      <c r="V756" s="3" t="s">
        <v>483</v>
      </c>
      <c r="W756" s="3" t="s">
        <v>483</v>
      </c>
      <c r="X756" s="3">
        <v>75</v>
      </c>
      <c r="Y756" s="3" t="s">
        <v>579</v>
      </c>
      <c r="Z756" s="3" t="s">
        <v>490</v>
      </c>
      <c r="AA756" s="3" t="s">
        <v>490</v>
      </c>
      <c r="AB756" s="3" t="s">
        <v>248</v>
      </c>
      <c r="AC756" s="3" t="s">
        <v>42</v>
      </c>
      <c r="AD756" s="3" t="s">
        <v>34</v>
      </c>
      <c r="AE756" s="3" t="s">
        <v>483</v>
      </c>
      <c r="AF756" s="3" t="s">
        <v>483</v>
      </c>
      <c r="AG756" t="s">
        <v>4351</v>
      </c>
      <c r="AH756">
        <f>LOOKUP(AC756,$AL:$AL,$AM:$AM )</f>
        <v>5503158</v>
      </c>
      <c r="AI756">
        <f>LOOKUP(AG756,$AN:$AN,$AO:$AO)</f>
        <v>807375</v>
      </c>
      <c r="AJ756">
        <f>COUNTIFS(Answer,AC756,Country,"USA")</f>
        <v>9</v>
      </c>
      <c r="AK756">
        <f>COUNTIF(Answer,AC756)</f>
        <v>38</v>
      </c>
    </row>
    <row r="757" spans="1:37">
      <c r="A757" s="3" t="s">
        <v>247</v>
      </c>
      <c r="B757" s="3" t="s">
        <v>478</v>
      </c>
      <c r="C757" s="3" t="s">
        <v>479</v>
      </c>
      <c r="D757" s="3" t="s">
        <v>480</v>
      </c>
      <c r="E757" s="3" t="s">
        <v>481</v>
      </c>
      <c r="F757" s="4">
        <v>0.03</v>
      </c>
      <c r="G757" s="3" t="s">
        <v>482</v>
      </c>
      <c r="H757" s="3">
        <v>30</v>
      </c>
      <c r="I757" s="3" t="s">
        <v>483</v>
      </c>
      <c r="J757" s="3">
        <v>180</v>
      </c>
      <c r="K757" s="3">
        <v>604800</v>
      </c>
      <c r="L757" s="3" t="s">
        <v>1327</v>
      </c>
      <c r="M757" s="3" t="s">
        <v>483</v>
      </c>
      <c r="N757" s="3" t="s">
        <v>483</v>
      </c>
      <c r="O757" s="3" t="s">
        <v>1535</v>
      </c>
      <c r="P757" s="3" t="s">
        <v>4447</v>
      </c>
      <c r="Q757" s="3" t="s">
        <v>4371</v>
      </c>
      <c r="R757" s="3" t="s">
        <v>1536</v>
      </c>
      <c r="S757" s="3">
        <v>1338732453</v>
      </c>
      <c r="T757" s="3" t="s">
        <v>1537</v>
      </c>
      <c r="U757" s="3" t="s">
        <v>1477</v>
      </c>
      <c r="V757" s="3" t="s">
        <v>483</v>
      </c>
      <c r="W757" s="3" t="s">
        <v>483</v>
      </c>
      <c r="X757" s="3">
        <v>22</v>
      </c>
      <c r="Y757" s="3" t="s">
        <v>518</v>
      </c>
      <c r="Z757" s="3" t="s">
        <v>490</v>
      </c>
      <c r="AA757" s="3" t="s">
        <v>490</v>
      </c>
      <c r="AB757" s="3" t="s">
        <v>248</v>
      </c>
      <c r="AC757" s="3" t="s">
        <v>35</v>
      </c>
      <c r="AD757" s="3" t="s">
        <v>210</v>
      </c>
      <c r="AE757" s="3" t="s">
        <v>483</v>
      </c>
      <c r="AF757" s="3" t="s">
        <v>483</v>
      </c>
      <c r="AG757" t="s">
        <v>4351</v>
      </c>
      <c r="AH757">
        <f>LOOKUP(AC757,$AL:$AL,$AM:$AM )</f>
        <v>931028</v>
      </c>
      <c r="AI757">
        <f>LOOKUP(AG757,$AN:$AN,$AO:$AO)</f>
        <v>807375</v>
      </c>
      <c r="AJ757">
        <f>COUNTIFS(Answer,AC757,Country,"USA")</f>
        <v>184</v>
      </c>
      <c r="AK757">
        <f>COUNTIF(Answer,AC757)</f>
        <v>352</v>
      </c>
    </row>
    <row r="758" spans="1:37">
      <c r="A758" s="3" t="s">
        <v>247</v>
      </c>
      <c r="B758" s="3" t="s">
        <v>478</v>
      </c>
      <c r="C758" s="3" t="s">
        <v>479</v>
      </c>
      <c r="D758" s="3" t="s">
        <v>480</v>
      </c>
      <c r="E758" s="3" t="s">
        <v>481</v>
      </c>
      <c r="F758" s="4">
        <v>0.03</v>
      </c>
      <c r="G758" s="3" t="s">
        <v>482</v>
      </c>
      <c r="H758" s="3">
        <v>30</v>
      </c>
      <c r="I758" s="3" t="s">
        <v>483</v>
      </c>
      <c r="J758" s="3">
        <v>180</v>
      </c>
      <c r="K758" s="3">
        <v>604800</v>
      </c>
      <c r="L758" s="3" t="s">
        <v>1327</v>
      </c>
      <c r="M758" s="3" t="s">
        <v>483</v>
      </c>
      <c r="N758" s="3" t="s">
        <v>483</v>
      </c>
      <c r="O758" s="3" t="s">
        <v>1562</v>
      </c>
      <c r="P758" s="3" t="s">
        <v>4433</v>
      </c>
      <c r="Q758" s="3" t="s">
        <v>4371</v>
      </c>
      <c r="R758" s="3" t="s">
        <v>1563</v>
      </c>
      <c r="S758" s="3">
        <v>1338737882</v>
      </c>
      <c r="T758" s="3" t="s">
        <v>1564</v>
      </c>
      <c r="U758" s="3" t="s">
        <v>1477</v>
      </c>
      <c r="V758" s="3" t="s">
        <v>483</v>
      </c>
      <c r="W758" s="3" t="s">
        <v>483</v>
      </c>
      <c r="X758" s="3">
        <v>15</v>
      </c>
      <c r="Y758" s="3" t="s">
        <v>753</v>
      </c>
      <c r="Z758" s="3" t="s">
        <v>490</v>
      </c>
      <c r="AA758" s="3" t="s">
        <v>490</v>
      </c>
      <c r="AB758" s="3" t="s">
        <v>248</v>
      </c>
      <c r="AC758" s="3" t="s">
        <v>254</v>
      </c>
      <c r="AD758" s="3" t="s">
        <v>34</v>
      </c>
      <c r="AE758" s="3" t="s">
        <v>483</v>
      </c>
      <c r="AF758" s="3" t="s">
        <v>483</v>
      </c>
      <c r="AG758" t="s">
        <v>4351</v>
      </c>
      <c r="AH758">
        <f>LOOKUP(AC758,$AL:$AL,$AM:$AM )</f>
        <v>806704</v>
      </c>
      <c r="AI758">
        <f>LOOKUP(AG758,$AN:$AN,$AO:$AO)</f>
        <v>807375</v>
      </c>
      <c r="AJ758">
        <f>COUNTIFS(Answer,AC758,Country,"USA")</f>
        <v>0</v>
      </c>
      <c r="AK758">
        <f>COUNTIF(Answer,AC758)</f>
        <v>1</v>
      </c>
    </row>
    <row r="759" spans="1:37">
      <c r="A759" s="3" t="s">
        <v>247</v>
      </c>
      <c r="B759" s="3" t="s">
        <v>478</v>
      </c>
      <c r="C759" s="3" t="s">
        <v>479</v>
      </c>
      <c r="D759" s="3" t="s">
        <v>480</v>
      </c>
      <c r="E759" s="3" t="s">
        <v>481</v>
      </c>
      <c r="F759" s="4">
        <v>0.03</v>
      </c>
      <c r="G759" s="3" t="s">
        <v>482</v>
      </c>
      <c r="H759" s="3">
        <v>30</v>
      </c>
      <c r="I759" s="3" t="s">
        <v>483</v>
      </c>
      <c r="J759" s="3">
        <v>180</v>
      </c>
      <c r="K759" s="3">
        <v>604800</v>
      </c>
      <c r="L759" s="3" t="s">
        <v>1327</v>
      </c>
      <c r="M759" s="3" t="s">
        <v>483</v>
      </c>
      <c r="N759" s="3" t="s">
        <v>483</v>
      </c>
      <c r="O759" s="3" t="s">
        <v>1356</v>
      </c>
      <c r="P759" s="3" t="s">
        <v>4456</v>
      </c>
      <c r="Q759" s="3" t="s">
        <v>4371</v>
      </c>
      <c r="R759" s="3" t="s">
        <v>1357</v>
      </c>
      <c r="S759" s="3">
        <v>1338751263</v>
      </c>
      <c r="T759" s="3" t="s">
        <v>1358</v>
      </c>
      <c r="U759" s="3" t="s">
        <v>536</v>
      </c>
      <c r="V759" s="3" t="s">
        <v>483</v>
      </c>
      <c r="W759" s="3" t="s">
        <v>483</v>
      </c>
      <c r="X759" s="3">
        <v>49</v>
      </c>
      <c r="Y759" s="3" t="s">
        <v>537</v>
      </c>
      <c r="Z759" s="3" t="s">
        <v>490</v>
      </c>
      <c r="AA759" s="3" t="s">
        <v>490</v>
      </c>
      <c r="AB759" s="3" t="s">
        <v>248</v>
      </c>
      <c r="AC759" s="3" t="s">
        <v>35</v>
      </c>
      <c r="AD759" s="3" t="s">
        <v>244</v>
      </c>
      <c r="AE759" s="3" t="s">
        <v>483</v>
      </c>
      <c r="AF759" s="3" t="s">
        <v>483</v>
      </c>
      <c r="AG759" t="s">
        <v>4351</v>
      </c>
      <c r="AH759">
        <f>LOOKUP(AC759,$AL:$AL,$AM:$AM )</f>
        <v>931028</v>
      </c>
      <c r="AI759">
        <f>LOOKUP(AG759,$AN:$AN,$AO:$AO)</f>
        <v>807375</v>
      </c>
      <c r="AJ759">
        <f>COUNTIFS(Answer,AC759,Country,"USA")</f>
        <v>184</v>
      </c>
      <c r="AK759">
        <f>COUNTIF(Answer,AC759)</f>
        <v>352</v>
      </c>
    </row>
    <row r="760" spans="1:37">
      <c r="A760" s="3" t="s">
        <v>247</v>
      </c>
      <c r="B760" s="3" t="s">
        <v>478</v>
      </c>
      <c r="C760" s="3" t="s">
        <v>479</v>
      </c>
      <c r="D760" s="3" t="s">
        <v>480</v>
      </c>
      <c r="E760" s="3" t="s">
        <v>481</v>
      </c>
      <c r="F760" s="4">
        <v>0.03</v>
      </c>
      <c r="G760" s="3" t="s">
        <v>482</v>
      </c>
      <c r="H760" s="3">
        <v>30</v>
      </c>
      <c r="I760" s="3" t="s">
        <v>483</v>
      </c>
      <c r="J760" s="3">
        <v>180</v>
      </c>
      <c r="K760" s="3">
        <v>604800</v>
      </c>
      <c r="L760" s="3" t="s">
        <v>1327</v>
      </c>
      <c r="M760" s="3" t="s">
        <v>483</v>
      </c>
      <c r="N760" s="3" t="s">
        <v>483</v>
      </c>
      <c r="O760" s="3" t="s">
        <v>1538</v>
      </c>
      <c r="P760" s="3" t="s">
        <v>227</v>
      </c>
      <c r="Q760" s="3" t="s">
        <v>4371</v>
      </c>
      <c r="R760" s="3" t="s">
        <v>1539</v>
      </c>
      <c r="S760" s="3">
        <v>1338751548</v>
      </c>
      <c r="T760" s="3" t="s">
        <v>1540</v>
      </c>
      <c r="U760" s="3" t="s">
        <v>704</v>
      </c>
      <c r="V760" s="3" t="s">
        <v>483</v>
      </c>
      <c r="W760" s="3" t="s">
        <v>483</v>
      </c>
      <c r="X760" s="3">
        <v>35</v>
      </c>
      <c r="Y760" s="3" t="s">
        <v>518</v>
      </c>
      <c r="Z760" s="3" t="s">
        <v>490</v>
      </c>
      <c r="AA760" s="3" t="s">
        <v>490</v>
      </c>
      <c r="AB760" s="3" t="s">
        <v>248</v>
      </c>
      <c r="AC760" s="3" t="s">
        <v>221</v>
      </c>
      <c r="AD760" s="3" t="s">
        <v>38</v>
      </c>
      <c r="AE760" s="3" t="s">
        <v>483</v>
      </c>
      <c r="AF760" s="3" t="s">
        <v>483</v>
      </c>
      <c r="AG760" t="s">
        <v>4351</v>
      </c>
      <c r="AH760">
        <f>LOOKUP(AC760,$AL:$AL,$AM:$AM )</f>
        <v>859307</v>
      </c>
      <c r="AI760">
        <f>LOOKUP(AG760,$AN:$AN,$AO:$AO)</f>
        <v>807375</v>
      </c>
      <c r="AJ760">
        <f>COUNTIFS(Answer,AC760,Country,"USA")</f>
        <v>10</v>
      </c>
      <c r="AK760">
        <f>COUNTIF(Answer,AC760)</f>
        <v>10</v>
      </c>
    </row>
    <row r="761" spans="1:37">
      <c r="A761" s="3" t="s">
        <v>247</v>
      </c>
      <c r="B761" s="3" t="s">
        <v>478</v>
      </c>
      <c r="C761" s="3" t="s">
        <v>479</v>
      </c>
      <c r="D761" s="3" t="s">
        <v>480</v>
      </c>
      <c r="E761" s="3" t="s">
        <v>481</v>
      </c>
      <c r="F761" s="4">
        <v>0.03</v>
      </c>
      <c r="G761" s="3" t="s">
        <v>482</v>
      </c>
      <c r="H761" s="3">
        <v>30</v>
      </c>
      <c r="I761" s="3" t="s">
        <v>483</v>
      </c>
      <c r="J761" s="3">
        <v>180</v>
      </c>
      <c r="K761" s="3">
        <v>604800</v>
      </c>
      <c r="L761" s="3" t="s">
        <v>1327</v>
      </c>
      <c r="M761" s="3" t="s">
        <v>483</v>
      </c>
      <c r="N761" s="3" t="s">
        <v>483</v>
      </c>
      <c r="O761" s="3" t="s">
        <v>1362</v>
      </c>
      <c r="P761" s="3" t="s">
        <v>4405</v>
      </c>
      <c r="Q761" s="3" t="s">
        <v>4371</v>
      </c>
      <c r="R761" s="3" t="s">
        <v>1363</v>
      </c>
      <c r="S761" s="3">
        <v>1338755324</v>
      </c>
      <c r="T761" s="3" t="s">
        <v>1364</v>
      </c>
      <c r="U761" s="3" t="s">
        <v>541</v>
      </c>
      <c r="V761" s="3" t="s">
        <v>483</v>
      </c>
      <c r="W761" s="3" t="s">
        <v>483</v>
      </c>
      <c r="X761" s="3">
        <v>26</v>
      </c>
      <c r="Y761" s="3" t="s">
        <v>508</v>
      </c>
      <c r="Z761" s="3" t="s">
        <v>490</v>
      </c>
      <c r="AA761" s="3" t="s">
        <v>490</v>
      </c>
      <c r="AB761" s="3" t="s">
        <v>248</v>
      </c>
      <c r="AC761" s="3" t="s">
        <v>35</v>
      </c>
      <c r="AD761" s="3" t="s">
        <v>34</v>
      </c>
      <c r="AE761" s="3" t="s">
        <v>483</v>
      </c>
      <c r="AF761" s="3" t="s">
        <v>483</v>
      </c>
      <c r="AG761" t="s">
        <v>4351</v>
      </c>
      <c r="AH761">
        <f>LOOKUP(AC761,$AL:$AL,$AM:$AM )</f>
        <v>931028</v>
      </c>
      <c r="AI761">
        <f>LOOKUP(AG761,$AN:$AN,$AO:$AO)</f>
        <v>807375</v>
      </c>
      <c r="AJ761">
        <f>COUNTIFS(Answer,AC761,Country,"USA")</f>
        <v>184</v>
      </c>
      <c r="AK761">
        <f>COUNTIF(Answer,AC761)</f>
        <v>352</v>
      </c>
    </row>
    <row r="762" spans="1:37">
      <c r="A762" s="3" t="s">
        <v>247</v>
      </c>
      <c r="B762" s="3" t="s">
        <v>478</v>
      </c>
      <c r="C762" s="3" t="s">
        <v>479</v>
      </c>
      <c r="D762" s="3" t="s">
        <v>480</v>
      </c>
      <c r="E762" s="3" t="s">
        <v>481</v>
      </c>
      <c r="F762" s="4">
        <v>0.03</v>
      </c>
      <c r="G762" s="3" t="s">
        <v>482</v>
      </c>
      <c r="H762" s="3">
        <v>30</v>
      </c>
      <c r="I762" s="3" t="s">
        <v>483</v>
      </c>
      <c r="J762" s="3">
        <v>180</v>
      </c>
      <c r="K762" s="3">
        <v>604800</v>
      </c>
      <c r="L762" s="3" t="s">
        <v>1327</v>
      </c>
      <c r="M762" s="3" t="s">
        <v>483</v>
      </c>
      <c r="N762" s="3" t="s">
        <v>483</v>
      </c>
      <c r="O762" s="3" t="s">
        <v>1506</v>
      </c>
      <c r="P762" s="3" t="s">
        <v>253</v>
      </c>
      <c r="Q762" s="3" t="s">
        <v>4371</v>
      </c>
      <c r="R762" s="3" t="s">
        <v>1507</v>
      </c>
      <c r="S762" s="3">
        <v>1338754423</v>
      </c>
      <c r="T762" s="3" t="s">
        <v>1508</v>
      </c>
      <c r="U762" s="3" t="s">
        <v>541</v>
      </c>
      <c r="V762" s="3" t="s">
        <v>483</v>
      </c>
      <c r="W762" s="3" t="s">
        <v>483</v>
      </c>
      <c r="X762" s="3">
        <v>29</v>
      </c>
      <c r="Y762" s="3" t="s">
        <v>489</v>
      </c>
      <c r="Z762" s="3" t="s">
        <v>490</v>
      </c>
      <c r="AA762" s="3" t="s">
        <v>490</v>
      </c>
      <c r="AB762" s="3" t="s">
        <v>248</v>
      </c>
      <c r="AC762" s="3" t="s">
        <v>35</v>
      </c>
      <c r="AD762" s="3" t="s">
        <v>38</v>
      </c>
      <c r="AE762" s="3" t="s">
        <v>483</v>
      </c>
      <c r="AF762" s="3" t="s">
        <v>483</v>
      </c>
      <c r="AG762" t="s">
        <v>4351</v>
      </c>
      <c r="AH762">
        <f>LOOKUP(AC762,$AL:$AL,$AM:$AM )</f>
        <v>931028</v>
      </c>
      <c r="AI762">
        <f>LOOKUP(AG762,$AN:$AN,$AO:$AO)</f>
        <v>807375</v>
      </c>
      <c r="AJ762">
        <f>COUNTIFS(Answer,AC762,Country,"USA")</f>
        <v>184</v>
      </c>
      <c r="AK762">
        <f>COUNTIF(Answer,AC762)</f>
        <v>352</v>
      </c>
    </row>
    <row r="763" spans="1:37">
      <c r="A763" s="3" t="s">
        <v>247</v>
      </c>
      <c r="B763" s="3" t="s">
        <v>478</v>
      </c>
      <c r="C763" s="3" t="s">
        <v>479</v>
      </c>
      <c r="D763" s="3" t="s">
        <v>480</v>
      </c>
      <c r="E763" s="3" t="s">
        <v>481</v>
      </c>
      <c r="F763" s="4">
        <v>0.03</v>
      </c>
      <c r="G763" s="3" t="s">
        <v>482</v>
      </c>
      <c r="H763" s="3">
        <v>30</v>
      </c>
      <c r="I763" s="3" t="s">
        <v>483</v>
      </c>
      <c r="J763" s="3">
        <v>180</v>
      </c>
      <c r="K763" s="3">
        <v>604800</v>
      </c>
      <c r="L763" s="3" t="s">
        <v>1327</v>
      </c>
      <c r="M763" s="3" t="s">
        <v>483</v>
      </c>
      <c r="N763" s="3" t="s">
        <v>483</v>
      </c>
      <c r="O763" s="3" t="s">
        <v>1328</v>
      </c>
      <c r="P763" s="3" t="s">
        <v>251</v>
      </c>
      <c r="Q763" s="3" t="s">
        <v>4371</v>
      </c>
      <c r="R763" s="3" t="s">
        <v>1329</v>
      </c>
      <c r="S763" s="3">
        <v>1338757201</v>
      </c>
      <c r="T763" s="3" t="s">
        <v>1330</v>
      </c>
      <c r="U763" s="3" t="s">
        <v>488</v>
      </c>
      <c r="V763" s="3" t="s">
        <v>483</v>
      </c>
      <c r="W763" s="3" t="s">
        <v>483</v>
      </c>
      <c r="X763" s="3">
        <v>54</v>
      </c>
      <c r="Y763" s="3" t="s">
        <v>489</v>
      </c>
      <c r="Z763" s="3" t="s">
        <v>490</v>
      </c>
      <c r="AA763" s="3" t="s">
        <v>490</v>
      </c>
      <c r="AB763" s="3" t="s">
        <v>248</v>
      </c>
      <c r="AC763" s="3" t="s">
        <v>35</v>
      </c>
      <c r="AD763" s="3" t="s">
        <v>38</v>
      </c>
      <c r="AE763" s="3" t="s">
        <v>483</v>
      </c>
      <c r="AF763" s="3" t="s">
        <v>483</v>
      </c>
      <c r="AG763" t="s">
        <v>4351</v>
      </c>
      <c r="AH763">
        <f>LOOKUP(AC763,$AL:$AL,$AM:$AM )</f>
        <v>931028</v>
      </c>
      <c r="AI763">
        <f>LOOKUP(AG763,$AN:$AN,$AO:$AO)</f>
        <v>807375</v>
      </c>
      <c r="AJ763">
        <f>COUNTIFS(Answer,AC763,Country,"USA")</f>
        <v>184</v>
      </c>
      <c r="AK763">
        <f>COUNTIF(Answer,AC763)</f>
        <v>352</v>
      </c>
    </row>
    <row r="764" spans="1:37">
      <c r="A764" s="3" t="s">
        <v>456</v>
      </c>
      <c r="B764" s="3" t="s">
        <v>491</v>
      </c>
      <c r="C764" s="3" t="s">
        <v>479</v>
      </c>
      <c r="D764" s="3" t="s">
        <v>480</v>
      </c>
      <c r="E764" s="3" t="s">
        <v>481</v>
      </c>
      <c r="F764" s="4">
        <v>0.02</v>
      </c>
      <c r="G764" s="3" t="s">
        <v>492</v>
      </c>
      <c r="H764" s="3">
        <v>50</v>
      </c>
      <c r="I764" s="3" t="s">
        <v>483</v>
      </c>
      <c r="J764" s="3">
        <v>180</v>
      </c>
      <c r="K764" s="3">
        <v>604800</v>
      </c>
      <c r="L764" s="3" t="s">
        <v>1319</v>
      </c>
      <c r="M764" s="3" t="s">
        <v>483</v>
      </c>
      <c r="N764" s="3" t="s">
        <v>483</v>
      </c>
      <c r="O764" s="3" t="s">
        <v>1478</v>
      </c>
      <c r="P764" s="3" t="s">
        <v>368</v>
      </c>
      <c r="Q764" s="3" t="s">
        <v>4371</v>
      </c>
      <c r="R764" s="3" t="s">
        <v>1479</v>
      </c>
      <c r="S764" s="3">
        <v>1338884300</v>
      </c>
      <c r="T764" s="3" t="s">
        <v>1480</v>
      </c>
      <c r="U764" s="3" t="s">
        <v>1481</v>
      </c>
      <c r="V764" s="3" t="s">
        <v>483</v>
      </c>
      <c r="W764" s="3" t="s">
        <v>483</v>
      </c>
      <c r="X764" s="3">
        <v>32</v>
      </c>
      <c r="Y764" s="3" t="s">
        <v>503</v>
      </c>
      <c r="Z764" s="3" t="s">
        <v>490</v>
      </c>
      <c r="AA764" s="3" t="s">
        <v>490</v>
      </c>
      <c r="AB764" s="3" t="s">
        <v>248</v>
      </c>
      <c r="AC764" s="3" t="s">
        <v>35</v>
      </c>
      <c r="AD764" s="3" t="s">
        <v>38</v>
      </c>
      <c r="AE764" s="3" t="s">
        <v>483</v>
      </c>
      <c r="AF764" s="3" t="s">
        <v>483</v>
      </c>
      <c r="AG764" t="s">
        <v>4351</v>
      </c>
      <c r="AH764">
        <f>LOOKUP(AC764,$AL:$AL,$AM:$AM )</f>
        <v>931028</v>
      </c>
      <c r="AI764">
        <f>LOOKUP(AG764,$AN:$AN,$AO:$AO)</f>
        <v>807375</v>
      </c>
      <c r="AJ764">
        <f>COUNTIFS(Answer,AC764,Country,"USA")</f>
        <v>184</v>
      </c>
      <c r="AK764">
        <f>COUNTIF(Answer,AC764)</f>
        <v>352</v>
      </c>
    </row>
    <row r="765" spans="1:37">
      <c r="A765" s="3" t="s">
        <v>456</v>
      </c>
      <c r="B765" s="3" t="s">
        <v>491</v>
      </c>
      <c r="C765" s="3" t="s">
        <v>479</v>
      </c>
      <c r="D765" s="3" t="s">
        <v>480</v>
      </c>
      <c r="E765" s="3" t="s">
        <v>481</v>
      </c>
      <c r="F765" s="4">
        <v>0.02</v>
      </c>
      <c r="G765" s="3" t="s">
        <v>492</v>
      </c>
      <c r="H765" s="3">
        <v>50</v>
      </c>
      <c r="I765" s="3" t="s">
        <v>483</v>
      </c>
      <c r="J765" s="3">
        <v>180</v>
      </c>
      <c r="K765" s="3">
        <v>604800</v>
      </c>
      <c r="L765" s="3" t="s">
        <v>1319</v>
      </c>
      <c r="M765" s="3" t="s">
        <v>483</v>
      </c>
      <c r="N765" s="3" t="s">
        <v>483</v>
      </c>
      <c r="O765" s="3" t="s">
        <v>1503</v>
      </c>
      <c r="P765" s="3" t="s">
        <v>4462</v>
      </c>
      <c r="Q765" s="3" t="s">
        <v>4371</v>
      </c>
      <c r="R765" s="3" t="s">
        <v>1504</v>
      </c>
      <c r="S765" s="3">
        <v>1338890346</v>
      </c>
      <c r="T765" s="3" t="s">
        <v>1505</v>
      </c>
      <c r="U765" s="3" t="s">
        <v>1481</v>
      </c>
      <c r="V765" s="3" t="s">
        <v>483</v>
      </c>
      <c r="W765" s="3" t="s">
        <v>483</v>
      </c>
      <c r="X765" s="3">
        <v>47</v>
      </c>
      <c r="Y765" s="3" t="s">
        <v>508</v>
      </c>
      <c r="Z765" s="3" t="s">
        <v>490</v>
      </c>
      <c r="AA765" s="3" t="s">
        <v>490</v>
      </c>
      <c r="AB765" s="3" t="s">
        <v>248</v>
      </c>
      <c r="AC765" s="3" t="s">
        <v>43</v>
      </c>
      <c r="AD765" s="3" t="s">
        <v>34</v>
      </c>
      <c r="AE765" s="3" t="s">
        <v>483</v>
      </c>
      <c r="AF765" s="3" t="s">
        <v>483</v>
      </c>
      <c r="AG765" t="s">
        <v>4351</v>
      </c>
      <c r="AH765">
        <f>LOOKUP(AC765,$AL:$AL,$AM:$AM )</f>
        <v>7851662</v>
      </c>
      <c r="AI765">
        <f>LOOKUP(AG765,$AN:$AN,$AO:$AO)</f>
        <v>807375</v>
      </c>
      <c r="AJ765">
        <f>COUNTIFS(Answer,AC765,Country,"USA")</f>
        <v>107</v>
      </c>
      <c r="AK765">
        <f>COUNTIF(Answer,AC765)</f>
        <v>217</v>
      </c>
    </row>
    <row r="766" spans="1:37">
      <c r="A766" s="3" t="s">
        <v>456</v>
      </c>
      <c r="B766" s="3" t="s">
        <v>491</v>
      </c>
      <c r="C766" s="3" t="s">
        <v>479</v>
      </c>
      <c r="D766" s="3" t="s">
        <v>480</v>
      </c>
      <c r="E766" s="3" t="s">
        <v>481</v>
      </c>
      <c r="F766" s="4">
        <v>0.02</v>
      </c>
      <c r="G766" s="3" t="s">
        <v>492</v>
      </c>
      <c r="H766" s="3">
        <v>50</v>
      </c>
      <c r="I766" s="3" t="s">
        <v>483</v>
      </c>
      <c r="J766" s="3">
        <v>180</v>
      </c>
      <c r="K766" s="3">
        <v>604800</v>
      </c>
      <c r="L766" s="3" t="s">
        <v>1319</v>
      </c>
      <c r="M766" s="3" t="s">
        <v>483</v>
      </c>
      <c r="N766" s="3" t="s">
        <v>483</v>
      </c>
      <c r="O766" s="3" t="s">
        <v>1528</v>
      </c>
      <c r="P766" s="3" t="s">
        <v>452</v>
      </c>
      <c r="Q766" s="3" t="s">
        <v>4371</v>
      </c>
      <c r="R766" s="3" t="s">
        <v>1529</v>
      </c>
      <c r="S766" s="3">
        <v>1338807296</v>
      </c>
      <c r="T766" s="3" t="s">
        <v>1530</v>
      </c>
      <c r="U766" s="3" t="s">
        <v>1481</v>
      </c>
      <c r="V766" s="3" t="s">
        <v>483</v>
      </c>
      <c r="W766" s="3" t="s">
        <v>483</v>
      </c>
      <c r="X766" s="3">
        <v>47</v>
      </c>
      <c r="Y766" s="3" t="s">
        <v>523</v>
      </c>
      <c r="Z766" s="3" t="s">
        <v>490</v>
      </c>
      <c r="AA766" s="3" t="s">
        <v>490</v>
      </c>
      <c r="AB766" s="3" t="s">
        <v>248</v>
      </c>
      <c r="AC766" s="3" t="s">
        <v>457</v>
      </c>
      <c r="AD766" s="3" t="s">
        <v>38</v>
      </c>
      <c r="AE766" s="3" t="s">
        <v>483</v>
      </c>
      <c r="AF766" s="3" t="s">
        <v>483</v>
      </c>
      <c r="AG766" t="s">
        <v>4351</v>
      </c>
      <c r="AH766">
        <f>LOOKUP(AC766,$AL:$AL,$AM:$AM )</f>
        <v>3842883</v>
      </c>
      <c r="AI766">
        <f>LOOKUP(AG766,$AN:$AN,$AO:$AO)</f>
        <v>807375</v>
      </c>
      <c r="AJ766">
        <f>COUNTIFS(Answer,AC766,Country,"USA")</f>
        <v>1</v>
      </c>
      <c r="AK766">
        <f>COUNTIF(Answer,AC766)</f>
        <v>1</v>
      </c>
    </row>
    <row r="767" spans="1:37">
      <c r="A767" s="3" t="s">
        <v>456</v>
      </c>
      <c r="B767" s="3" t="s">
        <v>491</v>
      </c>
      <c r="C767" s="3" t="s">
        <v>479</v>
      </c>
      <c r="D767" s="3" t="s">
        <v>480</v>
      </c>
      <c r="E767" s="3" t="s">
        <v>481</v>
      </c>
      <c r="F767" s="4">
        <v>0.02</v>
      </c>
      <c r="G767" s="3" t="s">
        <v>492</v>
      </c>
      <c r="H767" s="3">
        <v>50</v>
      </c>
      <c r="I767" s="3" t="s">
        <v>483</v>
      </c>
      <c r="J767" s="3">
        <v>180</v>
      </c>
      <c r="K767" s="3">
        <v>604800</v>
      </c>
      <c r="L767" s="3" t="s">
        <v>1319</v>
      </c>
      <c r="M767" s="3" t="s">
        <v>483</v>
      </c>
      <c r="N767" s="3" t="s">
        <v>483</v>
      </c>
      <c r="O767" s="3" t="s">
        <v>1324</v>
      </c>
      <c r="P767" s="3" t="s">
        <v>357</v>
      </c>
      <c r="Q767" s="3" t="s">
        <v>4371</v>
      </c>
      <c r="R767" s="3" t="s">
        <v>1325</v>
      </c>
      <c r="S767" s="3">
        <v>1338876793</v>
      </c>
      <c r="T767" s="3" t="s">
        <v>1326</v>
      </c>
      <c r="U767" s="3" t="s">
        <v>517</v>
      </c>
      <c r="V767" s="3" t="s">
        <v>483</v>
      </c>
      <c r="W767" s="3" t="s">
        <v>483</v>
      </c>
      <c r="X767" s="3">
        <v>22</v>
      </c>
      <c r="Y767" s="3" t="s">
        <v>503</v>
      </c>
      <c r="Z767" s="3" t="s">
        <v>490</v>
      </c>
      <c r="AA767" s="3" t="s">
        <v>490</v>
      </c>
      <c r="AB767" s="3" t="s">
        <v>248</v>
      </c>
      <c r="AC767" s="3" t="s">
        <v>35</v>
      </c>
      <c r="AD767" s="3" t="s">
        <v>729</v>
      </c>
      <c r="AE767" s="3" t="s">
        <v>483</v>
      </c>
      <c r="AF767" s="3" t="s">
        <v>483</v>
      </c>
      <c r="AG767" t="s">
        <v>4351</v>
      </c>
      <c r="AH767">
        <f>LOOKUP(AC767,$AL:$AL,$AM:$AM )</f>
        <v>931028</v>
      </c>
      <c r="AI767">
        <f>LOOKUP(AG767,$AN:$AN,$AO:$AO)</f>
        <v>807375</v>
      </c>
      <c r="AJ767">
        <f>COUNTIFS(Answer,AC767,Country,"USA")</f>
        <v>184</v>
      </c>
      <c r="AK767">
        <f>COUNTIF(Answer,AC767)</f>
        <v>352</v>
      </c>
    </row>
    <row r="768" spans="1:37">
      <c r="A768" s="3" t="s">
        <v>456</v>
      </c>
      <c r="B768" s="3" t="s">
        <v>491</v>
      </c>
      <c r="C768" s="3" t="s">
        <v>479</v>
      </c>
      <c r="D768" s="3" t="s">
        <v>480</v>
      </c>
      <c r="E768" s="3" t="s">
        <v>481</v>
      </c>
      <c r="F768" s="4">
        <v>0.02</v>
      </c>
      <c r="G768" s="3" t="s">
        <v>492</v>
      </c>
      <c r="H768" s="3">
        <v>50</v>
      </c>
      <c r="I768" s="3" t="s">
        <v>483</v>
      </c>
      <c r="J768" s="3">
        <v>180</v>
      </c>
      <c r="K768" s="3">
        <v>604800</v>
      </c>
      <c r="L768" s="3" t="s">
        <v>1319</v>
      </c>
      <c r="M768" s="3" t="s">
        <v>483</v>
      </c>
      <c r="N768" s="3" t="s">
        <v>483</v>
      </c>
      <c r="O768" s="3" t="s">
        <v>1427</v>
      </c>
      <c r="P768" s="3" t="s">
        <v>45</v>
      </c>
      <c r="Q768" s="3" t="s">
        <v>4371</v>
      </c>
      <c r="R768" s="3" t="s">
        <v>1428</v>
      </c>
      <c r="S768" s="3">
        <v>1338843593</v>
      </c>
      <c r="T768" s="3" t="s">
        <v>1429</v>
      </c>
      <c r="U768" s="3" t="s">
        <v>517</v>
      </c>
      <c r="V768" s="3" t="s">
        <v>483</v>
      </c>
      <c r="W768" s="3" t="s">
        <v>483</v>
      </c>
      <c r="X768" s="3">
        <v>15</v>
      </c>
      <c r="Y768" s="3" t="s">
        <v>607</v>
      </c>
      <c r="Z768" s="3" t="s">
        <v>490</v>
      </c>
      <c r="AA768" s="3" t="s">
        <v>490</v>
      </c>
      <c r="AB768" s="3" t="s">
        <v>248</v>
      </c>
      <c r="AC768" s="3" t="s">
        <v>221</v>
      </c>
      <c r="AD768" s="3" t="s">
        <v>38</v>
      </c>
      <c r="AE768" s="3" t="s">
        <v>483</v>
      </c>
      <c r="AF768" s="3" t="s">
        <v>483</v>
      </c>
      <c r="AG768" t="s">
        <v>4351</v>
      </c>
      <c r="AH768">
        <f>LOOKUP(AC768,$AL:$AL,$AM:$AM )</f>
        <v>859307</v>
      </c>
      <c r="AI768">
        <f>LOOKUP(AG768,$AN:$AN,$AO:$AO)</f>
        <v>807375</v>
      </c>
      <c r="AJ768">
        <f>COUNTIFS(Answer,AC768,Country,"USA")</f>
        <v>10</v>
      </c>
      <c r="AK768">
        <f>COUNTIF(Answer,AC768)</f>
        <v>10</v>
      </c>
    </row>
    <row r="769" spans="1:37">
      <c r="A769" s="3" t="s">
        <v>456</v>
      </c>
      <c r="B769" s="3" t="s">
        <v>491</v>
      </c>
      <c r="C769" s="3" t="s">
        <v>479</v>
      </c>
      <c r="D769" s="3" t="s">
        <v>480</v>
      </c>
      <c r="E769" s="3" t="s">
        <v>481</v>
      </c>
      <c r="F769" s="4">
        <v>0.02</v>
      </c>
      <c r="G769" s="3" t="s">
        <v>492</v>
      </c>
      <c r="H769" s="3">
        <v>50</v>
      </c>
      <c r="I769" s="3" t="s">
        <v>483</v>
      </c>
      <c r="J769" s="3">
        <v>180</v>
      </c>
      <c r="K769" s="3">
        <v>604800</v>
      </c>
      <c r="L769" s="3" t="s">
        <v>1319</v>
      </c>
      <c r="M769" s="3" t="s">
        <v>483</v>
      </c>
      <c r="N769" s="3" t="s">
        <v>483</v>
      </c>
      <c r="O769" s="3" t="s">
        <v>1430</v>
      </c>
      <c r="P769" s="3" t="s">
        <v>377</v>
      </c>
      <c r="Q769" s="3" t="s">
        <v>4371</v>
      </c>
      <c r="R769" s="3" t="s">
        <v>1431</v>
      </c>
      <c r="S769" s="3">
        <v>1338837655</v>
      </c>
      <c r="T769" s="3" t="s">
        <v>1432</v>
      </c>
      <c r="U769" s="3" t="s">
        <v>517</v>
      </c>
      <c r="V769" s="3" t="s">
        <v>483</v>
      </c>
      <c r="W769" s="3" t="s">
        <v>483</v>
      </c>
      <c r="X769" s="3">
        <v>39</v>
      </c>
      <c r="Y769" s="3" t="s">
        <v>523</v>
      </c>
      <c r="Z769" s="3" t="s">
        <v>490</v>
      </c>
      <c r="AA769" s="3" t="s">
        <v>490</v>
      </c>
      <c r="AB769" s="3" t="s">
        <v>248</v>
      </c>
      <c r="AC769" s="3" t="s">
        <v>35</v>
      </c>
      <c r="AD769" s="3" t="s">
        <v>38</v>
      </c>
      <c r="AE769" s="3" t="s">
        <v>483</v>
      </c>
      <c r="AF769" s="3" t="s">
        <v>483</v>
      </c>
      <c r="AG769" t="s">
        <v>4351</v>
      </c>
      <c r="AH769">
        <f>LOOKUP(AC769,$AL:$AL,$AM:$AM )</f>
        <v>931028</v>
      </c>
      <c r="AI769">
        <f>LOOKUP(AG769,$AN:$AN,$AO:$AO)</f>
        <v>807375</v>
      </c>
      <c r="AJ769">
        <f>COUNTIFS(Answer,AC769,Country,"USA")</f>
        <v>184</v>
      </c>
      <c r="AK769">
        <f>COUNTIF(Answer,AC769)</f>
        <v>352</v>
      </c>
    </row>
    <row r="770" spans="1:37">
      <c r="A770" s="3" t="s">
        <v>456</v>
      </c>
      <c r="B770" s="3" t="s">
        <v>491</v>
      </c>
      <c r="C770" s="3" t="s">
        <v>479</v>
      </c>
      <c r="D770" s="3" t="s">
        <v>480</v>
      </c>
      <c r="E770" s="3" t="s">
        <v>481</v>
      </c>
      <c r="F770" s="4">
        <v>0.02</v>
      </c>
      <c r="G770" s="3" t="s">
        <v>492</v>
      </c>
      <c r="H770" s="3">
        <v>50</v>
      </c>
      <c r="I770" s="3" t="s">
        <v>483</v>
      </c>
      <c r="J770" s="3">
        <v>180</v>
      </c>
      <c r="K770" s="3">
        <v>604800</v>
      </c>
      <c r="L770" s="3" t="s">
        <v>1319</v>
      </c>
      <c r="M770" s="3" t="s">
        <v>483</v>
      </c>
      <c r="N770" s="3" t="s">
        <v>483</v>
      </c>
      <c r="O770" s="3" t="s">
        <v>1465</v>
      </c>
      <c r="P770" s="3" t="s">
        <v>4438</v>
      </c>
      <c r="Q770" s="3" t="s">
        <v>4371</v>
      </c>
      <c r="R770" s="3" t="s">
        <v>1466</v>
      </c>
      <c r="S770" s="3">
        <v>1338816068</v>
      </c>
      <c r="T770" s="3" t="s">
        <v>1467</v>
      </c>
      <c r="U770" s="3" t="s">
        <v>517</v>
      </c>
      <c r="V770" s="3" t="s">
        <v>483</v>
      </c>
      <c r="W770" s="3" t="s">
        <v>483</v>
      </c>
      <c r="X770" s="3">
        <v>71</v>
      </c>
      <c r="Y770" s="3" t="s">
        <v>503</v>
      </c>
      <c r="Z770" s="3" t="s">
        <v>490</v>
      </c>
      <c r="AA770" s="3" t="s">
        <v>490</v>
      </c>
      <c r="AB770" s="3" t="s">
        <v>248</v>
      </c>
      <c r="AC770" s="3" t="s">
        <v>35</v>
      </c>
      <c r="AD770" s="3" t="s">
        <v>34</v>
      </c>
      <c r="AE770" s="3" t="s">
        <v>483</v>
      </c>
      <c r="AF770" s="3" t="s">
        <v>483</v>
      </c>
      <c r="AG770" t="s">
        <v>4351</v>
      </c>
      <c r="AH770">
        <f>LOOKUP(AC770,$AL:$AL,$AM:$AM )</f>
        <v>931028</v>
      </c>
      <c r="AI770">
        <f>LOOKUP(AG770,$AN:$AN,$AO:$AO)</f>
        <v>807375</v>
      </c>
      <c r="AJ770">
        <f>COUNTIFS(Answer,AC770,Country,"USA")</f>
        <v>184</v>
      </c>
      <c r="AK770">
        <f>COUNTIF(Answer,AC770)</f>
        <v>352</v>
      </c>
    </row>
    <row r="771" spans="1:37">
      <c r="A771" s="3" t="s">
        <v>456</v>
      </c>
      <c r="B771" s="3" t="s">
        <v>491</v>
      </c>
      <c r="C771" s="3" t="s">
        <v>479</v>
      </c>
      <c r="D771" s="3" t="s">
        <v>480</v>
      </c>
      <c r="E771" s="3" t="s">
        <v>481</v>
      </c>
      <c r="F771" s="4">
        <v>0.02</v>
      </c>
      <c r="G771" s="3" t="s">
        <v>492</v>
      </c>
      <c r="H771" s="3">
        <v>50</v>
      </c>
      <c r="I771" s="3" t="s">
        <v>483</v>
      </c>
      <c r="J771" s="3">
        <v>180</v>
      </c>
      <c r="K771" s="3">
        <v>604800</v>
      </c>
      <c r="L771" s="3" t="s">
        <v>1319</v>
      </c>
      <c r="M771" s="3" t="s">
        <v>483</v>
      </c>
      <c r="N771" s="3" t="s">
        <v>483</v>
      </c>
      <c r="O771" s="3" t="s">
        <v>1485</v>
      </c>
      <c r="P771" s="3" t="s">
        <v>399</v>
      </c>
      <c r="Q771" s="3" t="s">
        <v>4371</v>
      </c>
      <c r="R771" s="3" t="s">
        <v>1486</v>
      </c>
      <c r="S771" s="3">
        <v>1338826074</v>
      </c>
      <c r="T771" s="3" t="s">
        <v>1487</v>
      </c>
      <c r="U771" s="3" t="s">
        <v>517</v>
      </c>
      <c r="V771" s="3" t="s">
        <v>483</v>
      </c>
      <c r="W771" s="3" t="s">
        <v>483</v>
      </c>
      <c r="X771" s="3">
        <v>14</v>
      </c>
      <c r="Y771" s="3" t="s">
        <v>660</v>
      </c>
      <c r="Z771" s="3" t="s">
        <v>490</v>
      </c>
      <c r="AA771" s="3" t="s">
        <v>490</v>
      </c>
      <c r="AB771" s="3" t="s">
        <v>248</v>
      </c>
      <c r="AC771" s="3" t="s">
        <v>35</v>
      </c>
      <c r="AD771" s="3" t="s">
        <v>38</v>
      </c>
      <c r="AE771" s="3" t="s">
        <v>483</v>
      </c>
      <c r="AF771" s="3" t="s">
        <v>483</v>
      </c>
      <c r="AG771" t="s">
        <v>4351</v>
      </c>
      <c r="AH771">
        <f>LOOKUP(AC771,$AL:$AL,$AM:$AM )</f>
        <v>931028</v>
      </c>
      <c r="AI771">
        <f>LOOKUP(AG771,$AN:$AN,$AO:$AO)</f>
        <v>807375</v>
      </c>
      <c r="AJ771">
        <f>COUNTIFS(Answer,AC771,Country,"USA")</f>
        <v>184</v>
      </c>
      <c r="AK771">
        <f>COUNTIF(Answer,AC771)</f>
        <v>352</v>
      </c>
    </row>
    <row r="772" spans="1:37">
      <c r="A772" s="3" t="s">
        <v>456</v>
      </c>
      <c r="B772" s="3" t="s">
        <v>491</v>
      </c>
      <c r="C772" s="3" t="s">
        <v>479</v>
      </c>
      <c r="D772" s="3" t="s">
        <v>480</v>
      </c>
      <c r="E772" s="3" t="s">
        <v>481</v>
      </c>
      <c r="F772" s="4">
        <v>0.02</v>
      </c>
      <c r="G772" s="3" t="s">
        <v>492</v>
      </c>
      <c r="H772" s="3">
        <v>50</v>
      </c>
      <c r="I772" s="3" t="s">
        <v>483</v>
      </c>
      <c r="J772" s="3">
        <v>180</v>
      </c>
      <c r="K772" s="3">
        <v>604800</v>
      </c>
      <c r="L772" s="3" t="s">
        <v>1319</v>
      </c>
      <c r="M772" s="3" t="s">
        <v>483</v>
      </c>
      <c r="N772" s="3" t="s">
        <v>483</v>
      </c>
      <c r="O772" s="3" t="s">
        <v>1509</v>
      </c>
      <c r="P772" s="3" t="s">
        <v>4461</v>
      </c>
      <c r="Q772" s="3" t="s">
        <v>4371</v>
      </c>
      <c r="R772" s="3" t="s">
        <v>1510</v>
      </c>
      <c r="S772" s="3">
        <v>1338872264</v>
      </c>
      <c r="T772" s="3" t="s">
        <v>1511</v>
      </c>
      <c r="U772" s="3" t="s">
        <v>517</v>
      </c>
      <c r="V772" s="3" t="s">
        <v>483</v>
      </c>
      <c r="W772" s="3" t="s">
        <v>483</v>
      </c>
      <c r="X772" s="3">
        <v>132</v>
      </c>
      <c r="Y772" s="3" t="s">
        <v>508</v>
      </c>
      <c r="Z772" s="3" t="s">
        <v>490</v>
      </c>
      <c r="AA772" s="3" t="s">
        <v>490</v>
      </c>
      <c r="AB772" s="3" t="s">
        <v>248</v>
      </c>
      <c r="AC772" s="3" t="s">
        <v>35</v>
      </c>
      <c r="AD772" s="3" t="s">
        <v>34</v>
      </c>
      <c r="AE772" s="3" t="s">
        <v>483</v>
      </c>
      <c r="AF772" s="3" t="s">
        <v>483</v>
      </c>
      <c r="AG772" t="s">
        <v>4351</v>
      </c>
      <c r="AH772">
        <f>LOOKUP(AC772,$AL:$AL,$AM:$AM )</f>
        <v>931028</v>
      </c>
      <c r="AI772">
        <f>LOOKUP(AG772,$AN:$AN,$AO:$AO)</f>
        <v>807375</v>
      </c>
      <c r="AJ772">
        <f>COUNTIFS(Answer,AC772,Country,"USA")</f>
        <v>184</v>
      </c>
      <c r="AK772">
        <f>COUNTIF(Answer,AC772)</f>
        <v>352</v>
      </c>
    </row>
    <row r="773" spans="1:37">
      <c r="A773" s="3" t="s">
        <v>456</v>
      </c>
      <c r="B773" s="3" t="s">
        <v>491</v>
      </c>
      <c r="C773" s="3" t="s">
        <v>479</v>
      </c>
      <c r="D773" s="3" t="s">
        <v>480</v>
      </c>
      <c r="E773" s="3" t="s">
        <v>481</v>
      </c>
      <c r="F773" s="4">
        <v>0.02</v>
      </c>
      <c r="G773" s="3" t="s">
        <v>492</v>
      </c>
      <c r="H773" s="3">
        <v>50</v>
      </c>
      <c r="I773" s="3" t="s">
        <v>483</v>
      </c>
      <c r="J773" s="3">
        <v>180</v>
      </c>
      <c r="K773" s="3">
        <v>604800</v>
      </c>
      <c r="L773" s="3" t="s">
        <v>1319</v>
      </c>
      <c r="M773" s="3" t="s">
        <v>483</v>
      </c>
      <c r="N773" s="3" t="s">
        <v>483</v>
      </c>
      <c r="O773" s="3" t="s">
        <v>1556</v>
      </c>
      <c r="P773" s="3" t="s">
        <v>4409</v>
      </c>
      <c r="Q773" s="3" t="s">
        <v>4371</v>
      </c>
      <c r="R773" s="3" t="s">
        <v>1557</v>
      </c>
      <c r="S773" s="3">
        <v>1338835747</v>
      </c>
      <c r="T773" s="3" t="s">
        <v>1558</v>
      </c>
      <c r="U773" s="3" t="s">
        <v>517</v>
      </c>
      <c r="V773" s="3" t="s">
        <v>483</v>
      </c>
      <c r="W773" s="3" t="s">
        <v>483</v>
      </c>
      <c r="X773" s="3">
        <v>32</v>
      </c>
      <c r="Y773" s="3" t="s">
        <v>607</v>
      </c>
      <c r="Z773" s="3" t="s">
        <v>490</v>
      </c>
      <c r="AA773" s="3" t="s">
        <v>490</v>
      </c>
      <c r="AB773" s="3" t="s">
        <v>248</v>
      </c>
      <c r="AC773" s="3" t="s">
        <v>35</v>
      </c>
      <c r="AD773" s="3" t="s">
        <v>34</v>
      </c>
      <c r="AE773" s="3" t="s">
        <v>483</v>
      </c>
      <c r="AF773" s="3" t="s">
        <v>483</v>
      </c>
      <c r="AG773" t="s">
        <v>4351</v>
      </c>
      <c r="AH773">
        <f>LOOKUP(AC773,$AL:$AL,$AM:$AM )</f>
        <v>931028</v>
      </c>
      <c r="AI773">
        <f>LOOKUP(AG773,$AN:$AN,$AO:$AO)</f>
        <v>807375</v>
      </c>
      <c r="AJ773">
        <f>COUNTIFS(Answer,AC773,Country,"USA")</f>
        <v>184</v>
      </c>
      <c r="AK773">
        <f>COUNTIF(Answer,AC773)</f>
        <v>352</v>
      </c>
    </row>
    <row r="774" spans="1:37">
      <c r="A774" s="3" t="s">
        <v>456</v>
      </c>
      <c r="B774" s="3" t="s">
        <v>491</v>
      </c>
      <c r="C774" s="3" t="s">
        <v>479</v>
      </c>
      <c r="D774" s="3" t="s">
        <v>480</v>
      </c>
      <c r="E774" s="3" t="s">
        <v>481</v>
      </c>
      <c r="F774" s="4">
        <v>0.02</v>
      </c>
      <c r="G774" s="3" t="s">
        <v>492</v>
      </c>
      <c r="H774" s="3">
        <v>50</v>
      </c>
      <c r="I774" s="3" t="s">
        <v>483</v>
      </c>
      <c r="J774" s="3">
        <v>180</v>
      </c>
      <c r="K774" s="3">
        <v>604800</v>
      </c>
      <c r="L774" s="3" t="s">
        <v>1319</v>
      </c>
      <c r="M774" s="3" t="s">
        <v>483</v>
      </c>
      <c r="N774" s="3" t="s">
        <v>483</v>
      </c>
      <c r="O774" s="3" t="s">
        <v>1371</v>
      </c>
      <c r="P774" s="3" t="s">
        <v>4458</v>
      </c>
      <c r="Q774" s="3" t="s">
        <v>4371</v>
      </c>
      <c r="R774" s="3" t="s">
        <v>1372</v>
      </c>
      <c r="S774" s="3">
        <v>1338884888</v>
      </c>
      <c r="T774" s="3" t="s">
        <v>1373</v>
      </c>
      <c r="U774" s="3" t="s">
        <v>497</v>
      </c>
      <c r="V774" s="3" t="s">
        <v>483</v>
      </c>
      <c r="W774" s="3" t="s">
        <v>483</v>
      </c>
      <c r="X774" s="3">
        <v>35</v>
      </c>
      <c r="Y774" s="3" t="s">
        <v>503</v>
      </c>
      <c r="Z774" s="3" t="s">
        <v>490</v>
      </c>
      <c r="AA774" s="3" t="s">
        <v>490</v>
      </c>
      <c r="AB774" s="3" t="s">
        <v>248</v>
      </c>
      <c r="AC774" s="3" t="s">
        <v>35</v>
      </c>
      <c r="AD774" s="3" t="s">
        <v>34</v>
      </c>
      <c r="AE774" s="3" t="s">
        <v>483</v>
      </c>
      <c r="AF774" s="3" t="s">
        <v>483</v>
      </c>
      <c r="AG774" t="s">
        <v>4351</v>
      </c>
      <c r="AH774">
        <f>LOOKUP(AC774,$AL:$AL,$AM:$AM )</f>
        <v>931028</v>
      </c>
      <c r="AI774">
        <f>LOOKUP(AG774,$AN:$AN,$AO:$AO)</f>
        <v>807375</v>
      </c>
      <c r="AJ774">
        <f>COUNTIFS(Answer,AC774,Country,"USA")</f>
        <v>184</v>
      </c>
      <c r="AK774">
        <f>COUNTIF(Answer,AC774)</f>
        <v>352</v>
      </c>
    </row>
    <row r="775" spans="1:37">
      <c r="A775" s="3" t="s">
        <v>456</v>
      </c>
      <c r="B775" s="3" t="s">
        <v>491</v>
      </c>
      <c r="C775" s="3" t="s">
        <v>479</v>
      </c>
      <c r="D775" s="3" t="s">
        <v>480</v>
      </c>
      <c r="E775" s="3" t="s">
        <v>481</v>
      </c>
      <c r="F775" s="4">
        <v>0.02</v>
      </c>
      <c r="G775" s="3" t="s">
        <v>492</v>
      </c>
      <c r="H775" s="3">
        <v>50</v>
      </c>
      <c r="I775" s="3" t="s">
        <v>483</v>
      </c>
      <c r="J775" s="3">
        <v>180</v>
      </c>
      <c r="K775" s="3">
        <v>604800</v>
      </c>
      <c r="L775" s="3" t="s">
        <v>1319</v>
      </c>
      <c r="M775" s="3" t="s">
        <v>483</v>
      </c>
      <c r="N775" s="3" t="s">
        <v>483</v>
      </c>
      <c r="O775" s="3" t="s">
        <v>1418</v>
      </c>
      <c r="P775" s="3" t="s">
        <v>370</v>
      </c>
      <c r="Q775" s="3" t="s">
        <v>4371</v>
      </c>
      <c r="R775" s="3" t="s">
        <v>1419</v>
      </c>
      <c r="S775" s="3">
        <v>1338827908</v>
      </c>
      <c r="T775" s="3" t="s">
        <v>1420</v>
      </c>
      <c r="U775" s="3" t="s">
        <v>497</v>
      </c>
      <c r="V775" s="3" t="s">
        <v>483</v>
      </c>
      <c r="W775" s="3" t="s">
        <v>483</v>
      </c>
      <c r="X775" s="3">
        <v>22</v>
      </c>
      <c r="Y775" s="3" t="s">
        <v>594</v>
      </c>
      <c r="Z775" s="3" t="s">
        <v>490</v>
      </c>
      <c r="AA775" s="3" t="s">
        <v>490</v>
      </c>
      <c r="AB775" s="3" t="s">
        <v>248</v>
      </c>
      <c r="AC775" s="3" t="s">
        <v>35</v>
      </c>
      <c r="AD775" s="3" t="s">
        <v>38</v>
      </c>
      <c r="AE775" s="3" t="s">
        <v>483</v>
      </c>
      <c r="AF775" s="3" t="s">
        <v>483</v>
      </c>
      <c r="AG775" t="s">
        <v>4351</v>
      </c>
      <c r="AH775">
        <f>LOOKUP(AC775,$AL:$AL,$AM:$AM )</f>
        <v>931028</v>
      </c>
      <c r="AI775">
        <f>LOOKUP(AG775,$AN:$AN,$AO:$AO)</f>
        <v>807375</v>
      </c>
      <c r="AJ775">
        <f>COUNTIFS(Answer,AC775,Country,"USA")</f>
        <v>184</v>
      </c>
      <c r="AK775">
        <f>COUNTIF(Answer,AC775)</f>
        <v>352</v>
      </c>
    </row>
    <row r="776" spans="1:37">
      <c r="A776" s="3" t="s">
        <v>456</v>
      </c>
      <c r="B776" s="3" t="s">
        <v>491</v>
      </c>
      <c r="C776" s="3" t="s">
        <v>479</v>
      </c>
      <c r="D776" s="3" t="s">
        <v>480</v>
      </c>
      <c r="E776" s="3" t="s">
        <v>481</v>
      </c>
      <c r="F776" s="4">
        <v>0.02</v>
      </c>
      <c r="G776" s="3" t="s">
        <v>492</v>
      </c>
      <c r="H776" s="3">
        <v>50</v>
      </c>
      <c r="I776" s="3" t="s">
        <v>483</v>
      </c>
      <c r="J776" s="3">
        <v>180</v>
      </c>
      <c r="K776" s="3">
        <v>604800</v>
      </c>
      <c r="L776" s="3" t="s">
        <v>1319</v>
      </c>
      <c r="M776" s="3" t="s">
        <v>483</v>
      </c>
      <c r="N776" s="3" t="s">
        <v>483</v>
      </c>
      <c r="O776" s="3" t="s">
        <v>1471</v>
      </c>
      <c r="P776" s="3" t="s">
        <v>365</v>
      </c>
      <c r="Q776" s="3" t="s">
        <v>4371</v>
      </c>
      <c r="R776" s="3" t="s">
        <v>1472</v>
      </c>
      <c r="S776" s="3">
        <v>1338833612</v>
      </c>
      <c r="T776" s="3" t="s">
        <v>1473</v>
      </c>
      <c r="U776" s="3" t="s">
        <v>497</v>
      </c>
      <c r="V776" s="3" t="s">
        <v>483</v>
      </c>
      <c r="W776" s="3" t="s">
        <v>483</v>
      </c>
      <c r="X776" s="3">
        <v>21</v>
      </c>
      <c r="Y776" s="3" t="s">
        <v>546</v>
      </c>
      <c r="Z776" s="3" t="s">
        <v>490</v>
      </c>
      <c r="AA776" s="3" t="s">
        <v>490</v>
      </c>
      <c r="AB776" s="3" t="s">
        <v>248</v>
      </c>
      <c r="AC776" s="3" t="s">
        <v>35</v>
      </c>
      <c r="AD776" s="3" t="s">
        <v>38</v>
      </c>
      <c r="AE776" s="3" t="s">
        <v>483</v>
      </c>
      <c r="AF776" s="3" t="s">
        <v>483</v>
      </c>
      <c r="AG776" t="s">
        <v>4351</v>
      </c>
      <c r="AH776">
        <f>LOOKUP(AC776,$AL:$AL,$AM:$AM )</f>
        <v>931028</v>
      </c>
      <c r="AI776">
        <f>LOOKUP(AG776,$AN:$AN,$AO:$AO)</f>
        <v>807375</v>
      </c>
      <c r="AJ776">
        <f>COUNTIFS(Answer,AC776,Country,"USA")</f>
        <v>184</v>
      </c>
      <c r="AK776">
        <f>COUNTIF(Answer,AC776)</f>
        <v>352</v>
      </c>
    </row>
    <row r="777" spans="1:37">
      <c r="A777" s="3" t="s">
        <v>456</v>
      </c>
      <c r="B777" s="3" t="s">
        <v>491</v>
      </c>
      <c r="C777" s="3" t="s">
        <v>479</v>
      </c>
      <c r="D777" s="3" t="s">
        <v>480</v>
      </c>
      <c r="E777" s="3" t="s">
        <v>481</v>
      </c>
      <c r="F777" s="4">
        <v>0.02</v>
      </c>
      <c r="G777" s="3" t="s">
        <v>492</v>
      </c>
      <c r="H777" s="3">
        <v>50</v>
      </c>
      <c r="I777" s="3" t="s">
        <v>483</v>
      </c>
      <c r="J777" s="3">
        <v>180</v>
      </c>
      <c r="K777" s="3">
        <v>604800</v>
      </c>
      <c r="L777" s="3" t="s">
        <v>1319</v>
      </c>
      <c r="M777" s="3" t="s">
        <v>483</v>
      </c>
      <c r="N777" s="3" t="s">
        <v>483</v>
      </c>
      <c r="O777" s="3" t="s">
        <v>1497</v>
      </c>
      <c r="P777" s="3" t="s">
        <v>458</v>
      </c>
      <c r="Q777" s="3" t="s">
        <v>4371</v>
      </c>
      <c r="R777" s="3" t="s">
        <v>1498</v>
      </c>
      <c r="S777" s="3">
        <v>1338858580</v>
      </c>
      <c r="T777" s="3" t="s">
        <v>1499</v>
      </c>
      <c r="U777" s="3" t="s">
        <v>497</v>
      </c>
      <c r="V777" s="3" t="s">
        <v>483</v>
      </c>
      <c r="W777" s="3" t="s">
        <v>483</v>
      </c>
      <c r="X777" s="3">
        <v>24</v>
      </c>
      <c r="Y777" s="3" t="s">
        <v>523</v>
      </c>
      <c r="Z777" s="3" t="s">
        <v>490</v>
      </c>
      <c r="AA777" s="3" t="s">
        <v>490</v>
      </c>
      <c r="AB777" s="3" t="s">
        <v>248</v>
      </c>
      <c r="AC777" s="3" t="s">
        <v>35</v>
      </c>
      <c r="AD777" s="3" t="s">
        <v>38</v>
      </c>
      <c r="AE777" s="3" t="s">
        <v>483</v>
      </c>
      <c r="AF777" s="3" t="s">
        <v>483</v>
      </c>
      <c r="AG777" t="s">
        <v>4351</v>
      </c>
      <c r="AH777">
        <f>LOOKUP(AC777,$AL:$AL,$AM:$AM )</f>
        <v>931028</v>
      </c>
      <c r="AI777">
        <f>LOOKUP(AG777,$AN:$AN,$AO:$AO)</f>
        <v>807375</v>
      </c>
      <c r="AJ777">
        <f>COUNTIFS(Answer,AC777,Country,"USA")</f>
        <v>184</v>
      </c>
      <c r="AK777">
        <f>COUNTIF(Answer,AC777)</f>
        <v>352</v>
      </c>
    </row>
    <row r="778" spans="1:37">
      <c r="A778" s="3" t="s">
        <v>456</v>
      </c>
      <c r="B778" s="3" t="s">
        <v>491</v>
      </c>
      <c r="C778" s="3" t="s">
        <v>479</v>
      </c>
      <c r="D778" s="3" t="s">
        <v>480</v>
      </c>
      <c r="E778" s="3" t="s">
        <v>481</v>
      </c>
      <c r="F778" s="4">
        <v>0.02</v>
      </c>
      <c r="G778" s="3" t="s">
        <v>492</v>
      </c>
      <c r="H778" s="3">
        <v>50</v>
      </c>
      <c r="I778" s="3" t="s">
        <v>483</v>
      </c>
      <c r="J778" s="3">
        <v>180</v>
      </c>
      <c r="K778" s="3">
        <v>604800</v>
      </c>
      <c r="L778" s="3" t="s">
        <v>1319</v>
      </c>
      <c r="M778" s="3" t="s">
        <v>483</v>
      </c>
      <c r="N778" s="3" t="s">
        <v>483</v>
      </c>
      <c r="O778" s="3" t="s">
        <v>1500</v>
      </c>
      <c r="P778" s="3" t="s">
        <v>4474</v>
      </c>
      <c r="Q778" s="3" t="s">
        <v>4371</v>
      </c>
      <c r="R778" s="3" t="s">
        <v>1501</v>
      </c>
      <c r="S778" s="3">
        <v>1338896272</v>
      </c>
      <c r="T778" s="3" t="s">
        <v>1502</v>
      </c>
      <c r="U778" s="3" t="s">
        <v>497</v>
      </c>
      <c r="V778" s="3" t="s">
        <v>483</v>
      </c>
      <c r="W778" s="3" t="s">
        <v>483</v>
      </c>
      <c r="X778" s="3">
        <v>71</v>
      </c>
      <c r="Y778" s="3" t="s">
        <v>518</v>
      </c>
      <c r="Z778" s="3" t="s">
        <v>490</v>
      </c>
      <c r="AA778" s="3" t="s">
        <v>490</v>
      </c>
      <c r="AB778" s="3" t="s">
        <v>248</v>
      </c>
      <c r="AC778" s="3" t="s">
        <v>460</v>
      </c>
      <c r="AD778" s="3" t="s">
        <v>34</v>
      </c>
      <c r="AE778" s="3" t="s">
        <v>483</v>
      </c>
      <c r="AF778" s="3" t="s">
        <v>483</v>
      </c>
      <c r="AG778" t="s">
        <v>4351</v>
      </c>
      <c r="AH778">
        <f>LOOKUP(AC778,$AL:$AL,$AM:$AM )</f>
        <v>1643228</v>
      </c>
      <c r="AI778">
        <f>LOOKUP(AG778,$AN:$AN,$AO:$AO)</f>
        <v>807375</v>
      </c>
      <c r="AJ778">
        <f>COUNTIFS(Answer,AC778,Country,"USA")</f>
        <v>0</v>
      </c>
      <c r="AK778">
        <f>COUNTIF(Answer,AC778)</f>
        <v>1</v>
      </c>
    </row>
    <row r="779" spans="1:37">
      <c r="A779" s="3" t="s">
        <v>456</v>
      </c>
      <c r="B779" s="3" t="s">
        <v>491</v>
      </c>
      <c r="C779" s="3" t="s">
        <v>479</v>
      </c>
      <c r="D779" s="3" t="s">
        <v>480</v>
      </c>
      <c r="E779" s="3" t="s">
        <v>481</v>
      </c>
      <c r="F779" s="4">
        <v>0.02</v>
      </c>
      <c r="G779" s="3" t="s">
        <v>492</v>
      </c>
      <c r="H779" s="3">
        <v>50</v>
      </c>
      <c r="I779" s="3" t="s">
        <v>483</v>
      </c>
      <c r="J779" s="3">
        <v>180</v>
      </c>
      <c r="K779" s="3">
        <v>604800</v>
      </c>
      <c r="L779" s="3" t="s">
        <v>1319</v>
      </c>
      <c r="M779" s="3" t="s">
        <v>483</v>
      </c>
      <c r="N779" s="3" t="s">
        <v>483</v>
      </c>
      <c r="O779" s="3" t="s">
        <v>1515</v>
      </c>
      <c r="P779" s="3" t="s">
        <v>380</v>
      </c>
      <c r="Q779" s="3" t="s">
        <v>4371</v>
      </c>
      <c r="R779" s="3" t="s">
        <v>1516</v>
      </c>
      <c r="S779" s="3">
        <v>1338866164</v>
      </c>
      <c r="T779" s="3" t="s">
        <v>1517</v>
      </c>
      <c r="U779" s="3" t="s">
        <v>497</v>
      </c>
      <c r="V779" s="3" t="s">
        <v>483</v>
      </c>
      <c r="W779" s="3" t="s">
        <v>483</v>
      </c>
      <c r="X779" s="3">
        <v>18</v>
      </c>
      <c r="Y779" s="3" t="s">
        <v>660</v>
      </c>
      <c r="Z779" s="3" t="s">
        <v>490</v>
      </c>
      <c r="AA779" s="3" t="s">
        <v>490</v>
      </c>
      <c r="AB779" s="3" t="s">
        <v>248</v>
      </c>
      <c r="AC779" s="3" t="s">
        <v>176</v>
      </c>
      <c r="AD779" s="3" t="s">
        <v>38</v>
      </c>
      <c r="AE779" s="3" t="s">
        <v>483</v>
      </c>
      <c r="AF779" s="3" t="s">
        <v>483</v>
      </c>
      <c r="AG779" t="s">
        <v>4351</v>
      </c>
      <c r="AH779">
        <f>LOOKUP(AC779,$AL:$AL,$AM:$AM )</f>
        <v>7747545</v>
      </c>
      <c r="AI779">
        <f>LOOKUP(AG779,$AN:$AN,$AO:$AO)</f>
        <v>807375</v>
      </c>
      <c r="AJ779">
        <f>COUNTIFS(Answer,AC779,Country,"USA")</f>
        <v>2</v>
      </c>
      <c r="AK779">
        <f>COUNTIF(Answer,AC779)</f>
        <v>2</v>
      </c>
    </row>
    <row r="780" spans="1:37">
      <c r="A780" s="3" t="s">
        <v>456</v>
      </c>
      <c r="B780" s="3" t="s">
        <v>491</v>
      </c>
      <c r="C780" s="3" t="s">
        <v>479</v>
      </c>
      <c r="D780" s="3" t="s">
        <v>480</v>
      </c>
      <c r="E780" s="3" t="s">
        <v>481</v>
      </c>
      <c r="F780" s="4">
        <v>0.02</v>
      </c>
      <c r="G780" s="3" t="s">
        <v>492</v>
      </c>
      <c r="H780" s="3">
        <v>50</v>
      </c>
      <c r="I780" s="3" t="s">
        <v>483</v>
      </c>
      <c r="J780" s="3">
        <v>180</v>
      </c>
      <c r="K780" s="3">
        <v>604800</v>
      </c>
      <c r="L780" s="3" t="s">
        <v>1319</v>
      </c>
      <c r="M780" s="3" t="s">
        <v>483</v>
      </c>
      <c r="N780" s="3" t="s">
        <v>483</v>
      </c>
      <c r="O780" s="3" t="s">
        <v>1512</v>
      </c>
      <c r="P780" s="3" t="s">
        <v>4464</v>
      </c>
      <c r="Q780" s="3" t="s">
        <v>4371</v>
      </c>
      <c r="R780" s="3" t="s">
        <v>1513</v>
      </c>
      <c r="S780" s="3">
        <v>1338803191</v>
      </c>
      <c r="T780" s="3" t="s">
        <v>1514</v>
      </c>
      <c r="U780" s="3" t="s">
        <v>502</v>
      </c>
      <c r="V780" s="3" t="s">
        <v>483</v>
      </c>
      <c r="W780" s="3" t="s">
        <v>483</v>
      </c>
      <c r="X780" s="3">
        <v>23</v>
      </c>
      <c r="Y780" s="3" t="s">
        <v>503</v>
      </c>
      <c r="Z780" s="3" t="s">
        <v>490</v>
      </c>
      <c r="AA780" s="3" t="s">
        <v>490</v>
      </c>
      <c r="AB780" s="3" t="s">
        <v>248</v>
      </c>
      <c r="AC780" s="3" t="s">
        <v>35</v>
      </c>
      <c r="AD780" s="3" t="s">
        <v>366</v>
      </c>
      <c r="AE780" s="3" t="s">
        <v>483</v>
      </c>
      <c r="AF780" s="3" t="s">
        <v>483</v>
      </c>
      <c r="AG780" t="s">
        <v>4351</v>
      </c>
      <c r="AH780">
        <f>LOOKUP(AC780,$AL:$AL,$AM:$AM )</f>
        <v>931028</v>
      </c>
      <c r="AI780">
        <f>LOOKUP(AG780,$AN:$AN,$AO:$AO)</f>
        <v>807375</v>
      </c>
      <c r="AJ780">
        <f>COUNTIFS(Answer,AC780,Country,"USA")</f>
        <v>184</v>
      </c>
      <c r="AK780">
        <f>COUNTIF(Answer,AC780)</f>
        <v>352</v>
      </c>
    </row>
    <row r="781" spans="1:37">
      <c r="A781" s="3" t="s">
        <v>456</v>
      </c>
      <c r="B781" s="3" t="s">
        <v>491</v>
      </c>
      <c r="C781" s="3" t="s">
        <v>479</v>
      </c>
      <c r="D781" s="3" t="s">
        <v>480</v>
      </c>
      <c r="E781" s="3" t="s">
        <v>481</v>
      </c>
      <c r="F781" s="4">
        <v>0.02</v>
      </c>
      <c r="G781" s="3" t="s">
        <v>492</v>
      </c>
      <c r="H781" s="3">
        <v>50</v>
      </c>
      <c r="I781" s="3" t="s">
        <v>483</v>
      </c>
      <c r="J781" s="3">
        <v>180</v>
      </c>
      <c r="K781" s="3">
        <v>604800</v>
      </c>
      <c r="L781" s="3" t="s">
        <v>1319</v>
      </c>
      <c r="M781" s="3" t="s">
        <v>483</v>
      </c>
      <c r="N781" s="3" t="s">
        <v>483</v>
      </c>
      <c r="O781" s="3" t="s">
        <v>1569</v>
      </c>
      <c r="P781" s="3" t="s">
        <v>358</v>
      </c>
      <c r="Q781" s="3" t="s">
        <v>4371</v>
      </c>
      <c r="R781" s="3" t="s">
        <v>1570</v>
      </c>
      <c r="S781" s="3">
        <v>1338818079</v>
      </c>
      <c r="T781" s="3" t="s">
        <v>1571</v>
      </c>
      <c r="U781" s="3" t="s">
        <v>502</v>
      </c>
      <c r="V781" s="3" t="s">
        <v>483</v>
      </c>
      <c r="W781" s="3" t="s">
        <v>483</v>
      </c>
      <c r="X781" s="3">
        <v>17</v>
      </c>
      <c r="Y781" s="3" t="s">
        <v>508</v>
      </c>
      <c r="Z781" s="3" t="s">
        <v>490</v>
      </c>
      <c r="AA781" s="3" t="s">
        <v>490</v>
      </c>
      <c r="AB781" s="3" t="s">
        <v>248</v>
      </c>
      <c r="AC781" s="3" t="s">
        <v>459</v>
      </c>
      <c r="AD781" s="3" t="s">
        <v>38</v>
      </c>
      <c r="AE781" s="3" t="s">
        <v>483</v>
      </c>
      <c r="AF781" s="3" t="s">
        <v>483</v>
      </c>
      <c r="AG781" t="s">
        <v>4351</v>
      </c>
      <c r="AH781">
        <f>LOOKUP(AC781,$AL:$AL,$AM:$AM )</f>
        <v>859281</v>
      </c>
      <c r="AI781">
        <f>LOOKUP(AG781,$AN:$AN,$AO:$AO)</f>
        <v>807375</v>
      </c>
      <c r="AJ781">
        <f>COUNTIFS(Answer,AC781,Country,"USA")</f>
        <v>1</v>
      </c>
      <c r="AK781">
        <f>COUNTIF(Answer,AC781)</f>
        <v>1</v>
      </c>
    </row>
    <row r="782" spans="1:37">
      <c r="A782" s="3" t="s">
        <v>456</v>
      </c>
      <c r="B782" s="3" t="s">
        <v>491</v>
      </c>
      <c r="C782" s="3" t="s">
        <v>479</v>
      </c>
      <c r="D782" s="3" t="s">
        <v>480</v>
      </c>
      <c r="E782" s="3" t="s">
        <v>481</v>
      </c>
      <c r="F782" s="4">
        <v>0.02</v>
      </c>
      <c r="G782" s="3" t="s">
        <v>492</v>
      </c>
      <c r="H782" s="3">
        <v>50</v>
      </c>
      <c r="I782" s="3" t="s">
        <v>483</v>
      </c>
      <c r="J782" s="3">
        <v>180</v>
      </c>
      <c r="K782" s="3">
        <v>604800</v>
      </c>
      <c r="L782" s="3" t="s">
        <v>1319</v>
      </c>
      <c r="M782" s="3" t="s">
        <v>483</v>
      </c>
      <c r="N782" s="3" t="s">
        <v>483</v>
      </c>
      <c r="O782" s="3" t="s">
        <v>1410</v>
      </c>
      <c r="P782" s="3" t="s">
        <v>363</v>
      </c>
      <c r="Q782" s="3" t="s">
        <v>4371</v>
      </c>
      <c r="R782" s="3" t="s">
        <v>1411</v>
      </c>
      <c r="S782" s="3">
        <v>1338870156</v>
      </c>
      <c r="T782" s="3" t="s">
        <v>1412</v>
      </c>
      <c r="U782" s="3" t="s">
        <v>606</v>
      </c>
      <c r="V782" s="3" t="s">
        <v>483</v>
      </c>
      <c r="W782" s="3" t="s">
        <v>483</v>
      </c>
      <c r="X782" s="3">
        <v>17</v>
      </c>
      <c r="Y782" s="3" t="s">
        <v>503</v>
      </c>
      <c r="Z782" s="3" t="s">
        <v>490</v>
      </c>
      <c r="AA782" s="3" t="s">
        <v>490</v>
      </c>
      <c r="AB782" s="3" t="s">
        <v>248</v>
      </c>
      <c r="AC782" s="3" t="s">
        <v>35</v>
      </c>
      <c r="AD782" s="3" t="s">
        <v>38</v>
      </c>
      <c r="AE782" s="3" t="s">
        <v>483</v>
      </c>
      <c r="AF782" s="3" t="s">
        <v>483</v>
      </c>
      <c r="AG782" t="s">
        <v>4351</v>
      </c>
      <c r="AH782">
        <f>LOOKUP(AC782,$AL:$AL,$AM:$AM )</f>
        <v>931028</v>
      </c>
      <c r="AI782">
        <f>LOOKUP(AG782,$AN:$AN,$AO:$AO)</f>
        <v>807375</v>
      </c>
      <c r="AJ782">
        <f>COUNTIFS(Answer,AC782,Country,"USA")</f>
        <v>184</v>
      </c>
      <c r="AK782">
        <f>COUNTIF(Answer,AC782)</f>
        <v>352</v>
      </c>
    </row>
    <row r="783" spans="1:37">
      <c r="A783" s="3" t="s">
        <v>442</v>
      </c>
      <c r="B783" s="3" t="s">
        <v>491</v>
      </c>
      <c r="C783" s="3" t="s">
        <v>479</v>
      </c>
      <c r="D783" s="3" t="s">
        <v>480</v>
      </c>
      <c r="E783" s="3" t="s">
        <v>481</v>
      </c>
      <c r="F783" s="4">
        <v>0.02</v>
      </c>
      <c r="G783" s="3" t="s">
        <v>492</v>
      </c>
      <c r="H783" s="3">
        <v>50</v>
      </c>
      <c r="I783" s="3" t="s">
        <v>483</v>
      </c>
      <c r="J783" s="3">
        <v>180</v>
      </c>
      <c r="K783" s="3">
        <v>604800</v>
      </c>
      <c r="L783" s="3" t="s">
        <v>1319</v>
      </c>
      <c r="M783" s="3" t="s">
        <v>483</v>
      </c>
      <c r="N783" s="3" t="s">
        <v>483</v>
      </c>
      <c r="O783" s="3" t="s">
        <v>2894</v>
      </c>
      <c r="P783" s="3" t="s">
        <v>4374</v>
      </c>
      <c r="Q783" s="3" t="s">
        <v>4371</v>
      </c>
      <c r="R783" s="3" t="s">
        <v>2895</v>
      </c>
      <c r="S783" s="3">
        <v>1338899201</v>
      </c>
      <c r="T783" s="3" t="s">
        <v>2896</v>
      </c>
      <c r="U783" s="3" t="s">
        <v>1334</v>
      </c>
      <c r="V783" s="3" t="s">
        <v>483</v>
      </c>
      <c r="W783" s="3" t="s">
        <v>483</v>
      </c>
      <c r="X783" s="3">
        <v>39</v>
      </c>
      <c r="Y783" s="3" t="s">
        <v>503</v>
      </c>
      <c r="Z783" s="3" t="s">
        <v>490</v>
      </c>
      <c r="AA783" s="3" t="s">
        <v>490</v>
      </c>
      <c r="AB783" s="3" t="s">
        <v>196</v>
      </c>
      <c r="AC783" s="3" t="s">
        <v>35</v>
      </c>
      <c r="AD783" s="3" t="s">
        <v>34</v>
      </c>
      <c r="AE783" s="3" t="s">
        <v>483</v>
      </c>
      <c r="AF783" s="3" t="s">
        <v>483</v>
      </c>
      <c r="AG783" t="s">
        <v>187</v>
      </c>
      <c r="AH783">
        <f>LOOKUP(AC783,$AL:$AL,$AM:$AM )</f>
        <v>931028</v>
      </c>
      <c r="AI783">
        <f>LOOKUP(AG783,$AN:$AN,$AO:$AO)</f>
        <v>866031</v>
      </c>
      <c r="AJ783">
        <f>COUNTIFS(Answer,AC783,Country,"USA")</f>
        <v>184</v>
      </c>
      <c r="AK783">
        <f>COUNTIF(Answer,AC783)</f>
        <v>352</v>
      </c>
    </row>
    <row r="784" spans="1:37">
      <c r="A784" s="3" t="s">
        <v>442</v>
      </c>
      <c r="B784" s="3" t="s">
        <v>491</v>
      </c>
      <c r="C784" s="3" t="s">
        <v>479</v>
      </c>
      <c r="D784" s="3" t="s">
        <v>480</v>
      </c>
      <c r="E784" s="3" t="s">
        <v>481</v>
      </c>
      <c r="F784" s="4">
        <v>0.02</v>
      </c>
      <c r="G784" s="3" t="s">
        <v>492</v>
      </c>
      <c r="H784" s="3">
        <v>50</v>
      </c>
      <c r="I784" s="3" t="s">
        <v>483</v>
      </c>
      <c r="J784" s="3">
        <v>180</v>
      </c>
      <c r="K784" s="3">
        <v>604800</v>
      </c>
      <c r="L784" s="3" t="s">
        <v>1319</v>
      </c>
      <c r="M784" s="3" t="s">
        <v>483</v>
      </c>
      <c r="N784" s="3" t="s">
        <v>483</v>
      </c>
      <c r="O784" s="3" t="s">
        <v>3023</v>
      </c>
      <c r="P784" s="3" t="s">
        <v>4377</v>
      </c>
      <c r="Q784" s="3" t="s">
        <v>4371</v>
      </c>
      <c r="R784" s="3" t="s">
        <v>3024</v>
      </c>
      <c r="S784" s="3">
        <v>1338902747</v>
      </c>
      <c r="T784" s="3" t="s">
        <v>3025</v>
      </c>
      <c r="U784" s="3" t="s">
        <v>2221</v>
      </c>
      <c r="V784" s="3" t="s">
        <v>483</v>
      </c>
      <c r="W784" s="3" t="s">
        <v>483</v>
      </c>
      <c r="X784" s="3">
        <v>28</v>
      </c>
      <c r="Y784" s="3" t="s">
        <v>503</v>
      </c>
      <c r="Z784" s="3" t="s">
        <v>490</v>
      </c>
      <c r="AA784" s="3" t="s">
        <v>490</v>
      </c>
      <c r="AB784" s="3" t="s">
        <v>196</v>
      </c>
      <c r="AC784" s="3" t="s">
        <v>35</v>
      </c>
      <c r="AD784" s="3" t="s">
        <v>244</v>
      </c>
      <c r="AE784" s="3" t="s">
        <v>483</v>
      </c>
      <c r="AF784" s="3" t="s">
        <v>483</v>
      </c>
      <c r="AG784" t="s">
        <v>187</v>
      </c>
      <c r="AH784">
        <f>LOOKUP(AC784,$AL:$AL,$AM:$AM )</f>
        <v>931028</v>
      </c>
      <c r="AI784">
        <f>LOOKUP(AG784,$AN:$AN,$AO:$AO)</f>
        <v>866031</v>
      </c>
      <c r="AJ784">
        <f>COUNTIFS(Answer,AC784,Country,"USA")</f>
        <v>184</v>
      </c>
      <c r="AK784">
        <f>COUNTIF(Answer,AC784)</f>
        <v>352</v>
      </c>
    </row>
    <row r="785" spans="1:37">
      <c r="A785" s="3" t="s">
        <v>442</v>
      </c>
      <c r="B785" s="3" t="s">
        <v>491</v>
      </c>
      <c r="C785" s="3" t="s">
        <v>479</v>
      </c>
      <c r="D785" s="3" t="s">
        <v>480</v>
      </c>
      <c r="E785" s="3" t="s">
        <v>481</v>
      </c>
      <c r="F785" s="4">
        <v>0.02</v>
      </c>
      <c r="G785" s="3" t="s">
        <v>492</v>
      </c>
      <c r="H785" s="3">
        <v>50</v>
      </c>
      <c r="I785" s="3" t="s">
        <v>483</v>
      </c>
      <c r="J785" s="3">
        <v>180</v>
      </c>
      <c r="K785" s="3">
        <v>604800</v>
      </c>
      <c r="L785" s="3" t="s">
        <v>1319</v>
      </c>
      <c r="M785" s="3" t="s">
        <v>483</v>
      </c>
      <c r="N785" s="3" t="s">
        <v>483</v>
      </c>
      <c r="O785" s="3" t="s">
        <v>3002</v>
      </c>
      <c r="P785" s="3" t="s">
        <v>575</v>
      </c>
      <c r="Q785" s="3" t="s">
        <v>4371</v>
      </c>
      <c r="R785" s="3" t="s">
        <v>3003</v>
      </c>
      <c r="S785" s="3">
        <v>1338913439</v>
      </c>
      <c r="T785" s="3" t="s">
        <v>3004</v>
      </c>
      <c r="U785" s="3" t="s">
        <v>1406</v>
      </c>
      <c r="V785" s="3" t="s">
        <v>483</v>
      </c>
      <c r="W785" s="3" t="s">
        <v>483</v>
      </c>
      <c r="X785" s="3">
        <v>44</v>
      </c>
      <c r="Y785" s="3" t="s">
        <v>579</v>
      </c>
      <c r="Z785" s="3" t="s">
        <v>490</v>
      </c>
      <c r="AA785" s="3" t="s">
        <v>490</v>
      </c>
      <c r="AB785" s="3" t="s">
        <v>196</v>
      </c>
      <c r="AC785" s="3" t="s">
        <v>42</v>
      </c>
      <c r="AD785" s="3" t="s">
        <v>38</v>
      </c>
      <c r="AE785" s="3" t="s">
        <v>483</v>
      </c>
      <c r="AF785" s="3" t="s">
        <v>483</v>
      </c>
      <c r="AG785" t="s">
        <v>187</v>
      </c>
      <c r="AH785">
        <f>LOOKUP(AC785,$AL:$AL,$AM:$AM )</f>
        <v>5503158</v>
      </c>
      <c r="AI785">
        <f>LOOKUP(AG785,$AN:$AN,$AO:$AO)</f>
        <v>866031</v>
      </c>
      <c r="AJ785">
        <f>COUNTIFS(Answer,AC785,Country,"USA")</f>
        <v>9</v>
      </c>
      <c r="AK785">
        <f>COUNTIF(Answer,AC785)</f>
        <v>38</v>
      </c>
    </row>
    <row r="786" spans="1:37">
      <c r="A786" s="3" t="s">
        <v>442</v>
      </c>
      <c r="B786" s="3" t="s">
        <v>491</v>
      </c>
      <c r="C786" s="3" t="s">
        <v>479</v>
      </c>
      <c r="D786" s="3" t="s">
        <v>480</v>
      </c>
      <c r="E786" s="3" t="s">
        <v>481</v>
      </c>
      <c r="F786" s="4">
        <v>0.02</v>
      </c>
      <c r="G786" s="3" t="s">
        <v>492</v>
      </c>
      <c r="H786" s="3">
        <v>50</v>
      </c>
      <c r="I786" s="3" t="s">
        <v>483</v>
      </c>
      <c r="J786" s="3">
        <v>180</v>
      </c>
      <c r="K786" s="3">
        <v>604800</v>
      </c>
      <c r="L786" s="3" t="s">
        <v>1319</v>
      </c>
      <c r="M786" s="3" t="s">
        <v>483</v>
      </c>
      <c r="N786" s="3" t="s">
        <v>483</v>
      </c>
      <c r="O786" s="3" t="s">
        <v>3049</v>
      </c>
      <c r="P786" s="3" t="s">
        <v>717</v>
      </c>
      <c r="Q786" s="3" t="s">
        <v>4371</v>
      </c>
      <c r="R786" s="3" t="s">
        <v>3050</v>
      </c>
      <c r="S786" s="3">
        <v>1338914046</v>
      </c>
      <c r="T786" s="3" t="s">
        <v>3051</v>
      </c>
      <c r="U786" s="3" t="s">
        <v>2757</v>
      </c>
      <c r="V786" s="3" t="s">
        <v>483</v>
      </c>
      <c r="W786" s="3" t="s">
        <v>483</v>
      </c>
      <c r="X786" s="3">
        <v>79</v>
      </c>
      <c r="Y786" s="3" t="s">
        <v>721</v>
      </c>
      <c r="Z786" s="3" t="s">
        <v>490</v>
      </c>
      <c r="AA786" s="3" t="s">
        <v>490</v>
      </c>
      <c r="AB786" s="3" t="s">
        <v>196</v>
      </c>
      <c r="AC786" s="3" t="s">
        <v>3052</v>
      </c>
      <c r="AD786" s="3" t="s">
        <v>38</v>
      </c>
      <c r="AE786" s="3" t="s">
        <v>483</v>
      </c>
      <c r="AF786" s="3" t="s">
        <v>483</v>
      </c>
      <c r="AG786" t="s">
        <v>187</v>
      </c>
      <c r="AH786">
        <f>LOOKUP(AC786,$AL:$AL,$AM:$AM )</f>
        <v>5032110</v>
      </c>
      <c r="AI786">
        <f>LOOKUP(AG786,$AN:$AN,$AO:$AO)</f>
        <v>866031</v>
      </c>
      <c r="AJ786">
        <f>COUNTIFS(Answer,AC786,Country,"USA")</f>
        <v>1</v>
      </c>
      <c r="AK786">
        <f>COUNTIF(Answer,AC786)</f>
        <v>1</v>
      </c>
    </row>
    <row r="787" spans="1:37">
      <c r="A787" s="3" t="s">
        <v>442</v>
      </c>
      <c r="B787" s="3" t="s">
        <v>491</v>
      </c>
      <c r="C787" s="3" t="s">
        <v>479</v>
      </c>
      <c r="D787" s="3" t="s">
        <v>480</v>
      </c>
      <c r="E787" s="3" t="s">
        <v>481</v>
      </c>
      <c r="F787" s="4">
        <v>0.02</v>
      </c>
      <c r="G787" s="3" t="s">
        <v>492</v>
      </c>
      <c r="H787" s="3">
        <v>50</v>
      </c>
      <c r="I787" s="3" t="s">
        <v>483</v>
      </c>
      <c r="J787" s="3">
        <v>180</v>
      </c>
      <c r="K787" s="3">
        <v>604800</v>
      </c>
      <c r="L787" s="3" t="s">
        <v>1319</v>
      </c>
      <c r="M787" s="3" t="s">
        <v>483</v>
      </c>
      <c r="N787" s="3" t="s">
        <v>483</v>
      </c>
      <c r="O787" s="3" t="s">
        <v>3029</v>
      </c>
      <c r="P787" s="3" t="s">
        <v>55</v>
      </c>
      <c r="Q787" s="3" t="s">
        <v>4371</v>
      </c>
      <c r="R787" s="3" t="s">
        <v>3030</v>
      </c>
      <c r="S787" s="3">
        <v>1338917179</v>
      </c>
      <c r="T787" s="3" t="s">
        <v>3031</v>
      </c>
      <c r="U787" s="3" t="s">
        <v>3032</v>
      </c>
      <c r="V787" s="3" t="s">
        <v>483</v>
      </c>
      <c r="W787" s="3" t="s">
        <v>483</v>
      </c>
      <c r="X787" s="3">
        <v>15</v>
      </c>
      <c r="Y787" s="3" t="s">
        <v>607</v>
      </c>
      <c r="Z787" s="3" t="s">
        <v>490</v>
      </c>
      <c r="AA787" s="3" t="s">
        <v>490</v>
      </c>
      <c r="AB787" s="3" t="s">
        <v>196</v>
      </c>
      <c r="AC787" s="3" t="s">
        <v>35</v>
      </c>
      <c r="AD787" s="3" t="s">
        <v>38</v>
      </c>
      <c r="AE787" s="3" t="s">
        <v>483</v>
      </c>
      <c r="AF787" s="3" t="s">
        <v>483</v>
      </c>
      <c r="AG787" t="s">
        <v>187</v>
      </c>
      <c r="AH787">
        <f>LOOKUP(AC787,$AL:$AL,$AM:$AM )</f>
        <v>931028</v>
      </c>
      <c r="AI787">
        <f>LOOKUP(AG787,$AN:$AN,$AO:$AO)</f>
        <v>866031</v>
      </c>
      <c r="AJ787">
        <f>COUNTIFS(Answer,AC787,Country,"USA")</f>
        <v>184</v>
      </c>
      <c r="AK787">
        <f>COUNTIF(Answer,AC787)</f>
        <v>352</v>
      </c>
    </row>
    <row r="788" spans="1:37">
      <c r="A788" s="3" t="s">
        <v>442</v>
      </c>
      <c r="B788" s="3" t="s">
        <v>491</v>
      </c>
      <c r="C788" s="3" t="s">
        <v>479</v>
      </c>
      <c r="D788" s="3" t="s">
        <v>480</v>
      </c>
      <c r="E788" s="3" t="s">
        <v>481</v>
      </c>
      <c r="F788" s="4">
        <v>0.02</v>
      </c>
      <c r="G788" s="3" t="s">
        <v>492</v>
      </c>
      <c r="H788" s="3">
        <v>50</v>
      </c>
      <c r="I788" s="3" t="s">
        <v>483</v>
      </c>
      <c r="J788" s="3">
        <v>180</v>
      </c>
      <c r="K788" s="3">
        <v>604800</v>
      </c>
      <c r="L788" s="3" t="s">
        <v>1319</v>
      </c>
      <c r="M788" s="3" t="s">
        <v>483</v>
      </c>
      <c r="N788" s="3" t="s">
        <v>483</v>
      </c>
      <c r="O788" s="3" t="s">
        <v>2860</v>
      </c>
      <c r="P788" s="3" t="s">
        <v>4381</v>
      </c>
      <c r="Q788" s="3" t="s">
        <v>4371</v>
      </c>
      <c r="R788" s="3" t="s">
        <v>2861</v>
      </c>
      <c r="S788" s="3">
        <v>1338929131</v>
      </c>
      <c r="T788" s="3" t="s">
        <v>2862</v>
      </c>
      <c r="U788" s="3" t="s">
        <v>2863</v>
      </c>
      <c r="V788" s="3" t="s">
        <v>483</v>
      </c>
      <c r="W788" s="3" t="s">
        <v>483</v>
      </c>
      <c r="X788" s="3">
        <v>34</v>
      </c>
      <c r="Y788" s="3" t="s">
        <v>546</v>
      </c>
      <c r="Z788" s="3" t="s">
        <v>490</v>
      </c>
      <c r="AA788" s="3" t="s">
        <v>490</v>
      </c>
      <c r="AB788" s="3" t="s">
        <v>196</v>
      </c>
      <c r="AC788" s="3" t="s">
        <v>35</v>
      </c>
      <c r="AD788" s="3" t="s">
        <v>36</v>
      </c>
      <c r="AE788" s="3" t="s">
        <v>483</v>
      </c>
      <c r="AF788" s="3" t="s">
        <v>483</v>
      </c>
      <c r="AG788" t="s">
        <v>187</v>
      </c>
      <c r="AH788">
        <f>LOOKUP(AC788,$AL:$AL,$AM:$AM )</f>
        <v>931028</v>
      </c>
      <c r="AI788">
        <f>LOOKUP(AG788,$AN:$AN,$AO:$AO)</f>
        <v>866031</v>
      </c>
      <c r="AJ788">
        <f>COUNTIFS(Answer,AC788,Country,"USA")</f>
        <v>184</v>
      </c>
      <c r="AK788">
        <f>COUNTIF(Answer,AC788)</f>
        <v>352</v>
      </c>
    </row>
    <row r="789" spans="1:37">
      <c r="A789" s="3" t="s">
        <v>442</v>
      </c>
      <c r="B789" s="3" t="s">
        <v>491</v>
      </c>
      <c r="C789" s="3" t="s">
        <v>479</v>
      </c>
      <c r="D789" s="3" t="s">
        <v>480</v>
      </c>
      <c r="E789" s="3" t="s">
        <v>481</v>
      </c>
      <c r="F789" s="4">
        <v>0.02</v>
      </c>
      <c r="G789" s="3" t="s">
        <v>492</v>
      </c>
      <c r="H789" s="3">
        <v>50</v>
      </c>
      <c r="I789" s="3" t="s">
        <v>483</v>
      </c>
      <c r="J789" s="3">
        <v>180</v>
      </c>
      <c r="K789" s="3">
        <v>604800</v>
      </c>
      <c r="L789" s="3" t="s">
        <v>1319</v>
      </c>
      <c r="M789" s="3" t="s">
        <v>483</v>
      </c>
      <c r="N789" s="3" t="s">
        <v>483</v>
      </c>
      <c r="O789" s="3" t="s">
        <v>2990</v>
      </c>
      <c r="P789" s="3" t="s">
        <v>956</v>
      </c>
      <c r="Q789" s="3" t="s">
        <v>4371</v>
      </c>
      <c r="R789" s="3" t="s">
        <v>2991</v>
      </c>
      <c r="S789" s="3">
        <v>1338929519</v>
      </c>
      <c r="T789" s="3" t="s">
        <v>2992</v>
      </c>
      <c r="U789" s="3" t="s">
        <v>959</v>
      </c>
      <c r="V789" s="3" t="s">
        <v>483</v>
      </c>
      <c r="W789" s="3" t="s">
        <v>483</v>
      </c>
      <c r="X789" s="3">
        <v>22</v>
      </c>
      <c r="Y789" s="3" t="s">
        <v>860</v>
      </c>
      <c r="Z789" s="3" t="s">
        <v>490</v>
      </c>
      <c r="AA789" s="3" t="s">
        <v>490</v>
      </c>
      <c r="AB789" s="3" t="s">
        <v>196</v>
      </c>
      <c r="AC789" s="3" t="s">
        <v>35</v>
      </c>
      <c r="AD789" s="3" t="s">
        <v>38</v>
      </c>
      <c r="AE789" s="3" t="s">
        <v>483</v>
      </c>
      <c r="AF789" s="3" t="s">
        <v>483</v>
      </c>
      <c r="AG789" t="s">
        <v>187</v>
      </c>
      <c r="AH789">
        <f>LOOKUP(AC789,$AL:$AL,$AM:$AM )</f>
        <v>931028</v>
      </c>
      <c r="AI789">
        <f>LOOKUP(AG789,$AN:$AN,$AO:$AO)</f>
        <v>866031</v>
      </c>
      <c r="AJ789">
        <f>COUNTIFS(Answer,AC789,Country,"USA")</f>
        <v>184</v>
      </c>
      <c r="AK789">
        <f>COUNTIF(Answer,AC789)</f>
        <v>352</v>
      </c>
    </row>
    <row r="790" spans="1:37">
      <c r="A790" s="3" t="s">
        <v>442</v>
      </c>
      <c r="B790" s="3" t="s">
        <v>491</v>
      </c>
      <c r="C790" s="3" t="s">
        <v>479</v>
      </c>
      <c r="D790" s="3" t="s">
        <v>480</v>
      </c>
      <c r="E790" s="3" t="s">
        <v>481</v>
      </c>
      <c r="F790" s="4">
        <v>0.02</v>
      </c>
      <c r="G790" s="3" t="s">
        <v>492</v>
      </c>
      <c r="H790" s="3">
        <v>50</v>
      </c>
      <c r="I790" s="3" t="s">
        <v>483</v>
      </c>
      <c r="J790" s="3">
        <v>180</v>
      </c>
      <c r="K790" s="3">
        <v>604800</v>
      </c>
      <c r="L790" s="3" t="s">
        <v>1319</v>
      </c>
      <c r="M790" s="3" t="s">
        <v>483</v>
      </c>
      <c r="N790" s="3" t="s">
        <v>483</v>
      </c>
      <c r="O790" s="3" t="s">
        <v>3020</v>
      </c>
      <c r="P790" s="3" t="s">
        <v>1144</v>
      </c>
      <c r="Q790" s="3" t="s">
        <v>4371</v>
      </c>
      <c r="R790" s="3" t="s">
        <v>3021</v>
      </c>
      <c r="S790" s="3">
        <v>1338941370</v>
      </c>
      <c r="T790" s="3" t="s">
        <v>3022</v>
      </c>
      <c r="U790" s="3" t="s">
        <v>1658</v>
      </c>
      <c r="V790" s="3" t="s">
        <v>483</v>
      </c>
      <c r="W790" s="3" t="s">
        <v>483</v>
      </c>
      <c r="X790" s="3">
        <v>46</v>
      </c>
      <c r="Y790" s="3" t="s">
        <v>860</v>
      </c>
      <c r="Z790" s="3" t="s">
        <v>490</v>
      </c>
      <c r="AA790" s="3" t="s">
        <v>490</v>
      </c>
      <c r="AB790" s="3" t="s">
        <v>196</v>
      </c>
      <c r="AC790" s="3" t="s">
        <v>35</v>
      </c>
      <c r="AD790" s="3" t="s">
        <v>38</v>
      </c>
      <c r="AE790" s="3" t="s">
        <v>483</v>
      </c>
      <c r="AF790" s="3" t="s">
        <v>483</v>
      </c>
      <c r="AG790" t="s">
        <v>187</v>
      </c>
      <c r="AH790">
        <f>LOOKUP(AC790,$AL:$AL,$AM:$AM )</f>
        <v>931028</v>
      </c>
      <c r="AI790">
        <f>LOOKUP(AG790,$AN:$AN,$AO:$AO)</f>
        <v>866031</v>
      </c>
      <c r="AJ790">
        <f>COUNTIFS(Answer,AC790,Country,"USA")</f>
        <v>184</v>
      </c>
      <c r="AK790">
        <f>COUNTIF(Answer,AC790)</f>
        <v>352</v>
      </c>
    </row>
    <row r="791" spans="1:37">
      <c r="A791" s="3" t="s">
        <v>442</v>
      </c>
      <c r="B791" s="3" t="s">
        <v>491</v>
      </c>
      <c r="C791" s="3" t="s">
        <v>479</v>
      </c>
      <c r="D791" s="3" t="s">
        <v>480</v>
      </c>
      <c r="E791" s="3" t="s">
        <v>481</v>
      </c>
      <c r="F791" s="4">
        <v>0.02</v>
      </c>
      <c r="G791" s="3" t="s">
        <v>492</v>
      </c>
      <c r="H791" s="3">
        <v>50</v>
      </c>
      <c r="I791" s="3" t="s">
        <v>483</v>
      </c>
      <c r="J791" s="3">
        <v>180</v>
      </c>
      <c r="K791" s="3">
        <v>604800</v>
      </c>
      <c r="L791" s="3" t="s">
        <v>1319</v>
      </c>
      <c r="M791" s="3" t="s">
        <v>483</v>
      </c>
      <c r="N791" s="3" t="s">
        <v>483</v>
      </c>
      <c r="O791" s="3" t="s">
        <v>2916</v>
      </c>
      <c r="P791" s="3" t="s">
        <v>557</v>
      </c>
      <c r="Q791" s="3" t="s">
        <v>4371</v>
      </c>
      <c r="R791" s="3" t="s">
        <v>2917</v>
      </c>
      <c r="S791" s="3">
        <v>1338943425</v>
      </c>
      <c r="T791" s="3" t="s">
        <v>2918</v>
      </c>
      <c r="U791" s="3" t="s">
        <v>560</v>
      </c>
      <c r="V791" s="3" t="s">
        <v>483</v>
      </c>
      <c r="W791" s="3" t="s">
        <v>483</v>
      </c>
      <c r="X791" s="3">
        <v>31</v>
      </c>
      <c r="Y791" s="3" t="s">
        <v>561</v>
      </c>
      <c r="Z791" s="3" t="s">
        <v>490</v>
      </c>
      <c r="AA791" s="3" t="s">
        <v>490</v>
      </c>
      <c r="AB791" s="3" t="s">
        <v>196</v>
      </c>
      <c r="AC791" s="3" t="s">
        <v>35</v>
      </c>
      <c r="AD791" s="3" t="s">
        <v>38</v>
      </c>
      <c r="AE791" s="3" t="s">
        <v>483</v>
      </c>
      <c r="AF791" s="3" t="s">
        <v>483</v>
      </c>
      <c r="AG791" t="s">
        <v>187</v>
      </c>
      <c r="AH791">
        <f>LOOKUP(AC791,$AL:$AL,$AM:$AM )</f>
        <v>931028</v>
      </c>
      <c r="AI791">
        <f>LOOKUP(AG791,$AN:$AN,$AO:$AO)</f>
        <v>866031</v>
      </c>
      <c r="AJ791">
        <f>COUNTIFS(Answer,AC791,Country,"USA")</f>
        <v>184</v>
      </c>
      <c r="AK791">
        <f>COUNTIF(Answer,AC791)</f>
        <v>352</v>
      </c>
    </row>
    <row r="792" spans="1:37">
      <c r="A792" s="3" t="s">
        <v>442</v>
      </c>
      <c r="B792" s="3" t="s">
        <v>491</v>
      </c>
      <c r="C792" s="3" t="s">
        <v>479</v>
      </c>
      <c r="D792" s="3" t="s">
        <v>480</v>
      </c>
      <c r="E792" s="3" t="s">
        <v>481</v>
      </c>
      <c r="F792" s="4">
        <v>0.02</v>
      </c>
      <c r="G792" s="3" t="s">
        <v>492</v>
      </c>
      <c r="H792" s="3">
        <v>50</v>
      </c>
      <c r="I792" s="3" t="s">
        <v>483</v>
      </c>
      <c r="J792" s="3">
        <v>180</v>
      </c>
      <c r="K792" s="3">
        <v>604800</v>
      </c>
      <c r="L792" s="3" t="s">
        <v>1319</v>
      </c>
      <c r="M792" s="3" t="s">
        <v>483</v>
      </c>
      <c r="N792" s="3" t="s">
        <v>483</v>
      </c>
      <c r="O792" s="3" t="s">
        <v>3071</v>
      </c>
      <c r="P792" s="3" t="s">
        <v>53</v>
      </c>
      <c r="Q792" s="3" t="s">
        <v>4371</v>
      </c>
      <c r="R792" s="3" t="s">
        <v>3072</v>
      </c>
      <c r="S792" s="3">
        <v>1338949084</v>
      </c>
      <c r="T792" s="3" t="s">
        <v>3073</v>
      </c>
      <c r="U792" s="3" t="s">
        <v>3074</v>
      </c>
      <c r="V792" s="3" t="s">
        <v>483</v>
      </c>
      <c r="W792" s="3" t="s">
        <v>483</v>
      </c>
      <c r="X792" s="3">
        <v>29</v>
      </c>
      <c r="Y792" s="3" t="s">
        <v>513</v>
      </c>
      <c r="Z792" s="3" t="s">
        <v>490</v>
      </c>
      <c r="AA792" s="3" t="s">
        <v>490</v>
      </c>
      <c r="AB792" s="3" t="s">
        <v>196</v>
      </c>
      <c r="AC792" s="3" t="s">
        <v>35</v>
      </c>
      <c r="AD792" s="3" t="s">
        <v>38</v>
      </c>
      <c r="AE792" s="3" t="s">
        <v>483</v>
      </c>
      <c r="AF792" s="3" t="s">
        <v>483</v>
      </c>
      <c r="AG792" t="s">
        <v>187</v>
      </c>
      <c r="AH792">
        <f>LOOKUP(AC792,$AL:$AL,$AM:$AM )</f>
        <v>931028</v>
      </c>
      <c r="AI792">
        <f>LOOKUP(AG792,$AN:$AN,$AO:$AO)</f>
        <v>866031</v>
      </c>
      <c r="AJ792">
        <f>COUNTIFS(Answer,AC792,Country,"USA")</f>
        <v>184</v>
      </c>
      <c r="AK792">
        <f>COUNTIF(Answer,AC792)</f>
        <v>352</v>
      </c>
    </row>
    <row r="793" spans="1:37">
      <c r="A793" s="3" t="s">
        <v>442</v>
      </c>
      <c r="B793" s="3" t="s">
        <v>491</v>
      </c>
      <c r="C793" s="3" t="s">
        <v>479</v>
      </c>
      <c r="D793" s="3" t="s">
        <v>480</v>
      </c>
      <c r="E793" s="3" t="s">
        <v>481</v>
      </c>
      <c r="F793" s="4">
        <v>0.02</v>
      </c>
      <c r="G793" s="3" t="s">
        <v>492</v>
      </c>
      <c r="H793" s="3">
        <v>50</v>
      </c>
      <c r="I793" s="3" t="s">
        <v>483</v>
      </c>
      <c r="J793" s="3">
        <v>180</v>
      </c>
      <c r="K793" s="3">
        <v>604800</v>
      </c>
      <c r="L793" s="3" t="s">
        <v>1319</v>
      </c>
      <c r="M793" s="3" t="s">
        <v>483</v>
      </c>
      <c r="N793" s="3" t="s">
        <v>483</v>
      </c>
      <c r="O793" s="3" t="s">
        <v>2958</v>
      </c>
      <c r="P793" s="3" t="s">
        <v>4383</v>
      </c>
      <c r="Q793" s="3" t="s">
        <v>4371</v>
      </c>
      <c r="R793" s="3" t="s">
        <v>2959</v>
      </c>
      <c r="S793" s="3">
        <v>1338949687</v>
      </c>
      <c r="T793" s="3" t="s">
        <v>2960</v>
      </c>
      <c r="U793" s="3" t="s">
        <v>2638</v>
      </c>
      <c r="V793" s="3" t="s">
        <v>483</v>
      </c>
      <c r="W793" s="3" t="s">
        <v>483</v>
      </c>
      <c r="X793" s="3">
        <v>24</v>
      </c>
      <c r="Y793" s="3" t="s">
        <v>518</v>
      </c>
      <c r="Z793" s="3" t="s">
        <v>490</v>
      </c>
      <c r="AA793" s="3" t="s">
        <v>490</v>
      </c>
      <c r="AB793" s="3" t="s">
        <v>196</v>
      </c>
      <c r="AC793" s="3" t="s">
        <v>42</v>
      </c>
      <c r="AD793" s="3" t="s">
        <v>2639</v>
      </c>
      <c r="AE793" s="3" t="s">
        <v>483</v>
      </c>
      <c r="AF793" s="3" t="s">
        <v>483</v>
      </c>
      <c r="AG793" t="s">
        <v>187</v>
      </c>
      <c r="AH793">
        <f>LOOKUP(AC793,$AL:$AL,$AM:$AM )</f>
        <v>5503158</v>
      </c>
      <c r="AI793">
        <f>LOOKUP(AG793,$AN:$AN,$AO:$AO)</f>
        <v>866031</v>
      </c>
      <c r="AJ793">
        <f>COUNTIFS(Answer,AC793,Country,"USA")</f>
        <v>9</v>
      </c>
      <c r="AK793">
        <f>COUNTIF(Answer,AC793)</f>
        <v>38</v>
      </c>
    </row>
    <row r="794" spans="1:37">
      <c r="A794" s="3" t="s">
        <v>442</v>
      </c>
      <c r="B794" s="3" t="s">
        <v>491</v>
      </c>
      <c r="C794" s="3" t="s">
        <v>479</v>
      </c>
      <c r="D794" s="3" t="s">
        <v>480</v>
      </c>
      <c r="E794" s="3" t="s">
        <v>481</v>
      </c>
      <c r="F794" s="4">
        <v>0.02</v>
      </c>
      <c r="G794" s="3" t="s">
        <v>492</v>
      </c>
      <c r="H794" s="3">
        <v>50</v>
      </c>
      <c r="I794" s="3" t="s">
        <v>483</v>
      </c>
      <c r="J794" s="3">
        <v>180</v>
      </c>
      <c r="K794" s="3">
        <v>604800</v>
      </c>
      <c r="L794" s="3" t="s">
        <v>1319</v>
      </c>
      <c r="M794" s="3" t="s">
        <v>483</v>
      </c>
      <c r="N794" s="3" t="s">
        <v>483</v>
      </c>
      <c r="O794" s="3" t="s">
        <v>2951</v>
      </c>
      <c r="P794" s="3" t="s">
        <v>856</v>
      </c>
      <c r="Q794" s="3" t="s">
        <v>4371</v>
      </c>
      <c r="R794" s="3" t="s">
        <v>2952</v>
      </c>
      <c r="S794" s="3">
        <v>1338954896</v>
      </c>
      <c r="T794" s="3" t="s">
        <v>2953</v>
      </c>
      <c r="U794" s="3" t="s">
        <v>2954</v>
      </c>
      <c r="V794" s="3" t="s">
        <v>483</v>
      </c>
      <c r="W794" s="3" t="s">
        <v>483</v>
      </c>
      <c r="X794" s="3">
        <v>51</v>
      </c>
      <c r="Y794" s="3" t="s">
        <v>860</v>
      </c>
      <c r="Z794" s="3" t="s">
        <v>490</v>
      </c>
      <c r="AA794" s="3" t="s">
        <v>490</v>
      </c>
      <c r="AB794" s="3" t="s">
        <v>196</v>
      </c>
      <c r="AC794" s="3" t="s">
        <v>35</v>
      </c>
      <c r="AD794" s="3" t="s">
        <v>38</v>
      </c>
      <c r="AE794" s="3" t="s">
        <v>483</v>
      </c>
      <c r="AF794" s="3" t="s">
        <v>483</v>
      </c>
      <c r="AG794" t="s">
        <v>187</v>
      </c>
      <c r="AH794">
        <f>LOOKUP(AC794,$AL:$AL,$AM:$AM )</f>
        <v>931028</v>
      </c>
      <c r="AI794">
        <f>LOOKUP(AG794,$AN:$AN,$AO:$AO)</f>
        <v>866031</v>
      </c>
      <c r="AJ794">
        <f>COUNTIFS(Answer,AC794,Country,"USA")</f>
        <v>184</v>
      </c>
      <c r="AK794">
        <f>COUNTIF(Answer,AC794)</f>
        <v>352</v>
      </c>
    </row>
    <row r="795" spans="1:37">
      <c r="A795" s="3" t="s">
        <v>442</v>
      </c>
      <c r="B795" s="3" t="s">
        <v>491</v>
      </c>
      <c r="C795" s="3" t="s">
        <v>479</v>
      </c>
      <c r="D795" s="3" t="s">
        <v>480</v>
      </c>
      <c r="E795" s="3" t="s">
        <v>481</v>
      </c>
      <c r="F795" s="4">
        <v>0.02</v>
      </c>
      <c r="G795" s="3" t="s">
        <v>492</v>
      </c>
      <c r="H795" s="3">
        <v>50</v>
      </c>
      <c r="I795" s="3" t="s">
        <v>483</v>
      </c>
      <c r="J795" s="3">
        <v>180</v>
      </c>
      <c r="K795" s="3">
        <v>604800</v>
      </c>
      <c r="L795" s="3" t="s">
        <v>1319</v>
      </c>
      <c r="M795" s="3" t="s">
        <v>483</v>
      </c>
      <c r="N795" s="3" t="s">
        <v>483</v>
      </c>
      <c r="O795" s="3" t="s">
        <v>2883</v>
      </c>
      <c r="P795" s="3" t="s">
        <v>4386</v>
      </c>
      <c r="Q795" s="3" t="s">
        <v>4371</v>
      </c>
      <c r="R795" s="3" t="s">
        <v>2884</v>
      </c>
      <c r="S795" s="3">
        <v>1338958477</v>
      </c>
      <c r="T795" s="3" t="s">
        <v>1661</v>
      </c>
      <c r="U795" s="3" t="s">
        <v>568</v>
      </c>
      <c r="V795" s="3" t="s">
        <v>483</v>
      </c>
      <c r="W795" s="3" t="s">
        <v>483</v>
      </c>
      <c r="X795" s="3">
        <v>38</v>
      </c>
      <c r="Y795" s="3" t="s">
        <v>555</v>
      </c>
      <c r="Z795" s="3" t="s">
        <v>490</v>
      </c>
      <c r="AA795" s="3" t="s">
        <v>490</v>
      </c>
      <c r="AB795" s="3" t="s">
        <v>196</v>
      </c>
      <c r="AC795" s="3" t="s">
        <v>35</v>
      </c>
      <c r="AD795" s="3" t="s">
        <v>1246</v>
      </c>
      <c r="AE795" s="3" t="s">
        <v>483</v>
      </c>
      <c r="AF795" s="3" t="s">
        <v>483</v>
      </c>
      <c r="AG795" t="s">
        <v>187</v>
      </c>
      <c r="AH795">
        <f>LOOKUP(AC795,$AL:$AL,$AM:$AM )</f>
        <v>931028</v>
      </c>
      <c r="AI795">
        <f>LOOKUP(AG795,$AN:$AN,$AO:$AO)</f>
        <v>866031</v>
      </c>
      <c r="AJ795">
        <f>COUNTIFS(Answer,AC795,Country,"USA")</f>
        <v>184</v>
      </c>
      <c r="AK795">
        <f>COUNTIF(Answer,AC795)</f>
        <v>352</v>
      </c>
    </row>
    <row r="796" spans="1:37">
      <c r="A796" s="3" t="s">
        <v>442</v>
      </c>
      <c r="B796" s="3" t="s">
        <v>491</v>
      </c>
      <c r="C796" s="3" t="s">
        <v>479</v>
      </c>
      <c r="D796" s="3" t="s">
        <v>480</v>
      </c>
      <c r="E796" s="3" t="s">
        <v>481</v>
      </c>
      <c r="F796" s="4">
        <v>0.02</v>
      </c>
      <c r="G796" s="3" t="s">
        <v>492</v>
      </c>
      <c r="H796" s="3">
        <v>50</v>
      </c>
      <c r="I796" s="3" t="s">
        <v>483</v>
      </c>
      <c r="J796" s="3">
        <v>180</v>
      </c>
      <c r="K796" s="3">
        <v>604800</v>
      </c>
      <c r="L796" s="3" t="s">
        <v>1319</v>
      </c>
      <c r="M796" s="3" t="s">
        <v>483</v>
      </c>
      <c r="N796" s="3" t="s">
        <v>483</v>
      </c>
      <c r="O796" s="3" t="s">
        <v>2981</v>
      </c>
      <c r="P796" s="3" t="s">
        <v>4173</v>
      </c>
      <c r="Q796" s="3" t="s">
        <v>4371</v>
      </c>
      <c r="R796" s="3" t="s">
        <v>2982</v>
      </c>
      <c r="S796" s="3">
        <v>1338958513</v>
      </c>
      <c r="T796" s="3" t="s">
        <v>2983</v>
      </c>
      <c r="U796" s="3" t="s">
        <v>1132</v>
      </c>
      <c r="V796" s="3" t="s">
        <v>483</v>
      </c>
      <c r="W796" s="3" t="s">
        <v>483</v>
      </c>
      <c r="X796" s="3">
        <v>23</v>
      </c>
      <c r="Y796" s="3" t="s">
        <v>508</v>
      </c>
      <c r="Z796" s="3" t="s">
        <v>490</v>
      </c>
      <c r="AA796" s="3" t="s">
        <v>490</v>
      </c>
      <c r="AB796" s="3" t="s">
        <v>196</v>
      </c>
      <c r="AC796" s="3" t="s">
        <v>569</v>
      </c>
      <c r="AD796" s="3" t="s">
        <v>34</v>
      </c>
      <c r="AE796" s="3" t="s">
        <v>483</v>
      </c>
      <c r="AF796" s="3" t="s">
        <v>483</v>
      </c>
      <c r="AG796" t="s">
        <v>187</v>
      </c>
      <c r="AH796">
        <f>LOOKUP(AC796,$AL:$AL,$AM:$AM )</f>
        <v>11233904</v>
      </c>
      <c r="AI796">
        <f>LOOKUP(AG796,$AN:$AN,$AO:$AO)</f>
        <v>866031</v>
      </c>
      <c r="AJ796">
        <f>COUNTIFS(Answer,AC796,Country,"USA")</f>
        <v>1</v>
      </c>
      <c r="AK796">
        <f>COUNTIF(Answer,AC796)</f>
        <v>10</v>
      </c>
    </row>
    <row r="797" spans="1:37">
      <c r="A797" s="3" t="s">
        <v>442</v>
      </c>
      <c r="B797" s="3" t="s">
        <v>491</v>
      </c>
      <c r="C797" s="3" t="s">
        <v>479</v>
      </c>
      <c r="D797" s="3" t="s">
        <v>480</v>
      </c>
      <c r="E797" s="3" t="s">
        <v>481</v>
      </c>
      <c r="F797" s="4">
        <v>0.02</v>
      </c>
      <c r="G797" s="3" t="s">
        <v>492</v>
      </c>
      <c r="H797" s="3">
        <v>50</v>
      </c>
      <c r="I797" s="3" t="s">
        <v>483</v>
      </c>
      <c r="J797" s="3">
        <v>180</v>
      </c>
      <c r="K797" s="3">
        <v>604800</v>
      </c>
      <c r="L797" s="3" t="s">
        <v>1319</v>
      </c>
      <c r="M797" s="3" t="s">
        <v>483</v>
      </c>
      <c r="N797" s="3" t="s">
        <v>483</v>
      </c>
      <c r="O797" s="3" t="s">
        <v>3078</v>
      </c>
      <c r="P797" s="3" t="s">
        <v>4385</v>
      </c>
      <c r="Q797" s="3" t="s">
        <v>4371</v>
      </c>
      <c r="R797" s="3" t="s">
        <v>3079</v>
      </c>
      <c r="S797" s="3">
        <v>1338958482</v>
      </c>
      <c r="T797" s="3" t="s">
        <v>3080</v>
      </c>
      <c r="U797" s="3" t="s">
        <v>1132</v>
      </c>
      <c r="V797" s="3" t="s">
        <v>483</v>
      </c>
      <c r="W797" s="3" t="s">
        <v>483</v>
      </c>
      <c r="X797" s="3">
        <v>25</v>
      </c>
      <c r="Y797" s="3" t="s">
        <v>1065</v>
      </c>
      <c r="Z797" s="3" t="s">
        <v>490</v>
      </c>
      <c r="AA797" s="3" t="s">
        <v>490</v>
      </c>
      <c r="AB797" s="3" t="s">
        <v>196</v>
      </c>
      <c r="AC797" s="3" t="s">
        <v>35</v>
      </c>
      <c r="AD797" s="3" t="s">
        <v>34</v>
      </c>
      <c r="AE797" s="3" t="s">
        <v>483</v>
      </c>
      <c r="AF797" s="3" t="s">
        <v>483</v>
      </c>
      <c r="AG797" t="s">
        <v>187</v>
      </c>
      <c r="AH797">
        <f>LOOKUP(AC797,$AL:$AL,$AM:$AM )</f>
        <v>931028</v>
      </c>
      <c r="AI797">
        <f>LOOKUP(AG797,$AN:$AN,$AO:$AO)</f>
        <v>866031</v>
      </c>
      <c r="AJ797">
        <f>COUNTIFS(Answer,AC797,Country,"USA")</f>
        <v>184</v>
      </c>
      <c r="AK797">
        <f>COUNTIF(Answer,AC797)</f>
        <v>352</v>
      </c>
    </row>
    <row r="798" spans="1:37">
      <c r="A798" s="3" t="s">
        <v>442</v>
      </c>
      <c r="B798" s="3" t="s">
        <v>491</v>
      </c>
      <c r="C798" s="3" t="s">
        <v>479</v>
      </c>
      <c r="D798" s="3" t="s">
        <v>480</v>
      </c>
      <c r="E798" s="3" t="s">
        <v>481</v>
      </c>
      <c r="F798" s="4">
        <v>0.02</v>
      </c>
      <c r="G798" s="3" t="s">
        <v>492</v>
      </c>
      <c r="H798" s="3">
        <v>50</v>
      </c>
      <c r="I798" s="3" t="s">
        <v>483</v>
      </c>
      <c r="J798" s="3">
        <v>180</v>
      </c>
      <c r="K798" s="3">
        <v>604800</v>
      </c>
      <c r="L798" s="3" t="s">
        <v>1319</v>
      </c>
      <c r="M798" s="3" t="s">
        <v>483</v>
      </c>
      <c r="N798" s="3" t="s">
        <v>483</v>
      </c>
      <c r="O798" s="3" t="s">
        <v>2941</v>
      </c>
      <c r="P798" s="3" t="s">
        <v>712</v>
      </c>
      <c r="Q798" s="3" t="s">
        <v>4371</v>
      </c>
      <c r="R798" s="3" t="s">
        <v>2942</v>
      </c>
      <c r="S798" s="3">
        <v>1338970204</v>
      </c>
      <c r="T798" s="3" t="s">
        <v>2943</v>
      </c>
      <c r="U798" s="3" t="s">
        <v>2944</v>
      </c>
      <c r="V798" s="3" t="s">
        <v>483</v>
      </c>
      <c r="W798" s="3" t="s">
        <v>483</v>
      </c>
      <c r="X798" s="3">
        <v>46</v>
      </c>
      <c r="Y798" s="3" t="s">
        <v>594</v>
      </c>
      <c r="Z798" s="3" t="s">
        <v>490</v>
      </c>
      <c r="AA798" s="3" t="s">
        <v>490</v>
      </c>
      <c r="AB798" s="3" t="s">
        <v>196</v>
      </c>
      <c r="AC798" s="3" t="s">
        <v>42</v>
      </c>
      <c r="AD798" s="3" t="s">
        <v>38</v>
      </c>
      <c r="AE798" s="3" t="s">
        <v>483</v>
      </c>
      <c r="AF798" s="3" t="s">
        <v>483</v>
      </c>
      <c r="AG798" t="s">
        <v>187</v>
      </c>
      <c r="AH798">
        <f>LOOKUP(AC798,$AL:$AL,$AM:$AM )</f>
        <v>5503158</v>
      </c>
      <c r="AI798">
        <f>LOOKUP(AG798,$AN:$AN,$AO:$AO)</f>
        <v>866031</v>
      </c>
      <c r="AJ798">
        <f>COUNTIFS(Answer,AC798,Country,"USA")</f>
        <v>9</v>
      </c>
      <c r="AK798">
        <f>COUNTIF(Answer,AC798)</f>
        <v>38</v>
      </c>
    </row>
    <row r="799" spans="1:37">
      <c r="A799" s="3" t="s">
        <v>442</v>
      </c>
      <c r="B799" s="3" t="s">
        <v>491</v>
      </c>
      <c r="C799" s="3" t="s">
        <v>479</v>
      </c>
      <c r="D799" s="3" t="s">
        <v>480</v>
      </c>
      <c r="E799" s="3" t="s">
        <v>481</v>
      </c>
      <c r="F799" s="4">
        <v>0.02</v>
      </c>
      <c r="G799" s="3" t="s">
        <v>492</v>
      </c>
      <c r="H799" s="3">
        <v>50</v>
      </c>
      <c r="I799" s="3" t="s">
        <v>483</v>
      </c>
      <c r="J799" s="3">
        <v>180</v>
      </c>
      <c r="K799" s="3">
        <v>604800</v>
      </c>
      <c r="L799" s="3" t="s">
        <v>1319</v>
      </c>
      <c r="M799" s="3" t="s">
        <v>483</v>
      </c>
      <c r="N799" s="3" t="s">
        <v>483</v>
      </c>
      <c r="O799" s="3" t="s">
        <v>2955</v>
      </c>
      <c r="P799" s="3" t="s">
        <v>1918</v>
      </c>
      <c r="Q799" s="3" t="s">
        <v>4371</v>
      </c>
      <c r="R799" s="3" t="s">
        <v>2956</v>
      </c>
      <c r="S799" s="3">
        <v>1338970345</v>
      </c>
      <c r="T799" s="3" t="s">
        <v>2957</v>
      </c>
      <c r="U799" s="3" t="s">
        <v>715</v>
      </c>
      <c r="V799" s="3" t="s">
        <v>483</v>
      </c>
      <c r="W799" s="3" t="s">
        <v>483</v>
      </c>
      <c r="X799" s="3">
        <v>39</v>
      </c>
      <c r="Y799" s="3" t="s">
        <v>523</v>
      </c>
      <c r="Z799" s="3" t="s">
        <v>490</v>
      </c>
      <c r="AA799" s="3" t="s">
        <v>490</v>
      </c>
      <c r="AB799" s="3" t="s">
        <v>196</v>
      </c>
      <c r="AC799" s="3" t="s">
        <v>35</v>
      </c>
      <c r="AD799" s="3" t="s">
        <v>38</v>
      </c>
      <c r="AE799" s="3" t="s">
        <v>483</v>
      </c>
      <c r="AF799" s="3" t="s">
        <v>483</v>
      </c>
      <c r="AG799" t="s">
        <v>187</v>
      </c>
      <c r="AH799">
        <f>LOOKUP(AC799,$AL:$AL,$AM:$AM )</f>
        <v>931028</v>
      </c>
      <c r="AI799">
        <f>LOOKUP(AG799,$AN:$AN,$AO:$AO)</f>
        <v>866031</v>
      </c>
      <c r="AJ799">
        <f>COUNTIFS(Answer,AC799,Country,"USA")</f>
        <v>184</v>
      </c>
      <c r="AK799">
        <f>COUNTIF(Answer,AC799)</f>
        <v>352</v>
      </c>
    </row>
    <row r="800" spans="1:37">
      <c r="A800" s="3" t="s">
        <v>442</v>
      </c>
      <c r="B800" s="3" t="s">
        <v>491</v>
      </c>
      <c r="C800" s="3" t="s">
        <v>479</v>
      </c>
      <c r="D800" s="3" t="s">
        <v>480</v>
      </c>
      <c r="E800" s="3" t="s">
        <v>481</v>
      </c>
      <c r="F800" s="4">
        <v>0.02</v>
      </c>
      <c r="G800" s="3" t="s">
        <v>492</v>
      </c>
      <c r="H800" s="3">
        <v>50</v>
      </c>
      <c r="I800" s="3" t="s">
        <v>483</v>
      </c>
      <c r="J800" s="3">
        <v>180</v>
      </c>
      <c r="K800" s="3">
        <v>604800</v>
      </c>
      <c r="L800" s="3" t="s">
        <v>1319</v>
      </c>
      <c r="M800" s="3" t="s">
        <v>483</v>
      </c>
      <c r="N800" s="3" t="s">
        <v>483</v>
      </c>
      <c r="O800" s="3" t="s">
        <v>3062</v>
      </c>
      <c r="P800" s="3" t="s">
        <v>4389</v>
      </c>
      <c r="Q800" s="3" t="s">
        <v>4371</v>
      </c>
      <c r="R800" s="3" t="s">
        <v>3063</v>
      </c>
      <c r="S800" s="3">
        <v>1338971273</v>
      </c>
      <c r="T800" s="3" t="s">
        <v>3064</v>
      </c>
      <c r="U800" s="3" t="s">
        <v>2039</v>
      </c>
      <c r="V800" s="3" t="s">
        <v>483</v>
      </c>
      <c r="W800" s="3" t="s">
        <v>483</v>
      </c>
      <c r="X800" s="3">
        <v>42</v>
      </c>
      <c r="Y800" s="3" t="s">
        <v>555</v>
      </c>
      <c r="Z800" s="3" t="s">
        <v>490</v>
      </c>
      <c r="AA800" s="3" t="s">
        <v>490</v>
      </c>
      <c r="AB800" s="3" t="s">
        <v>196</v>
      </c>
      <c r="AC800" s="3" t="s">
        <v>35</v>
      </c>
      <c r="AD800" s="3" t="s">
        <v>34</v>
      </c>
      <c r="AE800" s="3" t="s">
        <v>483</v>
      </c>
      <c r="AF800" s="3" t="s">
        <v>483</v>
      </c>
      <c r="AG800" t="s">
        <v>187</v>
      </c>
      <c r="AH800">
        <f>LOOKUP(AC800,$AL:$AL,$AM:$AM )</f>
        <v>931028</v>
      </c>
      <c r="AI800">
        <f>LOOKUP(AG800,$AN:$AN,$AO:$AO)</f>
        <v>866031</v>
      </c>
      <c r="AJ800">
        <f>COUNTIFS(Answer,AC800,Country,"USA")</f>
        <v>184</v>
      </c>
      <c r="AK800">
        <f>COUNTIF(Answer,AC800)</f>
        <v>352</v>
      </c>
    </row>
    <row r="801" spans="1:37">
      <c r="A801" s="3" t="s">
        <v>442</v>
      </c>
      <c r="B801" s="3" t="s">
        <v>491</v>
      </c>
      <c r="C801" s="3" t="s">
        <v>479</v>
      </c>
      <c r="D801" s="3" t="s">
        <v>480</v>
      </c>
      <c r="E801" s="3" t="s">
        <v>481</v>
      </c>
      <c r="F801" s="4">
        <v>0.02</v>
      </c>
      <c r="G801" s="3" t="s">
        <v>492</v>
      </c>
      <c r="H801" s="3">
        <v>50</v>
      </c>
      <c r="I801" s="3" t="s">
        <v>483</v>
      </c>
      <c r="J801" s="3">
        <v>180</v>
      </c>
      <c r="K801" s="3">
        <v>604800</v>
      </c>
      <c r="L801" s="3" t="s">
        <v>1319</v>
      </c>
      <c r="M801" s="3" t="s">
        <v>483</v>
      </c>
      <c r="N801" s="3" t="s">
        <v>483</v>
      </c>
      <c r="O801" s="3" t="s">
        <v>3065</v>
      </c>
      <c r="P801" s="3" t="s">
        <v>4390</v>
      </c>
      <c r="Q801" s="3" t="s">
        <v>4371</v>
      </c>
      <c r="R801" s="3" t="s">
        <v>3066</v>
      </c>
      <c r="S801" s="3">
        <v>1338977680</v>
      </c>
      <c r="T801" s="3" t="s">
        <v>3067</v>
      </c>
      <c r="U801" s="3" t="s">
        <v>1023</v>
      </c>
      <c r="V801" s="3" t="s">
        <v>483</v>
      </c>
      <c r="W801" s="3" t="s">
        <v>483</v>
      </c>
      <c r="X801" s="3">
        <v>42</v>
      </c>
      <c r="Y801" s="3" t="s">
        <v>546</v>
      </c>
      <c r="Z801" s="3" t="s">
        <v>490</v>
      </c>
      <c r="AA801" s="3" t="s">
        <v>490</v>
      </c>
      <c r="AB801" s="3" t="s">
        <v>196</v>
      </c>
      <c r="AC801" s="3" t="s">
        <v>35</v>
      </c>
      <c r="AD801" s="3" t="s">
        <v>34</v>
      </c>
      <c r="AE801" s="3" t="s">
        <v>483</v>
      </c>
      <c r="AF801" s="3" t="s">
        <v>483</v>
      </c>
      <c r="AG801" t="s">
        <v>187</v>
      </c>
      <c r="AH801">
        <f>LOOKUP(AC801,$AL:$AL,$AM:$AM )</f>
        <v>931028</v>
      </c>
      <c r="AI801">
        <f>LOOKUP(AG801,$AN:$AN,$AO:$AO)</f>
        <v>866031</v>
      </c>
      <c r="AJ801">
        <f>COUNTIFS(Answer,AC801,Country,"USA")</f>
        <v>184</v>
      </c>
      <c r="AK801">
        <f>COUNTIF(Answer,AC801)</f>
        <v>352</v>
      </c>
    </row>
    <row r="802" spans="1:37">
      <c r="A802" s="3" t="s">
        <v>442</v>
      </c>
      <c r="B802" s="3" t="s">
        <v>491</v>
      </c>
      <c r="C802" s="3" t="s">
        <v>479</v>
      </c>
      <c r="D802" s="3" t="s">
        <v>480</v>
      </c>
      <c r="E802" s="3" t="s">
        <v>481</v>
      </c>
      <c r="F802" s="4">
        <v>0.02</v>
      </c>
      <c r="G802" s="3" t="s">
        <v>492</v>
      </c>
      <c r="H802" s="3">
        <v>50</v>
      </c>
      <c r="I802" s="3" t="s">
        <v>483</v>
      </c>
      <c r="J802" s="3">
        <v>180</v>
      </c>
      <c r="K802" s="3">
        <v>604800</v>
      </c>
      <c r="L802" s="3" t="s">
        <v>1319</v>
      </c>
      <c r="M802" s="3" t="s">
        <v>483</v>
      </c>
      <c r="N802" s="3" t="s">
        <v>483</v>
      </c>
      <c r="O802" s="3" t="s">
        <v>2903</v>
      </c>
      <c r="P802" s="3" t="s">
        <v>4391</v>
      </c>
      <c r="Q802" s="3" t="s">
        <v>4371</v>
      </c>
      <c r="R802" s="3" t="s">
        <v>2904</v>
      </c>
      <c r="S802" s="3">
        <v>1338986594</v>
      </c>
      <c r="T802" s="3" t="s">
        <v>2905</v>
      </c>
      <c r="U802" s="3" t="s">
        <v>623</v>
      </c>
      <c r="V802" s="3" t="s">
        <v>483</v>
      </c>
      <c r="W802" s="3" t="s">
        <v>483</v>
      </c>
      <c r="X802" s="3">
        <v>58</v>
      </c>
      <c r="Y802" s="3" t="s">
        <v>546</v>
      </c>
      <c r="Z802" s="3" t="s">
        <v>490</v>
      </c>
      <c r="AA802" s="3" t="s">
        <v>490</v>
      </c>
      <c r="AB802" s="3" t="s">
        <v>196</v>
      </c>
      <c r="AC802" s="3" t="s">
        <v>2906</v>
      </c>
      <c r="AD802" s="3" t="s">
        <v>34</v>
      </c>
      <c r="AE802" s="3" t="s">
        <v>483</v>
      </c>
      <c r="AF802" s="3" t="s">
        <v>483</v>
      </c>
      <c r="AG802" t="s">
        <v>187</v>
      </c>
      <c r="AH802">
        <f>LOOKUP(AC802,$AL:$AL,$AM:$AM )</f>
        <v>10135001</v>
      </c>
      <c r="AI802">
        <f>LOOKUP(AG802,$AN:$AN,$AO:$AO)</f>
        <v>866031</v>
      </c>
      <c r="AJ802">
        <f>COUNTIFS(Answer,AC802,Country,"USA")</f>
        <v>0</v>
      </c>
      <c r="AK802">
        <f>COUNTIF(Answer,AC802)</f>
        <v>2</v>
      </c>
    </row>
    <row r="803" spans="1:37">
      <c r="A803" s="3" t="s">
        <v>442</v>
      </c>
      <c r="B803" s="3" t="s">
        <v>491</v>
      </c>
      <c r="C803" s="3" t="s">
        <v>479</v>
      </c>
      <c r="D803" s="3" t="s">
        <v>480</v>
      </c>
      <c r="E803" s="3" t="s">
        <v>481</v>
      </c>
      <c r="F803" s="4">
        <v>0.02</v>
      </c>
      <c r="G803" s="3" t="s">
        <v>492</v>
      </c>
      <c r="H803" s="3">
        <v>50</v>
      </c>
      <c r="I803" s="3" t="s">
        <v>483</v>
      </c>
      <c r="J803" s="3">
        <v>180</v>
      </c>
      <c r="K803" s="3">
        <v>604800</v>
      </c>
      <c r="L803" s="3" t="s">
        <v>1319</v>
      </c>
      <c r="M803" s="3" t="s">
        <v>483</v>
      </c>
      <c r="N803" s="3" t="s">
        <v>483</v>
      </c>
      <c r="O803" s="3" t="s">
        <v>2961</v>
      </c>
      <c r="P803" s="3" t="s">
        <v>4393</v>
      </c>
      <c r="Q803" s="3" t="s">
        <v>4371</v>
      </c>
      <c r="R803" s="3" t="s">
        <v>2962</v>
      </c>
      <c r="S803" s="3">
        <v>1338992753</v>
      </c>
      <c r="T803" s="3" t="s">
        <v>2963</v>
      </c>
      <c r="U803" s="3" t="s">
        <v>2964</v>
      </c>
      <c r="V803" s="3" t="s">
        <v>483</v>
      </c>
      <c r="W803" s="3" t="s">
        <v>483</v>
      </c>
      <c r="X803" s="3">
        <v>52</v>
      </c>
      <c r="Y803" s="3" t="s">
        <v>594</v>
      </c>
      <c r="Z803" s="3" t="s">
        <v>490</v>
      </c>
      <c r="AA803" s="3" t="s">
        <v>490</v>
      </c>
      <c r="AB803" s="3" t="s">
        <v>196</v>
      </c>
      <c r="AC803" s="3" t="s">
        <v>2965</v>
      </c>
      <c r="AD803" s="3" t="s">
        <v>34</v>
      </c>
      <c r="AE803" s="3" t="s">
        <v>483</v>
      </c>
      <c r="AF803" s="3" t="s">
        <v>483</v>
      </c>
      <c r="AG803" t="s">
        <v>187</v>
      </c>
      <c r="AH803">
        <f>LOOKUP(AC803,$AL:$AL,$AM:$AM )</f>
        <v>12994645</v>
      </c>
      <c r="AI803">
        <f>LOOKUP(AG803,$AN:$AN,$AO:$AO)</f>
        <v>866031</v>
      </c>
      <c r="AJ803">
        <f>COUNTIFS(Answer,AC803,Country,"USA")</f>
        <v>0</v>
      </c>
      <c r="AK803">
        <f>COUNTIF(Answer,AC803)</f>
        <v>1</v>
      </c>
    </row>
    <row r="804" spans="1:37">
      <c r="A804" s="3" t="s">
        <v>442</v>
      </c>
      <c r="B804" s="3" t="s">
        <v>491</v>
      </c>
      <c r="C804" s="3" t="s">
        <v>479</v>
      </c>
      <c r="D804" s="3" t="s">
        <v>480</v>
      </c>
      <c r="E804" s="3" t="s">
        <v>481</v>
      </c>
      <c r="F804" s="4">
        <v>0.02</v>
      </c>
      <c r="G804" s="3" t="s">
        <v>492</v>
      </c>
      <c r="H804" s="3">
        <v>50</v>
      </c>
      <c r="I804" s="3" t="s">
        <v>483</v>
      </c>
      <c r="J804" s="3">
        <v>180</v>
      </c>
      <c r="K804" s="3">
        <v>604800</v>
      </c>
      <c r="L804" s="3" t="s">
        <v>1319</v>
      </c>
      <c r="M804" s="3" t="s">
        <v>483</v>
      </c>
      <c r="N804" s="3" t="s">
        <v>483</v>
      </c>
      <c r="O804" s="3" t="s">
        <v>3011</v>
      </c>
      <c r="P804" s="3" t="s">
        <v>844</v>
      </c>
      <c r="Q804" s="3" t="s">
        <v>4371</v>
      </c>
      <c r="R804" s="3" t="s">
        <v>3012</v>
      </c>
      <c r="S804" s="3">
        <v>1338995258</v>
      </c>
      <c r="T804" s="3" t="s">
        <v>3013</v>
      </c>
      <c r="U804" s="3" t="s">
        <v>1643</v>
      </c>
      <c r="V804" s="3" t="s">
        <v>483</v>
      </c>
      <c r="W804" s="3" t="s">
        <v>483</v>
      </c>
      <c r="X804" s="3">
        <v>32</v>
      </c>
      <c r="Y804" s="3" t="s">
        <v>555</v>
      </c>
      <c r="Z804" s="3" t="s">
        <v>490</v>
      </c>
      <c r="AA804" s="3" t="s">
        <v>490</v>
      </c>
      <c r="AB804" s="3" t="s">
        <v>196</v>
      </c>
      <c r="AC804" s="3" t="s">
        <v>35</v>
      </c>
      <c r="AD804" s="3" t="s">
        <v>38</v>
      </c>
      <c r="AE804" s="3" t="s">
        <v>483</v>
      </c>
      <c r="AF804" s="3" t="s">
        <v>483</v>
      </c>
      <c r="AG804" t="s">
        <v>187</v>
      </c>
      <c r="AH804">
        <f>LOOKUP(AC804,$AL:$AL,$AM:$AM )</f>
        <v>931028</v>
      </c>
      <c r="AI804">
        <f>LOOKUP(AG804,$AN:$AN,$AO:$AO)</f>
        <v>866031</v>
      </c>
      <c r="AJ804">
        <f>COUNTIFS(Answer,AC804,Country,"USA")</f>
        <v>184</v>
      </c>
      <c r="AK804">
        <f>COUNTIF(Answer,AC804)</f>
        <v>352</v>
      </c>
    </row>
    <row r="805" spans="1:37">
      <c r="A805" s="3" t="s">
        <v>108</v>
      </c>
      <c r="B805" s="3" t="s">
        <v>478</v>
      </c>
      <c r="C805" s="3" t="s">
        <v>479</v>
      </c>
      <c r="D805" s="3" t="s">
        <v>480</v>
      </c>
      <c r="E805" s="3" t="s">
        <v>481</v>
      </c>
      <c r="F805" s="4">
        <v>0.03</v>
      </c>
      <c r="G805" s="3" t="s">
        <v>769</v>
      </c>
      <c r="H805" s="3">
        <v>30</v>
      </c>
      <c r="I805" s="3" t="s">
        <v>483</v>
      </c>
      <c r="J805" s="3">
        <v>180</v>
      </c>
      <c r="K805" s="3">
        <v>604800</v>
      </c>
      <c r="L805" s="3" t="s">
        <v>770</v>
      </c>
      <c r="M805" s="3" t="s">
        <v>483</v>
      </c>
      <c r="N805" s="3" t="s">
        <v>483</v>
      </c>
      <c r="O805" s="3" t="s">
        <v>3113</v>
      </c>
      <c r="P805" s="3" t="s">
        <v>72</v>
      </c>
      <c r="Q805" s="3" t="s">
        <v>4371</v>
      </c>
      <c r="R805" s="3" t="s">
        <v>3114</v>
      </c>
      <c r="S805" s="3">
        <v>1338550427</v>
      </c>
      <c r="T805" s="3" t="s">
        <v>3115</v>
      </c>
      <c r="U805" s="3" t="s">
        <v>1083</v>
      </c>
      <c r="V805" s="3" t="s">
        <v>483</v>
      </c>
      <c r="W805" s="3" t="s">
        <v>483</v>
      </c>
      <c r="X805" s="3">
        <v>33</v>
      </c>
      <c r="Y805" s="3" t="s">
        <v>561</v>
      </c>
      <c r="Z805" s="3" t="s">
        <v>490</v>
      </c>
      <c r="AA805" s="3" t="s">
        <v>490</v>
      </c>
      <c r="AB805" s="3" t="s">
        <v>110</v>
      </c>
      <c r="AC805" s="3" t="s">
        <v>111</v>
      </c>
      <c r="AD805" s="3" t="s">
        <v>38</v>
      </c>
      <c r="AE805" s="3" t="s">
        <v>483</v>
      </c>
      <c r="AF805" s="3" t="s">
        <v>483</v>
      </c>
      <c r="AG805" t="s">
        <v>187</v>
      </c>
      <c r="AH805">
        <f>LOOKUP(AC805,$AL:$AL,$AM:$AM )</f>
        <v>21509808</v>
      </c>
      <c r="AI805">
        <f>LOOKUP(AG805,$AN:$AN,$AO:$AO)</f>
        <v>866031</v>
      </c>
      <c r="AJ805">
        <f>COUNTIFS(Answer,AC805,Country,"USA")</f>
        <v>6</v>
      </c>
      <c r="AK805">
        <f>COUNTIF(Answer,AC805)</f>
        <v>9</v>
      </c>
    </row>
    <row r="806" spans="1:37">
      <c r="A806" s="3" t="s">
        <v>108</v>
      </c>
      <c r="B806" s="3" t="s">
        <v>478</v>
      </c>
      <c r="C806" s="3" t="s">
        <v>479</v>
      </c>
      <c r="D806" s="3" t="s">
        <v>480</v>
      </c>
      <c r="E806" s="3" t="s">
        <v>481</v>
      </c>
      <c r="F806" s="4">
        <v>0.03</v>
      </c>
      <c r="G806" s="3" t="s">
        <v>769</v>
      </c>
      <c r="H806" s="3">
        <v>30</v>
      </c>
      <c r="I806" s="3" t="s">
        <v>483</v>
      </c>
      <c r="J806" s="3">
        <v>180</v>
      </c>
      <c r="K806" s="3">
        <v>604800</v>
      </c>
      <c r="L806" s="3" t="s">
        <v>770</v>
      </c>
      <c r="M806" s="3" t="s">
        <v>483</v>
      </c>
      <c r="N806" s="3" t="s">
        <v>483</v>
      </c>
      <c r="O806" s="3" t="s">
        <v>3160</v>
      </c>
      <c r="P806" s="3" t="s">
        <v>4379</v>
      </c>
      <c r="Q806" s="3" t="s">
        <v>4371</v>
      </c>
      <c r="R806" s="3" t="s">
        <v>3161</v>
      </c>
      <c r="S806" s="3">
        <v>1338553269</v>
      </c>
      <c r="T806" s="3" t="s">
        <v>3162</v>
      </c>
      <c r="U806" s="3" t="s">
        <v>872</v>
      </c>
      <c r="V806" s="3" t="s">
        <v>483</v>
      </c>
      <c r="W806" s="3" t="s">
        <v>483</v>
      </c>
      <c r="X806" s="3">
        <v>36</v>
      </c>
      <c r="Y806" s="3" t="s">
        <v>687</v>
      </c>
      <c r="Z806" s="3" t="s">
        <v>490</v>
      </c>
      <c r="AA806" s="3" t="s">
        <v>490</v>
      </c>
      <c r="AB806" s="3" t="s">
        <v>110</v>
      </c>
      <c r="AC806" s="3" t="s">
        <v>43</v>
      </c>
      <c r="AD806" s="3" t="s">
        <v>34</v>
      </c>
      <c r="AE806" s="3" t="s">
        <v>483</v>
      </c>
      <c r="AF806" s="3" t="s">
        <v>483</v>
      </c>
      <c r="AG806" t="s">
        <v>187</v>
      </c>
      <c r="AH806">
        <f>LOOKUP(AC806,$AL:$AL,$AM:$AM )</f>
        <v>7851662</v>
      </c>
      <c r="AI806">
        <f>LOOKUP(AG806,$AN:$AN,$AO:$AO)</f>
        <v>866031</v>
      </c>
      <c r="AJ806">
        <f>COUNTIFS(Answer,AC806,Country,"USA")</f>
        <v>107</v>
      </c>
      <c r="AK806">
        <f>COUNTIF(Answer,AC806)</f>
        <v>217</v>
      </c>
    </row>
    <row r="807" spans="1:37">
      <c r="A807" s="3" t="s">
        <v>108</v>
      </c>
      <c r="B807" s="3" t="s">
        <v>478</v>
      </c>
      <c r="C807" s="3" t="s">
        <v>479</v>
      </c>
      <c r="D807" s="3" t="s">
        <v>480</v>
      </c>
      <c r="E807" s="3" t="s">
        <v>481</v>
      </c>
      <c r="F807" s="4">
        <v>0.03</v>
      </c>
      <c r="G807" s="3" t="s">
        <v>769</v>
      </c>
      <c r="H807" s="3">
        <v>30</v>
      </c>
      <c r="I807" s="3" t="s">
        <v>483</v>
      </c>
      <c r="J807" s="3">
        <v>180</v>
      </c>
      <c r="K807" s="3">
        <v>604800</v>
      </c>
      <c r="L807" s="3" t="s">
        <v>770</v>
      </c>
      <c r="M807" s="3" t="s">
        <v>483</v>
      </c>
      <c r="N807" s="3" t="s">
        <v>483</v>
      </c>
      <c r="O807" s="3" t="s">
        <v>3097</v>
      </c>
      <c r="P807" s="3" t="s">
        <v>4402</v>
      </c>
      <c r="Q807" s="3" t="s">
        <v>4371</v>
      </c>
      <c r="R807" s="3" t="s">
        <v>3098</v>
      </c>
      <c r="S807" s="3">
        <v>1338557806</v>
      </c>
      <c r="T807" s="3" t="s">
        <v>3099</v>
      </c>
      <c r="U807" s="3" t="s">
        <v>788</v>
      </c>
      <c r="V807" s="3" t="s">
        <v>483</v>
      </c>
      <c r="W807" s="3" t="s">
        <v>483</v>
      </c>
      <c r="X807" s="3">
        <v>59</v>
      </c>
      <c r="Y807" s="3" t="s">
        <v>489</v>
      </c>
      <c r="Z807" s="3" t="s">
        <v>490</v>
      </c>
      <c r="AA807" s="3" t="s">
        <v>490</v>
      </c>
      <c r="AB807" s="3" t="s">
        <v>110</v>
      </c>
      <c r="AC807" s="3" t="s">
        <v>111</v>
      </c>
      <c r="AD807" s="3" t="s">
        <v>34</v>
      </c>
      <c r="AE807" s="3" t="s">
        <v>483</v>
      </c>
      <c r="AF807" s="3" t="s">
        <v>483</v>
      </c>
      <c r="AG807" t="s">
        <v>187</v>
      </c>
      <c r="AH807">
        <f>LOOKUP(AC807,$AL:$AL,$AM:$AM )</f>
        <v>21509808</v>
      </c>
      <c r="AI807">
        <f>LOOKUP(AG807,$AN:$AN,$AO:$AO)</f>
        <v>866031</v>
      </c>
      <c r="AJ807">
        <f>COUNTIFS(Answer,AC807,Country,"USA")</f>
        <v>6</v>
      </c>
      <c r="AK807">
        <f>COUNTIF(Answer,AC807)</f>
        <v>9</v>
      </c>
    </row>
    <row r="808" spans="1:37">
      <c r="A808" s="3" t="s">
        <v>108</v>
      </c>
      <c r="B808" s="3" t="s">
        <v>478</v>
      </c>
      <c r="C808" s="3" t="s">
        <v>479</v>
      </c>
      <c r="D808" s="3" t="s">
        <v>480</v>
      </c>
      <c r="E808" s="3" t="s">
        <v>481</v>
      </c>
      <c r="F808" s="4">
        <v>0.03</v>
      </c>
      <c r="G808" s="3" t="s">
        <v>769</v>
      </c>
      <c r="H808" s="3">
        <v>30</v>
      </c>
      <c r="I808" s="3" t="s">
        <v>483</v>
      </c>
      <c r="J808" s="3">
        <v>180</v>
      </c>
      <c r="K808" s="3">
        <v>604800</v>
      </c>
      <c r="L808" s="3" t="s">
        <v>770</v>
      </c>
      <c r="M808" s="3" t="s">
        <v>483</v>
      </c>
      <c r="N808" s="3" t="s">
        <v>483</v>
      </c>
      <c r="O808" s="3" t="s">
        <v>3107</v>
      </c>
      <c r="P808" s="3" t="s">
        <v>4401</v>
      </c>
      <c r="Q808" s="3" t="s">
        <v>4371</v>
      </c>
      <c r="R808" s="3" t="s">
        <v>3108</v>
      </c>
      <c r="S808" s="3">
        <v>1338557130</v>
      </c>
      <c r="T808" s="3" t="s">
        <v>3109</v>
      </c>
      <c r="U808" s="3" t="s">
        <v>788</v>
      </c>
      <c r="V808" s="3" t="s">
        <v>483</v>
      </c>
      <c r="W808" s="3" t="s">
        <v>483</v>
      </c>
      <c r="X808" s="3">
        <v>17</v>
      </c>
      <c r="Y808" s="3" t="s">
        <v>513</v>
      </c>
      <c r="Z808" s="3" t="s">
        <v>490</v>
      </c>
      <c r="AA808" s="3" t="s">
        <v>490</v>
      </c>
      <c r="AB808" s="3" t="s">
        <v>110</v>
      </c>
      <c r="AC808" s="3" t="s">
        <v>35</v>
      </c>
      <c r="AD808" s="3" t="s">
        <v>36</v>
      </c>
      <c r="AE808" s="3" t="s">
        <v>483</v>
      </c>
      <c r="AF808" s="3" t="s">
        <v>483</v>
      </c>
      <c r="AG808" t="s">
        <v>187</v>
      </c>
      <c r="AH808">
        <f>LOOKUP(AC808,$AL:$AL,$AM:$AM )</f>
        <v>931028</v>
      </c>
      <c r="AI808">
        <f>LOOKUP(AG808,$AN:$AN,$AO:$AO)</f>
        <v>866031</v>
      </c>
      <c r="AJ808">
        <f>COUNTIFS(Answer,AC808,Country,"USA")</f>
        <v>184</v>
      </c>
      <c r="AK808">
        <f>COUNTIF(Answer,AC808)</f>
        <v>352</v>
      </c>
    </row>
    <row r="809" spans="1:37">
      <c r="A809" s="3" t="s">
        <v>108</v>
      </c>
      <c r="B809" s="3" t="s">
        <v>478</v>
      </c>
      <c r="C809" s="3" t="s">
        <v>479</v>
      </c>
      <c r="D809" s="3" t="s">
        <v>480</v>
      </c>
      <c r="E809" s="3" t="s">
        <v>481</v>
      </c>
      <c r="F809" s="4">
        <v>0.03</v>
      </c>
      <c r="G809" s="3" t="s">
        <v>769</v>
      </c>
      <c r="H809" s="3">
        <v>30</v>
      </c>
      <c r="I809" s="3" t="s">
        <v>483</v>
      </c>
      <c r="J809" s="3">
        <v>180</v>
      </c>
      <c r="K809" s="3">
        <v>604800</v>
      </c>
      <c r="L809" s="3" t="s">
        <v>770</v>
      </c>
      <c r="M809" s="3" t="s">
        <v>483</v>
      </c>
      <c r="N809" s="3" t="s">
        <v>483</v>
      </c>
      <c r="O809" s="3" t="s">
        <v>3100</v>
      </c>
      <c r="P809" s="3" t="s">
        <v>4403</v>
      </c>
      <c r="Q809" s="3" t="s">
        <v>4371</v>
      </c>
      <c r="R809" s="3" t="s">
        <v>3101</v>
      </c>
      <c r="S809" s="3">
        <v>1338558914</v>
      </c>
      <c r="T809" s="3" t="s">
        <v>3102</v>
      </c>
      <c r="U809" s="3" t="s">
        <v>3103</v>
      </c>
      <c r="V809" s="3" t="s">
        <v>483</v>
      </c>
      <c r="W809" s="3" t="s">
        <v>483</v>
      </c>
      <c r="X809" s="3">
        <v>34</v>
      </c>
      <c r="Y809" s="3" t="s">
        <v>518</v>
      </c>
      <c r="Z809" s="3" t="s">
        <v>490</v>
      </c>
      <c r="AA809" s="3" t="s">
        <v>490</v>
      </c>
      <c r="AB809" s="3" t="s">
        <v>110</v>
      </c>
      <c r="AC809" s="3" t="s">
        <v>35</v>
      </c>
      <c r="AD809" s="3" t="s">
        <v>115</v>
      </c>
      <c r="AE809" s="3" t="s">
        <v>483</v>
      </c>
      <c r="AF809" s="3" t="s">
        <v>483</v>
      </c>
      <c r="AG809" t="s">
        <v>187</v>
      </c>
      <c r="AH809">
        <f>LOOKUP(AC809,$AL:$AL,$AM:$AM )</f>
        <v>931028</v>
      </c>
      <c r="AI809">
        <f>LOOKUP(AG809,$AN:$AN,$AO:$AO)</f>
        <v>866031</v>
      </c>
      <c r="AJ809">
        <f>COUNTIFS(Answer,AC809,Country,"USA")</f>
        <v>184</v>
      </c>
      <c r="AK809">
        <f>COUNTIF(Answer,AC809)</f>
        <v>352</v>
      </c>
    </row>
    <row r="810" spans="1:37">
      <c r="A810" s="3" t="s">
        <v>108</v>
      </c>
      <c r="B810" s="3" t="s">
        <v>478</v>
      </c>
      <c r="C810" s="3" t="s">
        <v>479</v>
      </c>
      <c r="D810" s="3" t="s">
        <v>480</v>
      </c>
      <c r="E810" s="3" t="s">
        <v>481</v>
      </c>
      <c r="F810" s="4">
        <v>0.03</v>
      </c>
      <c r="G810" s="3" t="s">
        <v>769</v>
      </c>
      <c r="H810" s="3">
        <v>30</v>
      </c>
      <c r="I810" s="3" t="s">
        <v>483</v>
      </c>
      <c r="J810" s="3">
        <v>180</v>
      </c>
      <c r="K810" s="3">
        <v>604800</v>
      </c>
      <c r="L810" s="3" t="s">
        <v>770</v>
      </c>
      <c r="M810" s="3" t="s">
        <v>483</v>
      </c>
      <c r="N810" s="3" t="s">
        <v>483</v>
      </c>
      <c r="O810" s="3" t="s">
        <v>3132</v>
      </c>
      <c r="P810" s="3" t="s">
        <v>49</v>
      </c>
      <c r="Q810" s="3" t="s">
        <v>4371</v>
      </c>
      <c r="R810" s="3" t="s">
        <v>3133</v>
      </c>
      <c r="S810" s="3">
        <v>1338564315</v>
      </c>
      <c r="T810" s="3" t="s">
        <v>3134</v>
      </c>
      <c r="U810" s="3" t="s">
        <v>1073</v>
      </c>
      <c r="V810" s="3" t="s">
        <v>483</v>
      </c>
      <c r="W810" s="3" t="s">
        <v>483</v>
      </c>
      <c r="X810" s="3">
        <v>27</v>
      </c>
      <c r="Y810" s="3" t="s">
        <v>753</v>
      </c>
      <c r="Z810" s="3" t="s">
        <v>490</v>
      </c>
      <c r="AA810" s="3" t="s">
        <v>490</v>
      </c>
      <c r="AB810" s="3" t="s">
        <v>110</v>
      </c>
      <c r="AC810" s="3" t="s">
        <v>35</v>
      </c>
      <c r="AD810" s="3" t="s">
        <v>38</v>
      </c>
      <c r="AE810" s="3" t="s">
        <v>483</v>
      </c>
      <c r="AF810" s="3" t="s">
        <v>483</v>
      </c>
      <c r="AG810" t="s">
        <v>187</v>
      </c>
      <c r="AH810">
        <f>LOOKUP(AC810,$AL:$AL,$AM:$AM )</f>
        <v>931028</v>
      </c>
      <c r="AI810">
        <f>LOOKUP(AG810,$AN:$AN,$AO:$AO)</f>
        <v>866031</v>
      </c>
      <c r="AJ810">
        <f>COUNTIFS(Answer,AC810,Country,"USA")</f>
        <v>184</v>
      </c>
      <c r="AK810">
        <f>COUNTIF(Answer,AC810)</f>
        <v>352</v>
      </c>
    </row>
    <row r="811" spans="1:37">
      <c r="A811" s="3" t="s">
        <v>108</v>
      </c>
      <c r="B811" s="3" t="s">
        <v>478</v>
      </c>
      <c r="C811" s="3" t="s">
        <v>479</v>
      </c>
      <c r="D811" s="3" t="s">
        <v>480</v>
      </c>
      <c r="E811" s="3" t="s">
        <v>481</v>
      </c>
      <c r="F811" s="4">
        <v>0.03</v>
      </c>
      <c r="G811" s="3" t="s">
        <v>769</v>
      </c>
      <c r="H811" s="3">
        <v>30</v>
      </c>
      <c r="I811" s="3" t="s">
        <v>483</v>
      </c>
      <c r="J811" s="3">
        <v>180</v>
      </c>
      <c r="K811" s="3">
        <v>604800</v>
      </c>
      <c r="L811" s="3" t="s">
        <v>770</v>
      </c>
      <c r="M811" s="3" t="s">
        <v>483</v>
      </c>
      <c r="N811" s="3" t="s">
        <v>483</v>
      </c>
      <c r="O811" s="3" t="s">
        <v>3104</v>
      </c>
      <c r="P811" s="3" t="s">
        <v>48</v>
      </c>
      <c r="Q811" s="3" t="s">
        <v>4371</v>
      </c>
      <c r="R811" s="3" t="s">
        <v>3105</v>
      </c>
      <c r="S811" s="3">
        <v>1338562781</v>
      </c>
      <c r="T811" s="3" t="s">
        <v>3106</v>
      </c>
      <c r="U811" s="3" t="s">
        <v>2330</v>
      </c>
      <c r="V811" s="3" t="s">
        <v>483</v>
      </c>
      <c r="W811" s="3" t="s">
        <v>483</v>
      </c>
      <c r="X811" s="3">
        <v>23</v>
      </c>
      <c r="Y811" s="3" t="s">
        <v>753</v>
      </c>
      <c r="Z811" s="3" t="s">
        <v>490</v>
      </c>
      <c r="AA811" s="3" t="s">
        <v>490</v>
      </c>
      <c r="AB811" s="3" t="s">
        <v>110</v>
      </c>
      <c r="AC811" s="3" t="s">
        <v>35</v>
      </c>
      <c r="AD811" s="3" t="s">
        <v>38</v>
      </c>
      <c r="AE811" s="3" t="s">
        <v>483</v>
      </c>
      <c r="AF811" s="3" t="s">
        <v>483</v>
      </c>
      <c r="AG811" t="s">
        <v>187</v>
      </c>
      <c r="AH811">
        <f>LOOKUP(AC811,$AL:$AL,$AM:$AM )</f>
        <v>931028</v>
      </c>
      <c r="AI811">
        <f>LOOKUP(AG811,$AN:$AN,$AO:$AO)</f>
        <v>866031</v>
      </c>
      <c r="AJ811">
        <f>COUNTIFS(Answer,AC811,Country,"USA")</f>
        <v>184</v>
      </c>
      <c r="AK811">
        <f>COUNTIF(Answer,AC811)</f>
        <v>352</v>
      </c>
    </row>
    <row r="812" spans="1:37">
      <c r="A812" s="3" t="s">
        <v>108</v>
      </c>
      <c r="B812" s="3" t="s">
        <v>478</v>
      </c>
      <c r="C812" s="3" t="s">
        <v>479</v>
      </c>
      <c r="D812" s="3" t="s">
        <v>480</v>
      </c>
      <c r="E812" s="3" t="s">
        <v>481</v>
      </c>
      <c r="F812" s="4">
        <v>0.03</v>
      </c>
      <c r="G812" s="3" t="s">
        <v>769</v>
      </c>
      <c r="H812" s="3">
        <v>30</v>
      </c>
      <c r="I812" s="3" t="s">
        <v>483</v>
      </c>
      <c r="J812" s="3">
        <v>180</v>
      </c>
      <c r="K812" s="3">
        <v>604800</v>
      </c>
      <c r="L812" s="3" t="s">
        <v>770</v>
      </c>
      <c r="M812" s="3" t="s">
        <v>483</v>
      </c>
      <c r="N812" s="3" t="s">
        <v>483</v>
      </c>
      <c r="O812" s="3" t="s">
        <v>3138</v>
      </c>
      <c r="P812" s="3" t="s">
        <v>97</v>
      </c>
      <c r="Q812" s="3" t="s">
        <v>4371</v>
      </c>
      <c r="R812" s="3" t="s">
        <v>3139</v>
      </c>
      <c r="S812" s="3">
        <v>1338568661</v>
      </c>
      <c r="T812" s="3" t="s">
        <v>3140</v>
      </c>
      <c r="U812" s="3" t="s">
        <v>954</v>
      </c>
      <c r="V812" s="3" t="s">
        <v>483</v>
      </c>
      <c r="W812" s="3" t="s">
        <v>483</v>
      </c>
      <c r="X812" s="3">
        <v>15</v>
      </c>
      <c r="Y812" s="3" t="s">
        <v>561</v>
      </c>
      <c r="Z812" s="3" t="s">
        <v>490</v>
      </c>
      <c r="AA812" s="3" t="s">
        <v>490</v>
      </c>
      <c r="AB812" s="3" t="s">
        <v>110</v>
      </c>
      <c r="AC812" s="3" t="s">
        <v>35</v>
      </c>
      <c r="AD812" s="3" t="s">
        <v>38</v>
      </c>
      <c r="AE812" s="3" t="s">
        <v>483</v>
      </c>
      <c r="AF812" s="3" t="s">
        <v>483</v>
      </c>
      <c r="AG812" t="s">
        <v>187</v>
      </c>
      <c r="AH812">
        <f>LOOKUP(AC812,$AL:$AL,$AM:$AM )</f>
        <v>931028</v>
      </c>
      <c r="AI812">
        <f>LOOKUP(AG812,$AN:$AN,$AO:$AO)</f>
        <v>866031</v>
      </c>
      <c r="AJ812">
        <f>COUNTIFS(Answer,AC812,Country,"USA")</f>
        <v>184</v>
      </c>
      <c r="AK812">
        <f>COUNTIF(Answer,AC812)</f>
        <v>352</v>
      </c>
    </row>
    <row r="813" spans="1:37">
      <c r="A813" s="3" t="s">
        <v>108</v>
      </c>
      <c r="B813" s="3" t="s">
        <v>478</v>
      </c>
      <c r="C813" s="3" t="s">
        <v>479</v>
      </c>
      <c r="D813" s="3" t="s">
        <v>480</v>
      </c>
      <c r="E813" s="3" t="s">
        <v>481</v>
      </c>
      <c r="F813" s="4">
        <v>0.03</v>
      </c>
      <c r="G813" s="3" t="s">
        <v>769</v>
      </c>
      <c r="H813" s="3">
        <v>30</v>
      </c>
      <c r="I813" s="3" t="s">
        <v>483</v>
      </c>
      <c r="J813" s="3">
        <v>180</v>
      </c>
      <c r="K813" s="3">
        <v>604800</v>
      </c>
      <c r="L813" s="3" t="s">
        <v>770</v>
      </c>
      <c r="M813" s="3" t="s">
        <v>483</v>
      </c>
      <c r="N813" s="3" t="s">
        <v>483</v>
      </c>
      <c r="O813" s="3" t="s">
        <v>3145</v>
      </c>
      <c r="P813" s="3" t="s">
        <v>4406</v>
      </c>
      <c r="Q813" s="3" t="s">
        <v>4371</v>
      </c>
      <c r="R813" s="3" t="s">
        <v>3146</v>
      </c>
      <c r="S813" s="3">
        <v>1338568248</v>
      </c>
      <c r="T813" s="3" t="s">
        <v>3147</v>
      </c>
      <c r="U813" s="3" t="s">
        <v>1178</v>
      </c>
      <c r="V813" s="3" t="s">
        <v>483</v>
      </c>
      <c r="W813" s="3" t="s">
        <v>483</v>
      </c>
      <c r="X813" s="3">
        <v>62</v>
      </c>
      <c r="Y813" s="3" t="s">
        <v>753</v>
      </c>
      <c r="Z813" s="3" t="s">
        <v>490</v>
      </c>
      <c r="AA813" s="3" t="s">
        <v>490</v>
      </c>
      <c r="AB813" s="3" t="s">
        <v>110</v>
      </c>
      <c r="AC813" s="3" t="s">
        <v>35</v>
      </c>
      <c r="AD813" s="3" t="s">
        <v>34</v>
      </c>
      <c r="AE813" s="3" t="s">
        <v>483</v>
      </c>
      <c r="AF813" s="3" t="s">
        <v>483</v>
      </c>
      <c r="AG813" t="s">
        <v>187</v>
      </c>
      <c r="AH813">
        <f>LOOKUP(AC813,$AL:$AL,$AM:$AM )</f>
        <v>931028</v>
      </c>
      <c r="AI813">
        <f>LOOKUP(AG813,$AN:$AN,$AO:$AO)</f>
        <v>866031</v>
      </c>
      <c r="AJ813">
        <f>COUNTIFS(Answer,AC813,Country,"USA")</f>
        <v>184</v>
      </c>
      <c r="AK813">
        <f>COUNTIF(Answer,AC813)</f>
        <v>352</v>
      </c>
    </row>
    <row r="814" spans="1:37">
      <c r="A814" s="3" t="s">
        <v>108</v>
      </c>
      <c r="B814" s="3" t="s">
        <v>478</v>
      </c>
      <c r="C814" s="3" t="s">
        <v>479</v>
      </c>
      <c r="D814" s="3" t="s">
        <v>480</v>
      </c>
      <c r="E814" s="3" t="s">
        <v>481</v>
      </c>
      <c r="F814" s="4">
        <v>0.03</v>
      </c>
      <c r="G814" s="3" t="s">
        <v>769</v>
      </c>
      <c r="H814" s="3">
        <v>30</v>
      </c>
      <c r="I814" s="3" t="s">
        <v>483</v>
      </c>
      <c r="J814" s="3">
        <v>180</v>
      </c>
      <c r="K814" s="3">
        <v>604800</v>
      </c>
      <c r="L814" s="3" t="s">
        <v>770</v>
      </c>
      <c r="M814" s="3" t="s">
        <v>483</v>
      </c>
      <c r="N814" s="3" t="s">
        <v>483</v>
      </c>
      <c r="O814" s="3" t="s">
        <v>3157</v>
      </c>
      <c r="P814" s="3" t="s">
        <v>4407</v>
      </c>
      <c r="Q814" s="3" t="s">
        <v>4371</v>
      </c>
      <c r="R814" s="3" t="s">
        <v>3158</v>
      </c>
      <c r="S814" s="3">
        <v>1338568262</v>
      </c>
      <c r="T814" s="3" t="s">
        <v>3159</v>
      </c>
      <c r="U814" s="3" t="s">
        <v>1178</v>
      </c>
      <c r="V814" s="3" t="s">
        <v>483</v>
      </c>
      <c r="W814" s="3" t="s">
        <v>483</v>
      </c>
      <c r="X814" s="3">
        <v>31</v>
      </c>
      <c r="Y814" s="3" t="s">
        <v>753</v>
      </c>
      <c r="Z814" s="3" t="s">
        <v>490</v>
      </c>
      <c r="AA814" s="3" t="s">
        <v>490</v>
      </c>
      <c r="AB814" s="3" t="s">
        <v>110</v>
      </c>
      <c r="AC814" s="3" t="s">
        <v>111</v>
      </c>
      <c r="AD814" s="3" t="s">
        <v>465</v>
      </c>
      <c r="AE814" s="3" t="s">
        <v>483</v>
      </c>
      <c r="AF814" s="3" t="s">
        <v>483</v>
      </c>
      <c r="AG814" t="s">
        <v>187</v>
      </c>
      <c r="AH814">
        <f>LOOKUP(AC814,$AL:$AL,$AM:$AM )</f>
        <v>21509808</v>
      </c>
      <c r="AI814">
        <f>LOOKUP(AG814,$AN:$AN,$AO:$AO)</f>
        <v>866031</v>
      </c>
      <c r="AJ814">
        <f>COUNTIFS(Answer,AC814,Country,"USA")</f>
        <v>6</v>
      </c>
      <c r="AK814">
        <f>COUNTIF(Answer,AC814)</f>
        <v>9</v>
      </c>
    </row>
    <row r="815" spans="1:37">
      <c r="A815" s="3" t="s">
        <v>108</v>
      </c>
      <c r="B815" s="3" t="s">
        <v>478</v>
      </c>
      <c r="C815" s="3" t="s">
        <v>479</v>
      </c>
      <c r="D815" s="3" t="s">
        <v>480</v>
      </c>
      <c r="E815" s="3" t="s">
        <v>481</v>
      </c>
      <c r="F815" s="4">
        <v>0.03</v>
      </c>
      <c r="G815" s="3" t="s">
        <v>769</v>
      </c>
      <c r="H815" s="3">
        <v>30</v>
      </c>
      <c r="I815" s="3" t="s">
        <v>483</v>
      </c>
      <c r="J815" s="3">
        <v>180</v>
      </c>
      <c r="K815" s="3">
        <v>604800</v>
      </c>
      <c r="L815" s="3" t="s">
        <v>770</v>
      </c>
      <c r="M815" s="3" t="s">
        <v>483</v>
      </c>
      <c r="N815" s="3" t="s">
        <v>483</v>
      </c>
      <c r="O815" s="3" t="s">
        <v>3151</v>
      </c>
      <c r="P815" s="3" t="s">
        <v>45</v>
      </c>
      <c r="Q815" s="3" t="s">
        <v>4371</v>
      </c>
      <c r="R815" s="3" t="s">
        <v>3152</v>
      </c>
      <c r="S815" s="3">
        <v>1338570040</v>
      </c>
      <c r="T815" s="3" t="s">
        <v>3153</v>
      </c>
      <c r="U815" s="3" t="s">
        <v>1204</v>
      </c>
      <c r="V815" s="3" t="s">
        <v>483</v>
      </c>
      <c r="W815" s="3" t="s">
        <v>483</v>
      </c>
      <c r="X815" s="3">
        <v>19</v>
      </c>
      <c r="Y815" s="3" t="s">
        <v>607</v>
      </c>
      <c r="Z815" s="3" t="s">
        <v>490</v>
      </c>
      <c r="AA815" s="3" t="s">
        <v>490</v>
      </c>
      <c r="AB815" s="3" t="s">
        <v>110</v>
      </c>
      <c r="AC815" s="3" t="s">
        <v>111</v>
      </c>
      <c r="AD815" s="3" t="s">
        <v>38</v>
      </c>
      <c r="AE815" s="3" t="s">
        <v>483</v>
      </c>
      <c r="AF815" s="3" t="s">
        <v>483</v>
      </c>
      <c r="AG815" t="s">
        <v>187</v>
      </c>
      <c r="AH815">
        <f>LOOKUP(AC815,$AL:$AL,$AM:$AM )</f>
        <v>21509808</v>
      </c>
      <c r="AI815">
        <f>LOOKUP(AG815,$AN:$AN,$AO:$AO)</f>
        <v>866031</v>
      </c>
      <c r="AJ815">
        <f>COUNTIFS(Answer,AC815,Country,"USA")</f>
        <v>6</v>
      </c>
      <c r="AK815">
        <f>COUNTIF(Answer,AC815)</f>
        <v>9</v>
      </c>
    </row>
    <row r="816" spans="1:37">
      <c r="A816" s="3" t="s">
        <v>108</v>
      </c>
      <c r="B816" s="3" t="s">
        <v>478</v>
      </c>
      <c r="C816" s="3" t="s">
        <v>479</v>
      </c>
      <c r="D816" s="3" t="s">
        <v>480</v>
      </c>
      <c r="E816" s="3" t="s">
        <v>481</v>
      </c>
      <c r="F816" s="4">
        <v>0.03</v>
      </c>
      <c r="G816" s="3" t="s">
        <v>769</v>
      </c>
      <c r="H816" s="3">
        <v>30</v>
      </c>
      <c r="I816" s="3" t="s">
        <v>483</v>
      </c>
      <c r="J816" s="3">
        <v>180</v>
      </c>
      <c r="K816" s="3">
        <v>604800</v>
      </c>
      <c r="L816" s="3" t="s">
        <v>770</v>
      </c>
      <c r="M816" s="3" t="s">
        <v>483</v>
      </c>
      <c r="N816" s="3" t="s">
        <v>483</v>
      </c>
      <c r="O816" s="3" t="s">
        <v>3166</v>
      </c>
      <c r="P816" s="3" t="s">
        <v>52</v>
      </c>
      <c r="Q816" s="3" t="s">
        <v>4371</v>
      </c>
      <c r="R816" s="3" t="s">
        <v>3167</v>
      </c>
      <c r="S816" s="3">
        <v>1338569518</v>
      </c>
      <c r="T816" s="3" t="s">
        <v>3168</v>
      </c>
      <c r="U816" s="3" t="s">
        <v>2199</v>
      </c>
      <c r="V816" s="3" t="s">
        <v>483</v>
      </c>
      <c r="W816" s="3" t="s">
        <v>483</v>
      </c>
      <c r="X816" s="3">
        <v>21</v>
      </c>
      <c r="Y816" s="3" t="s">
        <v>753</v>
      </c>
      <c r="Z816" s="3" t="s">
        <v>490</v>
      </c>
      <c r="AA816" s="3" t="s">
        <v>490</v>
      </c>
      <c r="AB816" s="3" t="s">
        <v>110</v>
      </c>
      <c r="AC816" s="3" t="s">
        <v>35</v>
      </c>
      <c r="AD816" s="3" t="s">
        <v>38</v>
      </c>
      <c r="AE816" s="3" t="s">
        <v>483</v>
      </c>
      <c r="AF816" s="3" t="s">
        <v>483</v>
      </c>
      <c r="AG816" t="s">
        <v>187</v>
      </c>
      <c r="AH816">
        <f>LOOKUP(AC816,$AL:$AL,$AM:$AM )</f>
        <v>931028</v>
      </c>
      <c r="AI816">
        <f>LOOKUP(AG816,$AN:$AN,$AO:$AO)</f>
        <v>866031</v>
      </c>
      <c r="AJ816">
        <f>COUNTIFS(Answer,AC816,Country,"USA")</f>
        <v>184</v>
      </c>
      <c r="AK816">
        <f>COUNTIF(Answer,AC816)</f>
        <v>352</v>
      </c>
    </row>
    <row r="817" spans="1:37">
      <c r="A817" s="3" t="s">
        <v>108</v>
      </c>
      <c r="B817" s="3" t="s">
        <v>478</v>
      </c>
      <c r="C817" s="3" t="s">
        <v>479</v>
      </c>
      <c r="D817" s="3" t="s">
        <v>480</v>
      </c>
      <c r="E817" s="3" t="s">
        <v>481</v>
      </c>
      <c r="F817" s="4">
        <v>0.03</v>
      </c>
      <c r="G817" s="3" t="s">
        <v>769</v>
      </c>
      <c r="H817" s="3">
        <v>30</v>
      </c>
      <c r="I817" s="3" t="s">
        <v>483</v>
      </c>
      <c r="J817" s="3">
        <v>180</v>
      </c>
      <c r="K817" s="3">
        <v>604800</v>
      </c>
      <c r="L817" s="3" t="s">
        <v>770</v>
      </c>
      <c r="M817" s="3" t="s">
        <v>483</v>
      </c>
      <c r="N817" s="3" t="s">
        <v>483</v>
      </c>
      <c r="O817" s="3" t="s">
        <v>3135</v>
      </c>
      <c r="P817" s="3" t="s">
        <v>51</v>
      </c>
      <c r="Q817" s="3" t="s">
        <v>4371</v>
      </c>
      <c r="R817" s="3" t="s">
        <v>3136</v>
      </c>
      <c r="S817" s="3">
        <v>1338570570</v>
      </c>
      <c r="T817" s="3" t="s">
        <v>3137</v>
      </c>
      <c r="U817" s="3" t="s">
        <v>1318</v>
      </c>
      <c r="V817" s="3" t="s">
        <v>483</v>
      </c>
      <c r="W817" s="3" t="s">
        <v>483</v>
      </c>
      <c r="X817" s="3">
        <v>24</v>
      </c>
      <c r="Y817" s="3" t="s">
        <v>518</v>
      </c>
      <c r="Z817" s="3" t="s">
        <v>490</v>
      </c>
      <c r="AA817" s="3" t="s">
        <v>490</v>
      </c>
      <c r="AB817" s="3" t="s">
        <v>110</v>
      </c>
      <c r="AC817" s="3" t="s">
        <v>42</v>
      </c>
      <c r="AD817" s="3" t="s">
        <v>38</v>
      </c>
      <c r="AE817" s="3" t="s">
        <v>483</v>
      </c>
      <c r="AF817" s="3" t="s">
        <v>483</v>
      </c>
      <c r="AG817" t="s">
        <v>187</v>
      </c>
      <c r="AH817">
        <f>LOOKUP(AC817,$AL:$AL,$AM:$AM )</f>
        <v>5503158</v>
      </c>
      <c r="AI817">
        <f>LOOKUP(AG817,$AN:$AN,$AO:$AO)</f>
        <v>866031</v>
      </c>
      <c r="AJ817">
        <f>COUNTIFS(Answer,AC817,Country,"USA")</f>
        <v>9</v>
      </c>
      <c r="AK817">
        <f>COUNTIF(Answer,AC817)</f>
        <v>38</v>
      </c>
    </row>
    <row r="818" spans="1:37">
      <c r="A818" s="3" t="s">
        <v>108</v>
      </c>
      <c r="B818" s="3" t="s">
        <v>478</v>
      </c>
      <c r="C818" s="3" t="s">
        <v>479</v>
      </c>
      <c r="D818" s="3" t="s">
        <v>480</v>
      </c>
      <c r="E818" s="3" t="s">
        <v>481</v>
      </c>
      <c r="F818" s="4">
        <v>0.03</v>
      </c>
      <c r="G818" s="3" t="s">
        <v>769</v>
      </c>
      <c r="H818" s="3">
        <v>30</v>
      </c>
      <c r="I818" s="3" t="s">
        <v>483</v>
      </c>
      <c r="J818" s="3">
        <v>180</v>
      </c>
      <c r="K818" s="3">
        <v>604800</v>
      </c>
      <c r="L818" s="3" t="s">
        <v>770</v>
      </c>
      <c r="M818" s="3" t="s">
        <v>483</v>
      </c>
      <c r="N818" s="3" t="s">
        <v>483</v>
      </c>
      <c r="O818" s="3" t="s">
        <v>3128</v>
      </c>
      <c r="P818" s="3" t="s">
        <v>44</v>
      </c>
      <c r="Q818" s="3" t="s">
        <v>4371</v>
      </c>
      <c r="R818" s="3" t="s">
        <v>3129</v>
      </c>
      <c r="S818" s="3">
        <v>1338573522</v>
      </c>
      <c r="T818" s="3" t="s">
        <v>3130</v>
      </c>
      <c r="U818" s="3" t="s">
        <v>3131</v>
      </c>
      <c r="V818" s="3" t="s">
        <v>483</v>
      </c>
      <c r="W818" s="3" t="s">
        <v>483</v>
      </c>
      <c r="X818" s="3">
        <v>63</v>
      </c>
      <c r="Y818" s="3" t="s">
        <v>590</v>
      </c>
      <c r="Z818" s="3" t="s">
        <v>490</v>
      </c>
      <c r="AA818" s="3" t="s">
        <v>490</v>
      </c>
      <c r="AB818" s="3" t="s">
        <v>110</v>
      </c>
      <c r="AC818" s="3" t="s">
        <v>113</v>
      </c>
      <c r="AD818" s="3" t="s">
        <v>38</v>
      </c>
      <c r="AE818" s="3" t="s">
        <v>483</v>
      </c>
      <c r="AF818" s="3" t="s">
        <v>483</v>
      </c>
      <c r="AG818" t="s">
        <v>187</v>
      </c>
      <c r="AH818">
        <f>LOOKUP(AC818,$AL:$AL,$AM:$AM )</f>
        <v>826911</v>
      </c>
      <c r="AI818">
        <f>LOOKUP(AG818,$AN:$AN,$AO:$AO)</f>
        <v>866031</v>
      </c>
      <c r="AJ818">
        <f>COUNTIFS(Answer,AC818,Country,"USA")</f>
        <v>5</v>
      </c>
      <c r="AK818">
        <f>COUNTIF(Answer,AC818)</f>
        <v>6</v>
      </c>
    </row>
    <row r="819" spans="1:37">
      <c r="A819" s="3" t="s">
        <v>108</v>
      </c>
      <c r="B819" s="3" t="s">
        <v>478</v>
      </c>
      <c r="C819" s="3" t="s">
        <v>479</v>
      </c>
      <c r="D819" s="3" t="s">
        <v>480</v>
      </c>
      <c r="E819" s="3" t="s">
        <v>481</v>
      </c>
      <c r="F819" s="4">
        <v>0.03</v>
      </c>
      <c r="G819" s="3" t="s">
        <v>769</v>
      </c>
      <c r="H819" s="3">
        <v>30</v>
      </c>
      <c r="I819" s="3" t="s">
        <v>483</v>
      </c>
      <c r="J819" s="3">
        <v>180</v>
      </c>
      <c r="K819" s="3">
        <v>604800</v>
      </c>
      <c r="L819" s="3" t="s">
        <v>770</v>
      </c>
      <c r="M819" s="3" t="s">
        <v>483</v>
      </c>
      <c r="N819" s="3" t="s">
        <v>483</v>
      </c>
      <c r="O819" s="3" t="s">
        <v>3169</v>
      </c>
      <c r="P819" s="3" t="s">
        <v>4409</v>
      </c>
      <c r="Q819" s="3" t="s">
        <v>4371</v>
      </c>
      <c r="R819" s="3" t="s">
        <v>3170</v>
      </c>
      <c r="S819" s="3">
        <v>1338608000</v>
      </c>
      <c r="T819" s="3" t="s">
        <v>3171</v>
      </c>
      <c r="U819" s="3" t="s">
        <v>2100</v>
      </c>
      <c r="V819" s="3" t="s">
        <v>483</v>
      </c>
      <c r="W819" s="3" t="s">
        <v>483</v>
      </c>
      <c r="X819" s="3">
        <v>32</v>
      </c>
      <c r="Y819" s="3" t="s">
        <v>607</v>
      </c>
      <c r="Z819" s="3" t="s">
        <v>490</v>
      </c>
      <c r="AA819" s="3" t="s">
        <v>490</v>
      </c>
      <c r="AB819" s="3" t="s">
        <v>110</v>
      </c>
      <c r="AC819" s="3" t="s">
        <v>35</v>
      </c>
      <c r="AD819" s="3" t="s">
        <v>34</v>
      </c>
      <c r="AE819" s="3" t="s">
        <v>483</v>
      </c>
      <c r="AF819" s="3" t="s">
        <v>483</v>
      </c>
      <c r="AG819" t="s">
        <v>187</v>
      </c>
      <c r="AH819">
        <f>LOOKUP(AC819,$AL:$AL,$AM:$AM )</f>
        <v>931028</v>
      </c>
      <c r="AI819">
        <f>LOOKUP(AG819,$AN:$AN,$AO:$AO)</f>
        <v>866031</v>
      </c>
      <c r="AJ819">
        <f>COUNTIFS(Answer,AC819,Country,"USA")</f>
        <v>184</v>
      </c>
      <c r="AK819">
        <f>COUNTIF(Answer,AC819)</f>
        <v>352</v>
      </c>
    </row>
    <row r="820" spans="1:37">
      <c r="A820" s="3" t="s">
        <v>108</v>
      </c>
      <c r="B820" s="3" t="s">
        <v>478</v>
      </c>
      <c r="C820" s="3" t="s">
        <v>479</v>
      </c>
      <c r="D820" s="3" t="s">
        <v>480</v>
      </c>
      <c r="E820" s="3" t="s">
        <v>481</v>
      </c>
      <c r="F820" s="4">
        <v>0.03</v>
      </c>
      <c r="G820" s="3" t="s">
        <v>769</v>
      </c>
      <c r="H820" s="3">
        <v>30</v>
      </c>
      <c r="I820" s="3" t="s">
        <v>483</v>
      </c>
      <c r="J820" s="3">
        <v>180</v>
      </c>
      <c r="K820" s="3">
        <v>604800</v>
      </c>
      <c r="L820" s="3" t="s">
        <v>770</v>
      </c>
      <c r="M820" s="3" t="s">
        <v>483</v>
      </c>
      <c r="N820" s="3" t="s">
        <v>483</v>
      </c>
      <c r="O820" s="3" t="s">
        <v>3141</v>
      </c>
      <c r="P820" s="3" t="s">
        <v>53</v>
      </c>
      <c r="Q820" s="3" t="s">
        <v>4371</v>
      </c>
      <c r="R820" s="3" t="s">
        <v>3142</v>
      </c>
      <c r="S820" s="3">
        <v>1338606223</v>
      </c>
      <c r="T820" s="3" t="s">
        <v>3143</v>
      </c>
      <c r="U820" s="3" t="s">
        <v>3144</v>
      </c>
      <c r="V820" s="3" t="s">
        <v>483</v>
      </c>
      <c r="W820" s="3" t="s">
        <v>483</v>
      </c>
      <c r="X820" s="3">
        <v>31</v>
      </c>
      <c r="Y820" s="3" t="s">
        <v>513</v>
      </c>
      <c r="Z820" s="3" t="s">
        <v>490</v>
      </c>
      <c r="AA820" s="3" t="s">
        <v>490</v>
      </c>
      <c r="AB820" s="3" t="s">
        <v>110</v>
      </c>
      <c r="AC820" s="3" t="s">
        <v>35</v>
      </c>
      <c r="AD820" s="3" t="s">
        <v>38</v>
      </c>
      <c r="AE820" s="3" t="s">
        <v>483</v>
      </c>
      <c r="AF820" s="3" t="s">
        <v>483</v>
      </c>
      <c r="AG820" t="s">
        <v>187</v>
      </c>
      <c r="AH820">
        <f>LOOKUP(AC820,$AL:$AL,$AM:$AM )</f>
        <v>931028</v>
      </c>
      <c r="AI820">
        <f>LOOKUP(AG820,$AN:$AN,$AO:$AO)</f>
        <v>866031</v>
      </c>
      <c r="AJ820">
        <f>COUNTIFS(Answer,AC820,Country,"USA")</f>
        <v>184</v>
      </c>
      <c r="AK820">
        <f>COUNTIF(Answer,AC820)</f>
        <v>352</v>
      </c>
    </row>
    <row r="821" spans="1:37">
      <c r="A821" s="3" t="s">
        <v>108</v>
      </c>
      <c r="B821" s="3" t="s">
        <v>478</v>
      </c>
      <c r="C821" s="3" t="s">
        <v>479</v>
      </c>
      <c r="D821" s="3" t="s">
        <v>480</v>
      </c>
      <c r="E821" s="3" t="s">
        <v>481</v>
      </c>
      <c r="F821" s="4">
        <v>0.03</v>
      </c>
      <c r="G821" s="3" t="s">
        <v>769</v>
      </c>
      <c r="H821" s="3">
        <v>30</v>
      </c>
      <c r="I821" s="3" t="s">
        <v>483</v>
      </c>
      <c r="J821" s="3">
        <v>180</v>
      </c>
      <c r="K821" s="3">
        <v>604800</v>
      </c>
      <c r="L821" s="3" t="s">
        <v>770</v>
      </c>
      <c r="M821" s="3" t="s">
        <v>483</v>
      </c>
      <c r="N821" s="3" t="s">
        <v>483</v>
      </c>
      <c r="O821" s="3" t="s">
        <v>3175</v>
      </c>
      <c r="P821" s="3" t="s">
        <v>57</v>
      </c>
      <c r="Q821" s="3" t="s">
        <v>4371</v>
      </c>
      <c r="R821" s="3" t="s">
        <v>3176</v>
      </c>
      <c r="S821" s="3">
        <v>1338585026</v>
      </c>
      <c r="T821" s="3" t="s">
        <v>3177</v>
      </c>
      <c r="U821" s="3" t="s">
        <v>3144</v>
      </c>
      <c r="V821" s="3" t="s">
        <v>483</v>
      </c>
      <c r="W821" s="3" t="s">
        <v>483</v>
      </c>
      <c r="X821" s="3">
        <v>22</v>
      </c>
      <c r="Y821" s="3" t="s">
        <v>579</v>
      </c>
      <c r="Z821" s="3" t="s">
        <v>490</v>
      </c>
      <c r="AA821" s="3" t="s">
        <v>490</v>
      </c>
      <c r="AB821" s="3" t="s">
        <v>110</v>
      </c>
      <c r="AC821" s="3" t="s">
        <v>58</v>
      </c>
      <c r="AD821" s="3" t="s">
        <v>38</v>
      </c>
      <c r="AE821" s="3" t="s">
        <v>483</v>
      </c>
      <c r="AF821" s="3" t="s">
        <v>483</v>
      </c>
      <c r="AG821" t="s">
        <v>187</v>
      </c>
      <c r="AH821">
        <f>LOOKUP(AC821,$AL:$AL,$AM:$AM )</f>
        <v>919228</v>
      </c>
      <c r="AI821">
        <f>LOOKUP(AG821,$AN:$AN,$AO:$AO)</f>
        <v>866031</v>
      </c>
      <c r="AJ821">
        <f>COUNTIFS(Answer,AC821,Country,"USA")</f>
        <v>4</v>
      </c>
      <c r="AK821">
        <f>COUNTIF(Answer,AC821)</f>
        <v>4</v>
      </c>
    </row>
    <row r="822" spans="1:37">
      <c r="A822" s="3" t="s">
        <v>108</v>
      </c>
      <c r="B822" s="3" t="s">
        <v>478</v>
      </c>
      <c r="C822" s="3" t="s">
        <v>479</v>
      </c>
      <c r="D822" s="3" t="s">
        <v>480</v>
      </c>
      <c r="E822" s="3" t="s">
        <v>481</v>
      </c>
      <c r="F822" s="4">
        <v>0.03</v>
      </c>
      <c r="G822" s="3" t="s">
        <v>769</v>
      </c>
      <c r="H822" s="3">
        <v>30</v>
      </c>
      <c r="I822" s="3" t="s">
        <v>483</v>
      </c>
      <c r="J822" s="3">
        <v>180</v>
      </c>
      <c r="K822" s="3">
        <v>604800</v>
      </c>
      <c r="L822" s="3" t="s">
        <v>770</v>
      </c>
      <c r="M822" s="3" t="s">
        <v>483</v>
      </c>
      <c r="N822" s="3" t="s">
        <v>483</v>
      </c>
      <c r="O822" s="3" t="s">
        <v>3122</v>
      </c>
      <c r="P822" s="3" t="s">
        <v>54</v>
      </c>
      <c r="Q822" s="3" t="s">
        <v>4371</v>
      </c>
      <c r="R822" s="3" t="s">
        <v>3123</v>
      </c>
      <c r="S822" s="3">
        <v>1338578792</v>
      </c>
      <c r="T822" s="3" t="s">
        <v>3124</v>
      </c>
      <c r="U822" s="3" t="s">
        <v>2110</v>
      </c>
      <c r="V822" s="3" t="s">
        <v>483</v>
      </c>
      <c r="W822" s="3" t="s">
        <v>483</v>
      </c>
      <c r="X822" s="3">
        <v>27</v>
      </c>
      <c r="Y822" s="3" t="s">
        <v>753</v>
      </c>
      <c r="Z822" s="3" t="s">
        <v>490</v>
      </c>
      <c r="AA822" s="3" t="s">
        <v>490</v>
      </c>
      <c r="AB822" s="3" t="s">
        <v>110</v>
      </c>
      <c r="AC822" s="3" t="s">
        <v>35</v>
      </c>
      <c r="AD822" s="3" t="s">
        <v>38</v>
      </c>
      <c r="AE822" s="3" t="s">
        <v>483</v>
      </c>
      <c r="AF822" s="3" t="s">
        <v>483</v>
      </c>
      <c r="AG822" t="s">
        <v>187</v>
      </c>
      <c r="AH822">
        <f>LOOKUP(AC822,$AL:$AL,$AM:$AM )</f>
        <v>931028</v>
      </c>
      <c r="AI822">
        <f>LOOKUP(AG822,$AN:$AN,$AO:$AO)</f>
        <v>866031</v>
      </c>
      <c r="AJ822">
        <f>COUNTIFS(Answer,AC822,Country,"USA")</f>
        <v>184</v>
      </c>
      <c r="AK822">
        <f>COUNTIF(Answer,AC822)</f>
        <v>352</v>
      </c>
    </row>
    <row r="823" spans="1:37">
      <c r="A823" s="3" t="s">
        <v>108</v>
      </c>
      <c r="B823" s="3" t="s">
        <v>478</v>
      </c>
      <c r="C823" s="3" t="s">
        <v>479</v>
      </c>
      <c r="D823" s="3" t="s">
        <v>480</v>
      </c>
      <c r="E823" s="3" t="s">
        <v>481</v>
      </c>
      <c r="F823" s="4">
        <v>0.03</v>
      </c>
      <c r="G823" s="3" t="s">
        <v>769</v>
      </c>
      <c r="H823" s="3">
        <v>30</v>
      </c>
      <c r="I823" s="3" t="s">
        <v>483</v>
      </c>
      <c r="J823" s="3">
        <v>180</v>
      </c>
      <c r="K823" s="3">
        <v>604800</v>
      </c>
      <c r="L823" s="3" t="s">
        <v>770</v>
      </c>
      <c r="M823" s="3" t="s">
        <v>483</v>
      </c>
      <c r="N823" s="3" t="s">
        <v>483</v>
      </c>
      <c r="O823" s="3" t="s">
        <v>3178</v>
      </c>
      <c r="P823" s="3" t="s">
        <v>55</v>
      </c>
      <c r="Q823" s="3" t="s">
        <v>4371</v>
      </c>
      <c r="R823" s="3" t="s">
        <v>3179</v>
      </c>
      <c r="S823" s="3">
        <v>1338575506</v>
      </c>
      <c r="T823" s="3" t="s">
        <v>3180</v>
      </c>
      <c r="U823" s="3" t="s">
        <v>2110</v>
      </c>
      <c r="V823" s="3" t="s">
        <v>483</v>
      </c>
      <c r="W823" s="3" t="s">
        <v>483</v>
      </c>
      <c r="X823" s="3">
        <v>14</v>
      </c>
      <c r="Y823" s="3" t="s">
        <v>607</v>
      </c>
      <c r="Z823" s="3" t="s">
        <v>490</v>
      </c>
      <c r="AA823" s="3" t="s">
        <v>490</v>
      </c>
      <c r="AB823" s="3" t="s">
        <v>110</v>
      </c>
      <c r="AC823" s="3" t="s">
        <v>35</v>
      </c>
      <c r="AD823" s="3" t="s">
        <v>38</v>
      </c>
      <c r="AE823" s="3" t="s">
        <v>483</v>
      </c>
      <c r="AF823" s="3" t="s">
        <v>483</v>
      </c>
      <c r="AG823" t="s">
        <v>187</v>
      </c>
      <c r="AH823">
        <f>LOOKUP(AC823,$AL:$AL,$AM:$AM )</f>
        <v>931028</v>
      </c>
      <c r="AI823">
        <f>LOOKUP(AG823,$AN:$AN,$AO:$AO)</f>
        <v>866031</v>
      </c>
      <c r="AJ823">
        <f>COUNTIFS(Answer,AC823,Country,"USA")</f>
        <v>184</v>
      </c>
      <c r="AK823">
        <f>COUNTIF(Answer,AC823)</f>
        <v>352</v>
      </c>
    </row>
    <row r="824" spans="1:37">
      <c r="A824" s="3" t="s">
        <v>108</v>
      </c>
      <c r="B824" s="3" t="s">
        <v>478</v>
      </c>
      <c r="C824" s="3" t="s">
        <v>479</v>
      </c>
      <c r="D824" s="3" t="s">
        <v>480</v>
      </c>
      <c r="E824" s="3" t="s">
        <v>481</v>
      </c>
      <c r="F824" s="4">
        <v>0.03</v>
      </c>
      <c r="G824" s="3" t="s">
        <v>769</v>
      </c>
      <c r="H824" s="3">
        <v>30</v>
      </c>
      <c r="I824" s="3" t="s">
        <v>483</v>
      </c>
      <c r="J824" s="3">
        <v>180</v>
      </c>
      <c r="K824" s="3">
        <v>604800</v>
      </c>
      <c r="L824" s="3" t="s">
        <v>770</v>
      </c>
      <c r="M824" s="3" t="s">
        <v>483</v>
      </c>
      <c r="N824" s="3" t="s">
        <v>483</v>
      </c>
      <c r="O824" s="3" t="s">
        <v>3110</v>
      </c>
      <c r="P824" s="3" t="s">
        <v>41</v>
      </c>
      <c r="Q824" s="3" t="s">
        <v>4371</v>
      </c>
      <c r="R824" s="3" t="s">
        <v>3111</v>
      </c>
      <c r="S824" s="3">
        <v>1338603805</v>
      </c>
      <c r="T824" s="3" t="s">
        <v>3112</v>
      </c>
      <c r="U824" s="3" t="s">
        <v>1142</v>
      </c>
      <c r="V824" s="3" t="s">
        <v>483</v>
      </c>
      <c r="W824" s="3" t="s">
        <v>483</v>
      </c>
      <c r="X824" s="3">
        <v>33</v>
      </c>
      <c r="Y824" s="3" t="s">
        <v>660</v>
      </c>
      <c r="Z824" s="3" t="s">
        <v>490</v>
      </c>
      <c r="AA824" s="3" t="s">
        <v>490</v>
      </c>
      <c r="AB824" s="3" t="s">
        <v>110</v>
      </c>
      <c r="AC824" s="3" t="s">
        <v>111</v>
      </c>
      <c r="AD824" s="3" t="s">
        <v>38</v>
      </c>
      <c r="AE824" s="3" t="s">
        <v>483</v>
      </c>
      <c r="AF824" s="3" t="s">
        <v>483</v>
      </c>
      <c r="AG824" t="s">
        <v>187</v>
      </c>
      <c r="AH824">
        <f>LOOKUP(AC824,$AL:$AL,$AM:$AM )</f>
        <v>21509808</v>
      </c>
      <c r="AI824">
        <f>LOOKUP(AG824,$AN:$AN,$AO:$AO)</f>
        <v>866031</v>
      </c>
      <c r="AJ824">
        <f>COUNTIFS(Answer,AC824,Country,"USA")</f>
        <v>6</v>
      </c>
      <c r="AK824">
        <f>COUNTIF(Answer,AC824)</f>
        <v>9</v>
      </c>
    </row>
    <row r="825" spans="1:37">
      <c r="A825" s="3" t="s">
        <v>108</v>
      </c>
      <c r="B825" s="3" t="s">
        <v>478</v>
      </c>
      <c r="C825" s="3" t="s">
        <v>479</v>
      </c>
      <c r="D825" s="3" t="s">
        <v>480</v>
      </c>
      <c r="E825" s="3" t="s">
        <v>481</v>
      </c>
      <c r="F825" s="4">
        <v>0.03</v>
      </c>
      <c r="G825" s="3" t="s">
        <v>769</v>
      </c>
      <c r="H825" s="3">
        <v>30</v>
      </c>
      <c r="I825" s="3" t="s">
        <v>483</v>
      </c>
      <c r="J825" s="3">
        <v>180</v>
      </c>
      <c r="K825" s="3">
        <v>604800</v>
      </c>
      <c r="L825" s="3" t="s">
        <v>770</v>
      </c>
      <c r="M825" s="3" t="s">
        <v>483</v>
      </c>
      <c r="N825" s="3" t="s">
        <v>483</v>
      </c>
      <c r="O825" s="3" t="s">
        <v>3172</v>
      </c>
      <c r="P825" s="3" t="s">
        <v>4412</v>
      </c>
      <c r="Q825" s="3" t="s">
        <v>4371</v>
      </c>
      <c r="R825" s="3" t="s">
        <v>3173</v>
      </c>
      <c r="S825" s="3">
        <v>1338586752</v>
      </c>
      <c r="T825" s="3" t="s">
        <v>3174</v>
      </c>
      <c r="U825" s="3" t="s">
        <v>1142</v>
      </c>
      <c r="V825" s="3" t="s">
        <v>483</v>
      </c>
      <c r="W825" s="3" t="s">
        <v>483</v>
      </c>
      <c r="X825" s="3">
        <v>80</v>
      </c>
      <c r="Y825" s="3" t="s">
        <v>489</v>
      </c>
      <c r="Z825" s="3" t="s">
        <v>490</v>
      </c>
      <c r="AA825" s="3" t="s">
        <v>490</v>
      </c>
      <c r="AB825" s="3" t="s">
        <v>110</v>
      </c>
      <c r="AC825" s="3" t="s">
        <v>116</v>
      </c>
      <c r="AD825" s="3" t="s">
        <v>117</v>
      </c>
      <c r="AE825" s="3" t="s">
        <v>483</v>
      </c>
      <c r="AF825" s="3" t="s">
        <v>483</v>
      </c>
      <c r="AG825" t="s">
        <v>187</v>
      </c>
      <c r="AH825">
        <f>LOOKUP(AC825,$AL:$AL,$AM:$AM )</f>
        <v>21379638</v>
      </c>
      <c r="AI825">
        <f>LOOKUP(AG825,$AN:$AN,$AO:$AO)</f>
        <v>866031</v>
      </c>
      <c r="AJ825">
        <f>COUNTIFS(Answer,AC825,Country,"USA")</f>
        <v>0</v>
      </c>
      <c r="AK825">
        <f>COUNTIF(Answer,AC825)</f>
        <v>1</v>
      </c>
    </row>
    <row r="826" spans="1:37">
      <c r="A826" s="3" t="s">
        <v>108</v>
      </c>
      <c r="B826" s="3" t="s">
        <v>478</v>
      </c>
      <c r="C826" s="3" t="s">
        <v>479</v>
      </c>
      <c r="D826" s="3" t="s">
        <v>480</v>
      </c>
      <c r="E826" s="3" t="s">
        <v>481</v>
      </c>
      <c r="F826" s="4">
        <v>0.03</v>
      </c>
      <c r="G826" s="3" t="s">
        <v>769</v>
      </c>
      <c r="H826" s="3">
        <v>30</v>
      </c>
      <c r="I826" s="3" t="s">
        <v>483</v>
      </c>
      <c r="J826" s="3">
        <v>180</v>
      </c>
      <c r="K826" s="3">
        <v>604800</v>
      </c>
      <c r="L826" s="3" t="s">
        <v>770</v>
      </c>
      <c r="M826" s="3" t="s">
        <v>483</v>
      </c>
      <c r="N826" s="3" t="s">
        <v>483</v>
      </c>
      <c r="O826" s="3" t="s">
        <v>3119</v>
      </c>
      <c r="P826" s="3" t="s">
        <v>4411</v>
      </c>
      <c r="Q826" s="3" t="s">
        <v>4371</v>
      </c>
      <c r="R826" s="3" t="s">
        <v>3120</v>
      </c>
      <c r="S826" s="3">
        <v>1338600478</v>
      </c>
      <c r="T826" s="3" t="s">
        <v>3121</v>
      </c>
      <c r="U826" s="3" t="s">
        <v>1115</v>
      </c>
      <c r="V826" s="3" t="s">
        <v>483</v>
      </c>
      <c r="W826" s="3" t="s">
        <v>483</v>
      </c>
      <c r="X826" s="3">
        <v>18</v>
      </c>
      <c r="Y826" s="3" t="s">
        <v>561</v>
      </c>
      <c r="Z826" s="3" t="s">
        <v>490</v>
      </c>
      <c r="AA826" s="3" t="s">
        <v>490</v>
      </c>
      <c r="AB826" s="3" t="s">
        <v>110</v>
      </c>
      <c r="AC826" s="3" t="s">
        <v>35</v>
      </c>
      <c r="AD826" s="3" t="s">
        <v>465</v>
      </c>
      <c r="AE826" s="3" t="s">
        <v>483</v>
      </c>
      <c r="AF826" s="3" t="s">
        <v>483</v>
      </c>
      <c r="AG826" t="s">
        <v>187</v>
      </c>
      <c r="AH826">
        <f>LOOKUP(AC826,$AL:$AL,$AM:$AM )</f>
        <v>931028</v>
      </c>
      <c r="AI826">
        <f>LOOKUP(AG826,$AN:$AN,$AO:$AO)</f>
        <v>866031</v>
      </c>
      <c r="AJ826">
        <f>COUNTIFS(Answer,AC826,Country,"USA")</f>
        <v>184</v>
      </c>
      <c r="AK826">
        <f>COUNTIF(Answer,AC826)</f>
        <v>352</v>
      </c>
    </row>
    <row r="827" spans="1:37">
      <c r="A827" s="3" t="s">
        <v>108</v>
      </c>
      <c r="B827" s="3" t="s">
        <v>478</v>
      </c>
      <c r="C827" s="3" t="s">
        <v>479</v>
      </c>
      <c r="D827" s="3" t="s">
        <v>480</v>
      </c>
      <c r="E827" s="3" t="s">
        <v>481</v>
      </c>
      <c r="F827" s="4">
        <v>0.03</v>
      </c>
      <c r="G827" s="3" t="s">
        <v>769</v>
      </c>
      <c r="H827" s="3">
        <v>30</v>
      </c>
      <c r="I827" s="3" t="s">
        <v>483</v>
      </c>
      <c r="J827" s="3">
        <v>180</v>
      </c>
      <c r="K827" s="3">
        <v>604800</v>
      </c>
      <c r="L827" s="3" t="s">
        <v>770</v>
      </c>
      <c r="M827" s="3" t="s">
        <v>483</v>
      </c>
      <c r="N827" s="3" t="s">
        <v>483</v>
      </c>
      <c r="O827" s="3" t="s">
        <v>3125</v>
      </c>
      <c r="P827" s="3" t="s">
        <v>4416</v>
      </c>
      <c r="Q827" s="3" t="s">
        <v>4371</v>
      </c>
      <c r="R827" s="3" t="s">
        <v>3126</v>
      </c>
      <c r="S827" s="3">
        <v>1338597316</v>
      </c>
      <c r="T827" s="3" t="s">
        <v>3127</v>
      </c>
      <c r="U827" s="3" t="s">
        <v>2191</v>
      </c>
      <c r="V827" s="3" t="s">
        <v>483</v>
      </c>
      <c r="W827" s="3" t="s">
        <v>483</v>
      </c>
      <c r="X827" s="3">
        <v>71</v>
      </c>
      <c r="Y827" s="3" t="s">
        <v>489</v>
      </c>
      <c r="Z827" s="3" t="s">
        <v>490</v>
      </c>
      <c r="AA827" s="3" t="s">
        <v>490</v>
      </c>
      <c r="AB827" s="3" t="s">
        <v>110</v>
      </c>
      <c r="AC827" s="3" t="s">
        <v>111</v>
      </c>
      <c r="AD827" s="3" t="s">
        <v>36</v>
      </c>
      <c r="AE827" s="3" t="s">
        <v>483</v>
      </c>
      <c r="AF827" s="3" t="s">
        <v>483</v>
      </c>
      <c r="AG827" t="s">
        <v>187</v>
      </c>
      <c r="AH827">
        <f>LOOKUP(AC827,$AL:$AL,$AM:$AM )</f>
        <v>21509808</v>
      </c>
      <c r="AI827">
        <f>LOOKUP(AG827,$AN:$AN,$AO:$AO)</f>
        <v>866031</v>
      </c>
      <c r="AJ827">
        <f>COUNTIFS(Answer,AC827,Country,"USA")</f>
        <v>6</v>
      </c>
      <c r="AK827">
        <f>COUNTIF(Answer,AC827)</f>
        <v>9</v>
      </c>
    </row>
    <row r="828" spans="1:37">
      <c r="A828" s="3" t="s">
        <v>108</v>
      </c>
      <c r="B828" s="3" t="s">
        <v>478</v>
      </c>
      <c r="C828" s="3" t="s">
        <v>479</v>
      </c>
      <c r="D828" s="3" t="s">
        <v>480</v>
      </c>
      <c r="E828" s="3" t="s">
        <v>481</v>
      </c>
      <c r="F828" s="4">
        <v>0.03</v>
      </c>
      <c r="G828" s="3" t="s">
        <v>769</v>
      </c>
      <c r="H828" s="3">
        <v>30</v>
      </c>
      <c r="I828" s="3" t="s">
        <v>483</v>
      </c>
      <c r="J828" s="3">
        <v>180</v>
      </c>
      <c r="K828" s="3">
        <v>604800</v>
      </c>
      <c r="L828" s="3" t="s">
        <v>770</v>
      </c>
      <c r="M828" s="3" t="s">
        <v>483</v>
      </c>
      <c r="N828" s="3" t="s">
        <v>483</v>
      </c>
      <c r="O828" s="3" t="s">
        <v>3148</v>
      </c>
      <c r="P828" s="3" t="s">
        <v>60</v>
      </c>
      <c r="Q828" s="3" t="s">
        <v>4371</v>
      </c>
      <c r="R828" s="3" t="s">
        <v>3149</v>
      </c>
      <c r="S828" s="3">
        <v>1338594841</v>
      </c>
      <c r="T828" s="3" t="s">
        <v>3150</v>
      </c>
      <c r="U828" s="3" t="s">
        <v>2191</v>
      </c>
      <c r="V828" s="3" t="s">
        <v>483</v>
      </c>
      <c r="W828" s="3" t="s">
        <v>483</v>
      </c>
      <c r="X828" s="3">
        <v>43</v>
      </c>
      <c r="Y828" s="3" t="s">
        <v>753</v>
      </c>
      <c r="Z828" s="3" t="s">
        <v>490</v>
      </c>
      <c r="AA828" s="3" t="s">
        <v>490</v>
      </c>
      <c r="AB828" s="3" t="s">
        <v>110</v>
      </c>
      <c r="AC828" s="3" t="s">
        <v>35</v>
      </c>
      <c r="AD828" s="3" t="s">
        <v>38</v>
      </c>
      <c r="AE828" s="3" t="s">
        <v>483</v>
      </c>
      <c r="AF828" s="3" t="s">
        <v>483</v>
      </c>
      <c r="AG828" t="s">
        <v>187</v>
      </c>
      <c r="AH828">
        <f>LOOKUP(AC828,$AL:$AL,$AM:$AM )</f>
        <v>931028</v>
      </c>
      <c r="AI828">
        <f>LOOKUP(AG828,$AN:$AN,$AO:$AO)</f>
        <v>866031</v>
      </c>
      <c r="AJ828">
        <f>COUNTIFS(Answer,AC828,Country,"USA")</f>
        <v>184</v>
      </c>
      <c r="AK828">
        <f>COUNTIF(Answer,AC828)</f>
        <v>352</v>
      </c>
    </row>
    <row r="829" spans="1:37">
      <c r="A829" s="3" t="s">
        <v>108</v>
      </c>
      <c r="B829" s="3" t="s">
        <v>478</v>
      </c>
      <c r="C829" s="3" t="s">
        <v>479</v>
      </c>
      <c r="D829" s="3" t="s">
        <v>480</v>
      </c>
      <c r="E829" s="3" t="s">
        <v>481</v>
      </c>
      <c r="F829" s="4">
        <v>0.03</v>
      </c>
      <c r="G829" s="3" t="s">
        <v>769</v>
      </c>
      <c r="H829" s="3">
        <v>30</v>
      </c>
      <c r="I829" s="3" t="s">
        <v>483</v>
      </c>
      <c r="J829" s="3">
        <v>180</v>
      </c>
      <c r="K829" s="3">
        <v>604800</v>
      </c>
      <c r="L829" s="3" t="s">
        <v>770</v>
      </c>
      <c r="M829" s="3" t="s">
        <v>483</v>
      </c>
      <c r="N829" s="3" t="s">
        <v>483</v>
      </c>
      <c r="O829" s="3" t="s">
        <v>3154</v>
      </c>
      <c r="P829" s="3" t="s">
        <v>120</v>
      </c>
      <c r="Q829" s="3" t="s">
        <v>4371</v>
      </c>
      <c r="R829" s="3" t="s">
        <v>3155</v>
      </c>
      <c r="S829" s="3">
        <v>1338592283</v>
      </c>
      <c r="T829" s="3" t="s">
        <v>3156</v>
      </c>
      <c r="U829" s="3" t="s">
        <v>2280</v>
      </c>
      <c r="V829" s="3" t="s">
        <v>483</v>
      </c>
      <c r="W829" s="3" t="s">
        <v>483</v>
      </c>
      <c r="X829" s="3">
        <v>46</v>
      </c>
      <c r="Y829" s="3" t="s">
        <v>489</v>
      </c>
      <c r="Z829" s="3" t="s">
        <v>490</v>
      </c>
      <c r="AA829" s="3" t="s">
        <v>490</v>
      </c>
      <c r="AB829" s="3" t="s">
        <v>110</v>
      </c>
      <c r="AC829" s="3" t="s">
        <v>111</v>
      </c>
      <c r="AD829" s="3" t="s">
        <v>38</v>
      </c>
      <c r="AE829" s="3" t="s">
        <v>483</v>
      </c>
      <c r="AF829" s="3" t="s">
        <v>483</v>
      </c>
      <c r="AG829" t="s">
        <v>187</v>
      </c>
      <c r="AH829">
        <f>LOOKUP(AC829,$AL:$AL,$AM:$AM )</f>
        <v>21509808</v>
      </c>
      <c r="AI829">
        <f>LOOKUP(AG829,$AN:$AN,$AO:$AO)</f>
        <v>866031</v>
      </c>
      <c r="AJ829">
        <f>COUNTIFS(Answer,AC829,Country,"USA")</f>
        <v>6</v>
      </c>
      <c r="AK829">
        <f>COUNTIF(Answer,AC829)</f>
        <v>9</v>
      </c>
    </row>
    <row r="830" spans="1:37">
      <c r="A830" s="3" t="s">
        <v>108</v>
      </c>
      <c r="B830" s="3" t="s">
        <v>478</v>
      </c>
      <c r="C830" s="3" t="s">
        <v>479</v>
      </c>
      <c r="D830" s="3" t="s">
        <v>480</v>
      </c>
      <c r="E830" s="3" t="s">
        <v>481</v>
      </c>
      <c r="F830" s="4">
        <v>0.03</v>
      </c>
      <c r="G830" s="3" t="s">
        <v>769</v>
      </c>
      <c r="H830" s="3">
        <v>30</v>
      </c>
      <c r="I830" s="3" t="s">
        <v>483</v>
      </c>
      <c r="J830" s="3">
        <v>180</v>
      </c>
      <c r="K830" s="3">
        <v>604800</v>
      </c>
      <c r="L830" s="3" t="s">
        <v>770</v>
      </c>
      <c r="M830" s="3" t="s">
        <v>483</v>
      </c>
      <c r="N830" s="3" t="s">
        <v>483</v>
      </c>
      <c r="O830" s="3" t="s">
        <v>3093</v>
      </c>
      <c r="P830" s="3" t="s">
        <v>4381</v>
      </c>
      <c r="Q830" s="3" t="s">
        <v>4371</v>
      </c>
      <c r="R830" s="3" t="s">
        <v>3094</v>
      </c>
      <c r="S830" s="3">
        <v>1338587750</v>
      </c>
      <c r="T830" s="3" t="s">
        <v>3095</v>
      </c>
      <c r="U830" s="3" t="s">
        <v>3096</v>
      </c>
      <c r="V830" s="3" t="s">
        <v>483</v>
      </c>
      <c r="W830" s="3" t="s">
        <v>483</v>
      </c>
      <c r="X830" s="3">
        <v>28</v>
      </c>
      <c r="Y830" s="3" t="s">
        <v>546</v>
      </c>
      <c r="Z830" s="3" t="s">
        <v>490</v>
      </c>
      <c r="AA830" s="3" t="s">
        <v>490</v>
      </c>
      <c r="AB830" s="3" t="s">
        <v>110</v>
      </c>
      <c r="AC830" s="3" t="s">
        <v>112</v>
      </c>
      <c r="AD830" s="3" t="s">
        <v>36</v>
      </c>
      <c r="AE830" s="3" t="s">
        <v>483</v>
      </c>
      <c r="AF830" s="3" t="s">
        <v>483</v>
      </c>
      <c r="AG830" t="s">
        <v>187</v>
      </c>
      <c r="AH830">
        <f>LOOKUP(AC830,$AL:$AL,$AM:$AM )</f>
        <v>5976201</v>
      </c>
      <c r="AI830">
        <f>LOOKUP(AG830,$AN:$AN,$AO:$AO)</f>
        <v>866031</v>
      </c>
      <c r="AJ830">
        <f>COUNTIFS(Answer,AC830,Country,"USA")</f>
        <v>0</v>
      </c>
      <c r="AK830">
        <f>COUNTIF(Answer,AC830)</f>
        <v>1</v>
      </c>
    </row>
    <row r="831" spans="1:37">
      <c r="A831" s="3" t="s">
        <v>108</v>
      </c>
      <c r="B831" s="3" t="s">
        <v>478</v>
      </c>
      <c r="C831" s="3" t="s">
        <v>479</v>
      </c>
      <c r="D831" s="3" t="s">
        <v>480</v>
      </c>
      <c r="E831" s="3" t="s">
        <v>481</v>
      </c>
      <c r="F831" s="4">
        <v>0.03</v>
      </c>
      <c r="G831" s="3" t="s">
        <v>769</v>
      </c>
      <c r="H831" s="3">
        <v>30</v>
      </c>
      <c r="I831" s="3" t="s">
        <v>483</v>
      </c>
      <c r="J831" s="3">
        <v>180</v>
      </c>
      <c r="K831" s="3">
        <v>604800</v>
      </c>
      <c r="L831" s="3" t="s">
        <v>770</v>
      </c>
      <c r="M831" s="3" t="s">
        <v>483</v>
      </c>
      <c r="N831" s="3" t="s">
        <v>483</v>
      </c>
      <c r="O831" s="3" t="s">
        <v>3116</v>
      </c>
      <c r="P831" s="3" t="s">
        <v>64</v>
      </c>
      <c r="Q831" s="3" t="s">
        <v>4371</v>
      </c>
      <c r="R831" s="3" t="s">
        <v>3117</v>
      </c>
      <c r="S831" s="3">
        <v>1338575835</v>
      </c>
      <c r="T831" s="3" t="s">
        <v>3118</v>
      </c>
      <c r="U831" s="3" t="s">
        <v>1306</v>
      </c>
      <c r="V831" s="3" t="s">
        <v>483</v>
      </c>
      <c r="W831" s="3" t="s">
        <v>483</v>
      </c>
      <c r="X831" s="3">
        <v>51</v>
      </c>
      <c r="Y831" s="3" t="s">
        <v>660</v>
      </c>
      <c r="Z831" s="3" t="s">
        <v>490</v>
      </c>
      <c r="AA831" s="3" t="s">
        <v>490</v>
      </c>
      <c r="AB831" s="3" t="s">
        <v>110</v>
      </c>
      <c r="AC831" s="3" t="s">
        <v>118</v>
      </c>
      <c r="AD831" s="3" t="s">
        <v>38</v>
      </c>
      <c r="AE831" s="3" t="s">
        <v>483</v>
      </c>
      <c r="AF831" s="3" t="s">
        <v>483</v>
      </c>
      <c r="AG831" t="s">
        <v>187</v>
      </c>
      <c r="AH831">
        <f>LOOKUP(AC831,$AL:$AL,$AM:$AM )</f>
        <v>5399068</v>
      </c>
      <c r="AI831">
        <f>LOOKUP(AG831,$AN:$AN,$AO:$AO)</f>
        <v>866031</v>
      </c>
      <c r="AJ831">
        <f>COUNTIFS(Answer,AC831,Country,"USA")</f>
        <v>3</v>
      </c>
      <c r="AK831">
        <f>COUNTIF(Answer,AC831)</f>
        <v>3</v>
      </c>
    </row>
    <row r="832" spans="1:37">
      <c r="A832" s="3" t="s">
        <v>108</v>
      </c>
      <c r="B832" s="3" t="s">
        <v>478</v>
      </c>
      <c r="C832" s="3" t="s">
        <v>479</v>
      </c>
      <c r="D832" s="3" t="s">
        <v>480</v>
      </c>
      <c r="E832" s="3" t="s">
        <v>481</v>
      </c>
      <c r="F832" s="4">
        <v>0.03</v>
      </c>
      <c r="G832" s="3" t="s">
        <v>769</v>
      </c>
      <c r="H832" s="3">
        <v>30</v>
      </c>
      <c r="I832" s="3" t="s">
        <v>483</v>
      </c>
      <c r="J832" s="3">
        <v>180</v>
      </c>
      <c r="K832" s="3">
        <v>604800</v>
      </c>
      <c r="L832" s="3" t="s">
        <v>770</v>
      </c>
      <c r="M832" s="3" t="s">
        <v>483</v>
      </c>
      <c r="N832" s="3" t="s">
        <v>483</v>
      </c>
      <c r="O832" s="3" t="s">
        <v>3163</v>
      </c>
      <c r="P832" s="3" t="s">
        <v>119</v>
      </c>
      <c r="Q832" s="3" t="s">
        <v>4371</v>
      </c>
      <c r="R832" s="3" t="s">
        <v>3164</v>
      </c>
      <c r="S832" s="3">
        <v>1338588030</v>
      </c>
      <c r="T832" s="3" t="s">
        <v>3165</v>
      </c>
      <c r="U832" s="3" t="s">
        <v>2169</v>
      </c>
      <c r="V832" s="3" t="s">
        <v>483</v>
      </c>
      <c r="W832" s="3" t="s">
        <v>483</v>
      </c>
      <c r="X832" s="3">
        <v>26</v>
      </c>
      <c r="Y832" s="3" t="s">
        <v>489</v>
      </c>
      <c r="Z832" s="3" t="s">
        <v>490</v>
      </c>
      <c r="AA832" s="3" t="s">
        <v>490</v>
      </c>
      <c r="AB832" s="3" t="s">
        <v>110</v>
      </c>
      <c r="AC832" s="3" t="s">
        <v>111</v>
      </c>
      <c r="AD832" s="3" t="s">
        <v>38</v>
      </c>
      <c r="AE832" s="3" t="s">
        <v>483</v>
      </c>
      <c r="AF832" s="3" t="s">
        <v>483</v>
      </c>
      <c r="AG832" t="s">
        <v>187</v>
      </c>
      <c r="AH832">
        <f>LOOKUP(AC832,$AL:$AL,$AM:$AM )</f>
        <v>21509808</v>
      </c>
      <c r="AI832">
        <f>LOOKUP(AG832,$AN:$AN,$AO:$AO)</f>
        <v>866031</v>
      </c>
      <c r="AJ832">
        <f>COUNTIFS(Answer,AC832,Country,"USA")</f>
        <v>6</v>
      </c>
      <c r="AK832">
        <f>COUNTIF(Answer,AC832)</f>
        <v>9</v>
      </c>
    </row>
    <row r="833" spans="1:37">
      <c r="A833" s="3" t="s">
        <v>194</v>
      </c>
      <c r="B833" s="3" t="s">
        <v>478</v>
      </c>
      <c r="C833" s="3" t="s">
        <v>479</v>
      </c>
      <c r="D833" s="3" t="s">
        <v>480</v>
      </c>
      <c r="E833" s="3" t="s">
        <v>481</v>
      </c>
      <c r="F833" s="4">
        <v>0.03</v>
      </c>
      <c r="G833" s="3" t="s">
        <v>1827</v>
      </c>
      <c r="H833" s="3">
        <v>32</v>
      </c>
      <c r="I833" s="3" t="s">
        <v>483</v>
      </c>
      <c r="J833" s="3">
        <v>180</v>
      </c>
      <c r="K833" s="3">
        <v>604800</v>
      </c>
      <c r="L833" s="3" t="s">
        <v>1828</v>
      </c>
      <c r="M833" s="3" t="s">
        <v>483</v>
      </c>
      <c r="N833" s="3" t="s">
        <v>483</v>
      </c>
      <c r="O833" s="3" t="s">
        <v>2913</v>
      </c>
      <c r="P833" s="3" t="s">
        <v>202</v>
      </c>
      <c r="Q833" s="3" t="s">
        <v>4371</v>
      </c>
      <c r="R833" s="3" t="s">
        <v>2914</v>
      </c>
      <c r="S833" s="3">
        <v>1338694265</v>
      </c>
      <c r="T833" s="3" t="s">
        <v>2915</v>
      </c>
      <c r="U833" s="3" t="s">
        <v>1580</v>
      </c>
      <c r="V833" s="3" t="s">
        <v>483</v>
      </c>
      <c r="W833" s="3" t="s">
        <v>483</v>
      </c>
      <c r="X833" s="3">
        <v>67</v>
      </c>
      <c r="Y833" s="3" t="s">
        <v>518</v>
      </c>
      <c r="Z833" s="3" t="s">
        <v>490</v>
      </c>
      <c r="AA833" s="3" t="s">
        <v>490</v>
      </c>
      <c r="AB833" s="3" t="s">
        <v>196</v>
      </c>
      <c r="AC833" s="3" t="s">
        <v>35</v>
      </c>
      <c r="AD833" s="3" t="s">
        <v>38</v>
      </c>
      <c r="AE833" s="3" t="s">
        <v>483</v>
      </c>
      <c r="AF833" s="3" t="s">
        <v>483</v>
      </c>
      <c r="AG833" t="s">
        <v>187</v>
      </c>
      <c r="AH833">
        <f>LOOKUP(AC833,$AL:$AL,$AM:$AM )</f>
        <v>931028</v>
      </c>
      <c r="AI833">
        <f>LOOKUP(AG833,$AN:$AN,$AO:$AO)</f>
        <v>866031</v>
      </c>
      <c r="AJ833">
        <f>COUNTIFS(Answer,AC833,Country,"USA")</f>
        <v>184</v>
      </c>
      <c r="AK833">
        <f>COUNTIF(Answer,AC833)</f>
        <v>352</v>
      </c>
    </row>
    <row r="834" spans="1:37">
      <c r="A834" s="3" t="s">
        <v>194</v>
      </c>
      <c r="B834" s="3" t="s">
        <v>478</v>
      </c>
      <c r="C834" s="3" t="s">
        <v>479</v>
      </c>
      <c r="D834" s="3" t="s">
        <v>480</v>
      </c>
      <c r="E834" s="3" t="s">
        <v>481</v>
      </c>
      <c r="F834" s="4">
        <v>0.03</v>
      </c>
      <c r="G834" s="3" t="s">
        <v>1827</v>
      </c>
      <c r="H834" s="3">
        <v>32</v>
      </c>
      <c r="I834" s="3" t="s">
        <v>483</v>
      </c>
      <c r="J834" s="3">
        <v>180</v>
      </c>
      <c r="K834" s="3">
        <v>604800</v>
      </c>
      <c r="L834" s="3" t="s">
        <v>1828</v>
      </c>
      <c r="M834" s="3" t="s">
        <v>483</v>
      </c>
      <c r="N834" s="3" t="s">
        <v>483</v>
      </c>
      <c r="O834" s="3" t="s">
        <v>2993</v>
      </c>
      <c r="P834" s="3" t="s">
        <v>4427</v>
      </c>
      <c r="Q834" s="3" t="s">
        <v>4371</v>
      </c>
      <c r="R834" s="3" t="s">
        <v>2994</v>
      </c>
      <c r="S834" s="3">
        <v>1338694473</v>
      </c>
      <c r="T834" s="3" t="s">
        <v>2995</v>
      </c>
      <c r="U834" s="3" t="s">
        <v>1580</v>
      </c>
      <c r="V834" s="3" t="s">
        <v>483</v>
      </c>
      <c r="W834" s="3" t="s">
        <v>483</v>
      </c>
      <c r="X834" s="3">
        <v>37</v>
      </c>
      <c r="Y834" s="3" t="s">
        <v>523</v>
      </c>
      <c r="Z834" s="3" t="s">
        <v>490</v>
      </c>
      <c r="AA834" s="3" t="s">
        <v>490</v>
      </c>
      <c r="AB834" s="3" t="s">
        <v>196</v>
      </c>
      <c r="AC834" s="3" t="s">
        <v>35</v>
      </c>
      <c r="AD834" s="3" t="s">
        <v>36</v>
      </c>
      <c r="AE834" s="3" t="s">
        <v>483</v>
      </c>
      <c r="AF834" s="3" t="s">
        <v>483</v>
      </c>
      <c r="AG834" t="s">
        <v>187</v>
      </c>
      <c r="AH834">
        <f>LOOKUP(AC834,$AL:$AL,$AM:$AM )</f>
        <v>931028</v>
      </c>
      <c r="AI834">
        <f>LOOKUP(AG834,$AN:$AN,$AO:$AO)</f>
        <v>866031</v>
      </c>
      <c r="AJ834">
        <f>COUNTIFS(Answer,AC834,Country,"USA")</f>
        <v>184</v>
      </c>
      <c r="AK834">
        <f>COUNTIF(Answer,AC834)</f>
        <v>352</v>
      </c>
    </row>
    <row r="835" spans="1:37">
      <c r="A835" s="3" t="s">
        <v>194</v>
      </c>
      <c r="B835" s="3" t="s">
        <v>478</v>
      </c>
      <c r="C835" s="3" t="s">
        <v>479</v>
      </c>
      <c r="D835" s="3" t="s">
        <v>480</v>
      </c>
      <c r="E835" s="3" t="s">
        <v>481</v>
      </c>
      <c r="F835" s="4">
        <v>0.03</v>
      </c>
      <c r="G835" s="3" t="s">
        <v>1827</v>
      </c>
      <c r="H835" s="3">
        <v>32</v>
      </c>
      <c r="I835" s="3" t="s">
        <v>483</v>
      </c>
      <c r="J835" s="3">
        <v>180</v>
      </c>
      <c r="K835" s="3">
        <v>604800</v>
      </c>
      <c r="L835" s="3" t="s">
        <v>1828</v>
      </c>
      <c r="M835" s="3" t="s">
        <v>483</v>
      </c>
      <c r="N835" s="3" t="s">
        <v>483</v>
      </c>
      <c r="O835" s="3" t="s">
        <v>2910</v>
      </c>
      <c r="P835" s="3" t="s">
        <v>198</v>
      </c>
      <c r="Q835" s="3" t="s">
        <v>4371</v>
      </c>
      <c r="R835" s="3" t="s">
        <v>2911</v>
      </c>
      <c r="S835" s="3">
        <v>1338694078</v>
      </c>
      <c r="T835" s="3" t="s">
        <v>2912</v>
      </c>
      <c r="U835" s="3" t="s">
        <v>1609</v>
      </c>
      <c r="V835" s="3" t="s">
        <v>483</v>
      </c>
      <c r="W835" s="3" t="s">
        <v>483</v>
      </c>
      <c r="X835" s="3">
        <v>27</v>
      </c>
      <c r="Y835" s="3" t="s">
        <v>518</v>
      </c>
      <c r="Z835" s="3" t="s">
        <v>490</v>
      </c>
      <c r="AA835" s="3" t="s">
        <v>490</v>
      </c>
      <c r="AB835" s="3" t="s">
        <v>196</v>
      </c>
      <c r="AC835" s="3" t="s">
        <v>58</v>
      </c>
      <c r="AD835" s="3" t="s">
        <v>38</v>
      </c>
      <c r="AE835" s="3" t="s">
        <v>483</v>
      </c>
      <c r="AF835" s="3" t="s">
        <v>483</v>
      </c>
      <c r="AG835" t="s">
        <v>187</v>
      </c>
      <c r="AH835">
        <f>LOOKUP(AC835,$AL:$AL,$AM:$AM )</f>
        <v>919228</v>
      </c>
      <c r="AI835">
        <f>LOOKUP(AG835,$AN:$AN,$AO:$AO)</f>
        <v>866031</v>
      </c>
      <c r="AJ835">
        <f>COUNTIFS(Answer,AC835,Country,"USA")</f>
        <v>4</v>
      </c>
      <c r="AK835">
        <f>COUNTIF(Answer,AC835)</f>
        <v>4</v>
      </c>
    </row>
    <row r="836" spans="1:37">
      <c r="A836" s="3" t="s">
        <v>194</v>
      </c>
      <c r="B836" s="3" t="s">
        <v>478</v>
      </c>
      <c r="C836" s="3" t="s">
        <v>479</v>
      </c>
      <c r="D836" s="3" t="s">
        <v>480</v>
      </c>
      <c r="E836" s="3" t="s">
        <v>481</v>
      </c>
      <c r="F836" s="4">
        <v>0.03</v>
      </c>
      <c r="G836" s="3" t="s">
        <v>1827</v>
      </c>
      <c r="H836" s="3">
        <v>32</v>
      </c>
      <c r="I836" s="3" t="s">
        <v>483</v>
      </c>
      <c r="J836" s="3">
        <v>180</v>
      </c>
      <c r="K836" s="3">
        <v>604800</v>
      </c>
      <c r="L836" s="3" t="s">
        <v>1828</v>
      </c>
      <c r="M836" s="3" t="s">
        <v>483</v>
      </c>
      <c r="N836" s="3" t="s">
        <v>483</v>
      </c>
      <c r="O836" s="3" t="s">
        <v>3026</v>
      </c>
      <c r="P836" s="3" t="s">
        <v>4379</v>
      </c>
      <c r="Q836" s="3" t="s">
        <v>4371</v>
      </c>
      <c r="R836" s="3" t="s">
        <v>3027</v>
      </c>
      <c r="S836" s="3">
        <v>1338697140</v>
      </c>
      <c r="T836" s="3" t="s">
        <v>3028</v>
      </c>
      <c r="U836" s="3" t="s">
        <v>1609</v>
      </c>
      <c r="V836" s="3" t="s">
        <v>483</v>
      </c>
      <c r="W836" s="3" t="s">
        <v>483</v>
      </c>
      <c r="X836" s="3">
        <v>45</v>
      </c>
      <c r="Y836" s="3" t="s">
        <v>687</v>
      </c>
      <c r="Z836" s="3" t="s">
        <v>490</v>
      </c>
      <c r="AA836" s="3" t="s">
        <v>490</v>
      </c>
      <c r="AB836" s="3" t="s">
        <v>196</v>
      </c>
      <c r="AC836" s="3" t="s">
        <v>35</v>
      </c>
      <c r="AD836" s="3" t="s">
        <v>34</v>
      </c>
      <c r="AE836" s="3" t="s">
        <v>483</v>
      </c>
      <c r="AF836" s="3" t="s">
        <v>483</v>
      </c>
      <c r="AG836" t="s">
        <v>187</v>
      </c>
      <c r="AH836">
        <f>LOOKUP(AC836,$AL:$AL,$AM:$AM )</f>
        <v>931028</v>
      </c>
      <c r="AI836">
        <f>LOOKUP(AG836,$AN:$AN,$AO:$AO)</f>
        <v>866031</v>
      </c>
      <c r="AJ836">
        <f>COUNTIFS(Answer,AC836,Country,"USA")</f>
        <v>184</v>
      </c>
      <c r="AK836">
        <f>COUNTIF(Answer,AC836)</f>
        <v>352</v>
      </c>
    </row>
    <row r="837" spans="1:37">
      <c r="A837" s="3" t="s">
        <v>194</v>
      </c>
      <c r="B837" s="3" t="s">
        <v>478</v>
      </c>
      <c r="C837" s="3" t="s">
        <v>479</v>
      </c>
      <c r="D837" s="3" t="s">
        <v>480</v>
      </c>
      <c r="E837" s="3" t="s">
        <v>481</v>
      </c>
      <c r="F837" s="4">
        <v>0.03</v>
      </c>
      <c r="G837" s="3" t="s">
        <v>1827</v>
      </c>
      <c r="H837" s="3">
        <v>32</v>
      </c>
      <c r="I837" s="3" t="s">
        <v>483</v>
      </c>
      <c r="J837" s="3">
        <v>180</v>
      </c>
      <c r="K837" s="3">
        <v>604800</v>
      </c>
      <c r="L837" s="3" t="s">
        <v>1828</v>
      </c>
      <c r="M837" s="3" t="s">
        <v>483</v>
      </c>
      <c r="N837" s="3" t="s">
        <v>483</v>
      </c>
      <c r="O837" s="3" t="s">
        <v>2867</v>
      </c>
      <c r="P837" s="3" t="s">
        <v>208</v>
      </c>
      <c r="Q837" s="3" t="s">
        <v>4371</v>
      </c>
      <c r="R837" s="3" t="s">
        <v>2868</v>
      </c>
      <c r="S837" s="3">
        <v>1338694967</v>
      </c>
      <c r="T837" s="3" t="s">
        <v>2869</v>
      </c>
      <c r="U837" s="3" t="s">
        <v>1784</v>
      </c>
      <c r="V837" s="3" t="s">
        <v>483</v>
      </c>
      <c r="W837" s="3" t="s">
        <v>483</v>
      </c>
      <c r="X837" s="3">
        <v>57</v>
      </c>
      <c r="Y837" s="3" t="s">
        <v>498</v>
      </c>
      <c r="Z837" s="3" t="s">
        <v>490</v>
      </c>
      <c r="AA837" s="3" t="s">
        <v>490</v>
      </c>
      <c r="AB837" s="3" t="s">
        <v>196</v>
      </c>
      <c r="AC837" s="3" t="s">
        <v>35</v>
      </c>
      <c r="AD837" s="3" t="s">
        <v>38</v>
      </c>
      <c r="AE837" s="3" t="s">
        <v>483</v>
      </c>
      <c r="AF837" s="3" t="s">
        <v>483</v>
      </c>
      <c r="AG837" t="s">
        <v>187</v>
      </c>
      <c r="AH837">
        <f>LOOKUP(AC837,$AL:$AL,$AM:$AM )</f>
        <v>931028</v>
      </c>
      <c r="AI837">
        <f>LOOKUP(AG837,$AN:$AN,$AO:$AO)</f>
        <v>866031</v>
      </c>
      <c r="AJ837">
        <f>COUNTIFS(Answer,AC837,Country,"USA")</f>
        <v>184</v>
      </c>
      <c r="AK837">
        <f>COUNTIF(Answer,AC837)</f>
        <v>352</v>
      </c>
    </row>
    <row r="838" spans="1:37">
      <c r="A838" s="3" t="s">
        <v>194</v>
      </c>
      <c r="B838" s="3" t="s">
        <v>478</v>
      </c>
      <c r="C838" s="3" t="s">
        <v>479</v>
      </c>
      <c r="D838" s="3" t="s">
        <v>480</v>
      </c>
      <c r="E838" s="3" t="s">
        <v>481</v>
      </c>
      <c r="F838" s="4">
        <v>0.03</v>
      </c>
      <c r="G838" s="3" t="s">
        <v>1827</v>
      </c>
      <c r="H838" s="3">
        <v>32</v>
      </c>
      <c r="I838" s="3" t="s">
        <v>483</v>
      </c>
      <c r="J838" s="3">
        <v>180</v>
      </c>
      <c r="K838" s="3">
        <v>604800</v>
      </c>
      <c r="L838" s="3" t="s">
        <v>1828</v>
      </c>
      <c r="M838" s="3" t="s">
        <v>483</v>
      </c>
      <c r="N838" s="3" t="s">
        <v>483</v>
      </c>
      <c r="O838" s="3" t="s">
        <v>2922</v>
      </c>
      <c r="P838" s="3" t="s">
        <v>4429</v>
      </c>
      <c r="Q838" s="3" t="s">
        <v>4371</v>
      </c>
      <c r="R838" s="3" t="s">
        <v>2923</v>
      </c>
      <c r="S838" s="3">
        <v>1338698740</v>
      </c>
      <c r="T838" s="3" t="s">
        <v>2924</v>
      </c>
      <c r="U838" s="3" t="s">
        <v>2925</v>
      </c>
      <c r="V838" s="3" t="s">
        <v>483</v>
      </c>
      <c r="W838" s="3" t="s">
        <v>483</v>
      </c>
      <c r="X838" s="3">
        <v>39</v>
      </c>
      <c r="Y838" s="3" t="s">
        <v>489</v>
      </c>
      <c r="Z838" s="3" t="s">
        <v>490</v>
      </c>
      <c r="AA838" s="3" t="s">
        <v>490</v>
      </c>
      <c r="AB838" s="3" t="s">
        <v>196</v>
      </c>
      <c r="AC838" s="3" t="s">
        <v>203</v>
      </c>
      <c r="AD838" s="3" t="s">
        <v>34</v>
      </c>
      <c r="AE838" s="3" t="s">
        <v>483</v>
      </c>
      <c r="AF838" s="3" t="s">
        <v>483</v>
      </c>
      <c r="AG838" t="s">
        <v>187</v>
      </c>
      <c r="AH838">
        <f>LOOKUP(AC838,$AL:$AL,$AM:$AM )</f>
        <v>13039455</v>
      </c>
      <c r="AI838">
        <f>LOOKUP(AG838,$AN:$AN,$AO:$AO)</f>
        <v>866031</v>
      </c>
      <c r="AJ838">
        <f>COUNTIFS(Answer,AC838,Country,"USA")</f>
        <v>0</v>
      </c>
      <c r="AK838">
        <f>COUNTIF(Answer,AC838)</f>
        <v>1</v>
      </c>
    </row>
    <row r="839" spans="1:37">
      <c r="A839" s="3" t="s">
        <v>194</v>
      </c>
      <c r="B839" s="3" t="s">
        <v>478</v>
      </c>
      <c r="C839" s="3" t="s">
        <v>479</v>
      </c>
      <c r="D839" s="3" t="s">
        <v>480</v>
      </c>
      <c r="E839" s="3" t="s">
        <v>481</v>
      </c>
      <c r="F839" s="4">
        <v>0.03</v>
      </c>
      <c r="G839" s="3" t="s">
        <v>1827</v>
      </c>
      <c r="H839" s="3">
        <v>32</v>
      </c>
      <c r="I839" s="3" t="s">
        <v>483</v>
      </c>
      <c r="J839" s="3">
        <v>180</v>
      </c>
      <c r="K839" s="3">
        <v>604800</v>
      </c>
      <c r="L839" s="3" t="s">
        <v>1828</v>
      </c>
      <c r="M839" s="3" t="s">
        <v>483</v>
      </c>
      <c r="N839" s="3" t="s">
        <v>483</v>
      </c>
      <c r="O839" s="3" t="s">
        <v>2932</v>
      </c>
      <c r="P839" s="3" t="s">
        <v>206</v>
      </c>
      <c r="Q839" s="3" t="s">
        <v>4371</v>
      </c>
      <c r="R839" s="3" t="s">
        <v>2933</v>
      </c>
      <c r="S839" s="3">
        <v>1338700838</v>
      </c>
      <c r="T839" s="3" t="s">
        <v>2934</v>
      </c>
      <c r="U839" s="3" t="s">
        <v>1669</v>
      </c>
      <c r="V839" s="3" t="s">
        <v>483</v>
      </c>
      <c r="W839" s="3" t="s">
        <v>483</v>
      </c>
      <c r="X839" s="3">
        <v>58</v>
      </c>
      <c r="Y839" s="3" t="s">
        <v>518</v>
      </c>
      <c r="Z839" s="3" t="s">
        <v>490</v>
      </c>
      <c r="AA839" s="3" t="s">
        <v>490</v>
      </c>
      <c r="AB839" s="3" t="s">
        <v>196</v>
      </c>
      <c r="AC839" s="3" t="s">
        <v>35</v>
      </c>
      <c r="AD839" s="3" t="s">
        <v>38</v>
      </c>
      <c r="AE839" s="3" t="s">
        <v>483</v>
      </c>
      <c r="AF839" s="3" t="s">
        <v>483</v>
      </c>
      <c r="AG839" t="s">
        <v>187</v>
      </c>
      <c r="AH839">
        <f>LOOKUP(AC839,$AL:$AL,$AM:$AM )</f>
        <v>931028</v>
      </c>
      <c r="AI839">
        <f>LOOKUP(AG839,$AN:$AN,$AO:$AO)</f>
        <v>866031</v>
      </c>
      <c r="AJ839">
        <f>COUNTIFS(Answer,AC839,Country,"USA")</f>
        <v>184</v>
      </c>
      <c r="AK839">
        <f>COUNTIF(Answer,AC839)</f>
        <v>352</v>
      </c>
    </row>
    <row r="840" spans="1:37">
      <c r="A840" s="3" t="s">
        <v>194</v>
      </c>
      <c r="B840" s="3" t="s">
        <v>478</v>
      </c>
      <c r="C840" s="3" t="s">
        <v>479</v>
      </c>
      <c r="D840" s="3" t="s">
        <v>480</v>
      </c>
      <c r="E840" s="3" t="s">
        <v>481</v>
      </c>
      <c r="F840" s="4">
        <v>0.03</v>
      </c>
      <c r="G840" s="3" t="s">
        <v>1827</v>
      </c>
      <c r="H840" s="3">
        <v>32</v>
      </c>
      <c r="I840" s="3" t="s">
        <v>483</v>
      </c>
      <c r="J840" s="3">
        <v>180</v>
      </c>
      <c r="K840" s="3">
        <v>604800</v>
      </c>
      <c r="L840" s="3" t="s">
        <v>1828</v>
      </c>
      <c r="M840" s="3" t="s">
        <v>483</v>
      </c>
      <c r="N840" s="3" t="s">
        <v>483</v>
      </c>
      <c r="O840" s="3" t="s">
        <v>3046</v>
      </c>
      <c r="P840" s="3" t="s">
        <v>4430</v>
      </c>
      <c r="Q840" s="3" t="s">
        <v>4371</v>
      </c>
      <c r="R840" s="3" t="s">
        <v>3047</v>
      </c>
      <c r="S840" s="3">
        <v>1338701140</v>
      </c>
      <c r="T840" s="3" t="s">
        <v>3048</v>
      </c>
      <c r="U840" s="3" t="s">
        <v>1669</v>
      </c>
      <c r="V840" s="3" t="s">
        <v>483</v>
      </c>
      <c r="W840" s="3" t="s">
        <v>483</v>
      </c>
      <c r="X840" s="3">
        <v>55</v>
      </c>
      <c r="Y840" s="3" t="s">
        <v>489</v>
      </c>
      <c r="Z840" s="3" t="s">
        <v>490</v>
      </c>
      <c r="AA840" s="3" t="s">
        <v>490</v>
      </c>
      <c r="AB840" s="3" t="s">
        <v>196</v>
      </c>
      <c r="AC840" s="3" t="s">
        <v>204</v>
      </c>
      <c r="AD840" s="3" t="s">
        <v>115</v>
      </c>
      <c r="AE840" s="3" t="s">
        <v>483</v>
      </c>
      <c r="AF840" s="3" t="s">
        <v>483</v>
      </c>
      <c r="AG840" t="s">
        <v>187</v>
      </c>
      <c r="AH840">
        <f>LOOKUP(AC840,$AL:$AL,$AM:$AM )</f>
        <v>5438125</v>
      </c>
      <c r="AI840">
        <f>LOOKUP(AG840,$AN:$AN,$AO:$AO)</f>
        <v>866031</v>
      </c>
      <c r="AJ840">
        <f>COUNTIFS(Answer,AC840,Country,"USA")</f>
        <v>0</v>
      </c>
      <c r="AK840">
        <f>COUNTIF(Answer,AC840)</f>
        <v>2</v>
      </c>
    </row>
    <row r="841" spans="1:37">
      <c r="A841" s="3" t="s">
        <v>194</v>
      </c>
      <c r="B841" s="3" t="s">
        <v>478</v>
      </c>
      <c r="C841" s="3" t="s">
        <v>479</v>
      </c>
      <c r="D841" s="3" t="s">
        <v>480</v>
      </c>
      <c r="E841" s="3" t="s">
        <v>481</v>
      </c>
      <c r="F841" s="4">
        <v>0.03</v>
      </c>
      <c r="G841" s="3" t="s">
        <v>1827</v>
      </c>
      <c r="H841" s="3">
        <v>32</v>
      </c>
      <c r="I841" s="3" t="s">
        <v>483</v>
      </c>
      <c r="J841" s="3">
        <v>180</v>
      </c>
      <c r="K841" s="3">
        <v>604800</v>
      </c>
      <c r="L841" s="3" t="s">
        <v>1828</v>
      </c>
      <c r="M841" s="3" t="s">
        <v>483</v>
      </c>
      <c r="N841" s="3" t="s">
        <v>483</v>
      </c>
      <c r="O841" s="3" t="s">
        <v>3042</v>
      </c>
      <c r="P841" s="3" t="s">
        <v>4431</v>
      </c>
      <c r="Q841" s="3" t="s">
        <v>4371</v>
      </c>
      <c r="R841" s="3" t="s">
        <v>3043</v>
      </c>
      <c r="S841" s="3">
        <v>1338712838</v>
      </c>
      <c r="T841" s="3" t="s">
        <v>3044</v>
      </c>
      <c r="U841" s="3" t="s">
        <v>3045</v>
      </c>
      <c r="V841" s="3" t="s">
        <v>483</v>
      </c>
      <c r="W841" s="3" t="s">
        <v>483</v>
      </c>
      <c r="X841" s="3">
        <v>122</v>
      </c>
      <c r="Y841" s="3" t="s">
        <v>489</v>
      </c>
      <c r="Z841" s="3" t="s">
        <v>490</v>
      </c>
      <c r="AA841" s="3" t="s">
        <v>490</v>
      </c>
      <c r="AB841" s="3" t="s">
        <v>196</v>
      </c>
      <c r="AC841" s="3" t="s">
        <v>204</v>
      </c>
      <c r="AD841" s="3" t="s">
        <v>205</v>
      </c>
      <c r="AE841" s="3" t="s">
        <v>483</v>
      </c>
      <c r="AF841" s="3" t="s">
        <v>483</v>
      </c>
      <c r="AG841" t="s">
        <v>187</v>
      </c>
      <c r="AH841">
        <f>LOOKUP(AC841,$AL:$AL,$AM:$AM )</f>
        <v>5438125</v>
      </c>
      <c r="AI841">
        <f>LOOKUP(AG841,$AN:$AN,$AO:$AO)</f>
        <v>866031</v>
      </c>
      <c r="AJ841">
        <f>COUNTIFS(Answer,AC841,Country,"USA")</f>
        <v>0</v>
      </c>
      <c r="AK841">
        <f>COUNTIF(Answer,AC841)</f>
        <v>2</v>
      </c>
    </row>
    <row r="842" spans="1:37">
      <c r="A842" s="3" t="s">
        <v>194</v>
      </c>
      <c r="B842" s="3" t="s">
        <v>478</v>
      </c>
      <c r="C842" s="3" t="s">
        <v>479</v>
      </c>
      <c r="D842" s="3" t="s">
        <v>480</v>
      </c>
      <c r="E842" s="3" t="s">
        <v>481</v>
      </c>
      <c r="F842" s="4">
        <v>0.03</v>
      </c>
      <c r="G842" s="3" t="s">
        <v>1827</v>
      </c>
      <c r="H842" s="3">
        <v>32</v>
      </c>
      <c r="I842" s="3" t="s">
        <v>483</v>
      </c>
      <c r="J842" s="3">
        <v>180</v>
      </c>
      <c r="K842" s="3">
        <v>604800</v>
      </c>
      <c r="L842" s="3" t="s">
        <v>1828</v>
      </c>
      <c r="M842" s="3" t="s">
        <v>483</v>
      </c>
      <c r="N842" s="3" t="s">
        <v>483</v>
      </c>
      <c r="O842" s="3" t="s">
        <v>2870</v>
      </c>
      <c r="P842" s="3" t="s">
        <v>4432</v>
      </c>
      <c r="Q842" s="3" t="s">
        <v>4371</v>
      </c>
      <c r="R842" s="3" t="s">
        <v>2871</v>
      </c>
      <c r="S842" s="3">
        <v>1338716362</v>
      </c>
      <c r="T842" s="3" t="s">
        <v>2872</v>
      </c>
      <c r="U842" s="3" t="s">
        <v>1686</v>
      </c>
      <c r="V842" s="3" t="s">
        <v>483</v>
      </c>
      <c r="W842" s="3" t="s">
        <v>483</v>
      </c>
      <c r="X842" s="3">
        <v>34</v>
      </c>
      <c r="Y842" s="3" t="s">
        <v>489</v>
      </c>
      <c r="Z842" s="3" t="s">
        <v>490</v>
      </c>
      <c r="AA842" s="3" t="s">
        <v>490</v>
      </c>
      <c r="AB842" s="3" t="s">
        <v>196</v>
      </c>
      <c r="AC842" s="3" t="s">
        <v>42</v>
      </c>
      <c r="AD842" s="3" t="s">
        <v>34</v>
      </c>
      <c r="AE842" s="3" t="s">
        <v>483</v>
      </c>
      <c r="AF842" s="3" t="s">
        <v>483</v>
      </c>
      <c r="AG842" t="s">
        <v>187</v>
      </c>
      <c r="AH842">
        <f>LOOKUP(AC842,$AL:$AL,$AM:$AM )</f>
        <v>5503158</v>
      </c>
      <c r="AI842">
        <f>LOOKUP(AG842,$AN:$AN,$AO:$AO)</f>
        <v>866031</v>
      </c>
      <c r="AJ842">
        <f>COUNTIFS(Answer,AC842,Country,"USA")</f>
        <v>9</v>
      </c>
      <c r="AK842">
        <f>COUNTIF(Answer,AC842)</f>
        <v>38</v>
      </c>
    </row>
    <row r="843" spans="1:37">
      <c r="A843" s="3" t="s">
        <v>194</v>
      </c>
      <c r="B843" s="3" t="s">
        <v>478</v>
      </c>
      <c r="C843" s="3" t="s">
        <v>479</v>
      </c>
      <c r="D843" s="3" t="s">
        <v>480</v>
      </c>
      <c r="E843" s="3" t="s">
        <v>481</v>
      </c>
      <c r="F843" s="4">
        <v>0.03</v>
      </c>
      <c r="G843" s="3" t="s">
        <v>1827</v>
      </c>
      <c r="H843" s="3">
        <v>32</v>
      </c>
      <c r="I843" s="3" t="s">
        <v>483</v>
      </c>
      <c r="J843" s="3">
        <v>180</v>
      </c>
      <c r="K843" s="3">
        <v>604800</v>
      </c>
      <c r="L843" s="3" t="s">
        <v>1828</v>
      </c>
      <c r="M843" s="3" t="s">
        <v>483</v>
      </c>
      <c r="N843" s="3" t="s">
        <v>483</v>
      </c>
      <c r="O843" s="3" t="s">
        <v>3075</v>
      </c>
      <c r="P843" s="3" t="s">
        <v>4433</v>
      </c>
      <c r="Q843" s="3" t="s">
        <v>4371</v>
      </c>
      <c r="R843" s="3" t="s">
        <v>3076</v>
      </c>
      <c r="S843" s="3">
        <v>1338707671</v>
      </c>
      <c r="T843" s="3" t="s">
        <v>3077</v>
      </c>
      <c r="U843" s="3" t="s">
        <v>1686</v>
      </c>
      <c r="V843" s="3" t="s">
        <v>483</v>
      </c>
      <c r="W843" s="3" t="s">
        <v>483</v>
      </c>
      <c r="X843" s="3">
        <v>58</v>
      </c>
      <c r="Y843" s="3" t="s">
        <v>753</v>
      </c>
      <c r="Z843" s="3" t="s">
        <v>490</v>
      </c>
      <c r="AA843" s="3" t="s">
        <v>490</v>
      </c>
      <c r="AB843" s="3" t="s">
        <v>196</v>
      </c>
      <c r="AC843" s="3" t="s">
        <v>209</v>
      </c>
      <c r="AD843" s="3" t="s">
        <v>34</v>
      </c>
      <c r="AE843" s="3" t="s">
        <v>483</v>
      </c>
      <c r="AF843" s="3" t="s">
        <v>483</v>
      </c>
      <c r="AG843" t="s">
        <v>187</v>
      </c>
      <c r="AH843">
        <f>LOOKUP(AC843,$AL:$AL,$AM:$AM )</f>
        <v>5859810</v>
      </c>
      <c r="AI843">
        <f>LOOKUP(AG843,$AN:$AN,$AO:$AO)</f>
        <v>866031</v>
      </c>
      <c r="AJ843">
        <f>COUNTIFS(Answer,AC843,Country,"USA")</f>
        <v>0</v>
      </c>
      <c r="AK843">
        <f>COUNTIF(Answer,AC843)</f>
        <v>1</v>
      </c>
    </row>
    <row r="844" spans="1:37">
      <c r="A844" s="3" t="s">
        <v>194</v>
      </c>
      <c r="B844" s="3" t="s">
        <v>478</v>
      </c>
      <c r="C844" s="3" t="s">
        <v>479</v>
      </c>
      <c r="D844" s="3" t="s">
        <v>480</v>
      </c>
      <c r="E844" s="3" t="s">
        <v>481</v>
      </c>
      <c r="F844" s="4">
        <v>0.03</v>
      </c>
      <c r="G844" s="3" t="s">
        <v>1827</v>
      </c>
      <c r="H844" s="3">
        <v>32</v>
      </c>
      <c r="I844" s="3" t="s">
        <v>483</v>
      </c>
      <c r="J844" s="3">
        <v>180</v>
      </c>
      <c r="K844" s="3">
        <v>604800</v>
      </c>
      <c r="L844" s="3" t="s">
        <v>1828</v>
      </c>
      <c r="M844" s="3" t="s">
        <v>483</v>
      </c>
      <c r="N844" s="3" t="s">
        <v>483</v>
      </c>
      <c r="O844" s="3" t="s">
        <v>3090</v>
      </c>
      <c r="P844" s="3" t="s">
        <v>4434</v>
      </c>
      <c r="Q844" s="3" t="s">
        <v>4371</v>
      </c>
      <c r="R844" s="3" t="s">
        <v>3091</v>
      </c>
      <c r="S844" s="3">
        <v>1338708445</v>
      </c>
      <c r="T844" s="3" t="s">
        <v>3092</v>
      </c>
      <c r="U844" s="3" t="s">
        <v>1686</v>
      </c>
      <c r="V844" s="3" t="s">
        <v>483</v>
      </c>
      <c r="W844" s="3" t="s">
        <v>483</v>
      </c>
      <c r="X844" s="3">
        <v>53</v>
      </c>
      <c r="Y844" s="3" t="s">
        <v>518</v>
      </c>
      <c r="Z844" s="3" t="s">
        <v>490</v>
      </c>
      <c r="AA844" s="3" t="s">
        <v>490</v>
      </c>
      <c r="AB844" s="3" t="s">
        <v>196</v>
      </c>
      <c r="AC844" s="3" t="s">
        <v>42</v>
      </c>
      <c r="AD844" s="3" t="s">
        <v>34</v>
      </c>
      <c r="AE844" s="3" t="s">
        <v>483</v>
      </c>
      <c r="AF844" s="3" t="s">
        <v>483</v>
      </c>
      <c r="AG844" t="s">
        <v>187</v>
      </c>
      <c r="AH844">
        <f>LOOKUP(AC844,$AL:$AL,$AM:$AM )</f>
        <v>5503158</v>
      </c>
      <c r="AI844">
        <f>LOOKUP(AG844,$AN:$AN,$AO:$AO)</f>
        <v>866031</v>
      </c>
      <c r="AJ844">
        <f>COUNTIFS(Answer,AC844,Country,"USA")</f>
        <v>9</v>
      </c>
      <c r="AK844">
        <f>COUNTIF(Answer,AC844)</f>
        <v>38</v>
      </c>
    </row>
    <row r="845" spans="1:37">
      <c r="A845" s="3" t="s">
        <v>194</v>
      </c>
      <c r="B845" s="3" t="s">
        <v>478</v>
      </c>
      <c r="C845" s="3" t="s">
        <v>479</v>
      </c>
      <c r="D845" s="3" t="s">
        <v>480</v>
      </c>
      <c r="E845" s="3" t="s">
        <v>481</v>
      </c>
      <c r="F845" s="4">
        <v>0.03</v>
      </c>
      <c r="G845" s="3" t="s">
        <v>1827</v>
      </c>
      <c r="H845" s="3">
        <v>32</v>
      </c>
      <c r="I845" s="3" t="s">
        <v>483</v>
      </c>
      <c r="J845" s="3">
        <v>180</v>
      </c>
      <c r="K845" s="3">
        <v>604800</v>
      </c>
      <c r="L845" s="3" t="s">
        <v>1828</v>
      </c>
      <c r="M845" s="3" t="s">
        <v>483</v>
      </c>
      <c r="N845" s="3" t="s">
        <v>483</v>
      </c>
      <c r="O845" s="3" t="s">
        <v>2900</v>
      </c>
      <c r="P845" s="3" t="s">
        <v>4405</v>
      </c>
      <c r="Q845" s="3" t="s">
        <v>4371</v>
      </c>
      <c r="R845" s="3" t="s">
        <v>2901</v>
      </c>
      <c r="S845" s="3">
        <v>1338709997</v>
      </c>
      <c r="T845" s="3" t="s">
        <v>2902</v>
      </c>
      <c r="U845" s="3" t="s">
        <v>1694</v>
      </c>
      <c r="V845" s="3" t="s">
        <v>483</v>
      </c>
      <c r="W845" s="3" t="s">
        <v>483</v>
      </c>
      <c r="X845" s="3">
        <v>25</v>
      </c>
      <c r="Y845" s="3" t="s">
        <v>508</v>
      </c>
      <c r="Z845" s="3" t="s">
        <v>490</v>
      </c>
      <c r="AA845" s="3" t="s">
        <v>490</v>
      </c>
      <c r="AB845" s="3" t="s">
        <v>196</v>
      </c>
      <c r="AC845" s="3" t="s">
        <v>35</v>
      </c>
      <c r="AD845" s="3" t="s">
        <v>34</v>
      </c>
      <c r="AE845" s="3" t="s">
        <v>483</v>
      </c>
      <c r="AF845" s="3" t="s">
        <v>483</v>
      </c>
      <c r="AG845" t="s">
        <v>187</v>
      </c>
      <c r="AH845">
        <f>LOOKUP(AC845,$AL:$AL,$AM:$AM )</f>
        <v>931028</v>
      </c>
      <c r="AI845">
        <f>LOOKUP(AG845,$AN:$AN,$AO:$AO)</f>
        <v>866031</v>
      </c>
      <c r="AJ845">
        <f>COUNTIFS(Answer,AC845,Country,"USA")</f>
        <v>184</v>
      </c>
      <c r="AK845">
        <f>COUNTIF(Answer,AC845)</f>
        <v>352</v>
      </c>
    </row>
    <row r="846" spans="1:37">
      <c r="A846" s="3" t="s">
        <v>194</v>
      </c>
      <c r="B846" s="3" t="s">
        <v>478</v>
      </c>
      <c r="C846" s="3" t="s">
        <v>479</v>
      </c>
      <c r="D846" s="3" t="s">
        <v>480</v>
      </c>
      <c r="E846" s="3" t="s">
        <v>481</v>
      </c>
      <c r="F846" s="4">
        <v>0.03</v>
      </c>
      <c r="G846" s="3" t="s">
        <v>1827</v>
      </c>
      <c r="H846" s="3">
        <v>32</v>
      </c>
      <c r="I846" s="3" t="s">
        <v>483</v>
      </c>
      <c r="J846" s="3">
        <v>180</v>
      </c>
      <c r="K846" s="3">
        <v>604800</v>
      </c>
      <c r="L846" s="3" t="s">
        <v>1828</v>
      </c>
      <c r="M846" s="3" t="s">
        <v>483</v>
      </c>
      <c r="N846" s="3" t="s">
        <v>483</v>
      </c>
      <c r="O846" s="3" t="s">
        <v>3033</v>
      </c>
      <c r="P846" s="3" t="s">
        <v>4436</v>
      </c>
      <c r="Q846" s="3" t="s">
        <v>4371</v>
      </c>
      <c r="R846" s="3" t="s">
        <v>3034</v>
      </c>
      <c r="S846" s="3">
        <v>1338707753</v>
      </c>
      <c r="T846" s="3" t="s">
        <v>3035</v>
      </c>
      <c r="U846" s="3" t="s">
        <v>1694</v>
      </c>
      <c r="V846" s="3" t="s">
        <v>483</v>
      </c>
      <c r="W846" s="3" t="s">
        <v>483</v>
      </c>
      <c r="X846" s="3">
        <v>69</v>
      </c>
      <c r="Y846" s="3" t="s">
        <v>489</v>
      </c>
      <c r="Z846" s="3" t="s">
        <v>490</v>
      </c>
      <c r="AA846" s="3" t="s">
        <v>490</v>
      </c>
      <c r="AB846" s="3" t="s">
        <v>196</v>
      </c>
      <c r="AC846" s="3" t="s">
        <v>42</v>
      </c>
      <c r="AD846" s="3" t="s">
        <v>34</v>
      </c>
      <c r="AE846" s="3" t="s">
        <v>483</v>
      </c>
      <c r="AF846" s="3" t="s">
        <v>483</v>
      </c>
      <c r="AG846" t="s">
        <v>187</v>
      </c>
      <c r="AH846">
        <f>LOOKUP(AC846,$AL:$AL,$AM:$AM )</f>
        <v>5503158</v>
      </c>
      <c r="AI846">
        <f>LOOKUP(AG846,$AN:$AN,$AO:$AO)</f>
        <v>866031</v>
      </c>
      <c r="AJ846">
        <f>COUNTIFS(Answer,AC846,Country,"USA")</f>
        <v>9</v>
      </c>
      <c r="AK846">
        <f>COUNTIF(Answer,AC846)</f>
        <v>38</v>
      </c>
    </row>
    <row r="847" spans="1:37">
      <c r="A847" s="3" t="s">
        <v>194</v>
      </c>
      <c r="B847" s="3" t="s">
        <v>478</v>
      </c>
      <c r="C847" s="3" t="s">
        <v>479</v>
      </c>
      <c r="D847" s="3" t="s">
        <v>480</v>
      </c>
      <c r="E847" s="3" t="s">
        <v>481</v>
      </c>
      <c r="F847" s="4">
        <v>0.03</v>
      </c>
      <c r="G847" s="3" t="s">
        <v>1827</v>
      </c>
      <c r="H847" s="3">
        <v>32</v>
      </c>
      <c r="I847" s="3" t="s">
        <v>483</v>
      </c>
      <c r="J847" s="3">
        <v>180</v>
      </c>
      <c r="K847" s="3">
        <v>604800</v>
      </c>
      <c r="L847" s="3" t="s">
        <v>1828</v>
      </c>
      <c r="M847" s="3" t="s">
        <v>483</v>
      </c>
      <c r="N847" s="3" t="s">
        <v>483</v>
      </c>
      <c r="O847" s="3" t="s">
        <v>2935</v>
      </c>
      <c r="P847" s="3" t="s">
        <v>199</v>
      </c>
      <c r="Q847" s="3" t="s">
        <v>4371</v>
      </c>
      <c r="R847" s="3" t="s">
        <v>2936</v>
      </c>
      <c r="S847" s="3">
        <v>1338702599</v>
      </c>
      <c r="T847" s="3" t="s">
        <v>2937</v>
      </c>
      <c r="U847" s="3" t="s">
        <v>1634</v>
      </c>
      <c r="V847" s="3" t="s">
        <v>483</v>
      </c>
      <c r="W847" s="3" t="s">
        <v>483</v>
      </c>
      <c r="X847" s="3">
        <v>24</v>
      </c>
      <c r="Y847" s="3" t="s">
        <v>555</v>
      </c>
      <c r="Z847" s="3" t="s">
        <v>490</v>
      </c>
      <c r="AA847" s="3" t="s">
        <v>490</v>
      </c>
      <c r="AB847" s="3" t="s">
        <v>196</v>
      </c>
      <c r="AC847" s="3" t="s">
        <v>35</v>
      </c>
      <c r="AD847" s="3" t="s">
        <v>38</v>
      </c>
      <c r="AE847" s="3" t="s">
        <v>483</v>
      </c>
      <c r="AF847" s="3" t="s">
        <v>483</v>
      </c>
      <c r="AG847" t="s">
        <v>187</v>
      </c>
      <c r="AH847">
        <f>LOOKUP(AC847,$AL:$AL,$AM:$AM )</f>
        <v>931028</v>
      </c>
      <c r="AI847">
        <f>LOOKUP(AG847,$AN:$AN,$AO:$AO)</f>
        <v>866031</v>
      </c>
      <c r="AJ847">
        <f>COUNTIFS(Answer,AC847,Country,"USA")</f>
        <v>184</v>
      </c>
      <c r="AK847">
        <f>COUNTIF(Answer,AC847)</f>
        <v>352</v>
      </c>
    </row>
    <row r="848" spans="1:37">
      <c r="A848" s="3" t="s">
        <v>194</v>
      </c>
      <c r="B848" s="3" t="s">
        <v>478</v>
      </c>
      <c r="C848" s="3" t="s">
        <v>479</v>
      </c>
      <c r="D848" s="3" t="s">
        <v>480</v>
      </c>
      <c r="E848" s="3" t="s">
        <v>481</v>
      </c>
      <c r="F848" s="4">
        <v>0.03</v>
      </c>
      <c r="G848" s="3" t="s">
        <v>1827</v>
      </c>
      <c r="H848" s="3">
        <v>32</v>
      </c>
      <c r="I848" s="3" t="s">
        <v>483</v>
      </c>
      <c r="J848" s="3">
        <v>180</v>
      </c>
      <c r="K848" s="3">
        <v>604800</v>
      </c>
      <c r="L848" s="3" t="s">
        <v>1828</v>
      </c>
      <c r="M848" s="3" t="s">
        <v>483</v>
      </c>
      <c r="N848" s="3" t="s">
        <v>483</v>
      </c>
      <c r="O848" s="3" t="s">
        <v>2948</v>
      </c>
      <c r="P848" s="3" t="s">
        <v>4437</v>
      </c>
      <c r="Q848" s="3" t="s">
        <v>4371</v>
      </c>
      <c r="R848" s="3" t="s">
        <v>2949</v>
      </c>
      <c r="S848" s="3">
        <v>1338711583</v>
      </c>
      <c r="T848" s="3" t="s">
        <v>2950</v>
      </c>
      <c r="U848" s="3" t="s">
        <v>1634</v>
      </c>
      <c r="V848" s="3" t="s">
        <v>483</v>
      </c>
      <c r="W848" s="3" t="s">
        <v>483</v>
      </c>
      <c r="X848" s="3">
        <v>59</v>
      </c>
      <c r="Y848" s="3" t="s">
        <v>523</v>
      </c>
      <c r="Z848" s="3" t="s">
        <v>490</v>
      </c>
      <c r="AA848" s="3" t="s">
        <v>490</v>
      </c>
      <c r="AB848" s="3" t="s">
        <v>196</v>
      </c>
      <c r="AC848" s="3" t="s">
        <v>42</v>
      </c>
      <c r="AD848" s="3" t="s">
        <v>465</v>
      </c>
      <c r="AE848" s="3" t="s">
        <v>483</v>
      </c>
      <c r="AF848" s="3" t="s">
        <v>483</v>
      </c>
      <c r="AG848" t="s">
        <v>187</v>
      </c>
      <c r="AH848">
        <f>LOOKUP(AC848,$AL:$AL,$AM:$AM )</f>
        <v>5503158</v>
      </c>
      <c r="AI848">
        <f>LOOKUP(AG848,$AN:$AN,$AO:$AO)</f>
        <v>866031</v>
      </c>
      <c r="AJ848">
        <f>COUNTIFS(Answer,AC848,Country,"USA")</f>
        <v>9</v>
      </c>
      <c r="AK848">
        <f>COUNTIF(Answer,AC848)</f>
        <v>38</v>
      </c>
    </row>
    <row r="849" spans="1:37">
      <c r="A849" s="3" t="s">
        <v>194</v>
      </c>
      <c r="B849" s="3" t="s">
        <v>478</v>
      </c>
      <c r="C849" s="3" t="s">
        <v>479</v>
      </c>
      <c r="D849" s="3" t="s">
        <v>480</v>
      </c>
      <c r="E849" s="3" t="s">
        <v>481</v>
      </c>
      <c r="F849" s="4">
        <v>0.03</v>
      </c>
      <c r="G849" s="3" t="s">
        <v>1827</v>
      </c>
      <c r="H849" s="3">
        <v>32</v>
      </c>
      <c r="I849" s="3" t="s">
        <v>483</v>
      </c>
      <c r="J849" s="3">
        <v>180</v>
      </c>
      <c r="K849" s="3">
        <v>604800</v>
      </c>
      <c r="L849" s="3" t="s">
        <v>1828</v>
      </c>
      <c r="M849" s="3" t="s">
        <v>483</v>
      </c>
      <c r="N849" s="3" t="s">
        <v>483</v>
      </c>
      <c r="O849" s="3" t="s">
        <v>2996</v>
      </c>
      <c r="P849" s="3" t="s">
        <v>211</v>
      </c>
      <c r="Q849" s="3" t="s">
        <v>4371</v>
      </c>
      <c r="R849" s="3" t="s">
        <v>2997</v>
      </c>
      <c r="S849" s="3">
        <v>1338703412</v>
      </c>
      <c r="T849" s="3" t="s">
        <v>2998</v>
      </c>
      <c r="U849" s="3" t="s">
        <v>1634</v>
      </c>
      <c r="V849" s="3" t="s">
        <v>483</v>
      </c>
      <c r="W849" s="3" t="s">
        <v>483</v>
      </c>
      <c r="X849" s="3">
        <v>70</v>
      </c>
      <c r="Y849" s="3" t="s">
        <v>523</v>
      </c>
      <c r="Z849" s="3" t="s">
        <v>490</v>
      </c>
      <c r="AA849" s="3" t="s">
        <v>490</v>
      </c>
      <c r="AB849" s="3" t="s">
        <v>196</v>
      </c>
      <c r="AC849" s="3" t="s">
        <v>35</v>
      </c>
      <c r="AD849" s="3" t="s">
        <v>38</v>
      </c>
      <c r="AE849" s="3" t="s">
        <v>483</v>
      </c>
      <c r="AF849" s="3" t="s">
        <v>483</v>
      </c>
      <c r="AG849" t="s">
        <v>187</v>
      </c>
      <c r="AH849">
        <f>LOOKUP(AC849,$AL:$AL,$AM:$AM )</f>
        <v>931028</v>
      </c>
      <c r="AI849">
        <f>LOOKUP(AG849,$AN:$AN,$AO:$AO)</f>
        <v>866031</v>
      </c>
      <c r="AJ849">
        <f>COUNTIFS(Answer,AC849,Country,"USA")</f>
        <v>184</v>
      </c>
      <c r="AK849">
        <f>COUNTIF(Answer,AC849)</f>
        <v>352</v>
      </c>
    </row>
    <row r="850" spans="1:37">
      <c r="A850" s="3" t="s">
        <v>194</v>
      </c>
      <c r="B850" s="3" t="s">
        <v>478</v>
      </c>
      <c r="C850" s="3" t="s">
        <v>479</v>
      </c>
      <c r="D850" s="3" t="s">
        <v>480</v>
      </c>
      <c r="E850" s="3" t="s">
        <v>481</v>
      </c>
      <c r="F850" s="4">
        <v>0.03</v>
      </c>
      <c r="G850" s="3" t="s">
        <v>1827</v>
      </c>
      <c r="H850" s="3">
        <v>32</v>
      </c>
      <c r="I850" s="3" t="s">
        <v>483</v>
      </c>
      <c r="J850" s="3">
        <v>180</v>
      </c>
      <c r="K850" s="3">
        <v>604800</v>
      </c>
      <c r="L850" s="3" t="s">
        <v>1828</v>
      </c>
      <c r="M850" s="3" t="s">
        <v>483</v>
      </c>
      <c r="N850" s="3" t="s">
        <v>483</v>
      </c>
      <c r="O850" s="3" t="s">
        <v>2978</v>
      </c>
      <c r="P850" s="3" t="s">
        <v>195</v>
      </c>
      <c r="Q850" s="3" t="s">
        <v>4371</v>
      </c>
      <c r="R850" s="3" t="s">
        <v>2979</v>
      </c>
      <c r="S850" s="3">
        <v>1338711004</v>
      </c>
      <c r="T850" s="3" t="s">
        <v>2980</v>
      </c>
      <c r="U850" s="3" t="s">
        <v>1676</v>
      </c>
      <c r="V850" s="3" t="s">
        <v>483</v>
      </c>
      <c r="W850" s="3" t="s">
        <v>483</v>
      </c>
      <c r="X850" s="3">
        <v>18</v>
      </c>
      <c r="Y850" s="3" t="s">
        <v>489</v>
      </c>
      <c r="Z850" s="3" t="s">
        <v>490</v>
      </c>
      <c r="AA850" s="3" t="s">
        <v>490</v>
      </c>
      <c r="AB850" s="3" t="s">
        <v>196</v>
      </c>
      <c r="AC850" s="3" t="s">
        <v>35</v>
      </c>
      <c r="AD850" s="3" t="s">
        <v>38</v>
      </c>
      <c r="AE850" s="3" t="s">
        <v>483</v>
      </c>
      <c r="AF850" s="3" t="s">
        <v>483</v>
      </c>
      <c r="AG850" t="s">
        <v>187</v>
      </c>
      <c r="AH850">
        <f>LOOKUP(AC850,$AL:$AL,$AM:$AM )</f>
        <v>931028</v>
      </c>
      <c r="AI850">
        <f>LOOKUP(AG850,$AN:$AN,$AO:$AO)</f>
        <v>866031</v>
      </c>
      <c r="AJ850">
        <f>COUNTIFS(Answer,AC850,Country,"USA")</f>
        <v>184</v>
      </c>
      <c r="AK850">
        <f>COUNTIF(Answer,AC850)</f>
        <v>352</v>
      </c>
    </row>
    <row r="851" spans="1:37">
      <c r="A851" s="3" t="s">
        <v>194</v>
      </c>
      <c r="B851" s="3" t="s">
        <v>478</v>
      </c>
      <c r="C851" s="3" t="s">
        <v>479</v>
      </c>
      <c r="D851" s="3" t="s">
        <v>480</v>
      </c>
      <c r="E851" s="3" t="s">
        <v>481</v>
      </c>
      <c r="F851" s="4">
        <v>0.03</v>
      </c>
      <c r="G851" s="3" t="s">
        <v>1827</v>
      </c>
      <c r="H851" s="3">
        <v>32</v>
      </c>
      <c r="I851" s="3" t="s">
        <v>483</v>
      </c>
      <c r="J851" s="3">
        <v>180</v>
      </c>
      <c r="K851" s="3">
        <v>604800</v>
      </c>
      <c r="L851" s="3" t="s">
        <v>1828</v>
      </c>
      <c r="M851" s="3" t="s">
        <v>483</v>
      </c>
      <c r="N851" s="3" t="s">
        <v>483</v>
      </c>
      <c r="O851" s="3" t="s">
        <v>2984</v>
      </c>
      <c r="P851" s="3" t="s">
        <v>4440</v>
      </c>
      <c r="Q851" s="3" t="s">
        <v>4371</v>
      </c>
      <c r="R851" s="3" t="s">
        <v>2985</v>
      </c>
      <c r="S851" s="3">
        <v>1338720572</v>
      </c>
      <c r="T851" s="3" t="s">
        <v>2986</v>
      </c>
      <c r="U851" s="3" t="s">
        <v>1626</v>
      </c>
      <c r="V851" s="3" t="s">
        <v>483</v>
      </c>
      <c r="W851" s="3" t="s">
        <v>483</v>
      </c>
      <c r="X851" s="3">
        <v>32</v>
      </c>
      <c r="Y851" s="3" t="s">
        <v>636</v>
      </c>
      <c r="Z851" s="3" t="s">
        <v>490</v>
      </c>
      <c r="AA851" s="3" t="s">
        <v>490</v>
      </c>
      <c r="AB851" s="3" t="s">
        <v>196</v>
      </c>
      <c r="AC851" s="3" t="s">
        <v>201</v>
      </c>
      <c r="AD851" s="3" t="s">
        <v>34</v>
      </c>
      <c r="AE851" s="3" t="s">
        <v>483</v>
      </c>
      <c r="AF851" s="3" t="s">
        <v>483</v>
      </c>
      <c r="AG851" t="s">
        <v>187</v>
      </c>
      <c r="AH851">
        <f>LOOKUP(AC851,$AL:$AL,$AM:$AM )</f>
        <v>810836</v>
      </c>
      <c r="AI851">
        <f>LOOKUP(AG851,$AN:$AN,$AO:$AO)</f>
        <v>866031</v>
      </c>
      <c r="AJ851">
        <f>COUNTIFS(Answer,AC851,Country,"USA")</f>
        <v>0</v>
      </c>
      <c r="AK851">
        <f>COUNTIF(Answer,AC851)</f>
        <v>3</v>
      </c>
    </row>
    <row r="852" spans="1:37">
      <c r="A852" s="3" t="s">
        <v>194</v>
      </c>
      <c r="B852" s="3" t="s">
        <v>478</v>
      </c>
      <c r="C852" s="3" t="s">
        <v>479</v>
      </c>
      <c r="D852" s="3" t="s">
        <v>480</v>
      </c>
      <c r="E852" s="3" t="s">
        <v>481</v>
      </c>
      <c r="F852" s="4">
        <v>0.03</v>
      </c>
      <c r="G852" s="3" t="s">
        <v>1827</v>
      </c>
      <c r="H852" s="3">
        <v>32</v>
      </c>
      <c r="I852" s="3" t="s">
        <v>483</v>
      </c>
      <c r="J852" s="3">
        <v>180</v>
      </c>
      <c r="K852" s="3">
        <v>604800</v>
      </c>
      <c r="L852" s="3" t="s">
        <v>1828</v>
      </c>
      <c r="M852" s="3" t="s">
        <v>483</v>
      </c>
      <c r="N852" s="3" t="s">
        <v>483</v>
      </c>
      <c r="O852" s="3" t="s">
        <v>2888</v>
      </c>
      <c r="P852" s="3" t="s">
        <v>4441</v>
      </c>
      <c r="Q852" s="3" t="s">
        <v>4371</v>
      </c>
      <c r="R852" s="3" t="s">
        <v>2889</v>
      </c>
      <c r="S852" s="3">
        <v>1338720334</v>
      </c>
      <c r="T852" s="3" t="s">
        <v>2890</v>
      </c>
      <c r="U852" s="3" t="s">
        <v>1732</v>
      </c>
      <c r="V852" s="3" t="s">
        <v>483</v>
      </c>
      <c r="W852" s="3" t="s">
        <v>483</v>
      </c>
      <c r="X852" s="3">
        <v>31</v>
      </c>
      <c r="Y852" s="3" t="s">
        <v>561</v>
      </c>
      <c r="Z852" s="3" t="s">
        <v>490</v>
      </c>
      <c r="AA852" s="3" t="s">
        <v>490</v>
      </c>
      <c r="AB852" s="3" t="s">
        <v>196</v>
      </c>
      <c r="AC852" s="3" t="s">
        <v>35</v>
      </c>
      <c r="AD852" s="3" t="s">
        <v>465</v>
      </c>
      <c r="AE852" s="3" t="s">
        <v>483</v>
      </c>
      <c r="AF852" s="3" t="s">
        <v>483</v>
      </c>
      <c r="AG852" t="s">
        <v>187</v>
      </c>
      <c r="AH852">
        <f>LOOKUP(AC852,$AL:$AL,$AM:$AM )</f>
        <v>931028</v>
      </c>
      <c r="AI852">
        <f>LOOKUP(AG852,$AN:$AN,$AO:$AO)</f>
        <v>866031</v>
      </c>
      <c r="AJ852">
        <f>COUNTIFS(Answer,AC852,Country,"USA")</f>
        <v>184</v>
      </c>
      <c r="AK852">
        <f>COUNTIF(Answer,AC852)</f>
        <v>352</v>
      </c>
    </row>
    <row r="853" spans="1:37">
      <c r="A853" s="3" t="s">
        <v>194</v>
      </c>
      <c r="B853" s="3" t="s">
        <v>478</v>
      </c>
      <c r="C853" s="3" t="s">
        <v>479</v>
      </c>
      <c r="D853" s="3" t="s">
        <v>480</v>
      </c>
      <c r="E853" s="3" t="s">
        <v>481</v>
      </c>
      <c r="F853" s="4">
        <v>0.03</v>
      </c>
      <c r="G853" s="3" t="s">
        <v>1827</v>
      </c>
      <c r="H853" s="3">
        <v>32</v>
      </c>
      <c r="I853" s="3" t="s">
        <v>483</v>
      </c>
      <c r="J853" s="3">
        <v>180</v>
      </c>
      <c r="K853" s="3">
        <v>604800</v>
      </c>
      <c r="L853" s="3" t="s">
        <v>1828</v>
      </c>
      <c r="M853" s="3" t="s">
        <v>483</v>
      </c>
      <c r="N853" s="3" t="s">
        <v>483</v>
      </c>
      <c r="O853" s="3" t="s">
        <v>2907</v>
      </c>
      <c r="P853" s="3" t="s">
        <v>197</v>
      </c>
      <c r="Q853" s="3" t="s">
        <v>4371</v>
      </c>
      <c r="R853" s="3" t="s">
        <v>2908</v>
      </c>
      <c r="S853" s="3">
        <v>1338724558</v>
      </c>
      <c r="T853" s="3" t="s">
        <v>2909</v>
      </c>
      <c r="U853" s="3" t="s">
        <v>1630</v>
      </c>
      <c r="V853" s="3" t="s">
        <v>483</v>
      </c>
      <c r="W853" s="3" t="s">
        <v>483</v>
      </c>
      <c r="X853" s="3">
        <v>29</v>
      </c>
      <c r="Y853" s="3" t="s">
        <v>489</v>
      </c>
      <c r="Z853" s="3" t="s">
        <v>490</v>
      </c>
      <c r="AA853" s="3" t="s">
        <v>490</v>
      </c>
      <c r="AB853" s="3" t="s">
        <v>196</v>
      </c>
      <c r="AC853" s="3" t="s">
        <v>35</v>
      </c>
      <c r="AD853" s="3" t="s">
        <v>38</v>
      </c>
      <c r="AE853" s="3" t="s">
        <v>483</v>
      </c>
      <c r="AF853" s="3" t="s">
        <v>483</v>
      </c>
      <c r="AG853" t="s">
        <v>187</v>
      </c>
      <c r="AH853">
        <f>LOOKUP(AC853,$AL:$AL,$AM:$AM )</f>
        <v>931028</v>
      </c>
      <c r="AI853">
        <f>LOOKUP(AG853,$AN:$AN,$AO:$AO)</f>
        <v>866031</v>
      </c>
      <c r="AJ853">
        <f>COUNTIFS(Answer,AC853,Country,"USA")</f>
        <v>184</v>
      </c>
      <c r="AK853">
        <f>COUNTIF(Answer,AC853)</f>
        <v>352</v>
      </c>
    </row>
    <row r="854" spans="1:37">
      <c r="A854" s="3" t="s">
        <v>194</v>
      </c>
      <c r="B854" s="3" t="s">
        <v>478</v>
      </c>
      <c r="C854" s="3" t="s">
        <v>479</v>
      </c>
      <c r="D854" s="3" t="s">
        <v>480</v>
      </c>
      <c r="E854" s="3" t="s">
        <v>481</v>
      </c>
      <c r="F854" s="4">
        <v>0.03</v>
      </c>
      <c r="G854" s="3" t="s">
        <v>1827</v>
      </c>
      <c r="H854" s="3">
        <v>32</v>
      </c>
      <c r="I854" s="3" t="s">
        <v>483</v>
      </c>
      <c r="J854" s="3">
        <v>180</v>
      </c>
      <c r="K854" s="3">
        <v>604800</v>
      </c>
      <c r="L854" s="3" t="s">
        <v>1828</v>
      </c>
      <c r="M854" s="3" t="s">
        <v>483</v>
      </c>
      <c r="N854" s="3" t="s">
        <v>483</v>
      </c>
      <c r="O854" s="3" t="s">
        <v>2972</v>
      </c>
      <c r="P854" s="3" t="s">
        <v>212</v>
      </c>
      <c r="Q854" s="3" t="s">
        <v>4371</v>
      </c>
      <c r="R854" s="3" t="s">
        <v>2973</v>
      </c>
      <c r="S854" s="3">
        <v>1338724106</v>
      </c>
      <c r="T854" s="3" t="s">
        <v>2974</v>
      </c>
      <c r="U854" s="3" t="s">
        <v>1719</v>
      </c>
      <c r="V854" s="3" t="s">
        <v>483</v>
      </c>
      <c r="W854" s="3" t="s">
        <v>483</v>
      </c>
      <c r="X854" s="3">
        <v>20</v>
      </c>
      <c r="Y854" s="3" t="s">
        <v>555</v>
      </c>
      <c r="Z854" s="3" t="s">
        <v>490</v>
      </c>
      <c r="AA854" s="3" t="s">
        <v>490</v>
      </c>
      <c r="AB854" s="3" t="s">
        <v>196</v>
      </c>
      <c r="AC854" s="3" t="s">
        <v>35</v>
      </c>
      <c r="AD854" s="3" t="s">
        <v>38</v>
      </c>
      <c r="AE854" s="3" t="s">
        <v>483</v>
      </c>
      <c r="AF854" s="3" t="s">
        <v>483</v>
      </c>
      <c r="AG854" t="s">
        <v>187</v>
      </c>
      <c r="AH854">
        <f>LOOKUP(AC854,$AL:$AL,$AM:$AM )</f>
        <v>931028</v>
      </c>
      <c r="AI854">
        <f>LOOKUP(AG854,$AN:$AN,$AO:$AO)</f>
        <v>866031</v>
      </c>
      <c r="AJ854">
        <f>COUNTIFS(Answer,AC854,Country,"USA")</f>
        <v>184</v>
      </c>
      <c r="AK854">
        <f>COUNTIF(Answer,AC854)</f>
        <v>352</v>
      </c>
    </row>
    <row r="855" spans="1:37">
      <c r="A855" s="3" t="s">
        <v>194</v>
      </c>
      <c r="B855" s="3" t="s">
        <v>478</v>
      </c>
      <c r="C855" s="3" t="s">
        <v>479</v>
      </c>
      <c r="D855" s="3" t="s">
        <v>480</v>
      </c>
      <c r="E855" s="3" t="s">
        <v>481</v>
      </c>
      <c r="F855" s="4">
        <v>0.03</v>
      </c>
      <c r="G855" s="3" t="s">
        <v>1827</v>
      </c>
      <c r="H855" s="3">
        <v>32</v>
      </c>
      <c r="I855" s="3" t="s">
        <v>483</v>
      </c>
      <c r="J855" s="3">
        <v>180</v>
      </c>
      <c r="K855" s="3">
        <v>604800</v>
      </c>
      <c r="L855" s="3" t="s">
        <v>1828</v>
      </c>
      <c r="M855" s="3" t="s">
        <v>483</v>
      </c>
      <c r="N855" s="3" t="s">
        <v>483</v>
      </c>
      <c r="O855" s="3" t="s">
        <v>2987</v>
      </c>
      <c r="P855" s="3" t="s">
        <v>4445</v>
      </c>
      <c r="Q855" s="3" t="s">
        <v>4371</v>
      </c>
      <c r="R855" s="3" t="s">
        <v>2988</v>
      </c>
      <c r="S855" s="3">
        <v>1338729061</v>
      </c>
      <c r="T855" s="3" t="s">
        <v>2989</v>
      </c>
      <c r="U855" s="3" t="s">
        <v>1711</v>
      </c>
      <c r="V855" s="3" t="s">
        <v>483</v>
      </c>
      <c r="W855" s="3" t="s">
        <v>483</v>
      </c>
      <c r="X855" s="3">
        <v>86</v>
      </c>
      <c r="Y855" s="3" t="s">
        <v>579</v>
      </c>
      <c r="Z855" s="3" t="s">
        <v>490</v>
      </c>
      <c r="AA855" s="3" t="s">
        <v>490</v>
      </c>
      <c r="AB855" s="3" t="s">
        <v>196</v>
      </c>
      <c r="AC855" s="3" t="s">
        <v>42</v>
      </c>
      <c r="AD855" s="3" t="s">
        <v>34</v>
      </c>
      <c r="AE855" s="3" t="s">
        <v>483</v>
      </c>
      <c r="AF855" s="3" t="s">
        <v>483</v>
      </c>
      <c r="AG855" t="s">
        <v>187</v>
      </c>
      <c r="AH855">
        <f>LOOKUP(AC855,$AL:$AL,$AM:$AM )</f>
        <v>5503158</v>
      </c>
      <c r="AI855">
        <f>LOOKUP(AG855,$AN:$AN,$AO:$AO)</f>
        <v>866031</v>
      </c>
      <c r="AJ855">
        <f>COUNTIFS(Answer,AC855,Country,"USA")</f>
        <v>9</v>
      </c>
      <c r="AK855">
        <f>COUNTIF(Answer,AC855)</f>
        <v>38</v>
      </c>
    </row>
    <row r="856" spans="1:37">
      <c r="A856" s="3" t="s">
        <v>194</v>
      </c>
      <c r="B856" s="3" t="s">
        <v>478</v>
      </c>
      <c r="C856" s="3" t="s">
        <v>479</v>
      </c>
      <c r="D856" s="3" t="s">
        <v>480</v>
      </c>
      <c r="E856" s="3" t="s">
        <v>481</v>
      </c>
      <c r="F856" s="4">
        <v>0.03</v>
      </c>
      <c r="G856" s="3" t="s">
        <v>1827</v>
      </c>
      <c r="H856" s="3">
        <v>32</v>
      </c>
      <c r="I856" s="3" t="s">
        <v>483</v>
      </c>
      <c r="J856" s="3">
        <v>180</v>
      </c>
      <c r="K856" s="3">
        <v>604800</v>
      </c>
      <c r="L856" s="3" t="s">
        <v>1828</v>
      </c>
      <c r="M856" s="3" t="s">
        <v>483</v>
      </c>
      <c r="N856" s="3" t="s">
        <v>483</v>
      </c>
      <c r="O856" s="3" t="s">
        <v>3084</v>
      </c>
      <c r="P856" s="3" t="s">
        <v>200</v>
      </c>
      <c r="Q856" s="3" t="s">
        <v>4371</v>
      </c>
      <c r="R856" s="3" t="s">
        <v>3085</v>
      </c>
      <c r="S856" s="3">
        <v>1338734068</v>
      </c>
      <c r="T856" s="3" t="s">
        <v>3086</v>
      </c>
      <c r="U856" s="3" t="s">
        <v>1711</v>
      </c>
      <c r="V856" s="3" t="s">
        <v>483</v>
      </c>
      <c r="W856" s="3" t="s">
        <v>483</v>
      </c>
      <c r="X856" s="3">
        <v>85</v>
      </c>
      <c r="Y856" s="3" t="s">
        <v>523</v>
      </c>
      <c r="Z856" s="3" t="s">
        <v>490</v>
      </c>
      <c r="AA856" s="3" t="s">
        <v>490</v>
      </c>
      <c r="AB856" s="3" t="s">
        <v>196</v>
      </c>
      <c r="AC856" s="3" t="s">
        <v>35</v>
      </c>
      <c r="AD856" s="3" t="s">
        <v>38</v>
      </c>
      <c r="AE856" s="3" t="s">
        <v>483</v>
      </c>
      <c r="AF856" s="3" t="s">
        <v>483</v>
      </c>
      <c r="AG856" t="s">
        <v>187</v>
      </c>
      <c r="AH856">
        <f>LOOKUP(AC856,$AL:$AL,$AM:$AM )</f>
        <v>931028</v>
      </c>
      <c r="AI856">
        <f>LOOKUP(AG856,$AN:$AN,$AO:$AO)</f>
        <v>866031</v>
      </c>
      <c r="AJ856">
        <f>COUNTIFS(Answer,AC856,Country,"USA")</f>
        <v>184</v>
      </c>
      <c r="AK856">
        <f>COUNTIF(Answer,AC856)</f>
        <v>352</v>
      </c>
    </row>
    <row r="857" spans="1:37">
      <c r="A857" s="3" t="s">
        <v>194</v>
      </c>
      <c r="B857" s="3" t="s">
        <v>478</v>
      </c>
      <c r="C857" s="3" t="s">
        <v>479</v>
      </c>
      <c r="D857" s="3" t="s">
        <v>480</v>
      </c>
      <c r="E857" s="3" t="s">
        <v>481</v>
      </c>
      <c r="F857" s="4">
        <v>0.03</v>
      </c>
      <c r="G857" s="3" t="s">
        <v>1827</v>
      </c>
      <c r="H857" s="3">
        <v>32</v>
      </c>
      <c r="I857" s="3" t="s">
        <v>483</v>
      </c>
      <c r="J857" s="3">
        <v>180</v>
      </c>
      <c r="K857" s="3">
        <v>604800</v>
      </c>
      <c r="L857" s="3" t="s">
        <v>1828</v>
      </c>
      <c r="M857" s="3" t="s">
        <v>483</v>
      </c>
      <c r="N857" s="3" t="s">
        <v>483</v>
      </c>
      <c r="O857" s="3" t="s">
        <v>2885</v>
      </c>
      <c r="P857" s="3" t="s">
        <v>4446</v>
      </c>
      <c r="Q857" s="3" t="s">
        <v>4371</v>
      </c>
      <c r="R857" s="3" t="s">
        <v>2886</v>
      </c>
      <c r="S857" s="3">
        <v>1338728747</v>
      </c>
      <c r="T857" s="3" t="s">
        <v>2887</v>
      </c>
      <c r="U857" s="3" t="s">
        <v>1707</v>
      </c>
      <c r="V857" s="3" t="s">
        <v>483</v>
      </c>
      <c r="W857" s="3" t="s">
        <v>483</v>
      </c>
      <c r="X857" s="3">
        <v>24</v>
      </c>
      <c r="Y857" s="3" t="s">
        <v>523</v>
      </c>
      <c r="Z857" s="3" t="s">
        <v>490</v>
      </c>
      <c r="AA857" s="3" t="s">
        <v>490</v>
      </c>
      <c r="AB857" s="3" t="s">
        <v>196</v>
      </c>
      <c r="AC857" s="3" t="s">
        <v>35</v>
      </c>
      <c r="AD857" s="3" t="s">
        <v>115</v>
      </c>
      <c r="AE857" s="3" t="s">
        <v>483</v>
      </c>
      <c r="AF857" s="3" t="s">
        <v>483</v>
      </c>
      <c r="AG857" t="s">
        <v>187</v>
      </c>
      <c r="AH857">
        <f>LOOKUP(AC857,$AL:$AL,$AM:$AM )</f>
        <v>931028</v>
      </c>
      <c r="AI857">
        <f>LOOKUP(AG857,$AN:$AN,$AO:$AO)</f>
        <v>866031</v>
      </c>
      <c r="AJ857">
        <f>COUNTIFS(Answer,AC857,Country,"USA")</f>
        <v>184</v>
      </c>
      <c r="AK857">
        <f>COUNTIF(Answer,AC857)</f>
        <v>352</v>
      </c>
    </row>
    <row r="858" spans="1:37">
      <c r="A858" s="3" t="s">
        <v>194</v>
      </c>
      <c r="B858" s="3" t="s">
        <v>478</v>
      </c>
      <c r="C858" s="3" t="s">
        <v>479</v>
      </c>
      <c r="D858" s="3" t="s">
        <v>480</v>
      </c>
      <c r="E858" s="3" t="s">
        <v>481</v>
      </c>
      <c r="F858" s="4">
        <v>0.03</v>
      </c>
      <c r="G858" s="3" t="s">
        <v>1827</v>
      </c>
      <c r="H858" s="3">
        <v>32</v>
      </c>
      <c r="I858" s="3" t="s">
        <v>483</v>
      </c>
      <c r="J858" s="3">
        <v>180</v>
      </c>
      <c r="K858" s="3">
        <v>604800</v>
      </c>
      <c r="L858" s="3" t="s">
        <v>1828</v>
      </c>
      <c r="M858" s="3" t="s">
        <v>483</v>
      </c>
      <c r="N858" s="3" t="s">
        <v>483</v>
      </c>
      <c r="O858" s="3" t="s">
        <v>2891</v>
      </c>
      <c r="P858" s="3" t="s">
        <v>4447</v>
      </c>
      <c r="Q858" s="3" t="s">
        <v>4371</v>
      </c>
      <c r="R858" s="3" t="s">
        <v>2892</v>
      </c>
      <c r="S858" s="3">
        <v>1338732494</v>
      </c>
      <c r="T858" s="3" t="s">
        <v>2893</v>
      </c>
      <c r="U858" s="3" t="s">
        <v>1707</v>
      </c>
      <c r="V858" s="3" t="s">
        <v>483</v>
      </c>
      <c r="W858" s="3" t="s">
        <v>483</v>
      </c>
      <c r="X858" s="3">
        <v>31</v>
      </c>
      <c r="Y858" s="3" t="s">
        <v>518</v>
      </c>
      <c r="Z858" s="3" t="s">
        <v>490</v>
      </c>
      <c r="AA858" s="3" t="s">
        <v>490</v>
      </c>
      <c r="AB858" s="3" t="s">
        <v>196</v>
      </c>
      <c r="AC858" s="3" t="s">
        <v>35</v>
      </c>
      <c r="AD858" s="3" t="s">
        <v>210</v>
      </c>
      <c r="AE858" s="3" t="s">
        <v>483</v>
      </c>
      <c r="AF858" s="3" t="s">
        <v>483</v>
      </c>
      <c r="AG858" t="s">
        <v>187</v>
      </c>
      <c r="AH858">
        <f>LOOKUP(AC858,$AL:$AL,$AM:$AM )</f>
        <v>931028</v>
      </c>
      <c r="AI858">
        <f>LOOKUP(AG858,$AN:$AN,$AO:$AO)</f>
        <v>866031</v>
      </c>
      <c r="AJ858">
        <f>COUNTIFS(Answer,AC858,Country,"USA")</f>
        <v>184</v>
      </c>
      <c r="AK858">
        <f>COUNTIF(Answer,AC858)</f>
        <v>352</v>
      </c>
    </row>
    <row r="859" spans="1:37">
      <c r="A859" s="3" t="s">
        <v>194</v>
      </c>
      <c r="B859" s="3" t="s">
        <v>478</v>
      </c>
      <c r="C859" s="3" t="s">
        <v>479</v>
      </c>
      <c r="D859" s="3" t="s">
        <v>480</v>
      </c>
      <c r="E859" s="3" t="s">
        <v>481</v>
      </c>
      <c r="F859" s="4">
        <v>0.03</v>
      </c>
      <c r="G859" s="3" t="s">
        <v>1827</v>
      </c>
      <c r="H859" s="3">
        <v>32</v>
      </c>
      <c r="I859" s="3" t="s">
        <v>483</v>
      </c>
      <c r="J859" s="3">
        <v>180</v>
      </c>
      <c r="K859" s="3">
        <v>604800</v>
      </c>
      <c r="L859" s="3" t="s">
        <v>1828</v>
      </c>
      <c r="M859" s="3" t="s">
        <v>483</v>
      </c>
      <c r="N859" s="3" t="s">
        <v>483</v>
      </c>
      <c r="O859" s="3" t="s">
        <v>2926</v>
      </c>
      <c r="P859" s="3" t="s">
        <v>4400</v>
      </c>
      <c r="Q859" s="3" t="s">
        <v>4371</v>
      </c>
      <c r="R859" s="3" t="s">
        <v>2927</v>
      </c>
      <c r="S859" s="3">
        <v>1338731011</v>
      </c>
      <c r="T859" s="3" t="s">
        <v>2928</v>
      </c>
      <c r="U859" s="3" t="s">
        <v>1690</v>
      </c>
      <c r="V859" s="3" t="s">
        <v>483</v>
      </c>
      <c r="W859" s="3" t="s">
        <v>483</v>
      </c>
      <c r="X859" s="3">
        <v>88</v>
      </c>
      <c r="Y859" s="3" t="s">
        <v>573</v>
      </c>
      <c r="Z859" s="3" t="s">
        <v>490</v>
      </c>
      <c r="AA859" s="3" t="s">
        <v>490</v>
      </c>
      <c r="AB859" s="3" t="s">
        <v>196</v>
      </c>
      <c r="AC859" s="3" t="s">
        <v>35</v>
      </c>
      <c r="AD859" s="3" t="s">
        <v>34</v>
      </c>
      <c r="AE859" s="3" t="s">
        <v>483</v>
      </c>
      <c r="AF859" s="3" t="s">
        <v>483</v>
      </c>
      <c r="AG859" t="s">
        <v>187</v>
      </c>
      <c r="AH859">
        <f>LOOKUP(AC859,$AL:$AL,$AM:$AM )</f>
        <v>931028</v>
      </c>
      <c r="AI859">
        <f>LOOKUP(AG859,$AN:$AN,$AO:$AO)</f>
        <v>866031</v>
      </c>
      <c r="AJ859">
        <f>COUNTIFS(Answer,AC859,Country,"USA")</f>
        <v>184</v>
      </c>
      <c r="AK859">
        <f>COUNTIF(Answer,AC859)</f>
        <v>352</v>
      </c>
    </row>
    <row r="860" spans="1:37">
      <c r="A860" s="3" t="s">
        <v>194</v>
      </c>
      <c r="B860" s="3" t="s">
        <v>478</v>
      </c>
      <c r="C860" s="3" t="s">
        <v>479</v>
      </c>
      <c r="D860" s="3" t="s">
        <v>480</v>
      </c>
      <c r="E860" s="3" t="s">
        <v>481</v>
      </c>
      <c r="F860" s="4">
        <v>0.03</v>
      </c>
      <c r="G860" s="3" t="s">
        <v>1827</v>
      </c>
      <c r="H860" s="3">
        <v>32</v>
      </c>
      <c r="I860" s="3" t="s">
        <v>483</v>
      </c>
      <c r="J860" s="3">
        <v>180</v>
      </c>
      <c r="K860" s="3">
        <v>604800</v>
      </c>
      <c r="L860" s="3" t="s">
        <v>1828</v>
      </c>
      <c r="M860" s="3" t="s">
        <v>483</v>
      </c>
      <c r="N860" s="3" t="s">
        <v>483</v>
      </c>
      <c r="O860" s="3" t="s">
        <v>2999</v>
      </c>
      <c r="P860" s="3" t="s">
        <v>4449</v>
      </c>
      <c r="Q860" s="3" t="s">
        <v>4371</v>
      </c>
      <c r="R860" s="3" t="s">
        <v>3000</v>
      </c>
      <c r="S860" s="3">
        <v>1338733895</v>
      </c>
      <c r="T860" s="3" t="s">
        <v>3001</v>
      </c>
      <c r="U860" s="3" t="s">
        <v>1665</v>
      </c>
      <c r="V860" s="3" t="s">
        <v>483</v>
      </c>
      <c r="W860" s="3" t="s">
        <v>483</v>
      </c>
      <c r="X860" s="3">
        <v>91</v>
      </c>
      <c r="Y860" s="3" t="s">
        <v>561</v>
      </c>
      <c r="Z860" s="3" t="s">
        <v>490</v>
      </c>
      <c r="AA860" s="3" t="s">
        <v>490</v>
      </c>
      <c r="AB860" s="3" t="s">
        <v>196</v>
      </c>
      <c r="AC860" s="3" t="s">
        <v>35</v>
      </c>
      <c r="AD860" s="3" t="s">
        <v>34</v>
      </c>
      <c r="AE860" s="3" t="s">
        <v>483</v>
      </c>
      <c r="AF860" s="3" t="s">
        <v>483</v>
      </c>
      <c r="AG860" t="s">
        <v>187</v>
      </c>
      <c r="AH860">
        <f>LOOKUP(AC860,$AL:$AL,$AM:$AM )</f>
        <v>931028</v>
      </c>
      <c r="AI860">
        <f>LOOKUP(AG860,$AN:$AN,$AO:$AO)</f>
        <v>866031</v>
      </c>
      <c r="AJ860">
        <f>COUNTIFS(Answer,AC860,Country,"USA")</f>
        <v>184</v>
      </c>
      <c r="AK860">
        <f>COUNTIF(Answer,AC860)</f>
        <v>352</v>
      </c>
    </row>
    <row r="861" spans="1:37">
      <c r="A861" s="3" t="s">
        <v>194</v>
      </c>
      <c r="B861" s="3" t="s">
        <v>478</v>
      </c>
      <c r="C861" s="3" t="s">
        <v>479</v>
      </c>
      <c r="D861" s="3" t="s">
        <v>480</v>
      </c>
      <c r="E861" s="3" t="s">
        <v>481</v>
      </c>
      <c r="F861" s="4">
        <v>0.03</v>
      </c>
      <c r="G861" s="3" t="s">
        <v>1827</v>
      </c>
      <c r="H861" s="3">
        <v>32</v>
      </c>
      <c r="I861" s="3" t="s">
        <v>483</v>
      </c>
      <c r="J861" s="3">
        <v>180</v>
      </c>
      <c r="K861" s="3">
        <v>604800</v>
      </c>
      <c r="L861" s="3" t="s">
        <v>1828</v>
      </c>
      <c r="M861" s="3" t="s">
        <v>483</v>
      </c>
      <c r="N861" s="3" t="s">
        <v>483</v>
      </c>
      <c r="O861" s="3" t="s">
        <v>2897</v>
      </c>
      <c r="P861" s="3" t="s">
        <v>4456</v>
      </c>
      <c r="Q861" s="3" t="s">
        <v>4371</v>
      </c>
      <c r="R861" s="3" t="s">
        <v>2898</v>
      </c>
      <c r="S861" s="3">
        <v>1338751445</v>
      </c>
      <c r="T861" s="3" t="s">
        <v>2899</v>
      </c>
      <c r="U861" s="3" t="s">
        <v>2018</v>
      </c>
      <c r="V861" s="3" t="s">
        <v>483</v>
      </c>
      <c r="W861" s="3" t="s">
        <v>483</v>
      </c>
      <c r="X861" s="3">
        <v>85</v>
      </c>
      <c r="Y861" s="3" t="s">
        <v>537</v>
      </c>
      <c r="Z861" s="3" t="s">
        <v>490</v>
      </c>
      <c r="AA861" s="3" t="s">
        <v>490</v>
      </c>
      <c r="AB861" s="3" t="s">
        <v>196</v>
      </c>
      <c r="AC861" s="3" t="s">
        <v>207</v>
      </c>
      <c r="AD861" s="3" t="s">
        <v>244</v>
      </c>
      <c r="AE861" s="3" t="s">
        <v>483</v>
      </c>
      <c r="AF861" s="3" t="s">
        <v>483</v>
      </c>
      <c r="AG861" t="s">
        <v>187</v>
      </c>
      <c r="AH861">
        <f>LOOKUP(AC861,$AL:$AL,$AM:$AM )</f>
        <v>1581049</v>
      </c>
      <c r="AI861">
        <f>LOOKUP(AG861,$AN:$AN,$AO:$AO)</f>
        <v>866031</v>
      </c>
      <c r="AJ861">
        <f>COUNTIFS(Answer,AC861,Country,"USA")</f>
        <v>0</v>
      </c>
      <c r="AK861">
        <f>COUNTIF(Answer,AC861)</f>
        <v>1</v>
      </c>
    </row>
    <row r="862" spans="1:37">
      <c r="A862" s="3" t="s">
        <v>442</v>
      </c>
      <c r="B862" s="3" t="s">
        <v>491</v>
      </c>
      <c r="C862" s="3" t="s">
        <v>479</v>
      </c>
      <c r="D862" s="3" t="s">
        <v>480</v>
      </c>
      <c r="E862" s="3" t="s">
        <v>481</v>
      </c>
      <c r="F862" s="4">
        <v>0.02</v>
      </c>
      <c r="G862" s="3" t="s">
        <v>492</v>
      </c>
      <c r="H862" s="3">
        <v>50</v>
      </c>
      <c r="I862" s="3" t="s">
        <v>483</v>
      </c>
      <c r="J862" s="3">
        <v>180</v>
      </c>
      <c r="K862" s="3">
        <v>604800</v>
      </c>
      <c r="L862" s="3" t="s">
        <v>1319</v>
      </c>
      <c r="M862" s="3" t="s">
        <v>483</v>
      </c>
      <c r="N862" s="3" t="s">
        <v>483</v>
      </c>
      <c r="O862" s="3" t="s">
        <v>2880</v>
      </c>
      <c r="P862" s="3" t="s">
        <v>372</v>
      </c>
      <c r="Q862" s="3" t="s">
        <v>4371</v>
      </c>
      <c r="R862" s="3" t="s">
        <v>2881</v>
      </c>
      <c r="S862" s="3">
        <v>1338845749</v>
      </c>
      <c r="T862" s="3" t="s">
        <v>2882</v>
      </c>
      <c r="U862" s="3" t="s">
        <v>819</v>
      </c>
      <c r="V862" s="3" t="s">
        <v>483</v>
      </c>
      <c r="W862" s="3" t="s">
        <v>483</v>
      </c>
      <c r="X862" s="3">
        <v>31</v>
      </c>
      <c r="Y862" s="3" t="s">
        <v>1185</v>
      </c>
      <c r="Z862" s="3" t="s">
        <v>490</v>
      </c>
      <c r="AA862" s="3" t="s">
        <v>490</v>
      </c>
      <c r="AB862" s="3" t="s">
        <v>196</v>
      </c>
      <c r="AC862" s="3" t="s">
        <v>42</v>
      </c>
      <c r="AD862" s="3" t="s">
        <v>38</v>
      </c>
      <c r="AE862" s="3" t="s">
        <v>483</v>
      </c>
      <c r="AF862" s="3" t="s">
        <v>483</v>
      </c>
      <c r="AG862" t="s">
        <v>187</v>
      </c>
      <c r="AH862">
        <f>LOOKUP(AC862,$AL:$AL,$AM:$AM )</f>
        <v>5503158</v>
      </c>
      <c r="AI862">
        <f>LOOKUP(AG862,$AN:$AN,$AO:$AO)</f>
        <v>866031</v>
      </c>
      <c r="AJ862">
        <f>COUNTIFS(Answer,AC862,Country,"USA")</f>
        <v>9</v>
      </c>
      <c r="AK862">
        <f>COUNTIF(Answer,AC862)</f>
        <v>38</v>
      </c>
    </row>
    <row r="863" spans="1:37">
      <c r="A863" s="3" t="s">
        <v>442</v>
      </c>
      <c r="B863" s="3" t="s">
        <v>491</v>
      </c>
      <c r="C863" s="3" t="s">
        <v>479</v>
      </c>
      <c r="D863" s="3" t="s">
        <v>480</v>
      </c>
      <c r="E863" s="3" t="s">
        <v>481</v>
      </c>
      <c r="F863" s="4">
        <v>0.02</v>
      </c>
      <c r="G863" s="3" t="s">
        <v>492</v>
      </c>
      <c r="H863" s="3">
        <v>50</v>
      </c>
      <c r="I863" s="3" t="s">
        <v>483</v>
      </c>
      <c r="J863" s="3">
        <v>180</v>
      </c>
      <c r="K863" s="3">
        <v>604800</v>
      </c>
      <c r="L863" s="3" t="s">
        <v>1319</v>
      </c>
      <c r="M863" s="3" t="s">
        <v>483</v>
      </c>
      <c r="N863" s="3" t="s">
        <v>483</v>
      </c>
      <c r="O863" s="3" t="s">
        <v>2938</v>
      </c>
      <c r="P863" s="3" t="s">
        <v>363</v>
      </c>
      <c r="Q863" s="3" t="s">
        <v>4371</v>
      </c>
      <c r="R863" s="3" t="s">
        <v>2939</v>
      </c>
      <c r="S863" s="3">
        <v>1338870192</v>
      </c>
      <c r="T863" s="3" t="s">
        <v>2940</v>
      </c>
      <c r="U863" s="3" t="s">
        <v>819</v>
      </c>
      <c r="V863" s="3" t="s">
        <v>483</v>
      </c>
      <c r="W863" s="3" t="s">
        <v>483</v>
      </c>
      <c r="X863" s="3">
        <v>17</v>
      </c>
      <c r="Y863" s="3" t="s">
        <v>503</v>
      </c>
      <c r="Z863" s="3" t="s">
        <v>490</v>
      </c>
      <c r="AA863" s="3" t="s">
        <v>490</v>
      </c>
      <c r="AB863" s="3" t="s">
        <v>196</v>
      </c>
      <c r="AC863" s="3" t="s">
        <v>35</v>
      </c>
      <c r="AD863" s="3" t="s">
        <v>38</v>
      </c>
      <c r="AE863" s="3" t="s">
        <v>483</v>
      </c>
      <c r="AF863" s="3" t="s">
        <v>483</v>
      </c>
      <c r="AG863" t="s">
        <v>187</v>
      </c>
      <c r="AH863">
        <f>LOOKUP(AC863,$AL:$AL,$AM:$AM )</f>
        <v>931028</v>
      </c>
      <c r="AI863">
        <f>LOOKUP(AG863,$AN:$AN,$AO:$AO)</f>
        <v>866031</v>
      </c>
      <c r="AJ863">
        <f>COUNTIFS(Answer,AC863,Country,"USA")</f>
        <v>184</v>
      </c>
      <c r="AK863">
        <f>COUNTIF(Answer,AC863)</f>
        <v>352</v>
      </c>
    </row>
    <row r="864" spans="1:37">
      <c r="A864" s="3" t="s">
        <v>442</v>
      </c>
      <c r="B864" s="3" t="s">
        <v>491</v>
      </c>
      <c r="C864" s="3" t="s">
        <v>479</v>
      </c>
      <c r="D864" s="3" t="s">
        <v>480</v>
      </c>
      <c r="E864" s="3" t="s">
        <v>481</v>
      </c>
      <c r="F864" s="4">
        <v>0.02</v>
      </c>
      <c r="G864" s="3" t="s">
        <v>492</v>
      </c>
      <c r="H864" s="3">
        <v>50</v>
      </c>
      <c r="I864" s="3" t="s">
        <v>483</v>
      </c>
      <c r="J864" s="3">
        <v>180</v>
      </c>
      <c r="K864" s="3">
        <v>604800</v>
      </c>
      <c r="L864" s="3" t="s">
        <v>1319</v>
      </c>
      <c r="M864" s="3" t="s">
        <v>483</v>
      </c>
      <c r="N864" s="3" t="s">
        <v>483</v>
      </c>
      <c r="O864" s="3" t="s">
        <v>2975</v>
      </c>
      <c r="P864" s="3" t="s">
        <v>444</v>
      </c>
      <c r="Q864" s="3" t="s">
        <v>4371</v>
      </c>
      <c r="R864" s="3" t="s">
        <v>2976</v>
      </c>
      <c r="S864" s="3">
        <v>1338808971</v>
      </c>
      <c r="T864" s="3" t="s">
        <v>2977</v>
      </c>
      <c r="U864" s="3" t="s">
        <v>819</v>
      </c>
      <c r="V864" s="3" t="s">
        <v>483</v>
      </c>
      <c r="W864" s="3" t="s">
        <v>483</v>
      </c>
      <c r="X864" s="3">
        <v>31</v>
      </c>
      <c r="Y864" s="3" t="s">
        <v>489</v>
      </c>
      <c r="Z864" s="3" t="s">
        <v>490</v>
      </c>
      <c r="AA864" s="3" t="s">
        <v>490</v>
      </c>
      <c r="AB864" s="3" t="s">
        <v>196</v>
      </c>
      <c r="AC864" s="3" t="s">
        <v>42</v>
      </c>
      <c r="AD864" s="3" t="s">
        <v>38</v>
      </c>
      <c r="AE864" s="3" t="s">
        <v>483</v>
      </c>
      <c r="AF864" s="3" t="s">
        <v>483</v>
      </c>
      <c r="AG864" t="s">
        <v>187</v>
      </c>
      <c r="AH864">
        <f>LOOKUP(AC864,$AL:$AL,$AM:$AM )</f>
        <v>5503158</v>
      </c>
      <c r="AI864">
        <f>LOOKUP(AG864,$AN:$AN,$AO:$AO)</f>
        <v>866031</v>
      </c>
      <c r="AJ864">
        <f>COUNTIFS(Answer,AC864,Country,"USA")</f>
        <v>9</v>
      </c>
      <c r="AK864">
        <f>COUNTIF(Answer,AC864)</f>
        <v>38</v>
      </c>
    </row>
    <row r="865" spans="1:37">
      <c r="A865" s="3" t="s">
        <v>442</v>
      </c>
      <c r="B865" s="3" t="s">
        <v>491</v>
      </c>
      <c r="C865" s="3" t="s">
        <v>479</v>
      </c>
      <c r="D865" s="3" t="s">
        <v>480</v>
      </c>
      <c r="E865" s="3" t="s">
        <v>481</v>
      </c>
      <c r="F865" s="4">
        <v>0.02</v>
      </c>
      <c r="G865" s="3" t="s">
        <v>492</v>
      </c>
      <c r="H865" s="3">
        <v>50</v>
      </c>
      <c r="I865" s="3" t="s">
        <v>483</v>
      </c>
      <c r="J865" s="3">
        <v>180</v>
      </c>
      <c r="K865" s="3">
        <v>604800</v>
      </c>
      <c r="L865" s="3" t="s">
        <v>1319</v>
      </c>
      <c r="M865" s="3" t="s">
        <v>483</v>
      </c>
      <c r="N865" s="3" t="s">
        <v>483</v>
      </c>
      <c r="O865" s="3" t="s">
        <v>3017</v>
      </c>
      <c r="P865" s="3" t="s">
        <v>4461</v>
      </c>
      <c r="Q865" s="3" t="s">
        <v>4371</v>
      </c>
      <c r="R865" s="3" t="s">
        <v>3018</v>
      </c>
      <c r="S865" s="3">
        <v>1338873347</v>
      </c>
      <c r="T865" s="3" t="s">
        <v>3019</v>
      </c>
      <c r="U865" s="3" t="s">
        <v>819</v>
      </c>
      <c r="V865" s="3" t="s">
        <v>483</v>
      </c>
      <c r="W865" s="3" t="s">
        <v>483</v>
      </c>
      <c r="X865" s="3">
        <v>90</v>
      </c>
      <c r="Y865" s="3" t="s">
        <v>508</v>
      </c>
      <c r="Z865" s="3" t="s">
        <v>490</v>
      </c>
      <c r="AA865" s="3" t="s">
        <v>490</v>
      </c>
      <c r="AB865" s="3" t="s">
        <v>196</v>
      </c>
      <c r="AC865" s="3" t="s">
        <v>35</v>
      </c>
      <c r="AD865" s="3" t="s">
        <v>34</v>
      </c>
      <c r="AE865" s="3" t="s">
        <v>483</v>
      </c>
      <c r="AF865" s="3" t="s">
        <v>483</v>
      </c>
      <c r="AG865" t="s">
        <v>187</v>
      </c>
      <c r="AH865">
        <f>LOOKUP(AC865,$AL:$AL,$AM:$AM )</f>
        <v>931028</v>
      </c>
      <c r="AI865">
        <f>LOOKUP(AG865,$AN:$AN,$AO:$AO)</f>
        <v>866031</v>
      </c>
      <c r="AJ865">
        <f>COUNTIFS(Answer,AC865,Country,"USA")</f>
        <v>184</v>
      </c>
      <c r="AK865">
        <f>COUNTIF(Answer,AC865)</f>
        <v>352</v>
      </c>
    </row>
    <row r="866" spans="1:37">
      <c r="A866" s="3" t="s">
        <v>442</v>
      </c>
      <c r="B866" s="3" t="s">
        <v>491</v>
      </c>
      <c r="C866" s="3" t="s">
        <v>479</v>
      </c>
      <c r="D866" s="3" t="s">
        <v>480</v>
      </c>
      <c r="E866" s="3" t="s">
        <v>481</v>
      </c>
      <c r="F866" s="4">
        <v>0.02</v>
      </c>
      <c r="G866" s="3" t="s">
        <v>492</v>
      </c>
      <c r="H866" s="3">
        <v>50</v>
      </c>
      <c r="I866" s="3" t="s">
        <v>483</v>
      </c>
      <c r="J866" s="3">
        <v>180</v>
      </c>
      <c r="K866" s="3">
        <v>604800</v>
      </c>
      <c r="L866" s="3" t="s">
        <v>1319</v>
      </c>
      <c r="M866" s="3" t="s">
        <v>483</v>
      </c>
      <c r="N866" s="3" t="s">
        <v>483</v>
      </c>
      <c r="O866" s="3" t="s">
        <v>3039</v>
      </c>
      <c r="P866" s="3" t="s">
        <v>368</v>
      </c>
      <c r="Q866" s="3" t="s">
        <v>4371</v>
      </c>
      <c r="R866" s="3" t="s">
        <v>3040</v>
      </c>
      <c r="S866" s="3">
        <v>1338884724</v>
      </c>
      <c r="T866" s="3" t="s">
        <v>3041</v>
      </c>
      <c r="U866" s="3" t="s">
        <v>819</v>
      </c>
      <c r="V866" s="3" t="s">
        <v>483</v>
      </c>
      <c r="W866" s="3" t="s">
        <v>483</v>
      </c>
      <c r="X866" s="3">
        <v>25</v>
      </c>
      <c r="Y866" s="3" t="s">
        <v>503</v>
      </c>
      <c r="Z866" s="3" t="s">
        <v>490</v>
      </c>
      <c r="AA866" s="3" t="s">
        <v>490</v>
      </c>
      <c r="AB866" s="3" t="s">
        <v>196</v>
      </c>
      <c r="AC866" s="3" t="s">
        <v>35</v>
      </c>
      <c r="AD866" s="3" t="s">
        <v>38</v>
      </c>
      <c r="AE866" s="3" t="s">
        <v>483</v>
      </c>
      <c r="AF866" s="3" t="s">
        <v>483</v>
      </c>
      <c r="AG866" t="s">
        <v>187</v>
      </c>
      <c r="AH866">
        <f>LOOKUP(AC866,$AL:$AL,$AM:$AM )</f>
        <v>931028</v>
      </c>
      <c r="AI866">
        <f>LOOKUP(AG866,$AN:$AN,$AO:$AO)</f>
        <v>866031</v>
      </c>
      <c r="AJ866">
        <f>COUNTIFS(Answer,AC866,Country,"USA")</f>
        <v>184</v>
      </c>
      <c r="AK866">
        <f>COUNTIF(Answer,AC866)</f>
        <v>352</v>
      </c>
    </row>
    <row r="867" spans="1:37">
      <c r="A867" s="3" t="s">
        <v>442</v>
      </c>
      <c r="B867" s="3" t="s">
        <v>491</v>
      </c>
      <c r="C867" s="3" t="s">
        <v>479</v>
      </c>
      <c r="D867" s="3" t="s">
        <v>480</v>
      </c>
      <c r="E867" s="3" t="s">
        <v>481</v>
      </c>
      <c r="F867" s="4">
        <v>0.02</v>
      </c>
      <c r="G867" s="3" t="s">
        <v>492</v>
      </c>
      <c r="H867" s="3">
        <v>50</v>
      </c>
      <c r="I867" s="3" t="s">
        <v>483</v>
      </c>
      <c r="J867" s="3">
        <v>180</v>
      </c>
      <c r="K867" s="3">
        <v>604800</v>
      </c>
      <c r="L867" s="3" t="s">
        <v>1319</v>
      </c>
      <c r="M867" s="3" t="s">
        <v>483</v>
      </c>
      <c r="N867" s="3" t="s">
        <v>483</v>
      </c>
      <c r="O867" s="3" t="s">
        <v>3053</v>
      </c>
      <c r="P867" s="3" t="s">
        <v>391</v>
      </c>
      <c r="Q867" s="3" t="s">
        <v>4371</v>
      </c>
      <c r="R867" s="3" t="s">
        <v>3054</v>
      </c>
      <c r="S867" s="3">
        <v>1338802318</v>
      </c>
      <c r="T867" s="3" t="s">
        <v>3055</v>
      </c>
      <c r="U867" s="3" t="s">
        <v>819</v>
      </c>
      <c r="V867" s="3" t="s">
        <v>483</v>
      </c>
      <c r="W867" s="3" t="s">
        <v>483</v>
      </c>
      <c r="X867" s="3">
        <v>25</v>
      </c>
      <c r="Y867" s="3" t="s">
        <v>579</v>
      </c>
      <c r="Z867" s="3" t="s">
        <v>490</v>
      </c>
      <c r="AA867" s="3" t="s">
        <v>490</v>
      </c>
      <c r="AB867" s="3" t="s">
        <v>196</v>
      </c>
      <c r="AC867" s="3" t="s">
        <v>35</v>
      </c>
      <c r="AD867" s="3" t="s">
        <v>38</v>
      </c>
      <c r="AE867" s="3" t="s">
        <v>483</v>
      </c>
      <c r="AF867" s="3" t="s">
        <v>483</v>
      </c>
      <c r="AG867" t="s">
        <v>187</v>
      </c>
      <c r="AH867">
        <f>LOOKUP(AC867,$AL:$AL,$AM:$AM )</f>
        <v>931028</v>
      </c>
      <c r="AI867">
        <f>LOOKUP(AG867,$AN:$AN,$AO:$AO)</f>
        <v>866031</v>
      </c>
      <c r="AJ867">
        <f>COUNTIFS(Answer,AC867,Country,"USA")</f>
        <v>184</v>
      </c>
      <c r="AK867">
        <f>COUNTIF(Answer,AC867)</f>
        <v>352</v>
      </c>
    </row>
    <row r="868" spans="1:37">
      <c r="A868" s="3" t="s">
        <v>442</v>
      </c>
      <c r="B868" s="3" t="s">
        <v>491</v>
      </c>
      <c r="C868" s="3" t="s">
        <v>479</v>
      </c>
      <c r="D868" s="3" t="s">
        <v>480</v>
      </c>
      <c r="E868" s="3" t="s">
        <v>481</v>
      </c>
      <c r="F868" s="4">
        <v>0.02</v>
      </c>
      <c r="G868" s="3" t="s">
        <v>492</v>
      </c>
      <c r="H868" s="3">
        <v>50</v>
      </c>
      <c r="I868" s="3" t="s">
        <v>483</v>
      </c>
      <c r="J868" s="3">
        <v>180</v>
      </c>
      <c r="K868" s="3">
        <v>604800</v>
      </c>
      <c r="L868" s="3" t="s">
        <v>1319</v>
      </c>
      <c r="M868" s="3" t="s">
        <v>483</v>
      </c>
      <c r="N868" s="3" t="s">
        <v>483</v>
      </c>
      <c r="O868" s="3" t="s">
        <v>3068</v>
      </c>
      <c r="P868" s="3" t="s">
        <v>4409</v>
      </c>
      <c r="Q868" s="3" t="s">
        <v>4371</v>
      </c>
      <c r="R868" s="3" t="s">
        <v>3069</v>
      </c>
      <c r="S868" s="3">
        <v>1338835572</v>
      </c>
      <c r="T868" s="3" t="s">
        <v>3070</v>
      </c>
      <c r="U868" s="3" t="s">
        <v>819</v>
      </c>
      <c r="V868" s="3" t="s">
        <v>483</v>
      </c>
      <c r="W868" s="3" t="s">
        <v>483</v>
      </c>
      <c r="X868" s="3">
        <v>16</v>
      </c>
      <c r="Y868" s="3" t="s">
        <v>607</v>
      </c>
      <c r="Z868" s="3" t="s">
        <v>490</v>
      </c>
      <c r="AA868" s="3" t="s">
        <v>490</v>
      </c>
      <c r="AB868" s="3" t="s">
        <v>196</v>
      </c>
      <c r="AC868" s="3" t="s">
        <v>35</v>
      </c>
      <c r="AD868" s="3" t="s">
        <v>34</v>
      </c>
      <c r="AE868" s="3" t="s">
        <v>483</v>
      </c>
      <c r="AF868" s="3" t="s">
        <v>483</v>
      </c>
      <c r="AG868" t="s">
        <v>187</v>
      </c>
      <c r="AH868">
        <f>LOOKUP(AC868,$AL:$AL,$AM:$AM )</f>
        <v>931028</v>
      </c>
      <c r="AI868">
        <f>LOOKUP(AG868,$AN:$AN,$AO:$AO)</f>
        <v>866031</v>
      </c>
      <c r="AJ868">
        <f>COUNTIFS(Answer,AC868,Country,"USA")</f>
        <v>184</v>
      </c>
      <c r="AK868">
        <f>COUNTIF(Answer,AC868)</f>
        <v>352</v>
      </c>
    </row>
    <row r="869" spans="1:37">
      <c r="A869" s="3" t="s">
        <v>442</v>
      </c>
      <c r="B869" s="3" t="s">
        <v>491</v>
      </c>
      <c r="C869" s="3" t="s">
        <v>479</v>
      </c>
      <c r="D869" s="3" t="s">
        <v>480</v>
      </c>
      <c r="E869" s="3" t="s">
        <v>481</v>
      </c>
      <c r="F869" s="4">
        <v>0.02</v>
      </c>
      <c r="G869" s="3" t="s">
        <v>492</v>
      </c>
      <c r="H869" s="3">
        <v>50</v>
      </c>
      <c r="I869" s="3" t="s">
        <v>483</v>
      </c>
      <c r="J869" s="3">
        <v>180</v>
      </c>
      <c r="K869" s="3">
        <v>604800</v>
      </c>
      <c r="L869" s="3" t="s">
        <v>1319</v>
      </c>
      <c r="M869" s="3" t="s">
        <v>483</v>
      </c>
      <c r="N869" s="3" t="s">
        <v>483</v>
      </c>
      <c r="O869" s="3" t="s">
        <v>3087</v>
      </c>
      <c r="P869" s="3" t="s">
        <v>358</v>
      </c>
      <c r="Q869" s="3" t="s">
        <v>4371</v>
      </c>
      <c r="R869" s="3" t="s">
        <v>3088</v>
      </c>
      <c r="S869" s="3">
        <v>1338817731</v>
      </c>
      <c r="T869" s="3" t="s">
        <v>3089</v>
      </c>
      <c r="U869" s="3" t="s">
        <v>819</v>
      </c>
      <c r="V869" s="3" t="s">
        <v>483</v>
      </c>
      <c r="W869" s="3" t="s">
        <v>483</v>
      </c>
      <c r="X869" s="3">
        <v>24</v>
      </c>
      <c r="Y869" s="3" t="s">
        <v>508</v>
      </c>
      <c r="Z869" s="3" t="s">
        <v>490</v>
      </c>
      <c r="AA869" s="3" t="s">
        <v>490</v>
      </c>
      <c r="AB869" s="3" t="s">
        <v>196</v>
      </c>
      <c r="AC869" s="3" t="s">
        <v>35</v>
      </c>
      <c r="AD869" s="3" t="s">
        <v>38</v>
      </c>
      <c r="AE869" s="3" t="s">
        <v>483</v>
      </c>
      <c r="AF869" s="3" t="s">
        <v>483</v>
      </c>
      <c r="AG869" t="s">
        <v>187</v>
      </c>
      <c r="AH869">
        <f>LOOKUP(AC869,$AL:$AL,$AM:$AM )</f>
        <v>931028</v>
      </c>
      <c r="AI869">
        <f>LOOKUP(AG869,$AN:$AN,$AO:$AO)</f>
        <v>866031</v>
      </c>
      <c r="AJ869">
        <f>COUNTIFS(Answer,AC869,Country,"USA")</f>
        <v>184</v>
      </c>
      <c r="AK869">
        <f>COUNTIF(Answer,AC869)</f>
        <v>352</v>
      </c>
    </row>
    <row r="870" spans="1:37">
      <c r="A870" s="3" t="s">
        <v>442</v>
      </c>
      <c r="B870" s="3" t="s">
        <v>491</v>
      </c>
      <c r="C870" s="3" t="s">
        <v>479</v>
      </c>
      <c r="D870" s="3" t="s">
        <v>480</v>
      </c>
      <c r="E870" s="3" t="s">
        <v>481</v>
      </c>
      <c r="F870" s="4">
        <v>0.02</v>
      </c>
      <c r="G870" s="3" t="s">
        <v>492</v>
      </c>
      <c r="H870" s="3">
        <v>50</v>
      </c>
      <c r="I870" s="3" t="s">
        <v>483</v>
      </c>
      <c r="J870" s="3">
        <v>180</v>
      </c>
      <c r="K870" s="3">
        <v>604800</v>
      </c>
      <c r="L870" s="3" t="s">
        <v>1319</v>
      </c>
      <c r="M870" s="3" t="s">
        <v>483</v>
      </c>
      <c r="N870" s="3" t="s">
        <v>483</v>
      </c>
      <c r="O870" s="3" t="s">
        <v>2864</v>
      </c>
      <c r="P870" s="3" t="s">
        <v>4470</v>
      </c>
      <c r="Q870" s="3" t="s">
        <v>4371</v>
      </c>
      <c r="R870" s="3" t="s">
        <v>2865</v>
      </c>
      <c r="S870" s="3">
        <v>1338896141</v>
      </c>
      <c r="T870" s="3" t="s">
        <v>2866</v>
      </c>
      <c r="U870" s="3" t="s">
        <v>827</v>
      </c>
      <c r="V870" s="3" t="s">
        <v>483</v>
      </c>
      <c r="W870" s="3" t="s">
        <v>483</v>
      </c>
      <c r="X870" s="3">
        <v>34</v>
      </c>
      <c r="Y870" s="3" t="s">
        <v>561</v>
      </c>
      <c r="Z870" s="3" t="s">
        <v>490</v>
      </c>
      <c r="AA870" s="3" t="s">
        <v>490</v>
      </c>
      <c r="AB870" s="3" t="s">
        <v>196</v>
      </c>
      <c r="AC870" s="3" t="s">
        <v>42</v>
      </c>
      <c r="AD870" s="3" t="s">
        <v>465</v>
      </c>
      <c r="AE870" s="3" t="s">
        <v>483</v>
      </c>
      <c r="AF870" s="3" t="s">
        <v>483</v>
      </c>
      <c r="AG870" t="s">
        <v>187</v>
      </c>
      <c r="AH870">
        <f>LOOKUP(AC870,$AL:$AL,$AM:$AM )</f>
        <v>5503158</v>
      </c>
      <c r="AI870">
        <f>LOOKUP(AG870,$AN:$AN,$AO:$AO)</f>
        <v>866031</v>
      </c>
      <c r="AJ870">
        <f>COUNTIFS(Answer,AC870,Country,"USA")</f>
        <v>9</v>
      </c>
      <c r="AK870">
        <f>COUNTIF(Answer,AC870)</f>
        <v>38</v>
      </c>
    </row>
    <row r="871" spans="1:37">
      <c r="A871" s="3" t="s">
        <v>442</v>
      </c>
      <c r="B871" s="3" t="s">
        <v>491</v>
      </c>
      <c r="C871" s="3" t="s">
        <v>479</v>
      </c>
      <c r="D871" s="3" t="s">
        <v>480</v>
      </c>
      <c r="E871" s="3" t="s">
        <v>481</v>
      </c>
      <c r="F871" s="4">
        <v>0.02</v>
      </c>
      <c r="G871" s="3" t="s">
        <v>492</v>
      </c>
      <c r="H871" s="3">
        <v>50</v>
      </c>
      <c r="I871" s="3" t="s">
        <v>483</v>
      </c>
      <c r="J871" s="3">
        <v>180</v>
      </c>
      <c r="K871" s="3">
        <v>604800</v>
      </c>
      <c r="L871" s="3" t="s">
        <v>1319</v>
      </c>
      <c r="M871" s="3" t="s">
        <v>483</v>
      </c>
      <c r="N871" s="3" t="s">
        <v>483</v>
      </c>
      <c r="O871" s="3" t="s">
        <v>2919</v>
      </c>
      <c r="P871" s="3" t="s">
        <v>4387</v>
      </c>
      <c r="Q871" s="3" t="s">
        <v>4371</v>
      </c>
      <c r="R871" s="3" t="s">
        <v>2920</v>
      </c>
      <c r="S871" s="3">
        <v>1338837970</v>
      </c>
      <c r="T871" s="3" t="s">
        <v>2921</v>
      </c>
      <c r="U871" s="3" t="s">
        <v>827</v>
      </c>
      <c r="V871" s="3" t="s">
        <v>483</v>
      </c>
      <c r="W871" s="3" t="s">
        <v>483</v>
      </c>
      <c r="X871" s="3">
        <v>10</v>
      </c>
      <c r="Y871" s="3" t="s">
        <v>508</v>
      </c>
      <c r="Z871" s="3" t="s">
        <v>490</v>
      </c>
      <c r="AA871" s="3" t="s">
        <v>490</v>
      </c>
      <c r="AB871" s="3" t="s">
        <v>196</v>
      </c>
      <c r="AC871" s="3" t="s">
        <v>359</v>
      </c>
      <c r="AD871" s="3" t="s">
        <v>34</v>
      </c>
      <c r="AE871" s="3" t="s">
        <v>483</v>
      </c>
      <c r="AF871" s="3" t="s">
        <v>483</v>
      </c>
      <c r="AG871" t="s">
        <v>187</v>
      </c>
      <c r="AH871">
        <f>LOOKUP(AC871,$AL:$AL,$AM:$AM )</f>
        <v>866299</v>
      </c>
      <c r="AI871">
        <f>LOOKUP(AG871,$AN:$AN,$AO:$AO)</f>
        <v>866031</v>
      </c>
      <c r="AJ871">
        <f>COUNTIFS(Answer,AC871,Country,"USA")</f>
        <v>0</v>
      </c>
      <c r="AK871">
        <f>COUNTIF(Answer,AC871)</f>
        <v>12</v>
      </c>
    </row>
    <row r="872" spans="1:37">
      <c r="A872" s="3" t="s">
        <v>442</v>
      </c>
      <c r="B872" s="3" t="s">
        <v>491</v>
      </c>
      <c r="C872" s="3" t="s">
        <v>479</v>
      </c>
      <c r="D872" s="3" t="s">
        <v>480</v>
      </c>
      <c r="E872" s="3" t="s">
        <v>481</v>
      </c>
      <c r="F872" s="4">
        <v>0.02</v>
      </c>
      <c r="G872" s="3" t="s">
        <v>492</v>
      </c>
      <c r="H872" s="3">
        <v>50</v>
      </c>
      <c r="I872" s="3" t="s">
        <v>483</v>
      </c>
      <c r="J872" s="3">
        <v>180</v>
      </c>
      <c r="K872" s="3">
        <v>604800</v>
      </c>
      <c r="L872" s="3" t="s">
        <v>1319</v>
      </c>
      <c r="M872" s="3" t="s">
        <v>483</v>
      </c>
      <c r="N872" s="3" t="s">
        <v>483</v>
      </c>
      <c r="O872" s="3" t="s">
        <v>2929</v>
      </c>
      <c r="P872" s="3" t="s">
        <v>4458</v>
      </c>
      <c r="Q872" s="3" t="s">
        <v>4371</v>
      </c>
      <c r="R872" s="3" t="s">
        <v>2930</v>
      </c>
      <c r="S872" s="3">
        <v>1338884536</v>
      </c>
      <c r="T872" s="3" t="s">
        <v>2931</v>
      </c>
      <c r="U872" s="3" t="s">
        <v>827</v>
      </c>
      <c r="V872" s="3" t="s">
        <v>483</v>
      </c>
      <c r="W872" s="3" t="s">
        <v>483</v>
      </c>
      <c r="X872" s="3">
        <v>25</v>
      </c>
      <c r="Y872" s="3" t="s">
        <v>503</v>
      </c>
      <c r="Z872" s="3" t="s">
        <v>490</v>
      </c>
      <c r="AA872" s="3" t="s">
        <v>490</v>
      </c>
      <c r="AB872" s="3" t="s">
        <v>196</v>
      </c>
      <c r="AC872" s="3" t="s">
        <v>35</v>
      </c>
      <c r="AD872" s="3" t="s">
        <v>34</v>
      </c>
      <c r="AE872" s="3" t="s">
        <v>483</v>
      </c>
      <c r="AF872" s="3" t="s">
        <v>483</v>
      </c>
      <c r="AG872" t="s">
        <v>187</v>
      </c>
      <c r="AH872">
        <f>LOOKUP(AC872,$AL:$AL,$AM:$AM )</f>
        <v>931028</v>
      </c>
      <c r="AI872">
        <f>LOOKUP(AG872,$AN:$AN,$AO:$AO)</f>
        <v>866031</v>
      </c>
      <c r="AJ872">
        <f>COUNTIFS(Answer,AC872,Country,"USA")</f>
        <v>184</v>
      </c>
      <c r="AK872">
        <f>COUNTIF(Answer,AC872)</f>
        <v>352</v>
      </c>
    </row>
    <row r="873" spans="1:37">
      <c r="A873" s="3" t="s">
        <v>442</v>
      </c>
      <c r="B873" s="3" t="s">
        <v>491</v>
      </c>
      <c r="C873" s="3" t="s">
        <v>479</v>
      </c>
      <c r="D873" s="3" t="s">
        <v>480</v>
      </c>
      <c r="E873" s="3" t="s">
        <v>481</v>
      </c>
      <c r="F873" s="4">
        <v>0.02</v>
      </c>
      <c r="G873" s="3" t="s">
        <v>492</v>
      </c>
      <c r="H873" s="3">
        <v>50</v>
      </c>
      <c r="I873" s="3" t="s">
        <v>483</v>
      </c>
      <c r="J873" s="3">
        <v>180</v>
      </c>
      <c r="K873" s="3">
        <v>604800</v>
      </c>
      <c r="L873" s="3" t="s">
        <v>1319</v>
      </c>
      <c r="M873" s="3" t="s">
        <v>483</v>
      </c>
      <c r="N873" s="3" t="s">
        <v>483</v>
      </c>
      <c r="O873" s="3" t="s">
        <v>2969</v>
      </c>
      <c r="P873" s="3" t="s">
        <v>109</v>
      </c>
      <c r="Q873" s="3" t="s">
        <v>4371</v>
      </c>
      <c r="R873" s="3" t="s">
        <v>2970</v>
      </c>
      <c r="S873" s="3">
        <v>1338842563</v>
      </c>
      <c r="T873" s="3" t="s">
        <v>2971</v>
      </c>
      <c r="U873" s="3" t="s">
        <v>827</v>
      </c>
      <c r="V873" s="3" t="s">
        <v>483</v>
      </c>
      <c r="W873" s="3" t="s">
        <v>483</v>
      </c>
      <c r="X873" s="3">
        <v>26</v>
      </c>
      <c r="Y873" s="3" t="s">
        <v>1185</v>
      </c>
      <c r="Z873" s="3" t="s">
        <v>490</v>
      </c>
      <c r="AA873" s="3" t="s">
        <v>490</v>
      </c>
      <c r="AB873" s="3" t="s">
        <v>196</v>
      </c>
      <c r="AC873" s="3" t="s">
        <v>35</v>
      </c>
      <c r="AD873" s="3" t="s">
        <v>38</v>
      </c>
      <c r="AE873" s="3" t="s">
        <v>483</v>
      </c>
      <c r="AF873" s="3" t="s">
        <v>483</v>
      </c>
      <c r="AG873" t="s">
        <v>187</v>
      </c>
      <c r="AH873">
        <f>LOOKUP(AC873,$AL:$AL,$AM:$AM )</f>
        <v>931028</v>
      </c>
      <c r="AI873">
        <f>LOOKUP(AG873,$AN:$AN,$AO:$AO)</f>
        <v>866031</v>
      </c>
      <c r="AJ873">
        <f>COUNTIFS(Answer,AC873,Country,"USA")</f>
        <v>184</v>
      </c>
      <c r="AK873">
        <f>COUNTIF(Answer,AC873)</f>
        <v>352</v>
      </c>
    </row>
    <row r="874" spans="1:37">
      <c r="A874" s="3" t="s">
        <v>442</v>
      </c>
      <c r="B874" s="3" t="s">
        <v>491</v>
      </c>
      <c r="C874" s="3" t="s">
        <v>479</v>
      </c>
      <c r="D874" s="3" t="s">
        <v>480</v>
      </c>
      <c r="E874" s="3" t="s">
        <v>481</v>
      </c>
      <c r="F874" s="4">
        <v>0.02</v>
      </c>
      <c r="G874" s="3" t="s">
        <v>492</v>
      </c>
      <c r="H874" s="3">
        <v>50</v>
      </c>
      <c r="I874" s="3" t="s">
        <v>483</v>
      </c>
      <c r="J874" s="3">
        <v>180</v>
      </c>
      <c r="K874" s="3">
        <v>604800</v>
      </c>
      <c r="L874" s="3" t="s">
        <v>1319</v>
      </c>
      <c r="M874" s="3" t="s">
        <v>483</v>
      </c>
      <c r="N874" s="3" t="s">
        <v>483</v>
      </c>
      <c r="O874" s="3" t="s">
        <v>3005</v>
      </c>
      <c r="P874" s="3" t="s">
        <v>4474</v>
      </c>
      <c r="Q874" s="3" t="s">
        <v>4371</v>
      </c>
      <c r="R874" s="3" t="s">
        <v>3006</v>
      </c>
      <c r="S874" s="3">
        <v>1338896117</v>
      </c>
      <c r="T874" s="3" t="s">
        <v>3007</v>
      </c>
      <c r="U874" s="3" t="s">
        <v>827</v>
      </c>
      <c r="V874" s="3" t="s">
        <v>483</v>
      </c>
      <c r="W874" s="3" t="s">
        <v>483</v>
      </c>
      <c r="X874" s="3">
        <v>99</v>
      </c>
      <c r="Y874" s="3" t="s">
        <v>518</v>
      </c>
      <c r="Z874" s="3" t="s">
        <v>490</v>
      </c>
      <c r="AA874" s="3" t="s">
        <v>490</v>
      </c>
      <c r="AB874" s="3" t="s">
        <v>196</v>
      </c>
      <c r="AC874" s="3" t="s">
        <v>445</v>
      </c>
      <c r="AD874" s="3" t="s">
        <v>34</v>
      </c>
      <c r="AE874" s="3" t="s">
        <v>483</v>
      </c>
      <c r="AF874" s="3" t="s">
        <v>483</v>
      </c>
      <c r="AG874" t="s">
        <v>187</v>
      </c>
      <c r="AH874">
        <f>LOOKUP(AC874,$AL:$AL,$AM:$AM )</f>
        <v>1643228</v>
      </c>
      <c r="AI874">
        <f>LOOKUP(AG874,$AN:$AN,$AO:$AO)</f>
        <v>866031</v>
      </c>
      <c r="AJ874">
        <f>COUNTIFS(Answer,AC874,Country,"USA")</f>
        <v>0</v>
      </c>
      <c r="AK874">
        <f>COUNTIF(Answer,AC874)</f>
        <v>1</v>
      </c>
    </row>
    <row r="875" spans="1:37">
      <c r="A875" s="3" t="s">
        <v>442</v>
      </c>
      <c r="B875" s="3" t="s">
        <v>491</v>
      </c>
      <c r="C875" s="3" t="s">
        <v>479</v>
      </c>
      <c r="D875" s="3" t="s">
        <v>480</v>
      </c>
      <c r="E875" s="3" t="s">
        <v>481</v>
      </c>
      <c r="F875" s="4">
        <v>0.02</v>
      </c>
      <c r="G875" s="3" t="s">
        <v>492</v>
      </c>
      <c r="H875" s="3">
        <v>50</v>
      </c>
      <c r="I875" s="3" t="s">
        <v>483</v>
      </c>
      <c r="J875" s="3">
        <v>180</v>
      </c>
      <c r="K875" s="3">
        <v>604800</v>
      </c>
      <c r="L875" s="3" t="s">
        <v>1319</v>
      </c>
      <c r="M875" s="3" t="s">
        <v>483</v>
      </c>
      <c r="N875" s="3" t="s">
        <v>483</v>
      </c>
      <c r="O875" s="3" t="s">
        <v>3014</v>
      </c>
      <c r="P875" s="3" t="s">
        <v>4464</v>
      </c>
      <c r="Q875" s="3" t="s">
        <v>4371</v>
      </c>
      <c r="R875" s="3" t="s">
        <v>3015</v>
      </c>
      <c r="S875" s="3">
        <v>1338803100</v>
      </c>
      <c r="T875" s="3" t="s">
        <v>3016</v>
      </c>
      <c r="U875" s="3" t="s">
        <v>827</v>
      </c>
      <c r="V875" s="3" t="s">
        <v>483</v>
      </c>
      <c r="W875" s="3" t="s">
        <v>483</v>
      </c>
      <c r="X875" s="3">
        <v>37</v>
      </c>
      <c r="Y875" s="3" t="s">
        <v>503</v>
      </c>
      <c r="Z875" s="3" t="s">
        <v>490</v>
      </c>
      <c r="AA875" s="3" t="s">
        <v>490</v>
      </c>
      <c r="AB875" s="3" t="s">
        <v>196</v>
      </c>
      <c r="AC875" s="3" t="s">
        <v>42</v>
      </c>
      <c r="AD875" s="3" t="s">
        <v>366</v>
      </c>
      <c r="AE875" s="3" t="s">
        <v>483</v>
      </c>
      <c r="AF875" s="3" t="s">
        <v>483</v>
      </c>
      <c r="AG875" t="s">
        <v>187</v>
      </c>
      <c r="AH875">
        <f>LOOKUP(AC875,$AL:$AL,$AM:$AM )</f>
        <v>5503158</v>
      </c>
      <c r="AI875">
        <f>LOOKUP(AG875,$AN:$AN,$AO:$AO)</f>
        <v>866031</v>
      </c>
      <c r="AJ875">
        <f>COUNTIFS(Answer,AC875,Country,"USA")</f>
        <v>9</v>
      </c>
      <c r="AK875">
        <f>COUNTIF(Answer,AC875)</f>
        <v>38</v>
      </c>
    </row>
    <row r="876" spans="1:37">
      <c r="A876" s="3" t="s">
        <v>442</v>
      </c>
      <c r="B876" s="3" t="s">
        <v>491</v>
      </c>
      <c r="C876" s="3" t="s">
        <v>479</v>
      </c>
      <c r="D876" s="3" t="s">
        <v>480</v>
      </c>
      <c r="E876" s="3" t="s">
        <v>481</v>
      </c>
      <c r="F876" s="4">
        <v>0.02</v>
      </c>
      <c r="G876" s="3" t="s">
        <v>492</v>
      </c>
      <c r="H876" s="3">
        <v>50</v>
      </c>
      <c r="I876" s="3" t="s">
        <v>483</v>
      </c>
      <c r="J876" s="3">
        <v>180</v>
      </c>
      <c r="K876" s="3">
        <v>604800</v>
      </c>
      <c r="L876" s="3" t="s">
        <v>1319</v>
      </c>
      <c r="M876" s="3" t="s">
        <v>483</v>
      </c>
      <c r="N876" s="3" t="s">
        <v>483</v>
      </c>
      <c r="O876" s="3" t="s">
        <v>3036</v>
      </c>
      <c r="P876" s="3" t="s">
        <v>4462</v>
      </c>
      <c r="Q876" s="3" t="s">
        <v>4371</v>
      </c>
      <c r="R876" s="3" t="s">
        <v>3037</v>
      </c>
      <c r="S876" s="3">
        <v>1338890434</v>
      </c>
      <c r="T876" s="3" t="s">
        <v>3038</v>
      </c>
      <c r="U876" s="3" t="s">
        <v>827</v>
      </c>
      <c r="V876" s="3" t="s">
        <v>483</v>
      </c>
      <c r="W876" s="3" t="s">
        <v>483</v>
      </c>
      <c r="X876" s="3">
        <v>35</v>
      </c>
      <c r="Y876" s="3" t="s">
        <v>508</v>
      </c>
      <c r="Z876" s="3" t="s">
        <v>490</v>
      </c>
      <c r="AA876" s="3" t="s">
        <v>490</v>
      </c>
      <c r="AB876" s="3" t="s">
        <v>196</v>
      </c>
      <c r="AC876" s="3" t="s">
        <v>35</v>
      </c>
      <c r="AD876" s="3" t="s">
        <v>34</v>
      </c>
      <c r="AE876" s="3" t="s">
        <v>483</v>
      </c>
      <c r="AF876" s="3" t="s">
        <v>483</v>
      </c>
      <c r="AG876" t="s">
        <v>187</v>
      </c>
      <c r="AH876">
        <f>LOOKUP(AC876,$AL:$AL,$AM:$AM )</f>
        <v>931028</v>
      </c>
      <c r="AI876">
        <f>LOOKUP(AG876,$AN:$AN,$AO:$AO)</f>
        <v>866031</v>
      </c>
      <c r="AJ876">
        <f>COUNTIFS(Answer,AC876,Country,"USA")</f>
        <v>184</v>
      </c>
      <c r="AK876">
        <f>COUNTIF(Answer,AC876)</f>
        <v>352</v>
      </c>
    </row>
    <row r="877" spans="1:37">
      <c r="A877" s="3" t="s">
        <v>442</v>
      </c>
      <c r="B877" s="3" t="s">
        <v>491</v>
      </c>
      <c r="C877" s="3" t="s">
        <v>479</v>
      </c>
      <c r="D877" s="3" t="s">
        <v>480</v>
      </c>
      <c r="E877" s="3" t="s">
        <v>481</v>
      </c>
      <c r="F877" s="4">
        <v>0.02</v>
      </c>
      <c r="G877" s="3" t="s">
        <v>492</v>
      </c>
      <c r="H877" s="3">
        <v>50</v>
      </c>
      <c r="I877" s="3" t="s">
        <v>483</v>
      </c>
      <c r="J877" s="3">
        <v>180</v>
      </c>
      <c r="K877" s="3">
        <v>604800</v>
      </c>
      <c r="L877" s="3" t="s">
        <v>1319</v>
      </c>
      <c r="M877" s="3" t="s">
        <v>483</v>
      </c>
      <c r="N877" s="3" t="s">
        <v>483</v>
      </c>
      <c r="O877" s="3" t="s">
        <v>3056</v>
      </c>
      <c r="P877" s="3" t="s">
        <v>407</v>
      </c>
      <c r="Q877" s="3" t="s">
        <v>4371</v>
      </c>
      <c r="R877" s="3" t="s">
        <v>3057</v>
      </c>
      <c r="S877" s="3">
        <v>1338867755</v>
      </c>
      <c r="T877" s="3" t="s">
        <v>3058</v>
      </c>
      <c r="U877" s="3" t="s">
        <v>827</v>
      </c>
      <c r="V877" s="3" t="s">
        <v>483</v>
      </c>
      <c r="W877" s="3" t="s">
        <v>483</v>
      </c>
      <c r="X877" s="3">
        <v>23</v>
      </c>
      <c r="Y877" s="3" t="s">
        <v>555</v>
      </c>
      <c r="Z877" s="3" t="s">
        <v>490</v>
      </c>
      <c r="AA877" s="3" t="s">
        <v>490</v>
      </c>
      <c r="AB877" s="3" t="s">
        <v>196</v>
      </c>
      <c r="AC877" s="3" t="s">
        <v>35</v>
      </c>
      <c r="AD877" s="3" t="s">
        <v>38</v>
      </c>
      <c r="AE877" s="3" t="s">
        <v>483</v>
      </c>
      <c r="AF877" s="3" t="s">
        <v>483</v>
      </c>
      <c r="AG877" t="s">
        <v>187</v>
      </c>
      <c r="AH877">
        <f>LOOKUP(AC877,$AL:$AL,$AM:$AM )</f>
        <v>931028</v>
      </c>
      <c r="AI877">
        <f>LOOKUP(AG877,$AN:$AN,$AO:$AO)</f>
        <v>866031</v>
      </c>
      <c r="AJ877">
        <f>COUNTIFS(Answer,AC877,Country,"USA")</f>
        <v>184</v>
      </c>
      <c r="AK877">
        <f>COUNTIF(Answer,AC877)</f>
        <v>352</v>
      </c>
    </row>
    <row r="878" spans="1:37">
      <c r="A878" s="3" t="s">
        <v>442</v>
      </c>
      <c r="B878" s="3" t="s">
        <v>491</v>
      </c>
      <c r="C878" s="3" t="s">
        <v>479</v>
      </c>
      <c r="D878" s="3" t="s">
        <v>480</v>
      </c>
      <c r="E878" s="3" t="s">
        <v>481</v>
      </c>
      <c r="F878" s="4">
        <v>0.02</v>
      </c>
      <c r="G878" s="3" t="s">
        <v>492</v>
      </c>
      <c r="H878" s="3">
        <v>50</v>
      </c>
      <c r="I878" s="3" t="s">
        <v>483</v>
      </c>
      <c r="J878" s="3">
        <v>180</v>
      </c>
      <c r="K878" s="3">
        <v>604800</v>
      </c>
      <c r="L878" s="3" t="s">
        <v>1319</v>
      </c>
      <c r="M878" s="3" t="s">
        <v>483</v>
      </c>
      <c r="N878" s="3" t="s">
        <v>483</v>
      </c>
      <c r="O878" s="3" t="s">
        <v>2873</v>
      </c>
      <c r="P878" s="3" t="s">
        <v>374</v>
      </c>
      <c r="Q878" s="3" t="s">
        <v>4371</v>
      </c>
      <c r="R878" s="3" t="s">
        <v>2874</v>
      </c>
      <c r="S878" s="3">
        <v>1338847719</v>
      </c>
      <c r="T878" s="3" t="s">
        <v>2875</v>
      </c>
      <c r="U878" s="3" t="s">
        <v>1839</v>
      </c>
      <c r="V878" s="3" t="s">
        <v>483</v>
      </c>
      <c r="W878" s="3" t="s">
        <v>483</v>
      </c>
      <c r="X878" s="3">
        <v>72</v>
      </c>
      <c r="Y878" s="3" t="s">
        <v>594</v>
      </c>
      <c r="Z878" s="3" t="s">
        <v>490</v>
      </c>
      <c r="AA878" s="3" t="s">
        <v>490</v>
      </c>
      <c r="AB878" s="3" t="s">
        <v>196</v>
      </c>
      <c r="AC878" s="3" t="s">
        <v>35</v>
      </c>
      <c r="AD878" s="3" t="s">
        <v>38</v>
      </c>
      <c r="AE878" s="3" t="s">
        <v>483</v>
      </c>
      <c r="AF878" s="3" t="s">
        <v>483</v>
      </c>
      <c r="AG878" t="s">
        <v>187</v>
      </c>
      <c r="AH878">
        <f>LOOKUP(AC878,$AL:$AL,$AM:$AM )</f>
        <v>931028</v>
      </c>
      <c r="AI878">
        <f>LOOKUP(AG878,$AN:$AN,$AO:$AO)</f>
        <v>866031</v>
      </c>
      <c r="AJ878">
        <f>COUNTIFS(Answer,AC878,Country,"USA")</f>
        <v>184</v>
      </c>
      <c r="AK878">
        <f>COUNTIF(Answer,AC878)</f>
        <v>352</v>
      </c>
    </row>
    <row r="879" spans="1:37">
      <c r="A879" s="3" t="s">
        <v>442</v>
      </c>
      <c r="B879" s="3" t="s">
        <v>491</v>
      </c>
      <c r="C879" s="3" t="s">
        <v>479</v>
      </c>
      <c r="D879" s="3" t="s">
        <v>480</v>
      </c>
      <c r="E879" s="3" t="s">
        <v>481</v>
      </c>
      <c r="F879" s="4">
        <v>0.02</v>
      </c>
      <c r="G879" s="3" t="s">
        <v>492</v>
      </c>
      <c r="H879" s="3">
        <v>50</v>
      </c>
      <c r="I879" s="3" t="s">
        <v>483</v>
      </c>
      <c r="J879" s="3">
        <v>180</v>
      </c>
      <c r="K879" s="3">
        <v>604800</v>
      </c>
      <c r="L879" s="3" t="s">
        <v>1319</v>
      </c>
      <c r="M879" s="3" t="s">
        <v>483</v>
      </c>
      <c r="N879" s="3" t="s">
        <v>483</v>
      </c>
      <c r="O879" s="3" t="s">
        <v>2945</v>
      </c>
      <c r="P879" s="3" t="s">
        <v>443</v>
      </c>
      <c r="Q879" s="3" t="s">
        <v>4371</v>
      </c>
      <c r="R879" s="3" t="s">
        <v>2946</v>
      </c>
      <c r="S879" s="3">
        <v>1338846359</v>
      </c>
      <c r="T879" s="3" t="s">
        <v>2947</v>
      </c>
      <c r="U879" s="3" t="s">
        <v>1839</v>
      </c>
      <c r="V879" s="3" t="s">
        <v>483</v>
      </c>
      <c r="W879" s="3" t="s">
        <v>483</v>
      </c>
      <c r="X879" s="3">
        <v>54</v>
      </c>
      <c r="Y879" s="3" t="s">
        <v>489</v>
      </c>
      <c r="Z879" s="3" t="s">
        <v>490</v>
      </c>
      <c r="AA879" s="3" t="s">
        <v>490</v>
      </c>
      <c r="AB879" s="3" t="s">
        <v>196</v>
      </c>
      <c r="AC879" s="3" t="s">
        <v>35</v>
      </c>
      <c r="AD879" s="3" t="s">
        <v>38</v>
      </c>
      <c r="AE879" s="3" t="s">
        <v>483</v>
      </c>
      <c r="AF879" s="3" t="s">
        <v>483</v>
      </c>
      <c r="AG879" t="s">
        <v>187</v>
      </c>
      <c r="AH879">
        <f>LOOKUP(AC879,$AL:$AL,$AM:$AM )</f>
        <v>931028</v>
      </c>
      <c r="AI879">
        <f>LOOKUP(AG879,$AN:$AN,$AO:$AO)</f>
        <v>866031</v>
      </c>
      <c r="AJ879">
        <f>COUNTIFS(Answer,AC879,Country,"USA")</f>
        <v>184</v>
      </c>
      <c r="AK879">
        <f>COUNTIF(Answer,AC879)</f>
        <v>352</v>
      </c>
    </row>
    <row r="880" spans="1:37">
      <c r="A880" s="3" t="s">
        <v>442</v>
      </c>
      <c r="B880" s="3" t="s">
        <v>491</v>
      </c>
      <c r="C880" s="3" t="s">
        <v>479</v>
      </c>
      <c r="D880" s="3" t="s">
        <v>480</v>
      </c>
      <c r="E880" s="3" t="s">
        <v>481</v>
      </c>
      <c r="F880" s="4">
        <v>0.02</v>
      </c>
      <c r="G880" s="3" t="s">
        <v>492</v>
      </c>
      <c r="H880" s="3">
        <v>50</v>
      </c>
      <c r="I880" s="3" t="s">
        <v>483</v>
      </c>
      <c r="J880" s="3">
        <v>180</v>
      </c>
      <c r="K880" s="3">
        <v>604800</v>
      </c>
      <c r="L880" s="3" t="s">
        <v>1319</v>
      </c>
      <c r="M880" s="3" t="s">
        <v>483</v>
      </c>
      <c r="N880" s="3" t="s">
        <v>483</v>
      </c>
      <c r="O880" s="3" t="s">
        <v>3008</v>
      </c>
      <c r="P880" s="3" t="s">
        <v>425</v>
      </c>
      <c r="Q880" s="3" t="s">
        <v>4371</v>
      </c>
      <c r="R880" s="3" t="s">
        <v>3009</v>
      </c>
      <c r="S880" s="3">
        <v>1338821910</v>
      </c>
      <c r="T880" s="3" t="s">
        <v>3010</v>
      </c>
      <c r="U880" s="3" t="s">
        <v>1839</v>
      </c>
      <c r="V880" s="3" t="s">
        <v>483</v>
      </c>
      <c r="W880" s="3" t="s">
        <v>483</v>
      </c>
      <c r="X880" s="3">
        <v>35</v>
      </c>
      <c r="Y880" s="3" t="s">
        <v>660</v>
      </c>
      <c r="Z880" s="3" t="s">
        <v>490</v>
      </c>
      <c r="AA880" s="3" t="s">
        <v>490</v>
      </c>
      <c r="AB880" s="3" t="s">
        <v>196</v>
      </c>
      <c r="AC880" s="3" t="s">
        <v>35</v>
      </c>
      <c r="AD880" s="3" t="s">
        <v>38</v>
      </c>
      <c r="AE880" s="3" t="s">
        <v>483</v>
      </c>
      <c r="AF880" s="3" t="s">
        <v>483</v>
      </c>
      <c r="AG880" t="s">
        <v>187</v>
      </c>
      <c r="AH880">
        <f>LOOKUP(AC880,$AL:$AL,$AM:$AM )</f>
        <v>931028</v>
      </c>
      <c r="AI880">
        <f>LOOKUP(AG880,$AN:$AN,$AO:$AO)</f>
        <v>866031</v>
      </c>
      <c r="AJ880">
        <f>COUNTIFS(Answer,AC880,Country,"USA")</f>
        <v>184</v>
      </c>
      <c r="AK880">
        <f>COUNTIF(Answer,AC880)</f>
        <v>352</v>
      </c>
    </row>
    <row r="881" spans="1:37">
      <c r="A881" s="3" t="s">
        <v>442</v>
      </c>
      <c r="B881" s="3" t="s">
        <v>491</v>
      </c>
      <c r="C881" s="3" t="s">
        <v>479</v>
      </c>
      <c r="D881" s="3" t="s">
        <v>480</v>
      </c>
      <c r="E881" s="3" t="s">
        <v>481</v>
      </c>
      <c r="F881" s="4">
        <v>0.02</v>
      </c>
      <c r="G881" s="3" t="s">
        <v>492</v>
      </c>
      <c r="H881" s="3">
        <v>50</v>
      </c>
      <c r="I881" s="3" t="s">
        <v>483</v>
      </c>
      <c r="J881" s="3">
        <v>180</v>
      </c>
      <c r="K881" s="3">
        <v>604800</v>
      </c>
      <c r="L881" s="3" t="s">
        <v>1319</v>
      </c>
      <c r="M881" s="3" t="s">
        <v>483</v>
      </c>
      <c r="N881" s="3" t="s">
        <v>483</v>
      </c>
      <c r="O881" s="3" t="s">
        <v>3059</v>
      </c>
      <c r="P881" s="3" t="s">
        <v>357</v>
      </c>
      <c r="Q881" s="3" t="s">
        <v>4371</v>
      </c>
      <c r="R881" s="3" t="s">
        <v>3060</v>
      </c>
      <c r="S881" s="3">
        <v>1338876544</v>
      </c>
      <c r="T881" s="3" t="s">
        <v>3061</v>
      </c>
      <c r="U881" s="3" t="s">
        <v>1839</v>
      </c>
      <c r="V881" s="3" t="s">
        <v>483</v>
      </c>
      <c r="W881" s="3" t="s">
        <v>483</v>
      </c>
      <c r="X881" s="3">
        <v>10</v>
      </c>
      <c r="Y881" s="3" t="s">
        <v>503</v>
      </c>
      <c r="Z881" s="3" t="s">
        <v>490</v>
      </c>
      <c r="AA881" s="3" t="s">
        <v>490</v>
      </c>
      <c r="AB881" s="3" t="s">
        <v>196</v>
      </c>
      <c r="AC881" s="3" t="s">
        <v>35</v>
      </c>
      <c r="AD881" s="3" t="s">
        <v>729</v>
      </c>
      <c r="AE881" s="3" t="s">
        <v>483</v>
      </c>
      <c r="AF881" s="3" t="s">
        <v>483</v>
      </c>
      <c r="AG881" t="s">
        <v>187</v>
      </c>
      <c r="AH881">
        <f>LOOKUP(AC881,$AL:$AL,$AM:$AM )</f>
        <v>931028</v>
      </c>
      <c r="AI881">
        <f>LOOKUP(AG881,$AN:$AN,$AO:$AO)</f>
        <v>866031</v>
      </c>
      <c r="AJ881">
        <f>COUNTIFS(Answer,AC881,Country,"USA")</f>
        <v>184</v>
      </c>
      <c r="AK881">
        <f>COUNTIF(Answer,AC881)</f>
        <v>352</v>
      </c>
    </row>
    <row r="882" spans="1:37">
      <c r="A882" s="3" t="s">
        <v>442</v>
      </c>
      <c r="B882" s="3" t="s">
        <v>491</v>
      </c>
      <c r="C882" s="3" t="s">
        <v>479</v>
      </c>
      <c r="D882" s="3" t="s">
        <v>480</v>
      </c>
      <c r="E882" s="3" t="s">
        <v>481</v>
      </c>
      <c r="F882" s="4">
        <v>0.02</v>
      </c>
      <c r="G882" s="3" t="s">
        <v>492</v>
      </c>
      <c r="H882" s="3">
        <v>50</v>
      </c>
      <c r="I882" s="3" t="s">
        <v>483</v>
      </c>
      <c r="J882" s="3">
        <v>180</v>
      </c>
      <c r="K882" s="3">
        <v>604800</v>
      </c>
      <c r="L882" s="3" t="s">
        <v>1319</v>
      </c>
      <c r="M882" s="3" t="s">
        <v>483</v>
      </c>
      <c r="N882" s="3" t="s">
        <v>483</v>
      </c>
      <c r="O882" s="3" t="s">
        <v>2966</v>
      </c>
      <c r="P882" s="3" t="s">
        <v>45</v>
      </c>
      <c r="Q882" s="3" t="s">
        <v>4371</v>
      </c>
      <c r="R882" s="3" t="s">
        <v>2967</v>
      </c>
      <c r="S882" s="3">
        <v>1338843577</v>
      </c>
      <c r="T882" s="3" t="s">
        <v>2968</v>
      </c>
      <c r="U882" s="3" t="s">
        <v>1654</v>
      </c>
      <c r="V882" s="3" t="s">
        <v>483</v>
      </c>
      <c r="W882" s="3" t="s">
        <v>483</v>
      </c>
      <c r="X882" s="3">
        <v>12</v>
      </c>
      <c r="Y882" s="3" t="s">
        <v>607</v>
      </c>
      <c r="Z882" s="3" t="s">
        <v>490</v>
      </c>
      <c r="AA882" s="3" t="s">
        <v>490</v>
      </c>
      <c r="AB882" s="3" t="s">
        <v>196</v>
      </c>
      <c r="AC882" s="3" t="s">
        <v>35</v>
      </c>
      <c r="AD882" s="3" t="s">
        <v>38</v>
      </c>
      <c r="AE882" s="3" t="s">
        <v>483</v>
      </c>
      <c r="AF882" s="3" t="s">
        <v>483</v>
      </c>
      <c r="AG882" t="s">
        <v>187</v>
      </c>
      <c r="AH882">
        <f>LOOKUP(AC882,$AL:$AL,$AM:$AM )</f>
        <v>931028</v>
      </c>
      <c r="AI882">
        <f>LOOKUP(AG882,$AN:$AN,$AO:$AO)</f>
        <v>866031</v>
      </c>
      <c r="AJ882">
        <f>COUNTIFS(Answer,AC882,Country,"USA")</f>
        <v>184</v>
      </c>
      <c r="AK882">
        <f>COUNTIF(Answer,AC882)</f>
        <v>352</v>
      </c>
    </row>
    <row r="883" spans="1:37">
      <c r="A883" s="3" t="s">
        <v>442</v>
      </c>
      <c r="B883" s="3" t="s">
        <v>491</v>
      </c>
      <c r="C883" s="3" t="s">
        <v>479</v>
      </c>
      <c r="D883" s="3" t="s">
        <v>480</v>
      </c>
      <c r="E883" s="3" t="s">
        <v>481</v>
      </c>
      <c r="F883" s="4">
        <v>0.02</v>
      </c>
      <c r="G883" s="3" t="s">
        <v>492</v>
      </c>
      <c r="H883" s="3">
        <v>50</v>
      </c>
      <c r="I883" s="3" t="s">
        <v>483</v>
      </c>
      <c r="J883" s="3">
        <v>180</v>
      </c>
      <c r="K883" s="3">
        <v>604800</v>
      </c>
      <c r="L883" s="3" t="s">
        <v>1319</v>
      </c>
      <c r="M883" s="3" t="s">
        <v>483</v>
      </c>
      <c r="N883" s="3" t="s">
        <v>483</v>
      </c>
      <c r="O883" s="3" t="s">
        <v>3081</v>
      </c>
      <c r="P883" s="3" t="s">
        <v>4426</v>
      </c>
      <c r="Q883" s="3" t="s">
        <v>4371</v>
      </c>
      <c r="R883" s="3" t="s">
        <v>3082</v>
      </c>
      <c r="S883" s="3">
        <v>1338829338</v>
      </c>
      <c r="T883" s="3" t="s">
        <v>3083</v>
      </c>
      <c r="U883" s="3" t="s">
        <v>1654</v>
      </c>
      <c r="V883" s="3" t="s">
        <v>483</v>
      </c>
      <c r="W883" s="3" t="s">
        <v>483</v>
      </c>
      <c r="X883" s="3">
        <v>69</v>
      </c>
      <c r="Y883" s="3" t="s">
        <v>660</v>
      </c>
      <c r="Z883" s="3" t="s">
        <v>490</v>
      </c>
      <c r="AA883" s="3" t="s">
        <v>490</v>
      </c>
      <c r="AB883" s="3" t="s">
        <v>196</v>
      </c>
      <c r="AC883" s="3" t="s">
        <v>35</v>
      </c>
      <c r="AD883" s="3" t="s">
        <v>34</v>
      </c>
      <c r="AE883" s="3" t="s">
        <v>483</v>
      </c>
      <c r="AF883" s="3" t="s">
        <v>483</v>
      </c>
      <c r="AG883" t="s">
        <v>187</v>
      </c>
      <c r="AH883">
        <f>LOOKUP(AC883,$AL:$AL,$AM:$AM )</f>
        <v>931028</v>
      </c>
      <c r="AI883">
        <f>LOOKUP(AG883,$AN:$AN,$AO:$AO)</f>
        <v>866031</v>
      </c>
      <c r="AJ883">
        <f>COUNTIFS(Answer,AC883,Country,"USA")</f>
        <v>184</v>
      </c>
      <c r="AK883">
        <f>COUNTIF(Answer,AC883)</f>
        <v>352</v>
      </c>
    </row>
    <row r="884" spans="1:37">
      <c r="A884" s="3" t="s">
        <v>369</v>
      </c>
      <c r="B884" s="3" t="s">
        <v>491</v>
      </c>
      <c r="C884" s="3" t="s">
        <v>479</v>
      </c>
      <c r="D884" s="3" t="s">
        <v>480</v>
      </c>
      <c r="E884" s="3" t="s">
        <v>481</v>
      </c>
      <c r="F884" s="4">
        <v>0.02</v>
      </c>
      <c r="G884" s="3" t="s">
        <v>779</v>
      </c>
      <c r="H884" s="3">
        <v>52</v>
      </c>
      <c r="I884" s="3" t="s">
        <v>483</v>
      </c>
      <c r="J884" s="3">
        <v>180</v>
      </c>
      <c r="K884" s="3">
        <v>604800</v>
      </c>
      <c r="L884" s="3" t="s">
        <v>3885</v>
      </c>
      <c r="M884" s="3" t="s">
        <v>483</v>
      </c>
      <c r="N884" s="3" t="s">
        <v>483</v>
      </c>
      <c r="O884" s="3" t="s">
        <v>4000</v>
      </c>
      <c r="P884" s="3" t="s">
        <v>4374</v>
      </c>
      <c r="Q884" s="3" t="s">
        <v>4371</v>
      </c>
      <c r="R884" s="3" t="s">
        <v>4001</v>
      </c>
      <c r="S884" s="3">
        <v>1338898889</v>
      </c>
      <c r="T884" s="3" t="s">
        <v>4002</v>
      </c>
      <c r="U884" s="3" t="s">
        <v>2309</v>
      </c>
      <c r="V884" s="3" t="s">
        <v>483</v>
      </c>
      <c r="W884" s="3" t="s">
        <v>483</v>
      </c>
      <c r="X884" s="3">
        <v>42</v>
      </c>
      <c r="Y884" s="3" t="s">
        <v>503</v>
      </c>
      <c r="Z884" s="3" t="s">
        <v>490</v>
      </c>
      <c r="AA884" s="3" t="s">
        <v>490</v>
      </c>
      <c r="AB884" s="3" t="s">
        <v>62</v>
      </c>
      <c r="AC884" s="3" t="s">
        <v>43</v>
      </c>
      <c r="AD884" s="3" t="s">
        <v>34</v>
      </c>
      <c r="AE884" s="3" t="s">
        <v>483</v>
      </c>
      <c r="AF884" s="3" t="s">
        <v>483</v>
      </c>
      <c r="AG884" t="s">
        <v>4348</v>
      </c>
      <c r="AH884">
        <f>LOOKUP(AC884,$AL:$AL,$AM:$AM )</f>
        <v>7851662</v>
      </c>
      <c r="AI884">
        <f>LOOKUP(AG884,$AN:$AN,$AO:$AO)</f>
        <v>1267641</v>
      </c>
      <c r="AJ884">
        <f>COUNTIFS(Answer,AC884,Country,"USA")</f>
        <v>107</v>
      </c>
      <c r="AK884">
        <f>COUNTIF(Answer,AC884)</f>
        <v>217</v>
      </c>
    </row>
    <row r="885" spans="1:37">
      <c r="A885" s="3" t="s">
        <v>369</v>
      </c>
      <c r="B885" s="3" t="s">
        <v>491</v>
      </c>
      <c r="C885" s="3" t="s">
        <v>479</v>
      </c>
      <c r="D885" s="3" t="s">
        <v>480</v>
      </c>
      <c r="E885" s="3" t="s">
        <v>481</v>
      </c>
      <c r="F885" s="4">
        <v>0.02</v>
      </c>
      <c r="G885" s="3" t="s">
        <v>779</v>
      </c>
      <c r="H885" s="3">
        <v>52</v>
      </c>
      <c r="I885" s="3" t="s">
        <v>483</v>
      </c>
      <c r="J885" s="3">
        <v>180</v>
      </c>
      <c r="K885" s="3">
        <v>604800</v>
      </c>
      <c r="L885" s="3" t="s">
        <v>3885</v>
      </c>
      <c r="M885" s="3" t="s">
        <v>483</v>
      </c>
      <c r="N885" s="3" t="s">
        <v>483</v>
      </c>
      <c r="O885" s="3" t="s">
        <v>3886</v>
      </c>
      <c r="P885" s="3" t="s">
        <v>4375</v>
      </c>
      <c r="Q885" s="3" t="s">
        <v>4371</v>
      </c>
      <c r="R885" s="3" t="s">
        <v>3887</v>
      </c>
      <c r="S885" s="3">
        <v>1338900357</v>
      </c>
      <c r="T885" s="3" t="s">
        <v>3888</v>
      </c>
      <c r="U885" s="3" t="s">
        <v>1323</v>
      </c>
      <c r="V885" s="3" t="s">
        <v>483</v>
      </c>
      <c r="W885" s="3" t="s">
        <v>483</v>
      </c>
      <c r="X885" s="3">
        <v>22</v>
      </c>
      <c r="Y885" s="3" t="s">
        <v>523</v>
      </c>
      <c r="Z885" s="3" t="s">
        <v>490</v>
      </c>
      <c r="AA885" s="3" t="s">
        <v>490</v>
      </c>
      <c r="AB885" s="3" t="s">
        <v>62</v>
      </c>
      <c r="AC885" s="3" t="s">
        <v>35</v>
      </c>
      <c r="AD885" s="3" t="s">
        <v>36</v>
      </c>
      <c r="AE885" s="3" t="s">
        <v>483</v>
      </c>
      <c r="AF885" s="3" t="s">
        <v>483</v>
      </c>
      <c r="AG885" t="s">
        <v>4348</v>
      </c>
      <c r="AH885">
        <f>LOOKUP(AC885,$AL:$AL,$AM:$AM )</f>
        <v>931028</v>
      </c>
      <c r="AI885">
        <f>LOOKUP(AG885,$AN:$AN,$AO:$AO)</f>
        <v>1267641</v>
      </c>
      <c r="AJ885">
        <f>COUNTIFS(Answer,AC885,Country,"USA")</f>
        <v>184</v>
      </c>
      <c r="AK885">
        <f>COUNTIF(Answer,AC885)</f>
        <v>352</v>
      </c>
    </row>
    <row r="886" spans="1:37">
      <c r="A886" s="3" t="s">
        <v>369</v>
      </c>
      <c r="B886" s="3" t="s">
        <v>491</v>
      </c>
      <c r="C886" s="3" t="s">
        <v>479</v>
      </c>
      <c r="D886" s="3" t="s">
        <v>480</v>
      </c>
      <c r="E886" s="3" t="s">
        <v>481</v>
      </c>
      <c r="F886" s="4">
        <v>0.02</v>
      </c>
      <c r="G886" s="3" t="s">
        <v>779</v>
      </c>
      <c r="H886" s="3">
        <v>52</v>
      </c>
      <c r="I886" s="3" t="s">
        <v>483</v>
      </c>
      <c r="J886" s="3">
        <v>180</v>
      </c>
      <c r="K886" s="3">
        <v>604800</v>
      </c>
      <c r="L886" s="3" t="s">
        <v>3885</v>
      </c>
      <c r="M886" s="3" t="s">
        <v>483</v>
      </c>
      <c r="N886" s="3" t="s">
        <v>483</v>
      </c>
      <c r="O886" s="3" t="s">
        <v>3978</v>
      </c>
      <c r="P886" s="3" t="s">
        <v>4376</v>
      </c>
      <c r="Q886" s="3" t="s">
        <v>4371</v>
      </c>
      <c r="R886" s="3" t="s">
        <v>3979</v>
      </c>
      <c r="S886" s="3">
        <v>1338901081</v>
      </c>
      <c r="T886" s="3" t="s">
        <v>3980</v>
      </c>
      <c r="U886" s="3" t="s">
        <v>2195</v>
      </c>
      <c r="V886" s="3" t="s">
        <v>483</v>
      </c>
      <c r="W886" s="3" t="s">
        <v>483</v>
      </c>
      <c r="X886" s="3">
        <v>26</v>
      </c>
      <c r="Y886" s="3" t="s">
        <v>561</v>
      </c>
      <c r="Z886" s="3" t="s">
        <v>490</v>
      </c>
      <c r="AA886" s="3" t="s">
        <v>490</v>
      </c>
      <c r="AB886" s="3" t="s">
        <v>62</v>
      </c>
      <c r="AC886" s="3" t="s">
        <v>35</v>
      </c>
      <c r="AD886" s="3" t="s">
        <v>115</v>
      </c>
      <c r="AE886" s="3" t="s">
        <v>483</v>
      </c>
      <c r="AF886" s="3" t="s">
        <v>483</v>
      </c>
      <c r="AG886" t="s">
        <v>4348</v>
      </c>
      <c r="AH886">
        <f>LOOKUP(AC886,$AL:$AL,$AM:$AM )</f>
        <v>931028</v>
      </c>
      <c r="AI886">
        <f>LOOKUP(AG886,$AN:$AN,$AO:$AO)</f>
        <v>1267641</v>
      </c>
      <c r="AJ886">
        <f>COUNTIFS(Answer,AC886,Country,"USA")</f>
        <v>184</v>
      </c>
      <c r="AK886">
        <f>COUNTIF(Answer,AC886)</f>
        <v>352</v>
      </c>
    </row>
    <row r="887" spans="1:37">
      <c r="A887" s="3" t="s">
        <v>369</v>
      </c>
      <c r="B887" s="3" t="s">
        <v>491</v>
      </c>
      <c r="C887" s="3" t="s">
        <v>479</v>
      </c>
      <c r="D887" s="3" t="s">
        <v>480</v>
      </c>
      <c r="E887" s="3" t="s">
        <v>481</v>
      </c>
      <c r="F887" s="4">
        <v>0.02</v>
      </c>
      <c r="G887" s="3" t="s">
        <v>779</v>
      </c>
      <c r="H887" s="3">
        <v>52</v>
      </c>
      <c r="I887" s="3" t="s">
        <v>483</v>
      </c>
      <c r="J887" s="3">
        <v>180</v>
      </c>
      <c r="K887" s="3">
        <v>604800</v>
      </c>
      <c r="L887" s="3" t="s">
        <v>3885</v>
      </c>
      <c r="M887" s="3" t="s">
        <v>483</v>
      </c>
      <c r="N887" s="3" t="s">
        <v>483</v>
      </c>
      <c r="O887" s="3" t="s">
        <v>4050</v>
      </c>
      <c r="P887" s="3" t="s">
        <v>4377</v>
      </c>
      <c r="Q887" s="3" t="s">
        <v>4371</v>
      </c>
      <c r="R887" s="3" t="s">
        <v>4051</v>
      </c>
      <c r="S887" s="3">
        <v>1338902997</v>
      </c>
      <c r="T887" s="3" t="s">
        <v>4052</v>
      </c>
      <c r="U887" s="3" t="s">
        <v>682</v>
      </c>
      <c r="V887" s="3" t="s">
        <v>483</v>
      </c>
      <c r="W887" s="3" t="s">
        <v>483</v>
      </c>
      <c r="X887" s="3">
        <v>23</v>
      </c>
      <c r="Y887" s="3" t="s">
        <v>503</v>
      </c>
      <c r="Z887" s="3" t="s">
        <v>490</v>
      </c>
      <c r="AA887" s="3" t="s">
        <v>490</v>
      </c>
      <c r="AB887" s="3" t="s">
        <v>62</v>
      </c>
      <c r="AC887" s="3" t="s">
        <v>35</v>
      </c>
      <c r="AD887" s="3" t="s">
        <v>244</v>
      </c>
      <c r="AE887" s="3" t="s">
        <v>483</v>
      </c>
      <c r="AF887" s="3" t="s">
        <v>483</v>
      </c>
      <c r="AG887" t="s">
        <v>4348</v>
      </c>
      <c r="AH887">
        <f>LOOKUP(AC887,$AL:$AL,$AM:$AM )</f>
        <v>931028</v>
      </c>
      <c r="AI887">
        <f>LOOKUP(AG887,$AN:$AN,$AO:$AO)</f>
        <v>1267641</v>
      </c>
      <c r="AJ887">
        <f>COUNTIFS(Answer,AC887,Country,"USA")</f>
        <v>184</v>
      </c>
      <c r="AK887">
        <f>COUNTIF(Answer,AC887)</f>
        <v>352</v>
      </c>
    </row>
    <row r="888" spans="1:37">
      <c r="A888" s="3" t="s">
        <v>369</v>
      </c>
      <c r="B888" s="3" t="s">
        <v>491</v>
      </c>
      <c r="C888" s="3" t="s">
        <v>479</v>
      </c>
      <c r="D888" s="3" t="s">
        <v>480</v>
      </c>
      <c r="E888" s="3" t="s">
        <v>481</v>
      </c>
      <c r="F888" s="4">
        <v>0.02</v>
      </c>
      <c r="G888" s="3" t="s">
        <v>779</v>
      </c>
      <c r="H888" s="3">
        <v>52</v>
      </c>
      <c r="I888" s="3" t="s">
        <v>483</v>
      </c>
      <c r="J888" s="3">
        <v>180</v>
      </c>
      <c r="K888" s="3">
        <v>604800</v>
      </c>
      <c r="L888" s="3" t="s">
        <v>3885</v>
      </c>
      <c r="M888" s="3" t="s">
        <v>483</v>
      </c>
      <c r="N888" s="3" t="s">
        <v>483</v>
      </c>
      <c r="O888" s="3" t="s">
        <v>4074</v>
      </c>
      <c r="P888" s="3" t="s">
        <v>717</v>
      </c>
      <c r="Q888" s="3" t="s">
        <v>4371</v>
      </c>
      <c r="R888" s="3" t="s">
        <v>4075</v>
      </c>
      <c r="S888" s="3">
        <v>1338914376</v>
      </c>
      <c r="T888" s="3" t="s">
        <v>4076</v>
      </c>
      <c r="U888" s="3" t="s">
        <v>4077</v>
      </c>
      <c r="V888" s="3" t="s">
        <v>483</v>
      </c>
      <c r="W888" s="3" t="s">
        <v>483</v>
      </c>
      <c r="X888" s="3">
        <v>76</v>
      </c>
      <c r="Y888" s="3" t="s">
        <v>721</v>
      </c>
      <c r="Z888" s="3" t="s">
        <v>490</v>
      </c>
      <c r="AA888" s="3" t="s">
        <v>490</v>
      </c>
      <c r="AB888" s="3" t="s">
        <v>62</v>
      </c>
      <c r="AC888" s="3" t="s">
        <v>4078</v>
      </c>
      <c r="AD888" s="3" t="s">
        <v>38</v>
      </c>
      <c r="AE888" s="3" t="s">
        <v>483</v>
      </c>
      <c r="AF888" s="3" t="s">
        <v>483</v>
      </c>
      <c r="AG888" t="s">
        <v>4348</v>
      </c>
      <c r="AH888">
        <f>LOOKUP(AC888,$AL:$AL,$AM:$AM )</f>
        <v>18278723</v>
      </c>
      <c r="AI888">
        <f>LOOKUP(AG888,$AN:$AN,$AO:$AO)</f>
        <v>1267641</v>
      </c>
      <c r="AJ888">
        <f>COUNTIFS(Answer,AC888,Country,"USA")</f>
        <v>1</v>
      </c>
      <c r="AK888">
        <f>COUNTIF(Answer,AC888)</f>
        <v>1</v>
      </c>
    </row>
    <row r="889" spans="1:37">
      <c r="A889" s="3" t="s">
        <v>369</v>
      </c>
      <c r="B889" s="3" t="s">
        <v>491</v>
      </c>
      <c r="C889" s="3" t="s">
        <v>479</v>
      </c>
      <c r="D889" s="3" t="s">
        <v>480</v>
      </c>
      <c r="E889" s="3" t="s">
        <v>481</v>
      </c>
      <c r="F889" s="4">
        <v>0.02</v>
      </c>
      <c r="G889" s="3" t="s">
        <v>779</v>
      </c>
      <c r="H889" s="3">
        <v>52</v>
      </c>
      <c r="I889" s="3" t="s">
        <v>483</v>
      </c>
      <c r="J889" s="3">
        <v>180</v>
      </c>
      <c r="K889" s="3">
        <v>604800</v>
      </c>
      <c r="L889" s="3" t="s">
        <v>3885</v>
      </c>
      <c r="M889" s="3" t="s">
        <v>483</v>
      </c>
      <c r="N889" s="3" t="s">
        <v>483</v>
      </c>
      <c r="O889" s="3" t="s">
        <v>4024</v>
      </c>
      <c r="P889" s="3" t="s">
        <v>956</v>
      </c>
      <c r="Q889" s="3" t="s">
        <v>4371</v>
      </c>
      <c r="R889" s="3" t="s">
        <v>4025</v>
      </c>
      <c r="S889" s="3">
        <v>1338929650</v>
      </c>
      <c r="T889" s="3" t="s">
        <v>4026</v>
      </c>
      <c r="U889" s="3" t="s">
        <v>959</v>
      </c>
      <c r="V889" s="3" t="s">
        <v>483</v>
      </c>
      <c r="W889" s="3" t="s">
        <v>483</v>
      </c>
      <c r="X889" s="3">
        <v>18</v>
      </c>
      <c r="Y889" s="3" t="s">
        <v>860</v>
      </c>
      <c r="Z889" s="3" t="s">
        <v>490</v>
      </c>
      <c r="AA889" s="3" t="s">
        <v>490</v>
      </c>
      <c r="AB889" s="3" t="s">
        <v>62</v>
      </c>
      <c r="AC889" s="3" t="s">
        <v>35</v>
      </c>
      <c r="AD889" s="3" t="s">
        <v>38</v>
      </c>
      <c r="AE889" s="3" t="s">
        <v>483</v>
      </c>
      <c r="AF889" s="3" t="s">
        <v>483</v>
      </c>
      <c r="AG889" t="s">
        <v>4348</v>
      </c>
      <c r="AH889">
        <f>LOOKUP(AC889,$AL:$AL,$AM:$AM )</f>
        <v>931028</v>
      </c>
      <c r="AI889">
        <f>LOOKUP(AG889,$AN:$AN,$AO:$AO)</f>
        <v>1267641</v>
      </c>
      <c r="AJ889">
        <f>COUNTIFS(Answer,AC889,Country,"USA")</f>
        <v>184</v>
      </c>
      <c r="AK889">
        <f>COUNTIF(Answer,AC889)</f>
        <v>352</v>
      </c>
    </row>
    <row r="890" spans="1:37">
      <c r="A890" s="3" t="s">
        <v>369</v>
      </c>
      <c r="B890" s="3" t="s">
        <v>491</v>
      </c>
      <c r="C890" s="3" t="s">
        <v>479</v>
      </c>
      <c r="D890" s="3" t="s">
        <v>480</v>
      </c>
      <c r="E890" s="3" t="s">
        <v>481</v>
      </c>
      <c r="F890" s="4">
        <v>0.02</v>
      </c>
      <c r="G890" s="3" t="s">
        <v>779</v>
      </c>
      <c r="H890" s="3">
        <v>52</v>
      </c>
      <c r="I890" s="3" t="s">
        <v>483</v>
      </c>
      <c r="J890" s="3">
        <v>180</v>
      </c>
      <c r="K890" s="3">
        <v>604800</v>
      </c>
      <c r="L890" s="3" t="s">
        <v>3885</v>
      </c>
      <c r="M890" s="3" t="s">
        <v>483</v>
      </c>
      <c r="N890" s="3" t="s">
        <v>483</v>
      </c>
      <c r="O890" s="3" t="s">
        <v>3929</v>
      </c>
      <c r="P890" s="3" t="s">
        <v>947</v>
      </c>
      <c r="Q890" s="3" t="s">
        <v>4371</v>
      </c>
      <c r="R890" s="3" t="s">
        <v>3930</v>
      </c>
      <c r="S890" s="3">
        <v>1338935175</v>
      </c>
      <c r="T890" s="3" t="s">
        <v>3931</v>
      </c>
      <c r="U890" s="3" t="s">
        <v>3932</v>
      </c>
      <c r="V890" s="3" t="s">
        <v>483</v>
      </c>
      <c r="W890" s="3" t="s">
        <v>483</v>
      </c>
      <c r="X890" s="3">
        <v>11</v>
      </c>
      <c r="Y890" s="3" t="s">
        <v>523</v>
      </c>
      <c r="Z890" s="3" t="s">
        <v>490</v>
      </c>
      <c r="AA890" s="3" t="s">
        <v>490</v>
      </c>
      <c r="AB890" s="3" t="s">
        <v>62</v>
      </c>
      <c r="AC890" s="3" t="s">
        <v>35</v>
      </c>
      <c r="AD890" s="3" t="s">
        <v>38</v>
      </c>
      <c r="AE890" s="3" t="s">
        <v>483</v>
      </c>
      <c r="AF890" s="3" t="s">
        <v>483</v>
      </c>
      <c r="AG890" t="s">
        <v>4348</v>
      </c>
      <c r="AH890">
        <f>LOOKUP(AC890,$AL:$AL,$AM:$AM )</f>
        <v>931028</v>
      </c>
      <c r="AI890">
        <f>LOOKUP(AG890,$AN:$AN,$AO:$AO)</f>
        <v>1267641</v>
      </c>
      <c r="AJ890">
        <f>COUNTIFS(Answer,AC890,Country,"USA")</f>
        <v>184</v>
      </c>
      <c r="AK890">
        <f>COUNTIF(Answer,AC890)</f>
        <v>352</v>
      </c>
    </row>
    <row r="891" spans="1:37">
      <c r="A891" s="3" t="s">
        <v>369</v>
      </c>
      <c r="B891" s="3" t="s">
        <v>491</v>
      </c>
      <c r="C891" s="3" t="s">
        <v>479</v>
      </c>
      <c r="D891" s="3" t="s">
        <v>480</v>
      </c>
      <c r="E891" s="3" t="s">
        <v>481</v>
      </c>
      <c r="F891" s="4">
        <v>0.02</v>
      </c>
      <c r="G891" s="3" t="s">
        <v>779</v>
      </c>
      <c r="H891" s="3">
        <v>52</v>
      </c>
      <c r="I891" s="3" t="s">
        <v>483</v>
      </c>
      <c r="J891" s="3">
        <v>180</v>
      </c>
      <c r="K891" s="3">
        <v>604800</v>
      </c>
      <c r="L891" s="3" t="s">
        <v>3885</v>
      </c>
      <c r="M891" s="3" t="s">
        <v>483</v>
      </c>
      <c r="N891" s="3" t="s">
        <v>483</v>
      </c>
      <c r="O891" s="3" t="s">
        <v>4106</v>
      </c>
      <c r="P891" s="3" t="s">
        <v>1414</v>
      </c>
      <c r="Q891" s="3" t="s">
        <v>4371</v>
      </c>
      <c r="R891" s="3" t="s">
        <v>4107</v>
      </c>
      <c r="S891" s="3">
        <v>1338938240</v>
      </c>
      <c r="T891" s="3" t="s">
        <v>4108</v>
      </c>
      <c r="U891" s="3" t="s">
        <v>4109</v>
      </c>
      <c r="V891" s="3" t="s">
        <v>483</v>
      </c>
      <c r="W891" s="3" t="s">
        <v>483</v>
      </c>
      <c r="X891" s="3">
        <v>34</v>
      </c>
      <c r="Y891" s="3" t="s">
        <v>523</v>
      </c>
      <c r="Z891" s="3" t="s">
        <v>490</v>
      </c>
      <c r="AA891" s="3" t="s">
        <v>490</v>
      </c>
      <c r="AB891" s="3" t="s">
        <v>62</v>
      </c>
      <c r="AC891" s="3" t="s">
        <v>35</v>
      </c>
      <c r="AD891" s="3" t="s">
        <v>38</v>
      </c>
      <c r="AE891" s="3" t="s">
        <v>483</v>
      </c>
      <c r="AF891" s="3" t="s">
        <v>483</v>
      </c>
      <c r="AG891" t="s">
        <v>4348</v>
      </c>
      <c r="AH891">
        <f>LOOKUP(AC891,$AL:$AL,$AM:$AM )</f>
        <v>931028</v>
      </c>
      <c r="AI891">
        <f>LOOKUP(AG891,$AN:$AN,$AO:$AO)</f>
        <v>1267641</v>
      </c>
      <c r="AJ891">
        <f>COUNTIFS(Answer,AC891,Country,"USA")</f>
        <v>184</v>
      </c>
      <c r="AK891">
        <f>COUNTIF(Answer,AC891)</f>
        <v>352</v>
      </c>
    </row>
    <row r="892" spans="1:37">
      <c r="A892" s="3" t="s">
        <v>369</v>
      </c>
      <c r="B892" s="3" t="s">
        <v>491</v>
      </c>
      <c r="C892" s="3" t="s">
        <v>479</v>
      </c>
      <c r="D892" s="3" t="s">
        <v>480</v>
      </c>
      <c r="E892" s="3" t="s">
        <v>481</v>
      </c>
      <c r="F892" s="4">
        <v>0.02</v>
      </c>
      <c r="G892" s="3" t="s">
        <v>779</v>
      </c>
      <c r="H892" s="3">
        <v>52</v>
      </c>
      <c r="I892" s="3" t="s">
        <v>483</v>
      </c>
      <c r="J892" s="3">
        <v>180</v>
      </c>
      <c r="K892" s="3">
        <v>604800</v>
      </c>
      <c r="L892" s="3" t="s">
        <v>3885</v>
      </c>
      <c r="M892" s="3" t="s">
        <v>483</v>
      </c>
      <c r="N892" s="3" t="s">
        <v>483</v>
      </c>
      <c r="O892" s="3" t="s">
        <v>4046</v>
      </c>
      <c r="P892" s="3" t="s">
        <v>1144</v>
      </c>
      <c r="Q892" s="3" t="s">
        <v>4371</v>
      </c>
      <c r="R892" s="3" t="s">
        <v>4047</v>
      </c>
      <c r="S892" s="3">
        <v>1338941170</v>
      </c>
      <c r="T892" s="3" t="s">
        <v>4048</v>
      </c>
      <c r="U892" s="3" t="s">
        <v>4049</v>
      </c>
      <c r="V892" s="3" t="s">
        <v>483</v>
      </c>
      <c r="W892" s="3" t="s">
        <v>483</v>
      </c>
      <c r="X892" s="3">
        <v>32</v>
      </c>
      <c r="Y892" s="3" t="s">
        <v>860</v>
      </c>
      <c r="Z892" s="3" t="s">
        <v>490</v>
      </c>
      <c r="AA892" s="3" t="s">
        <v>490</v>
      </c>
      <c r="AB892" s="3" t="s">
        <v>62</v>
      </c>
      <c r="AC892" s="3" t="s">
        <v>35</v>
      </c>
      <c r="AD892" s="3" t="s">
        <v>38</v>
      </c>
      <c r="AE892" s="3" t="s">
        <v>483</v>
      </c>
      <c r="AF892" s="3" t="s">
        <v>483</v>
      </c>
      <c r="AG892" t="s">
        <v>4348</v>
      </c>
      <c r="AH892">
        <f>LOOKUP(AC892,$AL:$AL,$AM:$AM )</f>
        <v>931028</v>
      </c>
      <c r="AI892">
        <f>LOOKUP(AG892,$AN:$AN,$AO:$AO)</f>
        <v>1267641</v>
      </c>
      <c r="AJ892">
        <f>COUNTIFS(Answer,AC892,Country,"USA")</f>
        <v>184</v>
      </c>
      <c r="AK892">
        <f>COUNTIF(Answer,AC892)</f>
        <v>352</v>
      </c>
    </row>
    <row r="893" spans="1:37">
      <c r="A893" s="3" t="s">
        <v>369</v>
      </c>
      <c r="B893" s="3" t="s">
        <v>491</v>
      </c>
      <c r="C893" s="3" t="s">
        <v>479</v>
      </c>
      <c r="D893" s="3" t="s">
        <v>480</v>
      </c>
      <c r="E893" s="3" t="s">
        <v>481</v>
      </c>
      <c r="F893" s="4">
        <v>0.02</v>
      </c>
      <c r="G893" s="3" t="s">
        <v>779</v>
      </c>
      <c r="H893" s="3">
        <v>52</v>
      </c>
      <c r="I893" s="3" t="s">
        <v>483</v>
      </c>
      <c r="J893" s="3">
        <v>180</v>
      </c>
      <c r="K893" s="3">
        <v>604800</v>
      </c>
      <c r="L893" s="3" t="s">
        <v>3885</v>
      </c>
      <c r="M893" s="3" t="s">
        <v>483</v>
      </c>
      <c r="N893" s="3" t="s">
        <v>483</v>
      </c>
      <c r="O893" s="3" t="s">
        <v>4027</v>
      </c>
      <c r="P893" s="3" t="s">
        <v>4028</v>
      </c>
      <c r="Q893" s="3" t="s">
        <v>4371</v>
      </c>
      <c r="R893" s="3" t="s">
        <v>4029</v>
      </c>
      <c r="S893" s="3">
        <v>1338955442</v>
      </c>
      <c r="T893" s="3" t="s">
        <v>4030</v>
      </c>
      <c r="U893" s="3" t="s">
        <v>2114</v>
      </c>
      <c r="V893" s="3" t="s">
        <v>483</v>
      </c>
      <c r="W893" s="3" t="s">
        <v>483</v>
      </c>
      <c r="X893" s="3">
        <v>34</v>
      </c>
      <c r="Y893" s="3" t="s">
        <v>489</v>
      </c>
      <c r="Z893" s="3" t="s">
        <v>490</v>
      </c>
      <c r="AA893" s="3" t="s">
        <v>490</v>
      </c>
      <c r="AB893" s="3" t="s">
        <v>62</v>
      </c>
      <c r="AC893" s="3" t="s">
        <v>43</v>
      </c>
      <c r="AD893" s="3" t="s">
        <v>38</v>
      </c>
      <c r="AE893" s="3" t="s">
        <v>483</v>
      </c>
      <c r="AF893" s="3" t="s">
        <v>483</v>
      </c>
      <c r="AG893" t="s">
        <v>4348</v>
      </c>
      <c r="AH893">
        <f>LOOKUP(AC893,$AL:$AL,$AM:$AM )</f>
        <v>7851662</v>
      </c>
      <c r="AI893">
        <f>LOOKUP(AG893,$AN:$AN,$AO:$AO)</f>
        <v>1267641</v>
      </c>
      <c r="AJ893">
        <f>COUNTIFS(Answer,AC893,Country,"USA")</f>
        <v>107</v>
      </c>
      <c r="AK893">
        <f>COUNTIF(Answer,AC893)</f>
        <v>217</v>
      </c>
    </row>
    <row r="894" spans="1:37">
      <c r="A894" s="3" t="s">
        <v>369</v>
      </c>
      <c r="B894" s="3" t="s">
        <v>491</v>
      </c>
      <c r="C894" s="3" t="s">
        <v>479</v>
      </c>
      <c r="D894" s="3" t="s">
        <v>480</v>
      </c>
      <c r="E894" s="3" t="s">
        <v>481</v>
      </c>
      <c r="F894" s="4">
        <v>0.02</v>
      </c>
      <c r="G894" s="3" t="s">
        <v>779</v>
      </c>
      <c r="H894" s="3">
        <v>52</v>
      </c>
      <c r="I894" s="3" t="s">
        <v>483</v>
      </c>
      <c r="J894" s="3">
        <v>180</v>
      </c>
      <c r="K894" s="3">
        <v>604800</v>
      </c>
      <c r="L894" s="3" t="s">
        <v>3885</v>
      </c>
      <c r="M894" s="3" t="s">
        <v>483</v>
      </c>
      <c r="N894" s="3" t="s">
        <v>483</v>
      </c>
      <c r="O894" s="3" t="s">
        <v>3895</v>
      </c>
      <c r="P894" s="3" t="s">
        <v>4385</v>
      </c>
      <c r="Q894" s="3" t="s">
        <v>4371</v>
      </c>
      <c r="R894" s="3" t="s">
        <v>3896</v>
      </c>
      <c r="S894" s="3">
        <v>1338958340</v>
      </c>
      <c r="T894" s="3" t="s">
        <v>3897</v>
      </c>
      <c r="U894" s="3" t="s">
        <v>3197</v>
      </c>
      <c r="V894" s="3" t="s">
        <v>483</v>
      </c>
      <c r="W894" s="3" t="s">
        <v>483</v>
      </c>
      <c r="X894" s="3">
        <v>44</v>
      </c>
      <c r="Y894" s="3" t="s">
        <v>1065</v>
      </c>
      <c r="Z894" s="3" t="s">
        <v>490</v>
      </c>
      <c r="AA894" s="3" t="s">
        <v>490</v>
      </c>
      <c r="AB894" s="3" t="s">
        <v>62</v>
      </c>
      <c r="AC894" s="3" t="s">
        <v>35</v>
      </c>
      <c r="AD894" s="3" t="s">
        <v>34</v>
      </c>
      <c r="AE894" s="3" t="s">
        <v>483</v>
      </c>
      <c r="AF894" s="3" t="s">
        <v>483</v>
      </c>
      <c r="AG894" t="s">
        <v>4348</v>
      </c>
      <c r="AH894">
        <f>LOOKUP(AC894,$AL:$AL,$AM:$AM )</f>
        <v>931028</v>
      </c>
      <c r="AI894">
        <f>LOOKUP(AG894,$AN:$AN,$AO:$AO)</f>
        <v>1267641</v>
      </c>
      <c r="AJ894">
        <f>COUNTIFS(Answer,AC894,Country,"USA")</f>
        <v>184</v>
      </c>
      <c r="AK894">
        <f>COUNTIF(Answer,AC894)</f>
        <v>352</v>
      </c>
    </row>
    <row r="895" spans="1:37">
      <c r="A895" s="3" t="s">
        <v>369</v>
      </c>
      <c r="B895" s="3" t="s">
        <v>491</v>
      </c>
      <c r="C895" s="3" t="s">
        <v>479</v>
      </c>
      <c r="D895" s="3" t="s">
        <v>480</v>
      </c>
      <c r="E895" s="3" t="s">
        <v>481</v>
      </c>
      <c r="F895" s="4">
        <v>0.02</v>
      </c>
      <c r="G895" s="3" t="s">
        <v>779</v>
      </c>
      <c r="H895" s="3">
        <v>52</v>
      </c>
      <c r="I895" s="3" t="s">
        <v>483</v>
      </c>
      <c r="J895" s="3">
        <v>180</v>
      </c>
      <c r="K895" s="3">
        <v>604800</v>
      </c>
      <c r="L895" s="3" t="s">
        <v>3885</v>
      </c>
      <c r="M895" s="3" t="s">
        <v>483</v>
      </c>
      <c r="N895" s="3" t="s">
        <v>483</v>
      </c>
      <c r="O895" s="3" t="s">
        <v>4006</v>
      </c>
      <c r="P895" s="3" t="s">
        <v>4173</v>
      </c>
      <c r="Q895" s="3" t="s">
        <v>4371</v>
      </c>
      <c r="R895" s="3" t="s">
        <v>4007</v>
      </c>
      <c r="S895" s="3">
        <v>1338958285</v>
      </c>
      <c r="T895" s="3" t="s">
        <v>4008</v>
      </c>
      <c r="U895" s="3" t="s">
        <v>3197</v>
      </c>
      <c r="V895" s="3" t="s">
        <v>483</v>
      </c>
      <c r="W895" s="3" t="s">
        <v>483</v>
      </c>
      <c r="X895" s="3">
        <v>35</v>
      </c>
      <c r="Y895" s="3" t="s">
        <v>508</v>
      </c>
      <c r="Z895" s="3" t="s">
        <v>490</v>
      </c>
      <c r="AA895" s="3" t="s">
        <v>490</v>
      </c>
      <c r="AB895" s="3" t="s">
        <v>62</v>
      </c>
      <c r="AC895" s="3" t="s">
        <v>569</v>
      </c>
      <c r="AD895" s="3" t="s">
        <v>34</v>
      </c>
      <c r="AE895" s="3" t="s">
        <v>483</v>
      </c>
      <c r="AF895" s="3" t="s">
        <v>483</v>
      </c>
      <c r="AG895" t="s">
        <v>4348</v>
      </c>
      <c r="AH895">
        <f>LOOKUP(AC895,$AL:$AL,$AM:$AM )</f>
        <v>11233904</v>
      </c>
      <c r="AI895">
        <f>LOOKUP(AG895,$AN:$AN,$AO:$AO)</f>
        <v>1267641</v>
      </c>
      <c r="AJ895">
        <f>COUNTIFS(Answer,AC895,Country,"USA")</f>
        <v>1</v>
      </c>
      <c r="AK895">
        <f>COUNTIF(Answer,AC895)</f>
        <v>10</v>
      </c>
    </row>
    <row r="896" spans="1:37">
      <c r="A896" s="3" t="s">
        <v>369</v>
      </c>
      <c r="B896" s="3" t="s">
        <v>491</v>
      </c>
      <c r="C896" s="3" t="s">
        <v>479</v>
      </c>
      <c r="D896" s="3" t="s">
        <v>480</v>
      </c>
      <c r="E896" s="3" t="s">
        <v>481</v>
      </c>
      <c r="F896" s="4">
        <v>0.02</v>
      </c>
      <c r="G896" s="3" t="s">
        <v>779</v>
      </c>
      <c r="H896" s="3">
        <v>52</v>
      </c>
      <c r="I896" s="3" t="s">
        <v>483</v>
      </c>
      <c r="J896" s="3">
        <v>180</v>
      </c>
      <c r="K896" s="3">
        <v>604800</v>
      </c>
      <c r="L896" s="3" t="s">
        <v>3885</v>
      </c>
      <c r="M896" s="3" t="s">
        <v>483</v>
      </c>
      <c r="N896" s="3" t="s">
        <v>483</v>
      </c>
      <c r="O896" s="3" t="s">
        <v>4043</v>
      </c>
      <c r="P896" s="3" t="s">
        <v>4386</v>
      </c>
      <c r="Q896" s="3" t="s">
        <v>4371</v>
      </c>
      <c r="R896" s="3" t="s">
        <v>4044</v>
      </c>
      <c r="S896" s="3">
        <v>1338958505</v>
      </c>
      <c r="T896" s="3" t="s">
        <v>4045</v>
      </c>
      <c r="U896" s="3" t="s">
        <v>1132</v>
      </c>
      <c r="V896" s="3" t="s">
        <v>483</v>
      </c>
      <c r="W896" s="3" t="s">
        <v>483</v>
      </c>
      <c r="X896" s="3">
        <v>22</v>
      </c>
      <c r="Y896" s="3" t="s">
        <v>555</v>
      </c>
      <c r="Z896" s="3" t="s">
        <v>490</v>
      </c>
      <c r="AA896" s="3" t="s">
        <v>490</v>
      </c>
      <c r="AB896" s="3" t="s">
        <v>62</v>
      </c>
      <c r="AC896" s="3" t="s">
        <v>35</v>
      </c>
      <c r="AD896" s="3" t="s">
        <v>1246</v>
      </c>
      <c r="AE896" s="3" t="s">
        <v>483</v>
      </c>
      <c r="AF896" s="3" t="s">
        <v>483</v>
      </c>
      <c r="AG896" t="s">
        <v>4348</v>
      </c>
      <c r="AH896">
        <f>LOOKUP(AC896,$AL:$AL,$AM:$AM )</f>
        <v>931028</v>
      </c>
      <c r="AI896">
        <f>LOOKUP(AG896,$AN:$AN,$AO:$AO)</f>
        <v>1267641</v>
      </c>
      <c r="AJ896">
        <f>COUNTIFS(Answer,AC896,Country,"USA")</f>
        <v>184</v>
      </c>
      <c r="AK896">
        <f>COUNTIF(Answer,AC896)</f>
        <v>352</v>
      </c>
    </row>
    <row r="897" spans="1:37">
      <c r="A897" s="3" t="s">
        <v>369</v>
      </c>
      <c r="B897" s="3" t="s">
        <v>491</v>
      </c>
      <c r="C897" s="3" t="s">
        <v>479</v>
      </c>
      <c r="D897" s="3" t="s">
        <v>480</v>
      </c>
      <c r="E897" s="3" t="s">
        <v>481</v>
      </c>
      <c r="F897" s="4">
        <v>0.02</v>
      </c>
      <c r="G897" s="3" t="s">
        <v>779</v>
      </c>
      <c r="H897" s="3">
        <v>52</v>
      </c>
      <c r="I897" s="3" t="s">
        <v>483</v>
      </c>
      <c r="J897" s="3">
        <v>180</v>
      </c>
      <c r="K897" s="3">
        <v>604800</v>
      </c>
      <c r="L897" s="3" t="s">
        <v>3885</v>
      </c>
      <c r="M897" s="3" t="s">
        <v>483</v>
      </c>
      <c r="N897" s="3" t="s">
        <v>483</v>
      </c>
      <c r="O897" s="3" t="s">
        <v>3919</v>
      </c>
      <c r="P897" s="3" t="s">
        <v>731</v>
      </c>
      <c r="Q897" s="3" t="s">
        <v>4371</v>
      </c>
      <c r="R897" s="3" t="s">
        <v>3920</v>
      </c>
      <c r="S897" s="3">
        <v>1338965506</v>
      </c>
      <c r="T897" s="3" t="s">
        <v>3921</v>
      </c>
      <c r="U897" s="3" t="s">
        <v>734</v>
      </c>
      <c r="V897" s="3" t="s">
        <v>483</v>
      </c>
      <c r="W897" s="3" t="s">
        <v>483</v>
      </c>
      <c r="X897" s="3">
        <v>43</v>
      </c>
      <c r="Y897" s="3" t="s">
        <v>561</v>
      </c>
      <c r="Z897" s="3" t="s">
        <v>490</v>
      </c>
      <c r="AA897" s="3" t="s">
        <v>490</v>
      </c>
      <c r="AB897" s="3" t="s">
        <v>62</v>
      </c>
      <c r="AC897" s="3" t="s">
        <v>35</v>
      </c>
      <c r="AD897" s="3" t="s">
        <v>38</v>
      </c>
      <c r="AE897" s="3" t="s">
        <v>483</v>
      </c>
      <c r="AF897" s="3" t="s">
        <v>483</v>
      </c>
      <c r="AG897" t="s">
        <v>4348</v>
      </c>
      <c r="AH897">
        <f>LOOKUP(AC897,$AL:$AL,$AM:$AM )</f>
        <v>931028</v>
      </c>
      <c r="AI897">
        <f>LOOKUP(AG897,$AN:$AN,$AO:$AO)</f>
        <v>1267641</v>
      </c>
      <c r="AJ897">
        <f>COUNTIFS(Answer,AC897,Country,"USA")</f>
        <v>184</v>
      </c>
      <c r="AK897">
        <f>COUNTIF(Answer,AC897)</f>
        <v>352</v>
      </c>
    </row>
    <row r="898" spans="1:37">
      <c r="A898" s="3" t="s">
        <v>369</v>
      </c>
      <c r="B898" s="3" t="s">
        <v>491</v>
      </c>
      <c r="C898" s="3" t="s">
        <v>479</v>
      </c>
      <c r="D898" s="3" t="s">
        <v>480</v>
      </c>
      <c r="E898" s="3" t="s">
        <v>481</v>
      </c>
      <c r="F898" s="4">
        <v>0.02</v>
      </c>
      <c r="G898" s="3" t="s">
        <v>779</v>
      </c>
      <c r="H898" s="3">
        <v>52</v>
      </c>
      <c r="I898" s="3" t="s">
        <v>483</v>
      </c>
      <c r="J898" s="3">
        <v>180</v>
      </c>
      <c r="K898" s="3">
        <v>604800</v>
      </c>
      <c r="L898" s="3" t="s">
        <v>3885</v>
      </c>
      <c r="M898" s="3" t="s">
        <v>483</v>
      </c>
      <c r="N898" s="3" t="s">
        <v>483</v>
      </c>
      <c r="O898" s="3" t="s">
        <v>4068</v>
      </c>
      <c r="P898" s="3" t="s">
        <v>712</v>
      </c>
      <c r="Q898" s="3" t="s">
        <v>4371</v>
      </c>
      <c r="R898" s="3" t="s">
        <v>4069</v>
      </c>
      <c r="S898" s="3">
        <v>1338969904</v>
      </c>
      <c r="T898" s="3" t="s">
        <v>4070</v>
      </c>
      <c r="U898" s="3" t="s">
        <v>1128</v>
      </c>
      <c r="V898" s="3" t="s">
        <v>483</v>
      </c>
      <c r="W898" s="3" t="s">
        <v>483</v>
      </c>
      <c r="X898" s="3">
        <v>40</v>
      </c>
      <c r="Y898" s="3" t="s">
        <v>594</v>
      </c>
      <c r="Z898" s="3" t="s">
        <v>490</v>
      </c>
      <c r="AA898" s="3" t="s">
        <v>490</v>
      </c>
      <c r="AB898" s="3" t="s">
        <v>62</v>
      </c>
      <c r="AC898" s="3" t="s">
        <v>35</v>
      </c>
      <c r="AD898" s="3" t="s">
        <v>38</v>
      </c>
      <c r="AE898" s="3" t="s">
        <v>483</v>
      </c>
      <c r="AF898" s="3" t="s">
        <v>483</v>
      </c>
      <c r="AG898" t="s">
        <v>4348</v>
      </c>
      <c r="AH898">
        <f>LOOKUP(AC898,$AL:$AL,$AM:$AM )</f>
        <v>931028</v>
      </c>
      <c r="AI898">
        <f>LOOKUP(AG898,$AN:$AN,$AO:$AO)</f>
        <v>1267641</v>
      </c>
      <c r="AJ898">
        <f>COUNTIFS(Answer,AC898,Country,"USA")</f>
        <v>184</v>
      </c>
      <c r="AK898">
        <f>COUNTIF(Answer,AC898)</f>
        <v>352</v>
      </c>
    </row>
    <row r="899" spans="1:37">
      <c r="A899" s="3" t="s">
        <v>369</v>
      </c>
      <c r="B899" s="3" t="s">
        <v>491</v>
      </c>
      <c r="C899" s="3" t="s">
        <v>479</v>
      </c>
      <c r="D899" s="3" t="s">
        <v>480</v>
      </c>
      <c r="E899" s="3" t="s">
        <v>481</v>
      </c>
      <c r="F899" s="4">
        <v>0.02</v>
      </c>
      <c r="G899" s="3" t="s">
        <v>779</v>
      </c>
      <c r="H899" s="3">
        <v>52</v>
      </c>
      <c r="I899" s="3" t="s">
        <v>483</v>
      </c>
      <c r="J899" s="3">
        <v>180</v>
      </c>
      <c r="K899" s="3">
        <v>604800</v>
      </c>
      <c r="L899" s="3" t="s">
        <v>3885</v>
      </c>
      <c r="M899" s="3" t="s">
        <v>483</v>
      </c>
      <c r="N899" s="3" t="s">
        <v>483</v>
      </c>
      <c r="O899" s="3" t="s">
        <v>4085</v>
      </c>
      <c r="P899" s="3" t="s">
        <v>4389</v>
      </c>
      <c r="Q899" s="3" t="s">
        <v>4371</v>
      </c>
      <c r="R899" s="3" t="s">
        <v>4086</v>
      </c>
      <c r="S899" s="3">
        <v>1338971218</v>
      </c>
      <c r="T899" s="3" t="s">
        <v>4087</v>
      </c>
      <c r="U899" s="3" t="s">
        <v>2039</v>
      </c>
      <c r="V899" s="3" t="s">
        <v>483</v>
      </c>
      <c r="W899" s="3" t="s">
        <v>483</v>
      </c>
      <c r="X899" s="3">
        <v>33</v>
      </c>
      <c r="Y899" s="3" t="s">
        <v>555</v>
      </c>
      <c r="Z899" s="3" t="s">
        <v>490</v>
      </c>
      <c r="AA899" s="3" t="s">
        <v>490</v>
      </c>
      <c r="AB899" s="3" t="s">
        <v>62</v>
      </c>
      <c r="AC899" s="3" t="s">
        <v>43</v>
      </c>
      <c r="AD899" s="3" t="s">
        <v>34</v>
      </c>
      <c r="AE899" s="3" t="s">
        <v>483</v>
      </c>
      <c r="AF899" s="3" t="s">
        <v>483</v>
      </c>
      <c r="AG899" t="s">
        <v>4348</v>
      </c>
      <c r="AH899">
        <f>LOOKUP(AC899,$AL:$AL,$AM:$AM )</f>
        <v>7851662</v>
      </c>
      <c r="AI899">
        <f>LOOKUP(AG899,$AN:$AN,$AO:$AO)</f>
        <v>1267641</v>
      </c>
      <c r="AJ899">
        <f>COUNTIFS(Answer,AC899,Country,"USA")</f>
        <v>107</v>
      </c>
      <c r="AK899">
        <f>COUNTIF(Answer,AC899)</f>
        <v>217</v>
      </c>
    </row>
    <row r="900" spans="1:37">
      <c r="A900" s="3" t="s">
        <v>369</v>
      </c>
      <c r="B900" s="3" t="s">
        <v>491</v>
      </c>
      <c r="C900" s="3" t="s">
        <v>479</v>
      </c>
      <c r="D900" s="3" t="s">
        <v>480</v>
      </c>
      <c r="E900" s="3" t="s">
        <v>481</v>
      </c>
      <c r="F900" s="4">
        <v>0.02</v>
      </c>
      <c r="G900" s="3" t="s">
        <v>779</v>
      </c>
      <c r="H900" s="3">
        <v>52</v>
      </c>
      <c r="I900" s="3" t="s">
        <v>483</v>
      </c>
      <c r="J900" s="3">
        <v>180</v>
      </c>
      <c r="K900" s="3">
        <v>604800</v>
      </c>
      <c r="L900" s="3" t="s">
        <v>3885</v>
      </c>
      <c r="M900" s="3" t="s">
        <v>483</v>
      </c>
      <c r="N900" s="3" t="s">
        <v>483</v>
      </c>
      <c r="O900" s="3" t="s">
        <v>4056</v>
      </c>
      <c r="P900" s="3" t="s">
        <v>4390</v>
      </c>
      <c r="Q900" s="3" t="s">
        <v>4371</v>
      </c>
      <c r="R900" s="3" t="s">
        <v>4057</v>
      </c>
      <c r="S900" s="3">
        <v>1338977571</v>
      </c>
      <c r="T900" s="3" t="s">
        <v>4058</v>
      </c>
      <c r="U900" s="3" t="s">
        <v>1023</v>
      </c>
      <c r="V900" s="3" t="s">
        <v>483</v>
      </c>
      <c r="W900" s="3" t="s">
        <v>483</v>
      </c>
      <c r="X900" s="3">
        <v>63</v>
      </c>
      <c r="Y900" s="3" t="s">
        <v>546</v>
      </c>
      <c r="Z900" s="3" t="s">
        <v>490</v>
      </c>
      <c r="AA900" s="3" t="s">
        <v>490</v>
      </c>
      <c r="AB900" s="3" t="s">
        <v>62</v>
      </c>
      <c r="AC900" s="3" t="s">
        <v>43</v>
      </c>
      <c r="AD900" s="3" t="s">
        <v>34</v>
      </c>
      <c r="AE900" s="3" t="s">
        <v>483</v>
      </c>
      <c r="AF900" s="3" t="s">
        <v>483</v>
      </c>
      <c r="AG900" t="s">
        <v>4348</v>
      </c>
      <c r="AH900">
        <f>LOOKUP(AC900,$AL:$AL,$AM:$AM )</f>
        <v>7851662</v>
      </c>
      <c r="AI900">
        <f>LOOKUP(AG900,$AN:$AN,$AO:$AO)</f>
        <v>1267641</v>
      </c>
      <c r="AJ900">
        <f>COUNTIFS(Answer,AC900,Country,"USA")</f>
        <v>107</v>
      </c>
      <c r="AK900">
        <f>COUNTIF(Answer,AC900)</f>
        <v>217</v>
      </c>
    </row>
    <row r="901" spans="1:37">
      <c r="A901" s="3" t="s">
        <v>369</v>
      </c>
      <c r="B901" s="3" t="s">
        <v>491</v>
      </c>
      <c r="C901" s="3" t="s">
        <v>479</v>
      </c>
      <c r="D901" s="3" t="s">
        <v>480</v>
      </c>
      <c r="E901" s="3" t="s">
        <v>481</v>
      </c>
      <c r="F901" s="4">
        <v>0.02</v>
      </c>
      <c r="G901" s="3" t="s">
        <v>779</v>
      </c>
      <c r="H901" s="3">
        <v>52</v>
      </c>
      <c r="I901" s="3" t="s">
        <v>483</v>
      </c>
      <c r="J901" s="3">
        <v>180</v>
      </c>
      <c r="K901" s="3">
        <v>604800</v>
      </c>
      <c r="L901" s="3" t="s">
        <v>3885</v>
      </c>
      <c r="M901" s="3" t="s">
        <v>483</v>
      </c>
      <c r="N901" s="3" t="s">
        <v>483</v>
      </c>
      <c r="O901" s="3" t="s">
        <v>3933</v>
      </c>
      <c r="P901" s="3" t="s">
        <v>4391</v>
      </c>
      <c r="Q901" s="3" t="s">
        <v>4371</v>
      </c>
      <c r="R901" s="3" t="s">
        <v>3934</v>
      </c>
      <c r="S901" s="3">
        <v>1338986311</v>
      </c>
      <c r="T901" s="3" t="s">
        <v>3935</v>
      </c>
      <c r="U901" s="3" t="s">
        <v>545</v>
      </c>
      <c r="V901" s="3" t="s">
        <v>483</v>
      </c>
      <c r="W901" s="3" t="s">
        <v>483</v>
      </c>
      <c r="X901" s="3">
        <v>46</v>
      </c>
      <c r="Y901" s="3" t="s">
        <v>546</v>
      </c>
      <c r="Z901" s="3" t="s">
        <v>490</v>
      </c>
      <c r="AA901" s="3" t="s">
        <v>490</v>
      </c>
      <c r="AB901" s="3" t="s">
        <v>62</v>
      </c>
      <c r="AC901" s="3" t="s">
        <v>547</v>
      </c>
      <c r="AD901" s="3" t="s">
        <v>34</v>
      </c>
      <c r="AE901" s="3" t="s">
        <v>483</v>
      </c>
      <c r="AF901" s="3" t="s">
        <v>483</v>
      </c>
      <c r="AG901" t="s">
        <v>4348</v>
      </c>
      <c r="AH901">
        <f>LOOKUP(AC901,$AL:$AL,$AM:$AM )</f>
        <v>7728107</v>
      </c>
      <c r="AI901">
        <f>LOOKUP(AG901,$AN:$AN,$AO:$AO)</f>
        <v>1267641</v>
      </c>
      <c r="AJ901">
        <f>COUNTIFS(Answer,AC901,Country,"USA")</f>
        <v>0</v>
      </c>
      <c r="AK901">
        <f>COUNTIF(Answer,AC901)</f>
        <v>2</v>
      </c>
    </row>
    <row r="902" spans="1:37">
      <c r="A902" s="3" t="s">
        <v>369</v>
      </c>
      <c r="B902" s="3" t="s">
        <v>491</v>
      </c>
      <c r="C902" s="3" t="s">
        <v>479</v>
      </c>
      <c r="D902" s="3" t="s">
        <v>480</v>
      </c>
      <c r="E902" s="3" t="s">
        <v>481</v>
      </c>
      <c r="F902" s="4">
        <v>0.02</v>
      </c>
      <c r="G902" s="3" t="s">
        <v>779</v>
      </c>
      <c r="H902" s="3">
        <v>52</v>
      </c>
      <c r="I902" s="3" t="s">
        <v>483</v>
      </c>
      <c r="J902" s="3">
        <v>180</v>
      </c>
      <c r="K902" s="3">
        <v>604800</v>
      </c>
      <c r="L902" s="3" t="s">
        <v>3885</v>
      </c>
      <c r="M902" s="3" t="s">
        <v>483</v>
      </c>
      <c r="N902" s="3" t="s">
        <v>483</v>
      </c>
      <c r="O902" s="3" t="s">
        <v>3994</v>
      </c>
      <c r="P902" s="3" t="s">
        <v>4392</v>
      </c>
      <c r="Q902" s="3" t="s">
        <v>4371</v>
      </c>
      <c r="R902" s="3" t="s">
        <v>3995</v>
      </c>
      <c r="S902" s="3">
        <v>1338986741</v>
      </c>
      <c r="T902" s="3" t="s">
        <v>3996</v>
      </c>
      <c r="U902" s="3" t="s">
        <v>623</v>
      </c>
      <c r="V902" s="3" t="s">
        <v>483</v>
      </c>
      <c r="W902" s="3" t="s">
        <v>483</v>
      </c>
      <c r="X902" s="3">
        <v>19</v>
      </c>
      <c r="Y902" s="3" t="s">
        <v>555</v>
      </c>
      <c r="Z902" s="3" t="s">
        <v>490</v>
      </c>
      <c r="AA902" s="3" t="s">
        <v>490</v>
      </c>
      <c r="AB902" s="3" t="s">
        <v>62</v>
      </c>
      <c r="AC902" s="3" t="s">
        <v>43</v>
      </c>
      <c r="AD902" s="3" t="s">
        <v>34</v>
      </c>
      <c r="AE902" s="3" t="s">
        <v>483</v>
      </c>
      <c r="AF902" s="3" t="s">
        <v>483</v>
      </c>
      <c r="AG902" t="s">
        <v>4348</v>
      </c>
      <c r="AH902">
        <f>LOOKUP(AC902,$AL:$AL,$AM:$AM )</f>
        <v>7851662</v>
      </c>
      <c r="AI902">
        <f>LOOKUP(AG902,$AN:$AN,$AO:$AO)</f>
        <v>1267641</v>
      </c>
      <c r="AJ902">
        <f>COUNTIFS(Answer,AC902,Country,"USA")</f>
        <v>107</v>
      </c>
      <c r="AK902">
        <f>COUNTIF(Answer,AC902)</f>
        <v>217</v>
      </c>
    </row>
    <row r="903" spans="1:37">
      <c r="A903" s="3" t="s">
        <v>369</v>
      </c>
      <c r="B903" s="3" t="s">
        <v>491</v>
      </c>
      <c r="C903" s="3" t="s">
        <v>479</v>
      </c>
      <c r="D903" s="3" t="s">
        <v>480</v>
      </c>
      <c r="E903" s="3" t="s">
        <v>481</v>
      </c>
      <c r="F903" s="4">
        <v>0.02</v>
      </c>
      <c r="G903" s="3" t="s">
        <v>779</v>
      </c>
      <c r="H903" s="3">
        <v>52</v>
      </c>
      <c r="I903" s="3" t="s">
        <v>483</v>
      </c>
      <c r="J903" s="3">
        <v>180</v>
      </c>
      <c r="K903" s="3">
        <v>604800</v>
      </c>
      <c r="L903" s="3" t="s">
        <v>3885</v>
      </c>
      <c r="M903" s="3" t="s">
        <v>483</v>
      </c>
      <c r="N903" s="3" t="s">
        <v>483</v>
      </c>
      <c r="O903" s="3" t="s">
        <v>3987</v>
      </c>
      <c r="P903" s="3" t="s">
        <v>4393</v>
      </c>
      <c r="Q903" s="3" t="s">
        <v>4371</v>
      </c>
      <c r="R903" s="3" t="s">
        <v>3988</v>
      </c>
      <c r="S903" s="3">
        <v>1338993060</v>
      </c>
      <c r="T903" s="3" t="s">
        <v>3989</v>
      </c>
      <c r="U903" s="3" t="s">
        <v>1174</v>
      </c>
      <c r="V903" s="3" t="s">
        <v>483</v>
      </c>
      <c r="W903" s="3" t="s">
        <v>483</v>
      </c>
      <c r="X903" s="3">
        <v>46</v>
      </c>
      <c r="Y903" s="3" t="s">
        <v>594</v>
      </c>
      <c r="Z903" s="3" t="s">
        <v>490</v>
      </c>
      <c r="AA903" s="3" t="s">
        <v>490</v>
      </c>
      <c r="AB903" s="3" t="s">
        <v>62</v>
      </c>
      <c r="AC903" s="3" t="s">
        <v>3990</v>
      </c>
      <c r="AD903" s="3" t="s">
        <v>34</v>
      </c>
      <c r="AE903" s="3" t="s">
        <v>483</v>
      </c>
      <c r="AF903" s="3" t="s">
        <v>483</v>
      </c>
      <c r="AG903" t="s">
        <v>4348</v>
      </c>
      <c r="AH903">
        <f>LOOKUP(AC903,$AL:$AL,$AM:$AM )</f>
        <v>5663312</v>
      </c>
      <c r="AI903">
        <f>LOOKUP(AG903,$AN:$AN,$AO:$AO)</f>
        <v>1267641</v>
      </c>
      <c r="AJ903">
        <f>COUNTIFS(Answer,AC903,Country,"USA")</f>
        <v>0</v>
      </c>
      <c r="AK903">
        <f>COUNTIF(Answer,AC903)</f>
        <v>1</v>
      </c>
    </row>
    <row r="904" spans="1:37">
      <c r="A904" s="3" t="s">
        <v>369</v>
      </c>
      <c r="B904" s="3" t="s">
        <v>491</v>
      </c>
      <c r="C904" s="3" t="s">
        <v>479</v>
      </c>
      <c r="D904" s="3" t="s">
        <v>480</v>
      </c>
      <c r="E904" s="3" t="s">
        <v>481</v>
      </c>
      <c r="F904" s="4">
        <v>0.02</v>
      </c>
      <c r="G904" s="3" t="s">
        <v>779</v>
      </c>
      <c r="H904" s="3">
        <v>52</v>
      </c>
      <c r="I904" s="3" t="s">
        <v>483</v>
      </c>
      <c r="J904" s="3">
        <v>180</v>
      </c>
      <c r="K904" s="3">
        <v>604800</v>
      </c>
      <c r="L904" s="3" t="s">
        <v>3885</v>
      </c>
      <c r="M904" s="3" t="s">
        <v>483</v>
      </c>
      <c r="N904" s="3" t="s">
        <v>483</v>
      </c>
      <c r="O904" s="3" t="s">
        <v>3942</v>
      </c>
      <c r="P904" s="3" t="s">
        <v>1120</v>
      </c>
      <c r="Q904" s="3" t="s">
        <v>4371</v>
      </c>
      <c r="R904" s="3" t="s">
        <v>3943</v>
      </c>
      <c r="S904" s="3">
        <v>1338997282</v>
      </c>
      <c r="T904" s="3" t="s">
        <v>3944</v>
      </c>
      <c r="U904" s="3" t="s">
        <v>3945</v>
      </c>
      <c r="V904" s="3" t="s">
        <v>483</v>
      </c>
      <c r="W904" s="3" t="s">
        <v>483</v>
      </c>
      <c r="X904" s="3">
        <v>16</v>
      </c>
      <c r="Y904" s="3" t="s">
        <v>1124</v>
      </c>
      <c r="Z904" s="3" t="s">
        <v>490</v>
      </c>
      <c r="AA904" s="3" t="s">
        <v>490</v>
      </c>
      <c r="AB904" s="3" t="s">
        <v>62</v>
      </c>
      <c r="AC904" s="3" t="s">
        <v>35</v>
      </c>
      <c r="AD904" s="3" t="s">
        <v>38</v>
      </c>
      <c r="AE904" s="3" t="s">
        <v>483</v>
      </c>
      <c r="AF904" s="3" t="s">
        <v>483</v>
      </c>
      <c r="AG904" t="s">
        <v>4348</v>
      </c>
      <c r="AH904">
        <f>LOOKUP(AC904,$AL:$AL,$AM:$AM )</f>
        <v>931028</v>
      </c>
      <c r="AI904">
        <f>LOOKUP(AG904,$AN:$AN,$AO:$AO)</f>
        <v>1267641</v>
      </c>
      <c r="AJ904">
        <f>COUNTIFS(Answer,AC904,Country,"USA")</f>
        <v>184</v>
      </c>
      <c r="AK904">
        <f>COUNTIF(Answer,AC904)</f>
        <v>352</v>
      </c>
    </row>
    <row r="905" spans="1:37">
      <c r="A905" s="3" t="s">
        <v>61</v>
      </c>
      <c r="B905" s="3" t="s">
        <v>478</v>
      </c>
      <c r="C905" s="3" t="s">
        <v>479</v>
      </c>
      <c r="D905" s="3" t="s">
        <v>480</v>
      </c>
      <c r="E905" s="3" t="s">
        <v>481</v>
      </c>
      <c r="F905" s="4">
        <v>0.03</v>
      </c>
      <c r="G905" s="3" t="s">
        <v>769</v>
      </c>
      <c r="H905" s="3">
        <v>30</v>
      </c>
      <c r="I905" s="3" t="s">
        <v>483</v>
      </c>
      <c r="J905" s="3">
        <v>180</v>
      </c>
      <c r="K905" s="3">
        <v>604800</v>
      </c>
      <c r="L905" s="3" t="s">
        <v>770</v>
      </c>
      <c r="M905" s="3" t="s">
        <v>483</v>
      </c>
      <c r="N905" s="3" t="s">
        <v>483</v>
      </c>
      <c r="O905" s="3" t="s">
        <v>3913</v>
      </c>
      <c r="P905" s="3" t="s">
        <v>72</v>
      </c>
      <c r="Q905" s="3" t="s">
        <v>4371</v>
      </c>
      <c r="R905" s="3" t="s">
        <v>3914</v>
      </c>
      <c r="S905" s="3">
        <v>1338550608</v>
      </c>
      <c r="T905" s="3" t="s">
        <v>3915</v>
      </c>
      <c r="U905" s="3" t="s">
        <v>1083</v>
      </c>
      <c r="V905" s="3" t="s">
        <v>483</v>
      </c>
      <c r="W905" s="3" t="s">
        <v>483</v>
      </c>
      <c r="X905" s="3">
        <v>38</v>
      </c>
      <c r="Y905" s="3" t="s">
        <v>561</v>
      </c>
      <c r="Z905" s="3" t="s">
        <v>490</v>
      </c>
      <c r="AA905" s="3" t="s">
        <v>490</v>
      </c>
      <c r="AB905" s="3" t="s">
        <v>62</v>
      </c>
      <c r="AC905" s="3" t="s">
        <v>35</v>
      </c>
      <c r="AD905" s="3" t="s">
        <v>38</v>
      </c>
      <c r="AE905" s="3" t="s">
        <v>483</v>
      </c>
      <c r="AF905" s="3" t="s">
        <v>483</v>
      </c>
      <c r="AG905" t="s">
        <v>4348</v>
      </c>
      <c r="AH905">
        <f>LOOKUP(AC905,$AL:$AL,$AM:$AM )</f>
        <v>931028</v>
      </c>
      <c r="AI905">
        <f>LOOKUP(AG905,$AN:$AN,$AO:$AO)</f>
        <v>1267641</v>
      </c>
      <c r="AJ905">
        <f>COUNTIFS(Answer,AC905,Country,"USA")</f>
        <v>184</v>
      </c>
      <c r="AK905">
        <f>COUNTIF(Answer,AC905)</f>
        <v>352</v>
      </c>
    </row>
    <row r="906" spans="1:37">
      <c r="A906" s="3" t="s">
        <v>61</v>
      </c>
      <c r="B906" s="3" t="s">
        <v>478</v>
      </c>
      <c r="C906" s="3" t="s">
        <v>479</v>
      </c>
      <c r="D906" s="3" t="s">
        <v>480</v>
      </c>
      <c r="E906" s="3" t="s">
        <v>481</v>
      </c>
      <c r="F906" s="4">
        <v>0.03</v>
      </c>
      <c r="G906" s="3" t="s">
        <v>769</v>
      </c>
      <c r="H906" s="3">
        <v>30</v>
      </c>
      <c r="I906" s="3" t="s">
        <v>483</v>
      </c>
      <c r="J906" s="3">
        <v>180</v>
      </c>
      <c r="K906" s="3">
        <v>604800</v>
      </c>
      <c r="L906" s="3" t="s">
        <v>770</v>
      </c>
      <c r="M906" s="3" t="s">
        <v>483</v>
      </c>
      <c r="N906" s="3" t="s">
        <v>483</v>
      </c>
      <c r="O906" s="3" t="s">
        <v>4053</v>
      </c>
      <c r="P906" s="3" t="s">
        <v>4379</v>
      </c>
      <c r="Q906" s="3" t="s">
        <v>4371</v>
      </c>
      <c r="R906" s="3" t="s">
        <v>4054</v>
      </c>
      <c r="S906" s="3">
        <v>1338553117</v>
      </c>
      <c r="T906" s="3" t="s">
        <v>4055</v>
      </c>
      <c r="U906" s="3" t="s">
        <v>987</v>
      </c>
      <c r="V906" s="3" t="s">
        <v>483</v>
      </c>
      <c r="W906" s="3" t="s">
        <v>483</v>
      </c>
      <c r="X906" s="3">
        <v>54</v>
      </c>
      <c r="Y906" s="3" t="s">
        <v>687</v>
      </c>
      <c r="Z906" s="3" t="s">
        <v>490</v>
      </c>
      <c r="AA906" s="3" t="s">
        <v>490</v>
      </c>
      <c r="AB906" s="3" t="s">
        <v>62</v>
      </c>
      <c r="AC906" s="3" t="s">
        <v>43</v>
      </c>
      <c r="AD906" s="3" t="s">
        <v>34</v>
      </c>
      <c r="AE906" s="3" t="s">
        <v>483</v>
      </c>
      <c r="AF906" s="3" t="s">
        <v>483</v>
      </c>
      <c r="AG906" t="s">
        <v>4348</v>
      </c>
      <c r="AH906">
        <f>LOOKUP(AC906,$AL:$AL,$AM:$AM )</f>
        <v>7851662</v>
      </c>
      <c r="AI906">
        <f>LOOKUP(AG906,$AN:$AN,$AO:$AO)</f>
        <v>1267641</v>
      </c>
      <c r="AJ906">
        <f>COUNTIFS(Answer,AC906,Country,"USA")</f>
        <v>107</v>
      </c>
      <c r="AK906">
        <f>COUNTIF(Answer,AC906)</f>
        <v>217</v>
      </c>
    </row>
    <row r="907" spans="1:37">
      <c r="A907" s="3" t="s">
        <v>61</v>
      </c>
      <c r="B907" s="3" t="s">
        <v>478</v>
      </c>
      <c r="C907" s="3" t="s">
        <v>479</v>
      </c>
      <c r="D907" s="3" t="s">
        <v>480</v>
      </c>
      <c r="E907" s="3" t="s">
        <v>481</v>
      </c>
      <c r="F907" s="4">
        <v>0.03</v>
      </c>
      <c r="G907" s="3" t="s">
        <v>769</v>
      </c>
      <c r="H907" s="3">
        <v>30</v>
      </c>
      <c r="I907" s="3" t="s">
        <v>483</v>
      </c>
      <c r="J907" s="3">
        <v>180</v>
      </c>
      <c r="K907" s="3">
        <v>604800</v>
      </c>
      <c r="L907" s="3" t="s">
        <v>770</v>
      </c>
      <c r="M907" s="3" t="s">
        <v>483</v>
      </c>
      <c r="N907" s="3" t="s">
        <v>483</v>
      </c>
      <c r="O907" s="3" t="s">
        <v>3956</v>
      </c>
      <c r="P907" s="3" t="s">
        <v>4400</v>
      </c>
      <c r="Q907" s="3" t="s">
        <v>4371</v>
      </c>
      <c r="R907" s="3" t="s">
        <v>3957</v>
      </c>
      <c r="S907" s="3">
        <v>1338555639</v>
      </c>
      <c r="T907" s="3" t="s">
        <v>3958</v>
      </c>
      <c r="U907" s="3" t="s">
        <v>1213</v>
      </c>
      <c r="V907" s="3" t="s">
        <v>483</v>
      </c>
      <c r="W907" s="3" t="s">
        <v>483</v>
      </c>
      <c r="X907" s="3">
        <v>43</v>
      </c>
      <c r="Y907" s="3" t="s">
        <v>573</v>
      </c>
      <c r="Z907" s="3" t="s">
        <v>490</v>
      </c>
      <c r="AA907" s="3" t="s">
        <v>490</v>
      </c>
      <c r="AB907" s="3" t="s">
        <v>62</v>
      </c>
      <c r="AC907" s="3" t="s">
        <v>43</v>
      </c>
      <c r="AD907" s="3" t="s">
        <v>34</v>
      </c>
      <c r="AE907" s="3" t="s">
        <v>483</v>
      </c>
      <c r="AF907" s="3" t="s">
        <v>483</v>
      </c>
      <c r="AG907" t="s">
        <v>4348</v>
      </c>
      <c r="AH907">
        <f>LOOKUP(AC907,$AL:$AL,$AM:$AM )</f>
        <v>7851662</v>
      </c>
      <c r="AI907">
        <f>LOOKUP(AG907,$AN:$AN,$AO:$AO)</f>
        <v>1267641</v>
      </c>
      <c r="AJ907">
        <f>COUNTIFS(Answer,AC907,Country,"USA")</f>
        <v>107</v>
      </c>
      <c r="AK907">
        <f>COUNTIF(Answer,AC907)</f>
        <v>217</v>
      </c>
    </row>
    <row r="908" spans="1:37">
      <c r="A908" s="3" t="s">
        <v>61</v>
      </c>
      <c r="B908" s="3" t="s">
        <v>478</v>
      </c>
      <c r="C908" s="3" t="s">
        <v>479</v>
      </c>
      <c r="D908" s="3" t="s">
        <v>480</v>
      </c>
      <c r="E908" s="3" t="s">
        <v>481</v>
      </c>
      <c r="F908" s="4">
        <v>0.03</v>
      </c>
      <c r="G908" s="3" t="s">
        <v>769</v>
      </c>
      <c r="H908" s="3">
        <v>30</v>
      </c>
      <c r="I908" s="3" t="s">
        <v>483</v>
      </c>
      <c r="J908" s="3">
        <v>180</v>
      </c>
      <c r="K908" s="3">
        <v>604800</v>
      </c>
      <c r="L908" s="3" t="s">
        <v>770</v>
      </c>
      <c r="M908" s="3" t="s">
        <v>483</v>
      </c>
      <c r="N908" s="3" t="s">
        <v>483</v>
      </c>
      <c r="O908" s="3" t="s">
        <v>3904</v>
      </c>
      <c r="P908" s="3" t="s">
        <v>4401</v>
      </c>
      <c r="Q908" s="3" t="s">
        <v>4371</v>
      </c>
      <c r="R908" s="3" t="s">
        <v>3905</v>
      </c>
      <c r="S908" s="3">
        <v>1338557217</v>
      </c>
      <c r="T908" s="3" t="s">
        <v>3906</v>
      </c>
      <c r="U908" s="3" t="s">
        <v>799</v>
      </c>
      <c r="V908" s="3" t="s">
        <v>483</v>
      </c>
      <c r="W908" s="3" t="s">
        <v>483</v>
      </c>
      <c r="X908" s="3">
        <v>14</v>
      </c>
      <c r="Y908" s="3" t="s">
        <v>513</v>
      </c>
      <c r="Z908" s="3" t="s">
        <v>490</v>
      </c>
      <c r="AA908" s="3" t="s">
        <v>490</v>
      </c>
      <c r="AB908" s="3" t="s">
        <v>62</v>
      </c>
      <c r="AC908" s="3" t="s">
        <v>35</v>
      </c>
      <c r="AD908" s="3" t="s">
        <v>36</v>
      </c>
      <c r="AE908" s="3" t="s">
        <v>483</v>
      </c>
      <c r="AF908" s="3" t="s">
        <v>483</v>
      </c>
      <c r="AG908" t="s">
        <v>4348</v>
      </c>
      <c r="AH908">
        <f>LOOKUP(AC908,$AL:$AL,$AM:$AM )</f>
        <v>931028</v>
      </c>
      <c r="AI908">
        <f>LOOKUP(AG908,$AN:$AN,$AO:$AO)</f>
        <v>1267641</v>
      </c>
      <c r="AJ908">
        <f>COUNTIFS(Answer,AC908,Country,"USA")</f>
        <v>184</v>
      </c>
      <c r="AK908">
        <f>COUNTIF(Answer,AC908)</f>
        <v>352</v>
      </c>
    </row>
    <row r="909" spans="1:37">
      <c r="A909" s="3" t="s">
        <v>61</v>
      </c>
      <c r="B909" s="3" t="s">
        <v>478</v>
      </c>
      <c r="C909" s="3" t="s">
        <v>479</v>
      </c>
      <c r="D909" s="3" t="s">
        <v>480</v>
      </c>
      <c r="E909" s="3" t="s">
        <v>481</v>
      </c>
      <c r="F909" s="4">
        <v>0.03</v>
      </c>
      <c r="G909" s="3" t="s">
        <v>769</v>
      </c>
      <c r="H909" s="3">
        <v>30</v>
      </c>
      <c r="I909" s="3" t="s">
        <v>483</v>
      </c>
      <c r="J909" s="3">
        <v>180</v>
      </c>
      <c r="K909" s="3">
        <v>604800</v>
      </c>
      <c r="L909" s="3" t="s">
        <v>770</v>
      </c>
      <c r="M909" s="3" t="s">
        <v>483</v>
      </c>
      <c r="N909" s="3" t="s">
        <v>483</v>
      </c>
      <c r="O909" s="3" t="s">
        <v>3901</v>
      </c>
      <c r="P909" s="3" t="s">
        <v>48</v>
      </c>
      <c r="Q909" s="3" t="s">
        <v>4371</v>
      </c>
      <c r="R909" s="3" t="s">
        <v>3902</v>
      </c>
      <c r="S909" s="3">
        <v>1338562735</v>
      </c>
      <c r="T909" s="3" t="s">
        <v>3903</v>
      </c>
      <c r="U909" s="3" t="s">
        <v>2084</v>
      </c>
      <c r="V909" s="3" t="s">
        <v>483</v>
      </c>
      <c r="W909" s="3" t="s">
        <v>483</v>
      </c>
      <c r="X909" s="3">
        <v>17</v>
      </c>
      <c r="Y909" s="3" t="s">
        <v>753</v>
      </c>
      <c r="Z909" s="3" t="s">
        <v>490</v>
      </c>
      <c r="AA909" s="3" t="s">
        <v>490</v>
      </c>
      <c r="AB909" s="3" t="s">
        <v>62</v>
      </c>
      <c r="AC909" s="3" t="s">
        <v>35</v>
      </c>
      <c r="AD909" s="3" t="s">
        <v>38</v>
      </c>
      <c r="AE909" s="3" t="s">
        <v>483</v>
      </c>
      <c r="AF909" s="3" t="s">
        <v>483</v>
      </c>
      <c r="AG909" t="s">
        <v>4348</v>
      </c>
      <c r="AH909">
        <f>LOOKUP(AC909,$AL:$AL,$AM:$AM )</f>
        <v>931028</v>
      </c>
      <c r="AI909">
        <f>LOOKUP(AG909,$AN:$AN,$AO:$AO)</f>
        <v>1267641</v>
      </c>
      <c r="AJ909">
        <f>COUNTIFS(Answer,AC909,Country,"USA")</f>
        <v>184</v>
      </c>
      <c r="AK909">
        <f>COUNTIF(Answer,AC909)</f>
        <v>352</v>
      </c>
    </row>
    <row r="910" spans="1:37">
      <c r="A910" s="3" t="s">
        <v>61</v>
      </c>
      <c r="B910" s="3" t="s">
        <v>478</v>
      </c>
      <c r="C910" s="3" t="s">
        <v>479</v>
      </c>
      <c r="D910" s="3" t="s">
        <v>480</v>
      </c>
      <c r="E910" s="3" t="s">
        <v>481</v>
      </c>
      <c r="F910" s="4">
        <v>0.03</v>
      </c>
      <c r="G910" s="3" t="s">
        <v>769</v>
      </c>
      <c r="H910" s="3">
        <v>30</v>
      </c>
      <c r="I910" s="3" t="s">
        <v>483</v>
      </c>
      <c r="J910" s="3">
        <v>180</v>
      </c>
      <c r="K910" s="3">
        <v>604800</v>
      </c>
      <c r="L910" s="3" t="s">
        <v>770</v>
      </c>
      <c r="M910" s="3" t="s">
        <v>483</v>
      </c>
      <c r="N910" s="3" t="s">
        <v>483</v>
      </c>
      <c r="O910" s="3" t="s">
        <v>3972</v>
      </c>
      <c r="P910" s="3" t="s">
        <v>49</v>
      </c>
      <c r="Q910" s="3" t="s">
        <v>4371</v>
      </c>
      <c r="R910" s="3" t="s">
        <v>3973</v>
      </c>
      <c r="S910" s="3">
        <v>1338564386</v>
      </c>
      <c r="T910" s="3" t="s">
        <v>3974</v>
      </c>
      <c r="U910" s="3" t="s">
        <v>2330</v>
      </c>
      <c r="V910" s="3" t="s">
        <v>483</v>
      </c>
      <c r="W910" s="3" t="s">
        <v>483</v>
      </c>
      <c r="X910" s="3">
        <v>22</v>
      </c>
      <c r="Y910" s="3" t="s">
        <v>753</v>
      </c>
      <c r="Z910" s="3" t="s">
        <v>490</v>
      </c>
      <c r="AA910" s="3" t="s">
        <v>490</v>
      </c>
      <c r="AB910" s="3" t="s">
        <v>62</v>
      </c>
      <c r="AC910" s="3" t="s">
        <v>35</v>
      </c>
      <c r="AD910" s="3" t="s">
        <v>38</v>
      </c>
      <c r="AE910" s="3" t="s">
        <v>483</v>
      </c>
      <c r="AF910" s="3" t="s">
        <v>483</v>
      </c>
      <c r="AG910" t="s">
        <v>4348</v>
      </c>
      <c r="AH910">
        <f>LOOKUP(AC910,$AL:$AL,$AM:$AM )</f>
        <v>931028</v>
      </c>
      <c r="AI910">
        <f>LOOKUP(AG910,$AN:$AN,$AO:$AO)</f>
        <v>1267641</v>
      </c>
      <c r="AJ910">
        <f>COUNTIFS(Answer,AC910,Country,"USA")</f>
        <v>184</v>
      </c>
      <c r="AK910">
        <f>COUNTIF(Answer,AC910)</f>
        <v>352</v>
      </c>
    </row>
    <row r="911" spans="1:37">
      <c r="A911" s="3" t="s">
        <v>61</v>
      </c>
      <c r="B911" s="3" t="s">
        <v>478</v>
      </c>
      <c r="C911" s="3" t="s">
        <v>479</v>
      </c>
      <c r="D911" s="3" t="s">
        <v>480</v>
      </c>
      <c r="E911" s="3" t="s">
        <v>481</v>
      </c>
      <c r="F911" s="4">
        <v>0.03</v>
      </c>
      <c r="G911" s="3" t="s">
        <v>769</v>
      </c>
      <c r="H911" s="3">
        <v>30</v>
      </c>
      <c r="I911" s="3" t="s">
        <v>483</v>
      </c>
      <c r="J911" s="3">
        <v>180</v>
      </c>
      <c r="K911" s="3">
        <v>604800</v>
      </c>
      <c r="L911" s="3" t="s">
        <v>770</v>
      </c>
      <c r="M911" s="3" t="s">
        <v>483</v>
      </c>
      <c r="N911" s="3" t="s">
        <v>483</v>
      </c>
      <c r="O911" s="3" t="s">
        <v>3991</v>
      </c>
      <c r="P911" s="3" t="s">
        <v>4406</v>
      </c>
      <c r="Q911" s="3" t="s">
        <v>4371</v>
      </c>
      <c r="R911" s="3" t="s">
        <v>3992</v>
      </c>
      <c r="S911" s="3">
        <v>1338567327</v>
      </c>
      <c r="T911" s="3" t="s">
        <v>3993</v>
      </c>
      <c r="U911" s="3" t="s">
        <v>1278</v>
      </c>
      <c r="V911" s="3" t="s">
        <v>483</v>
      </c>
      <c r="W911" s="3" t="s">
        <v>483</v>
      </c>
      <c r="X911" s="3">
        <v>59</v>
      </c>
      <c r="Y911" s="3" t="s">
        <v>753</v>
      </c>
      <c r="Z911" s="3" t="s">
        <v>490</v>
      </c>
      <c r="AA911" s="3" t="s">
        <v>490</v>
      </c>
      <c r="AB911" s="3" t="s">
        <v>62</v>
      </c>
      <c r="AC911" s="3" t="s">
        <v>65</v>
      </c>
      <c r="AD911" s="3" t="s">
        <v>34</v>
      </c>
      <c r="AE911" s="3" t="s">
        <v>483</v>
      </c>
      <c r="AF911" s="3" t="s">
        <v>483</v>
      </c>
      <c r="AG911" t="s">
        <v>4348</v>
      </c>
      <c r="AH911">
        <f>LOOKUP(AC911,$AL:$AL,$AM:$AM )</f>
        <v>7739376</v>
      </c>
      <c r="AI911">
        <f>LOOKUP(AG911,$AN:$AN,$AO:$AO)</f>
        <v>1267641</v>
      </c>
      <c r="AJ911">
        <f>COUNTIFS(Answer,AC911,Country,"USA")</f>
        <v>0</v>
      </c>
      <c r="AK911">
        <f>COUNTIF(Answer,AC911)</f>
        <v>1</v>
      </c>
    </row>
    <row r="912" spans="1:37">
      <c r="A912" s="3" t="s">
        <v>61</v>
      </c>
      <c r="B912" s="3" t="s">
        <v>478</v>
      </c>
      <c r="C912" s="3" t="s">
        <v>479</v>
      </c>
      <c r="D912" s="3" t="s">
        <v>480</v>
      </c>
      <c r="E912" s="3" t="s">
        <v>481</v>
      </c>
      <c r="F912" s="4">
        <v>0.03</v>
      </c>
      <c r="G912" s="3" t="s">
        <v>769</v>
      </c>
      <c r="H912" s="3">
        <v>30</v>
      </c>
      <c r="I912" s="3" t="s">
        <v>483</v>
      </c>
      <c r="J912" s="3">
        <v>180</v>
      </c>
      <c r="K912" s="3">
        <v>604800</v>
      </c>
      <c r="L912" s="3" t="s">
        <v>770</v>
      </c>
      <c r="M912" s="3" t="s">
        <v>483</v>
      </c>
      <c r="N912" s="3" t="s">
        <v>483</v>
      </c>
      <c r="O912" s="3" t="s">
        <v>4079</v>
      </c>
      <c r="P912" s="3" t="s">
        <v>52</v>
      </c>
      <c r="Q912" s="3" t="s">
        <v>4371</v>
      </c>
      <c r="R912" s="3" t="s">
        <v>4080</v>
      </c>
      <c r="S912" s="3">
        <v>1338567292</v>
      </c>
      <c r="T912" s="3" t="s">
        <v>4081</v>
      </c>
      <c r="U912" s="3" t="s">
        <v>1278</v>
      </c>
      <c r="V912" s="3" t="s">
        <v>483</v>
      </c>
      <c r="W912" s="3" t="s">
        <v>483</v>
      </c>
      <c r="X912" s="3">
        <v>85</v>
      </c>
      <c r="Y912" s="3" t="s">
        <v>753</v>
      </c>
      <c r="Z912" s="3" t="s">
        <v>490</v>
      </c>
      <c r="AA912" s="3" t="s">
        <v>490</v>
      </c>
      <c r="AB912" s="3" t="s">
        <v>62</v>
      </c>
      <c r="AC912" s="3" t="s">
        <v>35</v>
      </c>
      <c r="AD912" s="3" t="s">
        <v>38</v>
      </c>
      <c r="AE912" s="3" t="s">
        <v>483</v>
      </c>
      <c r="AF912" s="3" t="s">
        <v>483</v>
      </c>
      <c r="AG912" t="s">
        <v>4348</v>
      </c>
      <c r="AH912">
        <f>LOOKUP(AC912,$AL:$AL,$AM:$AM )</f>
        <v>931028</v>
      </c>
      <c r="AI912">
        <f>LOOKUP(AG912,$AN:$AN,$AO:$AO)</f>
        <v>1267641</v>
      </c>
      <c r="AJ912">
        <f>COUNTIFS(Answer,AC912,Country,"USA")</f>
        <v>184</v>
      </c>
      <c r="AK912">
        <f>COUNTIF(Answer,AC912)</f>
        <v>352</v>
      </c>
    </row>
    <row r="913" spans="1:37">
      <c r="A913" s="3" t="s">
        <v>61</v>
      </c>
      <c r="B913" s="3" t="s">
        <v>478</v>
      </c>
      <c r="C913" s="3" t="s">
        <v>479</v>
      </c>
      <c r="D913" s="3" t="s">
        <v>480</v>
      </c>
      <c r="E913" s="3" t="s">
        <v>481</v>
      </c>
      <c r="F913" s="4">
        <v>0.03</v>
      </c>
      <c r="G913" s="3" t="s">
        <v>769</v>
      </c>
      <c r="H913" s="3">
        <v>30</v>
      </c>
      <c r="I913" s="3" t="s">
        <v>483</v>
      </c>
      <c r="J913" s="3">
        <v>180</v>
      </c>
      <c r="K913" s="3">
        <v>604800</v>
      </c>
      <c r="L913" s="3" t="s">
        <v>770</v>
      </c>
      <c r="M913" s="3" t="s">
        <v>483</v>
      </c>
      <c r="N913" s="3" t="s">
        <v>483</v>
      </c>
      <c r="O913" s="3" t="s">
        <v>3946</v>
      </c>
      <c r="P913" s="3" t="s">
        <v>70</v>
      </c>
      <c r="Q913" s="3" t="s">
        <v>4371</v>
      </c>
      <c r="R913" s="3" t="s">
        <v>3947</v>
      </c>
      <c r="S913" s="3">
        <v>1338568135</v>
      </c>
      <c r="T913" s="3" t="s">
        <v>3948</v>
      </c>
      <c r="U913" s="3" t="s">
        <v>954</v>
      </c>
      <c r="V913" s="3" t="s">
        <v>483</v>
      </c>
      <c r="W913" s="3" t="s">
        <v>483</v>
      </c>
      <c r="X913" s="3">
        <v>37</v>
      </c>
      <c r="Y913" s="3" t="s">
        <v>561</v>
      </c>
      <c r="Z913" s="3" t="s">
        <v>490</v>
      </c>
      <c r="AA913" s="3" t="s">
        <v>490</v>
      </c>
      <c r="AB913" s="3" t="s">
        <v>62</v>
      </c>
      <c r="AC913" s="3" t="s">
        <v>35</v>
      </c>
      <c r="AD913" s="3" t="s">
        <v>38</v>
      </c>
      <c r="AE913" s="3" t="s">
        <v>483</v>
      </c>
      <c r="AF913" s="3" t="s">
        <v>483</v>
      </c>
      <c r="AG913" t="s">
        <v>4348</v>
      </c>
      <c r="AH913">
        <f>LOOKUP(AC913,$AL:$AL,$AM:$AM )</f>
        <v>931028</v>
      </c>
      <c r="AI913">
        <f>LOOKUP(AG913,$AN:$AN,$AO:$AO)</f>
        <v>1267641</v>
      </c>
      <c r="AJ913">
        <f>COUNTIFS(Answer,AC913,Country,"USA")</f>
        <v>184</v>
      </c>
      <c r="AK913">
        <f>COUNTIF(Answer,AC913)</f>
        <v>352</v>
      </c>
    </row>
    <row r="914" spans="1:37">
      <c r="A914" s="3" t="s">
        <v>61</v>
      </c>
      <c r="B914" s="3" t="s">
        <v>478</v>
      </c>
      <c r="C914" s="3" t="s">
        <v>479</v>
      </c>
      <c r="D914" s="3" t="s">
        <v>480</v>
      </c>
      <c r="E914" s="3" t="s">
        <v>481</v>
      </c>
      <c r="F914" s="4">
        <v>0.03</v>
      </c>
      <c r="G914" s="3" t="s">
        <v>769</v>
      </c>
      <c r="H914" s="3">
        <v>30</v>
      </c>
      <c r="I914" s="3" t="s">
        <v>483</v>
      </c>
      <c r="J914" s="3">
        <v>180</v>
      </c>
      <c r="K914" s="3">
        <v>604800</v>
      </c>
      <c r="L914" s="3" t="s">
        <v>770</v>
      </c>
      <c r="M914" s="3" t="s">
        <v>483</v>
      </c>
      <c r="N914" s="3" t="s">
        <v>483</v>
      </c>
      <c r="O914" s="3" t="s">
        <v>4018</v>
      </c>
      <c r="P914" s="3" t="s">
        <v>4407</v>
      </c>
      <c r="Q914" s="3" t="s">
        <v>4371</v>
      </c>
      <c r="R914" s="3" t="s">
        <v>4019</v>
      </c>
      <c r="S914" s="3">
        <v>1338568467</v>
      </c>
      <c r="T914" s="3" t="s">
        <v>4020</v>
      </c>
      <c r="U914" s="3" t="s">
        <v>2820</v>
      </c>
      <c r="V914" s="3" t="s">
        <v>483</v>
      </c>
      <c r="W914" s="3" t="s">
        <v>483</v>
      </c>
      <c r="X914" s="3">
        <v>29</v>
      </c>
      <c r="Y914" s="3" t="s">
        <v>753</v>
      </c>
      <c r="Z914" s="3" t="s">
        <v>490</v>
      </c>
      <c r="AA914" s="3" t="s">
        <v>490</v>
      </c>
      <c r="AB914" s="3" t="s">
        <v>62</v>
      </c>
      <c r="AC914" s="3" t="s">
        <v>35</v>
      </c>
      <c r="AD914" s="3" t="s">
        <v>465</v>
      </c>
      <c r="AE914" s="3" t="s">
        <v>483</v>
      </c>
      <c r="AF914" s="3" t="s">
        <v>483</v>
      </c>
      <c r="AG914" t="s">
        <v>4348</v>
      </c>
      <c r="AH914">
        <f>LOOKUP(AC914,$AL:$AL,$AM:$AM )</f>
        <v>931028</v>
      </c>
      <c r="AI914">
        <f>LOOKUP(AG914,$AN:$AN,$AO:$AO)</f>
        <v>1267641</v>
      </c>
      <c r="AJ914">
        <f>COUNTIFS(Answer,AC914,Country,"USA")</f>
        <v>184</v>
      </c>
      <c r="AK914">
        <f>COUNTIF(Answer,AC914)</f>
        <v>352</v>
      </c>
    </row>
    <row r="915" spans="1:37">
      <c r="A915" s="3" t="s">
        <v>61</v>
      </c>
      <c r="B915" s="3" t="s">
        <v>478</v>
      </c>
      <c r="C915" s="3" t="s">
        <v>479</v>
      </c>
      <c r="D915" s="3" t="s">
        <v>480</v>
      </c>
      <c r="E915" s="3" t="s">
        <v>481</v>
      </c>
      <c r="F915" s="4">
        <v>0.03</v>
      </c>
      <c r="G915" s="3" t="s">
        <v>769</v>
      </c>
      <c r="H915" s="3">
        <v>30</v>
      </c>
      <c r="I915" s="3" t="s">
        <v>483</v>
      </c>
      <c r="J915" s="3">
        <v>180</v>
      </c>
      <c r="K915" s="3">
        <v>604800</v>
      </c>
      <c r="L915" s="3" t="s">
        <v>770</v>
      </c>
      <c r="M915" s="3" t="s">
        <v>483</v>
      </c>
      <c r="N915" s="3" t="s">
        <v>483</v>
      </c>
      <c r="O915" s="3" t="s">
        <v>4009</v>
      </c>
      <c r="P915" s="3" t="s">
        <v>45</v>
      </c>
      <c r="Q915" s="3" t="s">
        <v>4371</v>
      </c>
      <c r="R915" s="3" t="s">
        <v>4010</v>
      </c>
      <c r="S915" s="3">
        <v>1338569913</v>
      </c>
      <c r="T915" s="3" t="s">
        <v>4011</v>
      </c>
      <c r="U915" s="3" t="s">
        <v>2199</v>
      </c>
      <c r="V915" s="3" t="s">
        <v>483</v>
      </c>
      <c r="W915" s="3" t="s">
        <v>483</v>
      </c>
      <c r="X915" s="3">
        <v>22</v>
      </c>
      <c r="Y915" s="3" t="s">
        <v>607</v>
      </c>
      <c r="Z915" s="3" t="s">
        <v>490</v>
      </c>
      <c r="AA915" s="3" t="s">
        <v>490</v>
      </c>
      <c r="AB915" s="3" t="s">
        <v>62</v>
      </c>
      <c r="AC915" s="3" t="s">
        <v>35</v>
      </c>
      <c r="AD915" s="3" t="s">
        <v>38</v>
      </c>
      <c r="AE915" s="3" t="s">
        <v>483</v>
      </c>
      <c r="AF915" s="3" t="s">
        <v>483</v>
      </c>
      <c r="AG915" t="s">
        <v>4348</v>
      </c>
      <c r="AH915">
        <f>LOOKUP(AC915,$AL:$AL,$AM:$AM )</f>
        <v>931028</v>
      </c>
      <c r="AI915">
        <f>LOOKUP(AG915,$AN:$AN,$AO:$AO)</f>
        <v>1267641</v>
      </c>
      <c r="AJ915">
        <f>COUNTIFS(Answer,AC915,Country,"USA")</f>
        <v>184</v>
      </c>
      <c r="AK915">
        <f>COUNTIF(Answer,AC915)</f>
        <v>352</v>
      </c>
    </row>
    <row r="916" spans="1:37">
      <c r="A916" s="3" t="s">
        <v>61</v>
      </c>
      <c r="B916" s="3" t="s">
        <v>478</v>
      </c>
      <c r="C916" s="3" t="s">
        <v>479</v>
      </c>
      <c r="D916" s="3" t="s">
        <v>480</v>
      </c>
      <c r="E916" s="3" t="s">
        <v>481</v>
      </c>
      <c r="F916" s="4">
        <v>0.03</v>
      </c>
      <c r="G916" s="3" t="s">
        <v>769</v>
      </c>
      <c r="H916" s="3">
        <v>30</v>
      </c>
      <c r="I916" s="3" t="s">
        <v>483</v>
      </c>
      <c r="J916" s="3">
        <v>180</v>
      </c>
      <c r="K916" s="3">
        <v>604800</v>
      </c>
      <c r="L916" s="3" t="s">
        <v>770</v>
      </c>
      <c r="M916" s="3" t="s">
        <v>483</v>
      </c>
      <c r="N916" s="3" t="s">
        <v>483</v>
      </c>
      <c r="O916" s="3" t="s">
        <v>3965</v>
      </c>
      <c r="P916" s="3" t="s">
        <v>44</v>
      </c>
      <c r="Q916" s="3" t="s">
        <v>4371</v>
      </c>
      <c r="R916" s="3" t="s">
        <v>3966</v>
      </c>
      <c r="S916" s="3">
        <v>1338573351</v>
      </c>
      <c r="T916" s="3" t="s">
        <v>3967</v>
      </c>
      <c r="U916" s="3" t="s">
        <v>3968</v>
      </c>
      <c r="V916" s="3" t="s">
        <v>483</v>
      </c>
      <c r="W916" s="3" t="s">
        <v>483</v>
      </c>
      <c r="X916" s="3">
        <v>35</v>
      </c>
      <c r="Y916" s="3" t="s">
        <v>590</v>
      </c>
      <c r="Z916" s="3" t="s">
        <v>490</v>
      </c>
      <c r="AA916" s="3" t="s">
        <v>490</v>
      </c>
      <c r="AB916" s="3" t="s">
        <v>62</v>
      </c>
      <c r="AC916" s="3" t="s">
        <v>35</v>
      </c>
      <c r="AD916" s="3" t="s">
        <v>38</v>
      </c>
      <c r="AE916" s="3" t="s">
        <v>483</v>
      </c>
      <c r="AF916" s="3" t="s">
        <v>483</v>
      </c>
      <c r="AG916" t="s">
        <v>4348</v>
      </c>
      <c r="AH916">
        <f>LOOKUP(AC916,$AL:$AL,$AM:$AM )</f>
        <v>931028</v>
      </c>
      <c r="AI916">
        <f>LOOKUP(AG916,$AN:$AN,$AO:$AO)</f>
        <v>1267641</v>
      </c>
      <c r="AJ916">
        <f>COUNTIFS(Answer,AC916,Country,"USA")</f>
        <v>184</v>
      </c>
      <c r="AK916">
        <f>COUNTIF(Answer,AC916)</f>
        <v>352</v>
      </c>
    </row>
    <row r="917" spans="1:37">
      <c r="A917" s="3" t="s">
        <v>61</v>
      </c>
      <c r="B917" s="3" t="s">
        <v>478</v>
      </c>
      <c r="C917" s="3" t="s">
        <v>479</v>
      </c>
      <c r="D917" s="3" t="s">
        <v>480</v>
      </c>
      <c r="E917" s="3" t="s">
        <v>481</v>
      </c>
      <c r="F917" s="4">
        <v>0.03</v>
      </c>
      <c r="G917" s="3" t="s">
        <v>769</v>
      </c>
      <c r="H917" s="3">
        <v>30</v>
      </c>
      <c r="I917" s="3" t="s">
        <v>483</v>
      </c>
      <c r="J917" s="3">
        <v>180</v>
      </c>
      <c r="K917" s="3">
        <v>604800</v>
      </c>
      <c r="L917" s="3" t="s">
        <v>770</v>
      </c>
      <c r="M917" s="3" t="s">
        <v>483</v>
      </c>
      <c r="N917" s="3" t="s">
        <v>483</v>
      </c>
      <c r="O917" s="3" t="s">
        <v>4003</v>
      </c>
      <c r="P917" s="3" t="s">
        <v>60</v>
      </c>
      <c r="Q917" s="3" t="s">
        <v>4371</v>
      </c>
      <c r="R917" s="3" t="s">
        <v>4004</v>
      </c>
      <c r="S917" s="3">
        <v>1338594865</v>
      </c>
      <c r="T917" s="3" t="s">
        <v>4005</v>
      </c>
      <c r="U917" s="3" t="s">
        <v>778</v>
      </c>
      <c r="V917" s="3" t="s">
        <v>483</v>
      </c>
      <c r="W917" s="3" t="s">
        <v>483</v>
      </c>
      <c r="X917" s="3">
        <v>21</v>
      </c>
      <c r="Y917" s="3" t="s">
        <v>753</v>
      </c>
      <c r="Z917" s="3" t="s">
        <v>490</v>
      </c>
      <c r="AA917" s="3" t="s">
        <v>490</v>
      </c>
      <c r="AB917" s="3" t="s">
        <v>62</v>
      </c>
      <c r="AC917" s="3" t="s">
        <v>35</v>
      </c>
      <c r="AD917" s="3" t="s">
        <v>38</v>
      </c>
      <c r="AE917" s="3" t="s">
        <v>483</v>
      </c>
      <c r="AF917" s="3" t="s">
        <v>483</v>
      </c>
      <c r="AG917" t="s">
        <v>4348</v>
      </c>
      <c r="AH917">
        <f>LOOKUP(AC917,$AL:$AL,$AM:$AM )</f>
        <v>931028</v>
      </c>
      <c r="AI917">
        <f>LOOKUP(AG917,$AN:$AN,$AO:$AO)</f>
        <v>1267641</v>
      </c>
      <c r="AJ917">
        <f>COUNTIFS(Answer,AC917,Country,"USA")</f>
        <v>184</v>
      </c>
      <c r="AK917">
        <f>COUNTIF(Answer,AC917)</f>
        <v>352</v>
      </c>
    </row>
    <row r="918" spans="1:37">
      <c r="A918" s="3" t="s">
        <v>61</v>
      </c>
      <c r="B918" s="3" t="s">
        <v>478</v>
      </c>
      <c r="C918" s="3" t="s">
        <v>479</v>
      </c>
      <c r="D918" s="3" t="s">
        <v>480</v>
      </c>
      <c r="E918" s="3" t="s">
        <v>481</v>
      </c>
      <c r="F918" s="4">
        <v>0.03</v>
      </c>
      <c r="G918" s="3" t="s">
        <v>769</v>
      </c>
      <c r="H918" s="3">
        <v>30</v>
      </c>
      <c r="I918" s="3" t="s">
        <v>483</v>
      </c>
      <c r="J918" s="3">
        <v>180</v>
      </c>
      <c r="K918" s="3">
        <v>604800</v>
      </c>
      <c r="L918" s="3" t="s">
        <v>770</v>
      </c>
      <c r="M918" s="3" t="s">
        <v>483</v>
      </c>
      <c r="N918" s="3" t="s">
        <v>483</v>
      </c>
      <c r="O918" s="3" t="s">
        <v>3898</v>
      </c>
      <c r="P918" s="3" t="s">
        <v>56</v>
      </c>
      <c r="Q918" s="3" t="s">
        <v>4371</v>
      </c>
      <c r="R918" s="3" t="s">
        <v>3899</v>
      </c>
      <c r="S918" s="3">
        <v>1338611718</v>
      </c>
      <c r="T918" s="3" t="s">
        <v>3900</v>
      </c>
      <c r="U918" s="3" t="s">
        <v>1161</v>
      </c>
      <c r="V918" s="3" t="s">
        <v>483</v>
      </c>
      <c r="W918" s="3" t="s">
        <v>483</v>
      </c>
      <c r="X918" s="3">
        <v>24</v>
      </c>
      <c r="Y918" s="3" t="s">
        <v>508</v>
      </c>
      <c r="Z918" s="3" t="s">
        <v>490</v>
      </c>
      <c r="AA918" s="3" t="s">
        <v>490</v>
      </c>
      <c r="AB918" s="3" t="s">
        <v>62</v>
      </c>
      <c r="AC918" s="3" t="s">
        <v>35</v>
      </c>
      <c r="AD918" s="3" t="s">
        <v>38</v>
      </c>
      <c r="AE918" s="3" t="s">
        <v>483</v>
      </c>
      <c r="AF918" s="3" t="s">
        <v>483</v>
      </c>
      <c r="AG918" t="s">
        <v>4348</v>
      </c>
      <c r="AH918">
        <f>LOOKUP(AC918,$AL:$AL,$AM:$AM )</f>
        <v>931028</v>
      </c>
      <c r="AI918">
        <f>LOOKUP(AG918,$AN:$AN,$AO:$AO)</f>
        <v>1267641</v>
      </c>
      <c r="AJ918">
        <f>COUNTIFS(Answer,AC918,Country,"USA")</f>
        <v>184</v>
      </c>
      <c r="AK918">
        <f>COUNTIF(Answer,AC918)</f>
        <v>352</v>
      </c>
    </row>
    <row r="919" spans="1:37">
      <c r="A919" s="3" t="s">
        <v>61</v>
      </c>
      <c r="B919" s="3" t="s">
        <v>478</v>
      </c>
      <c r="C919" s="3" t="s">
        <v>479</v>
      </c>
      <c r="D919" s="3" t="s">
        <v>480</v>
      </c>
      <c r="E919" s="3" t="s">
        <v>481</v>
      </c>
      <c r="F919" s="4">
        <v>0.03</v>
      </c>
      <c r="G919" s="3" t="s">
        <v>769</v>
      </c>
      <c r="H919" s="3">
        <v>30</v>
      </c>
      <c r="I919" s="3" t="s">
        <v>483</v>
      </c>
      <c r="J919" s="3">
        <v>180</v>
      </c>
      <c r="K919" s="3">
        <v>604800</v>
      </c>
      <c r="L919" s="3" t="s">
        <v>770</v>
      </c>
      <c r="M919" s="3" t="s">
        <v>483</v>
      </c>
      <c r="N919" s="3" t="s">
        <v>483</v>
      </c>
      <c r="O919" s="3" t="s">
        <v>3975</v>
      </c>
      <c r="P919" s="3" t="s">
        <v>63</v>
      </c>
      <c r="Q919" s="3" t="s">
        <v>4371</v>
      </c>
      <c r="R919" s="3" t="s">
        <v>3976</v>
      </c>
      <c r="S919" s="3">
        <v>1338589398</v>
      </c>
      <c r="T919" s="3" t="s">
        <v>3977</v>
      </c>
      <c r="U919" s="3" t="s">
        <v>1161</v>
      </c>
      <c r="V919" s="3" t="s">
        <v>483</v>
      </c>
      <c r="W919" s="3" t="s">
        <v>483</v>
      </c>
      <c r="X919" s="3">
        <v>25</v>
      </c>
      <c r="Y919" s="3" t="s">
        <v>518</v>
      </c>
      <c r="Z919" s="3" t="s">
        <v>490</v>
      </c>
      <c r="AA919" s="3" t="s">
        <v>490</v>
      </c>
      <c r="AB919" s="3" t="s">
        <v>62</v>
      </c>
      <c r="AC919" s="3" t="s">
        <v>35</v>
      </c>
      <c r="AD919" s="3" t="s">
        <v>38</v>
      </c>
      <c r="AE919" s="3" t="s">
        <v>483</v>
      </c>
      <c r="AF919" s="3" t="s">
        <v>483</v>
      </c>
      <c r="AG919" t="s">
        <v>4348</v>
      </c>
      <c r="AH919">
        <f>LOOKUP(AC919,$AL:$AL,$AM:$AM )</f>
        <v>931028</v>
      </c>
      <c r="AI919">
        <f>LOOKUP(AG919,$AN:$AN,$AO:$AO)</f>
        <v>1267641</v>
      </c>
      <c r="AJ919">
        <f>COUNTIFS(Answer,AC919,Country,"USA")</f>
        <v>184</v>
      </c>
      <c r="AK919">
        <f>COUNTIF(Answer,AC919)</f>
        <v>352</v>
      </c>
    </row>
    <row r="920" spans="1:37">
      <c r="A920" s="3" t="s">
        <v>61</v>
      </c>
      <c r="B920" s="3" t="s">
        <v>478</v>
      </c>
      <c r="C920" s="3" t="s">
        <v>479</v>
      </c>
      <c r="D920" s="3" t="s">
        <v>480</v>
      </c>
      <c r="E920" s="3" t="s">
        <v>481</v>
      </c>
      <c r="F920" s="4">
        <v>0.03</v>
      </c>
      <c r="G920" s="3" t="s">
        <v>769</v>
      </c>
      <c r="H920" s="3">
        <v>30</v>
      </c>
      <c r="I920" s="3" t="s">
        <v>483</v>
      </c>
      <c r="J920" s="3">
        <v>180</v>
      </c>
      <c r="K920" s="3">
        <v>604800</v>
      </c>
      <c r="L920" s="3" t="s">
        <v>770</v>
      </c>
      <c r="M920" s="3" t="s">
        <v>483</v>
      </c>
      <c r="N920" s="3" t="s">
        <v>483</v>
      </c>
      <c r="O920" s="3" t="s">
        <v>3882</v>
      </c>
      <c r="P920" s="3" t="s">
        <v>4381</v>
      </c>
      <c r="Q920" s="3" t="s">
        <v>4371</v>
      </c>
      <c r="R920" s="3" t="s">
        <v>3883</v>
      </c>
      <c r="S920" s="3">
        <v>1338587585</v>
      </c>
      <c r="T920" s="3" t="s">
        <v>3884</v>
      </c>
      <c r="U920" s="3" t="s">
        <v>909</v>
      </c>
      <c r="V920" s="3" t="s">
        <v>483</v>
      </c>
      <c r="W920" s="3" t="s">
        <v>483</v>
      </c>
      <c r="X920" s="3">
        <v>57</v>
      </c>
      <c r="Y920" s="3" t="s">
        <v>546</v>
      </c>
      <c r="Z920" s="3" t="s">
        <v>490</v>
      </c>
      <c r="AA920" s="3" t="s">
        <v>490</v>
      </c>
      <c r="AB920" s="3" t="s">
        <v>62</v>
      </c>
      <c r="AC920" s="3" t="s">
        <v>66</v>
      </c>
      <c r="AD920" s="3" t="s">
        <v>36</v>
      </c>
      <c r="AE920" s="3" t="s">
        <v>483</v>
      </c>
      <c r="AF920" s="3" t="s">
        <v>483</v>
      </c>
      <c r="AG920" t="s">
        <v>4348</v>
      </c>
      <c r="AH920">
        <f>LOOKUP(AC920,$AL:$AL,$AM:$AM )</f>
        <v>5904768</v>
      </c>
      <c r="AI920">
        <f>LOOKUP(AG920,$AN:$AN,$AO:$AO)</f>
        <v>1267641</v>
      </c>
      <c r="AJ920">
        <f>COUNTIFS(Answer,AC920,Country,"USA")</f>
        <v>0</v>
      </c>
      <c r="AK920">
        <f>COUNTIF(Answer,AC920)</f>
        <v>1</v>
      </c>
    </row>
    <row r="921" spans="1:37">
      <c r="A921" s="3" t="s">
        <v>61</v>
      </c>
      <c r="B921" s="3" t="s">
        <v>478</v>
      </c>
      <c r="C921" s="3" t="s">
        <v>479</v>
      </c>
      <c r="D921" s="3" t="s">
        <v>480</v>
      </c>
      <c r="E921" s="3" t="s">
        <v>481</v>
      </c>
      <c r="F921" s="4">
        <v>0.03</v>
      </c>
      <c r="G921" s="3" t="s">
        <v>769</v>
      </c>
      <c r="H921" s="3">
        <v>30</v>
      </c>
      <c r="I921" s="3" t="s">
        <v>483</v>
      </c>
      <c r="J921" s="3">
        <v>180</v>
      </c>
      <c r="K921" s="3">
        <v>604800</v>
      </c>
      <c r="L921" s="3" t="s">
        <v>770</v>
      </c>
      <c r="M921" s="3" t="s">
        <v>483</v>
      </c>
      <c r="N921" s="3" t="s">
        <v>483</v>
      </c>
      <c r="O921" s="3" t="s">
        <v>4059</v>
      </c>
      <c r="P921" s="3" t="s">
        <v>4415</v>
      </c>
      <c r="Q921" s="3" t="s">
        <v>4371</v>
      </c>
      <c r="R921" s="3" t="s">
        <v>4060</v>
      </c>
      <c r="S921" s="3">
        <v>1338607473</v>
      </c>
      <c r="T921" s="3" t="s">
        <v>4061</v>
      </c>
      <c r="U921" s="3" t="s">
        <v>909</v>
      </c>
      <c r="V921" s="3" t="s">
        <v>483</v>
      </c>
      <c r="W921" s="3" t="s">
        <v>483</v>
      </c>
      <c r="X921" s="3">
        <v>37</v>
      </c>
      <c r="Y921" s="3" t="s">
        <v>660</v>
      </c>
      <c r="Z921" s="3" t="s">
        <v>490</v>
      </c>
      <c r="AA921" s="3" t="s">
        <v>490</v>
      </c>
      <c r="AB921" s="3" t="s">
        <v>62</v>
      </c>
      <c r="AC921" s="3" t="s">
        <v>35</v>
      </c>
      <c r="AD921" s="3" t="s">
        <v>245</v>
      </c>
      <c r="AE921" s="3" t="s">
        <v>483</v>
      </c>
      <c r="AF921" s="3" t="s">
        <v>483</v>
      </c>
      <c r="AG921" t="s">
        <v>4348</v>
      </c>
      <c r="AH921">
        <f>LOOKUP(AC921,$AL:$AL,$AM:$AM )</f>
        <v>931028</v>
      </c>
      <c r="AI921">
        <f>LOOKUP(AG921,$AN:$AN,$AO:$AO)</f>
        <v>1267641</v>
      </c>
      <c r="AJ921">
        <f>COUNTIFS(Answer,AC921,Country,"USA")</f>
        <v>184</v>
      </c>
      <c r="AK921">
        <f>COUNTIF(Answer,AC921)</f>
        <v>352</v>
      </c>
    </row>
    <row r="922" spans="1:37">
      <c r="A922" s="3" t="s">
        <v>61</v>
      </c>
      <c r="B922" s="3" t="s">
        <v>478</v>
      </c>
      <c r="C922" s="3" t="s">
        <v>479</v>
      </c>
      <c r="D922" s="3" t="s">
        <v>480</v>
      </c>
      <c r="E922" s="3" t="s">
        <v>481</v>
      </c>
      <c r="F922" s="4">
        <v>0.03</v>
      </c>
      <c r="G922" s="3" t="s">
        <v>769</v>
      </c>
      <c r="H922" s="3">
        <v>30</v>
      </c>
      <c r="I922" s="3" t="s">
        <v>483</v>
      </c>
      <c r="J922" s="3">
        <v>180</v>
      </c>
      <c r="K922" s="3">
        <v>604800</v>
      </c>
      <c r="L922" s="3" t="s">
        <v>770</v>
      </c>
      <c r="M922" s="3" t="s">
        <v>483</v>
      </c>
      <c r="N922" s="3" t="s">
        <v>483</v>
      </c>
      <c r="O922" s="3" t="s">
        <v>4037</v>
      </c>
      <c r="P922" s="3" t="s">
        <v>4418</v>
      </c>
      <c r="Q922" s="3" t="s">
        <v>4371</v>
      </c>
      <c r="R922" s="3" t="s">
        <v>4038</v>
      </c>
      <c r="S922" s="3">
        <v>1338576620</v>
      </c>
      <c r="T922" s="3" t="s">
        <v>4039</v>
      </c>
      <c r="U922" s="3" t="s">
        <v>972</v>
      </c>
      <c r="V922" s="3" t="s">
        <v>483</v>
      </c>
      <c r="W922" s="3" t="s">
        <v>483</v>
      </c>
      <c r="X922" s="3">
        <v>17</v>
      </c>
      <c r="Y922" s="3" t="s">
        <v>489</v>
      </c>
      <c r="Z922" s="3" t="s">
        <v>490</v>
      </c>
      <c r="AA922" s="3" t="s">
        <v>490</v>
      </c>
      <c r="AB922" s="3" t="s">
        <v>62</v>
      </c>
      <c r="AC922" s="3" t="s">
        <v>35</v>
      </c>
      <c r="AD922" s="3" t="s">
        <v>242</v>
      </c>
      <c r="AE922" s="3" t="s">
        <v>483</v>
      </c>
      <c r="AF922" s="3" t="s">
        <v>483</v>
      </c>
      <c r="AG922" t="s">
        <v>4348</v>
      </c>
      <c r="AH922">
        <f>LOOKUP(AC922,$AL:$AL,$AM:$AM )</f>
        <v>931028</v>
      </c>
      <c r="AI922">
        <f>LOOKUP(AG922,$AN:$AN,$AO:$AO)</f>
        <v>1267641</v>
      </c>
      <c r="AJ922">
        <f>COUNTIFS(Answer,AC922,Country,"USA")</f>
        <v>184</v>
      </c>
      <c r="AK922">
        <f>COUNTIF(Answer,AC922)</f>
        <v>352</v>
      </c>
    </row>
    <row r="923" spans="1:37">
      <c r="A923" s="3" t="s">
        <v>61</v>
      </c>
      <c r="B923" s="3" t="s">
        <v>478</v>
      </c>
      <c r="C923" s="3" t="s">
        <v>479</v>
      </c>
      <c r="D923" s="3" t="s">
        <v>480</v>
      </c>
      <c r="E923" s="3" t="s">
        <v>481</v>
      </c>
      <c r="F923" s="4">
        <v>0.03</v>
      </c>
      <c r="G923" s="3" t="s">
        <v>769</v>
      </c>
      <c r="H923" s="3">
        <v>30</v>
      </c>
      <c r="I923" s="3" t="s">
        <v>483</v>
      </c>
      <c r="J923" s="3">
        <v>180</v>
      </c>
      <c r="K923" s="3">
        <v>604800</v>
      </c>
      <c r="L923" s="3" t="s">
        <v>770</v>
      </c>
      <c r="M923" s="3" t="s">
        <v>483</v>
      </c>
      <c r="N923" s="3" t="s">
        <v>483</v>
      </c>
      <c r="O923" s="3" t="s">
        <v>4103</v>
      </c>
      <c r="P923" s="3" t="s">
        <v>55</v>
      </c>
      <c r="Q923" s="3" t="s">
        <v>4371</v>
      </c>
      <c r="R923" s="3" t="s">
        <v>4104</v>
      </c>
      <c r="S923" s="3">
        <v>1338575649</v>
      </c>
      <c r="T923" s="3" t="s">
        <v>4105</v>
      </c>
      <c r="U923" s="3" t="s">
        <v>972</v>
      </c>
      <c r="V923" s="3" t="s">
        <v>483</v>
      </c>
      <c r="W923" s="3" t="s">
        <v>483</v>
      </c>
      <c r="X923" s="3">
        <v>29</v>
      </c>
      <c r="Y923" s="3" t="s">
        <v>607</v>
      </c>
      <c r="Z923" s="3" t="s">
        <v>490</v>
      </c>
      <c r="AA923" s="3" t="s">
        <v>490</v>
      </c>
      <c r="AB923" s="3" t="s">
        <v>62</v>
      </c>
      <c r="AC923" s="3" t="s">
        <v>35</v>
      </c>
      <c r="AD923" s="3" t="s">
        <v>38</v>
      </c>
      <c r="AE923" s="3" t="s">
        <v>483</v>
      </c>
      <c r="AF923" s="3" t="s">
        <v>483</v>
      </c>
      <c r="AG923" t="s">
        <v>4348</v>
      </c>
      <c r="AH923">
        <f>LOOKUP(AC923,$AL:$AL,$AM:$AM )</f>
        <v>931028</v>
      </c>
      <c r="AI923">
        <f>LOOKUP(AG923,$AN:$AN,$AO:$AO)</f>
        <v>1267641</v>
      </c>
      <c r="AJ923">
        <f>COUNTIFS(Answer,AC923,Country,"USA")</f>
        <v>184</v>
      </c>
      <c r="AK923">
        <f>COUNTIF(Answer,AC923)</f>
        <v>352</v>
      </c>
    </row>
    <row r="924" spans="1:37">
      <c r="A924" s="3" t="s">
        <v>61</v>
      </c>
      <c r="B924" s="3" t="s">
        <v>478</v>
      </c>
      <c r="C924" s="3" t="s">
        <v>479</v>
      </c>
      <c r="D924" s="3" t="s">
        <v>480</v>
      </c>
      <c r="E924" s="3" t="s">
        <v>481</v>
      </c>
      <c r="F924" s="4">
        <v>0.03</v>
      </c>
      <c r="G924" s="3" t="s">
        <v>769</v>
      </c>
      <c r="H924" s="3">
        <v>30</v>
      </c>
      <c r="I924" s="3" t="s">
        <v>483</v>
      </c>
      <c r="J924" s="3">
        <v>180</v>
      </c>
      <c r="K924" s="3">
        <v>604800</v>
      </c>
      <c r="L924" s="3" t="s">
        <v>770</v>
      </c>
      <c r="M924" s="3" t="s">
        <v>483</v>
      </c>
      <c r="N924" s="3" t="s">
        <v>483</v>
      </c>
      <c r="O924" s="3" t="s">
        <v>3907</v>
      </c>
      <c r="P924" s="3" t="s">
        <v>41</v>
      </c>
      <c r="Q924" s="3" t="s">
        <v>4371</v>
      </c>
      <c r="R924" s="3" t="s">
        <v>3908</v>
      </c>
      <c r="S924" s="3">
        <v>1338603943</v>
      </c>
      <c r="T924" s="3" t="s">
        <v>3909</v>
      </c>
      <c r="U924" s="3" t="s">
        <v>1042</v>
      </c>
      <c r="V924" s="3" t="s">
        <v>483</v>
      </c>
      <c r="W924" s="3" t="s">
        <v>483</v>
      </c>
      <c r="X924" s="3">
        <v>23</v>
      </c>
      <c r="Y924" s="3" t="s">
        <v>660</v>
      </c>
      <c r="Z924" s="3" t="s">
        <v>490</v>
      </c>
      <c r="AA924" s="3" t="s">
        <v>490</v>
      </c>
      <c r="AB924" s="3" t="s">
        <v>62</v>
      </c>
      <c r="AC924" s="3" t="s">
        <v>35</v>
      </c>
      <c r="AD924" s="3" t="s">
        <v>38</v>
      </c>
      <c r="AE924" s="3" t="s">
        <v>483</v>
      </c>
      <c r="AF924" s="3" t="s">
        <v>483</v>
      </c>
      <c r="AG924" t="s">
        <v>4348</v>
      </c>
      <c r="AH924">
        <f>LOOKUP(AC924,$AL:$AL,$AM:$AM )</f>
        <v>931028</v>
      </c>
      <c r="AI924">
        <f>LOOKUP(AG924,$AN:$AN,$AO:$AO)</f>
        <v>1267641</v>
      </c>
      <c r="AJ924">
        <f>COUNTIFS(Answer,AC924,Country,"USA")</f>
        <v>184</v>
      </c>
      <c r="AK924">
        <f>COUNTIF(Answer,AC924)</f>
        <v>352</v>
      </c>
    </row>
    <row r="925" spans="1:37">
      <c r="A925" s="3" t="s">
        <v>61</v>
      </c>
      <c r="B925" s="3" t="s">
        <v>478</v>
      </c>
      <c r="C925" s="3" t="s">
        <v>479</v>
      </c>
      <c r="D925" s="3" t="s">
        <v>480</v>
      </c>
      <c r="E925" s="3" t="s">
        <v>481</v>
      </c>
      <c r="F925" s="4">
        <v>0.03</v>
      </c>
      <c r="G925" s="3" t="s">
        <v>769</v>
      </c>
      <c r="H925" s="3">
        <v>30</v>
      </c>
      <c r="I925" s="3" t="s">
        <v>483</v>
      </c>
      <c r="J925" s="3">
        <v>180</v>
      </c>
      <c r="K925" s="3">
        <v>604800</v>
      </c>
      <c r="L925" s="3" t="s">
        <v>770</v>
      </c>
      <c r="M925" s="3" t="s">
        <v>483</v>
      </c>
      <c r="N925" s="3" t="s">
        <v>483</v>
      </c>
      <c r="O925" s="3" t="s">
        <v>3936</v>
      </c>
      <c r="P925" s="3" t="s">
        <v>54</v>
      </c>
      <c r="Q925" s="3" t="s">
        <v>4371</v>
      </c>
      <c r="R925" s="3" t="s">
        <v>3937</v>
      </c>
      <c r="S925" s="3">
        <v>1338578829</v>
      </c>
      <c r="T925" s="3" t="s">
        <v>3938</v>
      </c>
      <c r="U925" s="3" t="s">
        <v>1042</v>
      </c>
      <c r="V925" s="3" t="s">
        <v>483</v>
      </c>
      <c r="W925" s="3" t="s">
        <v>483</v>
      </c>
      <c r="X925" s="3">
        <v>34</v>
      </c>
      <c r="Y925" s="3" t="s">
        <v>753</v>
      </c>
      <c r="Z925" s="3" t="s">
        <v>490</v>
      </c>
      <c r="AA925" s="3" t="s">
        <v>490</v>
      </c>
      <c r="AB925" s="3" t="s">
        <v>62</v>
      </c>
      <c r="AC925" s="3" t="s">
        <v>67</v>
      </c>
      <c r="AD925" s="3" t="s">
        <v>38</v>
      </c>
      <c r="AE925" s="3" t="s">
        <v>483</v>
      </c>
      <c r="AF925" s="3" t="s">
        <v>483</v>
      </c>
      <c r="AG925" t="s">
        <v>4348</v>
      </c>
      <c r="AH925">
        <f>LOOKUP(AC925,$AL:$AL,$AM:$AM )</f>
        <v>2594394</v>
      </c>
      <c r="AI925">
        <f>LOOKUP(AG925,$AN:$AN,$AO:$AO)</f>
        <v>1267641</v>
      </c>
      <c r="AJ925">
        <f>COUNTIFS(Answer,AC925,Country,"USA")</f>
        <v>1</v>
      </c>
      <c r="AK925">
        <f>COUNTIF(Answer,AC925)</f>
        <v>1</v>
      </c>
    </row>
    <row r="926" spans="1:37">
      <c r="A926" s="3" t="s">
        <v>61</v>
      </c>
      <c r="B926" s="3" t="s">
        <v>478</v>
      </c>
      <c r="C926" s="3" t="s">
        <v>479</v>
      </c>
      <c r="D926" s="3" t="s">
        <v>480</v>
      </c>
      <c r="E926" s="3" t="s">
        <v>481</v>
      </c>
      <c r="F926" s="4">
        <v>0.03</v>
      </c>
      <c r="G926" s="3" t="s">
        <v>769</v>
      </c>
      <c r="H926" s="3">
        <v>30</v>
      </c>
      <c r="I926" s="3" t="s">
        <v>483</v>
      </c>
      <c r="J926" s="3">
        <v>180</v>
      </c>
      <c r="K926" s="3">
        <v>604800</v>
      </c>
      <c r="L926" s="3" t="s">
        <v>770</v>
      </c>
      <c r="M926" s="3" t="s">
        <v>483</v>
      </c>
      <c r="N926" s="3" t="s">
        <v>483</v>
      </c>
      <c r="O926" s="3" t="s">
        <v>4091</v>
      </c>
      <c r="P926" s="3" t="s">
        <v>4409</v>
      </c>
      <c r="Q926" s="3" t="s">
        <v>4371</v>
      </c>
      <c r="R926" s="3" t="s">
        <v>4092</v>
      </c>
      <c r="S926" s="3">
        <v>1338608038</v>
      </c>
      <c r="T926" s="3" t="s">
        <v>4093</v>
      </c>
      <c r="U926" s="3" t="s">
        <v>774</v>
      </c>
      <c r="V926" s="3" t="s">
        <v>483</v>
      </c>
      <c r="W926" s="3" t="s">
        <v>483</v>
      </c>
      <c r="X926" s="3">
        <v>38</v>
      </c>
      <c r="Y926" s="3" t="s">
        <v>607</v>
      </c>
      <c r="Z926" s="3" t="s">
        <v>490</v>
      </c>
      <c r="AA926" s="3" t="s">
        <v>490</v>
      </c>
      <c r="AB926" s="3" t="s">
        <v>62</v>
      </c>
      <c r="AC926" s="3" t="s">
        <v>35</v>
      </c>
      <c r="AD926" s="3" t="s">
        <v>34</v>
      </c>
      <c r="AE926" s="3" t="s">
        <v>483</v>
      </c>
      <c r="AF926" s="3" t="s">
        <v>483</v>
      </c>
      <c r="AG926" t="s">
        <v>4348</v>
      </c>
      <c r="AH926">
        <f>LOOKUP(AC926,$AL:$AL,$AM:$AM )</f>
        <v>931028</v>
      </c>
      <c r="AI926">
        <f>LOOKUP(AG926,$AN:$AN,$AO:$AO)</f>
        <v>1267641</v>
      </c>
      <c r="AJ926">
        <f>COUNTIFS(Answer,AC926,Country,"USA")</f>
        <v>184</v>
      </c>
      <c r="AK926">
        <f>COUNTIF(Answer,AC926)</f>
        <v>352</v>
      </c>
    </row>
    <row r="927" spans="1:37">
      <c r="A927" s="3" t="s">
        <v>61</v>
      </c>
      <c r="B927" s="3" t="s">
        <v>478</v>
      </c>
      <c r="C927" s="3" t="s">
        <v>479</v>
      </c>
      <c r="D927" s="3" t="s">
        <v>480</v>
      </c>
      <c r="E927" s="3" t="s">
        <v>481</v>
      </c>
      <c r="F927" s="4">
        <v>0.03</v>
      </c>
      <c r="G927" s="3" t="s">
        <v>769</v>
      </c>
      <c r="H927" s="3">
        <v>30</v>
      </c>
      <c r="I927" s="3" t="s">
        <v>483</v>
      </c>
      <c r="J927" s="3">
        <v>180</v>
      </c>
      <c r="K927" s="3">
        <v>604800</v>
      </c>
      <c r="L927" s="3" t="s">
        <v>770</v>
      </c>
      <c r="M927" s="3" t="s">
        <v>483</v>
      </c>
      <c r="N927" s="3" t="s">
        <v>483</v>
      </c>
      <c r="O927" s="3" t="s">
        <v>4097</v>
      </c>
      <c r="P927" s="3" t="s">
        <v>53</v>
      </c>
      <c r="Q927" s="3" t="s">
        <v>4371</v>
      </c>
      <c r="R927" s="3" t="s">
        <v>4098</v>
      </c>
      <c r="S927" s="3">
        <v>1338606259</v>
      </c>
      <c r="T927" s="3" t="s">
        <v>4099</v>
      </c>
      <c r="U927" s="3" t="s">
        <v>774</v>
      </c>
      <c r="V927" s="3" t="s">
        <v>483</v>
      </c>
      <c r="W927" s="3" t="s">
        <v>483</v>
      </c>
      <c r="X927" s="3">
        <v>31</v>
      </c>
      <c r="Y927" s="3" t="s">
        <v>513</v>
      </c>
      <c r="Z927" s="3" t="s">
        <v>490</v>
      </c>
      <c r="AA927" s="3" t="s">
        <v>490</v>
      </c>
      <c r="AB927" s="3" t="s">
        <v>62</v>
      </c>
      <c r="AC927" s="3" t="s">
        <v>35</v>
      </c>
      <c r="AD927" s="3" t="s">
        <v>38</v>
      </c>
      <c r="AE927" s="3" t="s">
        <v>483</v>
      </c>
      <c r="AF927" s="3" t="s">
        <v>483</v>
      </c>
      <c r="AG927" t="s">
        <v>4348</v>
      </c>
      <c r="AH927">
        <f>LOOKUP(AC927,$AL:$AL,$AM:$AM )</f>
        <v>931028</v>
      </c>
      <c r="AI927">
        <f>LOOKUP(AG927,$AN:$AN,$AO:$AO)</f>
        <v>1267641</v>
      </c>
      <c r="AJ927">
        <f>COUNTIFS(Answer,AC927,Country,"USA")</f>
        <v>184</v>
      </c>
      <c r="AK927">
        <f>COUNTIF(Answer,AC927)</f>
        <v>352</v>
      </c>
    </row>
    <row r="928" spans="1:37">
      <c r="A928" s="3" t="s">
        <v>61</v>
      </c>
      <c r="B928" s="3" t="s">
        <v>478</v>
      </c>
      <c r="C928" s="3" t="s">
        <v>479</v>
      </c>
      <c r="D928" s="3" t="s">
        <v>480</v>
      </c>
      <c r="E928" s="3" t="s">
        <v>481</v>
      </c>
      <c r="F928" s="4">
        <v>0.03</v>
      </c>
      <c r="G928" s="3" t="s">
        <v>769</v>
      </c>
      <c r="H928" s="3">
        <v>30</v>
      </c>
      <c r="I928" s="3" t="s">
        <v>483</v>
      </c>
      <c r="J928" s="3">
        <v>180</v>
      </c>
      <c r="K928" s="3">
        <v>604800</v>
      </c>
      <c r="L928" s="3" t="s">
        <v>770</v>
      </c>
      <c r="M928" s="3" t="s">
        <v>483</v>
      </c>
      <c r="N928" s="3" t="s">
        <v>483</v>
      </c>
      <c r="O928" s="3" t="s">
        <v>3922</v>
      </c>
      <c r="P928" s="3" t="s">
        <v>4419</v>
      </c>
      <c r="Q928" s="3" t="s">
        <v>4371</v>
      </c>
      <c r="R928" s="3" t="s">
        <v>3923</v>
      </c>
      <c r="S928" s="3">
        <v>1338587624</v>
      </c>
      <c r="T928" s="3" t="s">
        <v>3924</v>
      </c>
      <c r="U928" s="3" t="s">
        <v>1099</v>
      </c>
      <c r="V928" s="3" t="s">
        <v>483</v>
      </c>
      <c r="W928" s="3" t="s">
        <v>483</v>
      </c>
      <c r="X928" s="3">
        <v>57</v>
      </c>
      <c r="Y928" s="3" t="s">
        <v>489</v>
      </c>
      <c r="Z928" s="3" t="s">
        <v>490</v>
      </c>
      <c r="AA928" s="3" t="s">
        <v>490</v>
      </c>
      <c r="AB928" s="3" t="s">
        <v>62</v>
      </c>
      <c r="AC928" s="3" t="s">
        <v>42</v>
      </c>
      <c r="AD928" s="3" t="s">
        <v>465</v>
      </c>
      <c r="AE928" s="3" t="s">
        <v>483</v>
      </c>
      <c r="AF928" s="3" t="s">
        <v>483</v>
      </c>
      <c r="AG928" t="s">
        <v>4348</v>
      </c>
      <c r="AH928">
        <f>LOOKUP(AC928,$AL:$AL,$AM:$AM )</f>
        <v>5503158</v>
      </c>
      <c r="AI928">
        <f>LOOKUP(AG928,$AN:$AN,$AO:$AO)</f>
        <v>1267641</v>
      </c>
      <c r="AJ928">
        <f>COUNTIFS(Answer,AC928,Country,"USA")</f>
        <v>9</v>
      </c>
      <c r="AK928">
        <f>COUNTIF(Answer,AC928)</f>
        <v>38</v>
      </c>
    </row>
    <row r="929" spans="1:37">
      <c r="A929" s="3" t="s">
        <v>61</v>
      </c>
      <c r="B929" s="3" t="s">
        <v>478</v>
      </c>
      <c r="C929" s="3" t="s">
        <v>479</v>
      </c>
      <c r="D929" s="3" t="s">
        <v>480</v>
      </c>
      <c r="E929" s="3" t="s">
        <v>481</v>
      </c>
      <c r="F929" s="4">
        <v>0.03</v>
      </c>
      <c r="G929" s="3" t="s">
        <v>769</v>
      </c>
      <c r="H929" s="3">
        <v>30</v>
      </c>
      <c r="I929" s="3" t="s">
        <v>483</v>
      </c>
      <c r="J929" s="3">
        <v>180</v>
      </c>
      <c r="K929" s="3">
        <v>604800</v>
      </c>
      <c r="L929" s="3" t="s">
        <v>770</v>
      </c>
      <c r="M929" s="3" t="s">
        <v>483</v>
      </c>
      <c r="N929" s="3" t="s">
        <v>483</v>
      </c>
      <c r="O929" s="3" t="s">
        <v>3953</v>
      </c>
      <c r="P929" s="3" t="s">
        <v>68</v>
      </c>
      <c r="Q929" s="3" t="s">
        <v>4371</v>
      </c>
      <c r="R929" s="3" t="s">
        <v>3954</v>
      </c>
      <c r="S929" s="3">
        <v>1338604038</v>
      </c>
      <c r="T929" s="3" t="s">
        <v>3955</v>
      </c>
      <c r="U929" s="3" t="s">
        <v>1099</v>
      </c>
      <c r="V929" s="3" t="s">
        <v>483</v>
      </c>
      <c r="W929" s="3" t="s">
        <v>483</v>
      </c>
      <c r="X929" s="3">
        <v>103</v>
      </c>
      <c r="Y929" s="3" t="s">
        <v>489</v>
      </c>
      <c r="Z929" s="3" t="s">
        <v>490</v>
      </c>
      <c r="AA929" s="3" t="s">
        <v>490</v>
      </c>
      <c r="AB929" s="3" t="s">
        <v>62</v>
      </c>
      <c r="AC929" s="3" t="s">
        <v>43</v>
      </c>
      <c r="AD929" s="3" t="s">
        <v>38</v>
      </c>
      <c r="AE929" s="3" t="s">
        <v>483</v>
      </c>
      <c r="AF929" s="3" t="s">
        <v>483</v>
      </c>
      <c r="AG929" t="s">
        <v>4348</v>
      </c>
      <c r="AH929">
        <f>LOOKUP(AC929,$AL:$AL,$AM:$AM )</f>
        <v>7851662</v>
      </c>
      <c r="AI929">
        <f>LOOKUP(AG929,$AN:$AN,$AO:$AO)</f>
        <v>1267641</v>
      </c>
      <c r="AJ929">
        <f>COUNTIFS(Answer,AC929,Country,"USA")</f>
        <v>107</v>
      </c>
      <c r="AK929">
        <f>COUNTIF(Answer,AC929)</f>
        <v>217</v>
      </c>
    </row>
    <row r="930" spans="1:37">
      <c r="A930" s="3" t="s">
        <v>61</v>
      </c>
      <c r="B930" s="3" t="s">
        <v>478</v>
      </c>
      <c r="C930" s="3" t="s">
        <v>479</v>
      </c>
      <c r="D930" s="3" t="s">
        <v>480</v>
      </c>
      <c r="E930" s="3" t="s">
        <v>481</v>
      </c>
      <c r="F930" s="4">
        <v>0.03</v>
      </c>
      <c r="G930" s="3" t="s">
        <v>769</v>
      </c>
      <c r="H930" s="3">
        <v>30</v>
      </c>
      <c r="I930" s="3" t="s">
        <v>483</v>
      </c>
      <c r="J930" s="3">
        <v>180</v>
      </c>
      <c r="K930" s="3">
        <v>604800</v>
      </c>
      <c r="L930" s="3" t="s">
        <v>770</v>
      </c>
      <c r="M930" s="3" t="s">
        <v>483</v>
      </c>
      <c r="N930" s="3" t="s">
        <v>483</v>
      </c>
      <c r="O930" s="3" t="s">
        <v>3984</v>
      </c>
      <c r="P930" s="3" t="s">
        <v>74</v>
      </c>
      <c r="Q930" s="3" t="s">
        <v>4371</v>
      </c>
      <c r="R930" s="3" t="s">
        <v>3985</v>
      </c>
      <c r="S930" s="3">
        <v>1338610131</v>
      </c>
      <c r="T930" s="3" t="s">
        <v>3986</v>
      </c>
      <c r="U930" s="3" t="s">
        <v>905</v>
      </c>
      <c r="V930" s="3" t="s">
        <v>483</v>
      </c>
      <c r="W930" s="3" t="s">
        <v>483</v>
      </c>
      <c r="X930" s="3">
        <v>57</v>
      </c>
      <c r="Y930" s="3" t="s">
        <v>489</v>
      </c>
      <c r="Z930" s="3" t="s">
        <v>490</v>
      </c>
      <c r="AA930" s="3" t="s">
        <v>490</v>
      </c>
      <c r="AB930" s="3" t="s">
        <v>62</v>
      </c>
      <c r="AC930" s="3" t="s">
        <v>35</v>
      </c>
      <c r="AD930" s="3" t="s">
        <v>38</v>
      </c>
      <c r="AE930" s="3" t="s">
        <v>483</v>
      </c>
      <c r="AF930" s="3" t="s">
        <v>483</v>
      </c>
      <c r="AG930" t="s">
        <v>4348</v>
      </c>
      <c r="AH930">
        <f>LOOKUP(AC930,$AL:$AL,$AM:$AM )</f>
        <v>931028</v>
      </c>
      <c r="AI930">
        <f>LOOKUP(AG930,$AN:$AN,$AO:$AO)</f>
        <v>1267641</v>
      </c>
      <c r="AJ930">
        <f>COUNTIFS(Answer,AC930,Country,"USA")</f>
        <v>184</v>
      </c>
      <c r="AK930">
        <f>COUNTIF(Answer,AC930)</f>
        <v>352</v>
      </c>
    </row>
    <row r="931" spans="1:37">
      <c r="A931" s="3" t="s">
        <v>61</v>
      </c>
      <c r="B931" s="3" t="s">
        <v>478</v>
      </c>
      <c r="C931" s="3" t="s">
        <v>479</v>
      </c>
      <c r="D931" s="3" t="s">
        <v>480</v>
      </c>
      <c r="E931" s="3" t="s">
        <v>481</v>
      </c>
      <c r="F931" s="4">
        <v>0.03</v>
      </c>
      <c r="G931" s="3" t="s">
        <v>769</v>
      </c>
      <c r="H931" s="3">
        <v>30</v>
      </c>
      <c r="I931" s="3" t="s">
        <v>483</v>
      </c>
      <c r="J931" s="3">
        <v>180</v>
      </c>
      <c r="K931" s="3">
        <v>604800</v>
      </c>
      <c r="L931" s="3" t="s">
        <v>770</v>
      </c>
      <c r="M931" s="3" t="s">
        <v>483</v>
      </c>
      <c r="N931" s="3" t="s">
        <v>483</v>
      </c>
      <c r="O931" s="3" t="s">
        <v>3916</v>
      </c>
      <c r="P931" s="3" t="s">
        <v>64</v>
      </c>
      <c r="Q931" s="3" t="s">
        <v>4371</v>
      </c>
      <c r="R931" s="3" t="s">
        <v>3917</v>
      </c>
      <c r="S931" s="3">
        <v>1338575656</v>
      </c>
      <c r="T931" s="3" t="s">
        <v>3918</v>
      </c>
      <c r="U931" s="3" t="s">
        <v>815</v>
      </c>
      <c r="V931" s="3" t="s">
        <v>483</v>
      </c>
      <c r="W931" s="3" t="s">
        <v>483</v>
      </c>
      <c r="X931" s="3">
        <v>16</v>
      </c>
      <c r="Y931" s="3" t="s">
        <v>660</v>
      </c>
      <c r="Z931" s="3" t="s">
        <v>490</v>
      </c>
      <c r="AA931" s="3" t="s">
        <v>490</v>
      </c>
      <c r="AB931" s="3" t="s">
        <v>62</v>
      </c>
      <c r="AC931" s="3" t="s">
        <v>35</v>
      </c>
      <c r="AD931" s="3" t="s">
        <v>38</v>
      </c>
      <c r="AE931" s="3" t="s">
        <v>483</v>
      </c>
      <c r="AF931" s="3" t="s">
        <v>483</v>
      </c>
      <c r="AG931" t="s">
        <v>4348</v>
      </c>
      <c r="AH931">
        <f>LOOKUP(AC931,$AL:$AL,$AM:$AM )</f>
        <v>931028</v>
      </c>
      <c r="AI931">
        <f>LOOKUP(AG931,$AN:$AN,$AO:$AO)</f>
        <v>1267641</v>
      </c>
      <c r="AJ931">
        <f>COUNTIFS(Answer,AC931,Country,"USA")</f>
        <v>184</v>
      </c>
      <c r="AK931">
        <f>COUNTIF(Answer,AC931)</f>
        <v>352</v>
      </c>
    </row>
    <row r="932" spans="1:37">
      <c r="A932" s="3" t="s">
        <v>61</v>
      </c>
      <c r="B932" s="3" t="s">
        <v>478</v>
      </c>
      <c r="C932" s="3" t="s">
        <v>479</v>
      </c>
      <c r="D932" s="3" t="s">
        <v>480</v>
      </c>
      <c r="E932" s="3" t="s">
        <v>481</v>
      </c>
      <c r="F932" s="4">
        <v>0.03</v>
      </c>
      <c r="G932" s="3" t="s">
        <v>769</v>
      </c>
      <c r="H932" s="3">
        <v>30</v>
      </c>
      <c r="I932" s="3" t="s">
        <v>483</v>
      </c>
      <c r="J932" s="3">
        <v>180</v>
      </c>
      <c r="K932" s="3">
        <v>604800</v>
      </c>
      <c r="L932" s="3" t="s">
        <v>770</v>
      </c>
      <c r="M932" s="3" t="s">
        <v>483</v>
      </c>
      <c r="N932" s="3" t="s">
        <v>483</v>
      </c>
      <c r="O932" s="3" t="s">
        <v>4100</v>
      </c>
      <c r="P932" s="3" t="s">
        <v>57</v>
      </c>
      <c r="Q932" s="3" t="s">
        <v>4371</v>
      </c>
      <c r="R932" s="3" t="s">
        <v>4101</v>
      </c>
      <c r="S932" s="3">
        <v>1338585003</v>
      </c>
      <c r="T932" s="3" t="s">
        <v>4102</v>
      </c>
      <c r="U932" s="3" t="s">
        <v>1302</v>
      </c>
      <c r="V932" s="3" t="s">
        <v>483</v>
      </c>
      <c r="W932" s="3" t="s">
        <v>483</v>
      </c>
      <c r="X932" s="3">
        <v>23</v>
      </c>
      <c r="Y932" s="3" t="s">
        <v>579</v>
      </c>
      <c r="Z932" s="3" t="s">
        <v>490</v>
      </c>
      <c r="AA932" s="3" t="s">
        <v>490</v>
      </c>
      <c r="AB932" s="3" t="s">
        <v>62</v>
      </c>
      <c r="AC932" s="3" t="s">
        <v>35</v>
      </c>
      <c r="AD932" s="3" t="s">
        <v>38</v>
      </c>
      <c r="AE932" s="3" t="s">
        <v>483</v>
      </c>
      <c r="AF932" s="3" t="s">
        <v>483</v>
      </c>
      <c r="AG932" t="s">
        <v>4348</v>
      </c>
      <c r="AH932">
        <f>LOOKUP(AC932,$AL:$AL,$AM:$AM )</f>
        <v>931028</v>
      </c>
      <c r="AI932">
        <f>LOOKUP(AG932,$AN:$AN,$AO:$AO)</f>
        <v>1267641</v>
      </c>
      <c r="AJ932">
        <f>COUNTIFS(Answer,AC932,Country,"USA")</f>
        <v>184</v>
      </c>
      <c r="AK932">
        <f>COUNTIF(Answer,AC932)</f>
        <v>352</v>
      </c>
    </row>
    <row r="933" spans="1:37">
      <c r="A933" s="3" t="s">
        <v>61</v>
      </c>
      <c r="B933" s="3" t="s">
        <v>478</v>
      </c>
      <c r="C933" s="3" t="s">
        <v>479</v>
      </c>
      <c r="D933" s="3" t="s">
        <v>480</v>
      </c>
      <c r="E933" s="3" t="s">
        <v>481</v>
      </c>
      <c r="F933" s="4">
        <v>0.03</v>
      </c>
      <c r="G933" s="3" t="s">
        <v>769</v>
      </c>
      <c r="H933" s="3">
        <v>30</v>
      </c>
      <c r="I933" s="3" t="s">
        <v>483</v>
      </c>
      <c r="J933" s="3">
        <v>180</v>
      </c>
      <c r="K933" s="3">
        <v>604800</v>
      </c>
      <c r="L933" s="3" t="s">
        <v>770</v>
      </c>
      <c r="M933" s="3" t="s">
        <v>483</v>
      </c>
      <c r="N933" s="3" t="s">
        <v>483</v>
      </c>
      <c r="O933" s="3" t="s">
        <v>4110</v>
      </c>
      <c r="P933" s="3" t="s">
        <v>69</v>
      </c>
      <c r="Q933" s="3" t="s">
        <v>4371</v>
      </c>
      <c r="R933" s="3" t="s">
        <v>4111</v>
      </c>
      <c r="S933" s="3">
        <v>1338580957</v>
      </c>
      <c r="T933" s="3" t="s">
        <v>4112</v>
      </c>
      <c r="U933" s="3" t="s">
        <v>1302</v>
      </c>
      <c r="V933" s="3" t="s">
        <v>483</v>
      </c>
      <c r="W933" s="3" t="s">
        <v>483</v>
      </c>
      <c r="X933" s="3">
        <v>55</v>
      </c>
      <c r="Y933" s="3" t="s">
        <v>489</v>
      </c>
      <c r="Z933" s="3" t="s">
        <v>490</v>
      </c>
      <c r="AA933" s="3" t="s">
        <v>490</v>
      </c>
      <c r="AB933" s="3" t="s">
        <v>62</v>
      </c>
      <c r="AC933" s="3" t="s">
        <v>35</v>
      </c>
      <c r="AD933" s="3" t="s">
        <v>38</v>
      </c>
      <c r="AE933" s="3" t="s">
        <v>483</v>
      </c>
      <c r="AF933" s="3" t="s">
        <v>483</v>
      </c>
      <c r="AG933" t="s">
        <v>4348</v>
      </c>
      <c r="AH933">
        <f>LOOKUP(AC933,$AL:$AL,$AM:$AM )</f>
        <v>931028</v>
      </c>
      <c r="AI933">
        <f>LOOKUP(AG933,$AN:$AN,$AO:$AO)</f>
        <v>1267641</v>
      </c>
      <c r="AJ933">
        <f>COUNTIFS(Answer,AC933,Country,"USA")</f>
        <v>184</v>
      </c>
      <c r="AK933">
        <f>COUNTIF(Answer,AC933)</f>
        <v>352</v>
      </c>
    </row>
    <row r="934" spans="1:37">
      <c r="A934" s="3" t="s">
        <v>369</v>
      </c>
      <c r="B934" s="3" t="s">
        <v>491</v>
      </c>
      <c r="C934" s="3" t="s">
        <v>479</v>
      </c>
      <c r="D934" s="3" t="s">
        <v>480</v>
      </c>
      <c r="E934" s="3" t="s">
        <v>481</v>
      </c>
      <c r="F934" s="4">
        <v>0.02</v>
      </c>
      <c r="G934" s="3" t="s">
        <v>779</v>
      </c>
      <c r="H934" s="3">
        <v>52</v>
      </c>
      <c r="I934" s="3" t="s">
        <v>483</v>
      </c>
      <c r="J934" s="3">
        <v>180</v>
      </c>
      <c r="K934" s="3">
        <v>604800</v>
      </c>
      <c r="L934" s="3" t="s">
        <v>3885</v>
      </c>
      <c r="M934" s="3" t="s">
        <v>483</v>
      </c>
      <c r="N934" s="3" t="s">
        <v>483</v>
      </c>
      <c r="O934" s="3" t="s">
        <v>3925</v>
      </c>
      <c r="P934" s="3" t="s">
        <v>4456</v>
      </c>
      <c r="Q934" s="3" t="s">
        <v>4371</v>
      </c>
      <c r="R934" s="3" t="s">
        <v>3926</v>
      </c>
      <c r="S934" s="3">
        <v>1338822701</v>
      </c>
      <c r="T934" s="3" t="s">
        <v>3927</v>
      </c>
      <c r="U934" s="3" t="s">
        <v>3928</v>
      </c>
      <c r="V934" s="3" t="s">
        <v>483</v>
      </c>
      <c r="W934" s="3" t="s">
        <v>483</v>
      </c>
      <c r="X934" s="3">
        <v>71</v>
      </c>
      <c r="Y934" s="3" t="s">
        <v>537</v>
      </c>
      <c r="Z934" s="3" t="s">
        <v>490</v>
      </c>
      <c r="AA934" s="3" t="s">
        <v>490</v>
      </c>
      <c r="AB934" s="3" t="s">
        <v>62</v>
      </c>
      <c r="AC934" s="3" t="s">
        <v>35</v>
      </c>
      <c r="AD934" s="3" t="s">
        <v>244</v>
      </c>
      <c r="AE934" s="3" t="s">
        <v>483</v>
      </c>
      <c r="AF934" s="3" t="s">
        <v>483</v>
      </c>
      <c r="AG934" t="s">
        <v>4348</v>
      </c>
      <c r="AH934">
        <f>LOOKUP(AC934,$AL:$AL,$AM:$AM )</f>
        <v>931028</v>
      </c>
      <c r="AI934">
        <f>LOOKUP(AG934,$AN:$AN,$AO:$AO)</f>
        <v>1267641</v>
      </c>
      <c r="AJ934">
        <f>COUNTIFS(Answer,AC934,Country,"USA")</f>
        <v>184</v>
      </c>
      <c r="AK934">
        <f>COUNTIF(Answer,AC934)</f>
        <v>352</v>
      </c>
    </row>
    <row r="935" spans="1:37">
      <c r="A935" s="3" t="s">
        <v>369</v>
      </c>
      <c r="B935" s="3" t="s">
        <v>491</v>
      </c>
      <c r="C935" s="3" t="s">
        <v>479</v>
      </c>
      <c r="D935" s="3" t="s">
        <v>480</v>
      </c>
      <c r="E935" s="3" t="s">
        <v>481</v>
      </c>
      <c r="F935" s="4">
        <v>0.02</v>
      </c>
      <c r="G935" s="3" t="s">
        <v>779</v>
      </c>
      <c r="H935" s="3">
        <v>52</v>
      </c>
      <c r="I935" s="3" t="s">
        <v>483</v>
      </c>
      <c r="J935" s="3">
        <v>180</v>
      </c>
      <c r="K935" s="3">
        <v>604800</v>
      </c>
      <c r="L935" s="3" t="s">
        <v>3885</v>
      </c>
      <c r="M935" s="3" t="s">
        <v>483</v>
      </c>
      <c r="N935" s="3" t="s">
        <v>483</v>
      </c>
      <c r="O935" s="3" t="s">
        <v>3949</v>
      </c>
      <c r="P935" s="3" t="s">
        <v>4387</v>
      </c>
      <c r="Q935" s="3" t="s">
        <v>4371</v>
      </c>
      <c r="R935" s="3" t="s">
        <v>3950</v>
      </c>
      <c r="S935" s="3">
        <v>1338838020</v>
      </c>
      <c r="T935" s="3" t="s">
        <v>3951</v>
      </c>
      <c r="U935" s="3" t="s">
        <v>3952</v>
      </c>
      <c r="V935" s="3" t="s">
        <v>483</v>
      </c>
      <c r="W935" s="3" t="s">
        <v>483</v>
      </c>
      <c r="X935" s="3">
        <v>11</v>
      </c>
      <c r="Y935" s="3" t="s">
        <v>508</v>
      </c>
      <c r="Z935" s="3" t="s">
        <v>490</v>
      </c>
      <c r="AA935" s="3" t="s">
        <v>490</v>
      </c>
      <c r="AB935" s="3" t="s">
        <v>62</v>
      </c>
      <c r="AC935" s="3" t="s">
        <v>359</v>
      </c>
      <c r="AD935" s="3" t="s">
        <v>34</v>
      </c>
      <c r="AE935" s="3" t="s">
        <v>483</v>
      </c>
      <c r="AF935" s="3" t="s">
        <v>483</v>
      </c>
      <c r="AG935" t="s">
        <v>4348</v>
      </c>
      <c r="AH935">
        <f>LOOKUP(AC935,$AL:$AL,$AM:$AM )</f>
        <v>866299</v>
      </c>
      <c r="AI935">
        <f>LOOKUP(AG935,$AN:$AN,$AO:$AO)</f>
        <v>1267641</v>
      </c>
      <c r="AJ935">
        <f>COUNTIFS(Answer,AC935,Country,"USA")</f>
        <v>0</v>
      </c>
      <c r="AK935">
        <f>COUNTIF(Answer,AC935)</f>
        <v>12</v>
      </c>
    </row>
    <row r="936" spans="1:37">
      <c r="A936" s="3" t="s">
        <v>369</v>
      </c>
      <c r="B936" s="3" t="s">
        <v>491</v>
      </c>
      <c r="C936" s="3" t="s">
        <v>479</v>
      </c>
      <c r="D936" s="3" t="s">
        <v>480</v>
      </c>
      <c r="E936" s="3" t="s">
        <v>481</v>
      </c>
      <c r="F936" s="4">
        <v>0.02</v>
      </c>
      <c r="G936" s="3" t="s">
        <v>779</v>
      </c>
      <c r="H936" s="3">
        <v>52</v>
      </c>
      <c r="I936" s="3" t="s">
        <v>483</v>
      </c>
      <c r="J936" s="3">
        <v>180</v>
      </c>
      <c r="K936" s="3">
        <v>604800</v>
      </c>
      <c r="L936" s="3" t="s">
        <v>3885</v>
      </c>
      <c r="M936" s="3" t="s">
        <v>483</v>
      </c>
      <c r="N936" s="3" t="s">
        <v>483</v>
      </c>
      <c r="O936" s="3" t="s">
        <v>4021</v>
      </c>
      <c r="P936" s="3" t="s">
        <v>4445</v>
      </c>
      <c r="Q936" s="3" t="s">
        <v>4371</v>
      </c>
      <c r="R936" s="3" t="s">
        <v>4022</v>
      </c>
      <c r="S936" s="3">
        <v>1338867636</v>
      </c>
      <c r="T936" s="3" t="s">
        <v>4023</v>
      </c>
      <c r="U936" s="3" t="s">
        <v>3952</v>
      </c>
      <c r="V936" s="3" t="s">
        <v>483</v>
      </c>
      <c r="W936" s="3" t="s">
        <v>483</v>
      </c>
      <c r="X936" s="3">
        <v>53</v>
      </c>
      <c r="Y936" s="3" t="s">
        <v>579</v>
      </c>
      <c r="Z936" s="3" t="s">
        <v>490</v>
      </c>
      <c r="AA936" s="3" t="s">
        <v>490</v>
      </c>
      <c r="AB936" s="3" t="s">
        <v>62</v>
      </c>
      <c r="AC936" s="3" t="s">
        <v>42</v>
      </c>
      <c r="AD936" s="3" t="s">
        <v>34</v>
      </c>
      <c r="AE936" s="3" t="s">
        <v>483</v>
      </c>
      <c r="AF936" s="3" t="s">
        <v>483</v>
      </c>
      <c r="AG936" t="s">
        <v>4348</v>
      </c>
      <c r="AH936">
        <f>LOOKUP(AC936,$AL:$AL,$AM:$AM )</f>
        <v>5503158</v>
      </c>
      <c r="AI936">
        <f>LOOKUP(AG936,$AN:$AN,$AO:$AO)</f>
        <v>1267641</v>
      </c>
      <c r="AJ936">
        <f>COUNTIFS(Answer,AC936,Country,"USA")</f>
        <v>9</v>
      </c>
      <c r="AK936">
        <f>COUNTIF(Answer,AC936)</f>
        <v>38</v>
      </c>
    </row>
    <row r="937" spans="1:37">
      <c r="A937" s="3" t="s">
        <v>369</v>
      </c>
      <c r="B937" s="3" t="s">
        <v>491</v>
      </c>
      <c r="C937" s="3" t="s">
        <v>479</v>
      </c>
      <c r="D937" s="3" t="s">
        <v>480</v>
      </c>
      <c r="E937" s="3" t="s">
        <v>481</v>
      </c>
      <c r="F937" s="4">
        <v>0.02</v>
      </c>
      <c r="G937" s="3" t="s">
        <v>779</v>
      </c>
      <c r="H937" s="3">
        <v>52</v>
      </c>
      <c r="I937" s="3" t="s">
        <v>483</v>
      </c>
      <c r="J937" s="3">
        <v>180</v>
      </c>
      <c r="K937" s="3">
        <v>604800</v>
      </c>
      <c r="L937" s="3" t="s">
        <v>3885</v>
      </c>
      <c r="M937" s="3" t="s">
        <v>483</v>
      </c>
      <c r="N937" s="3" t="s">
        <v>483</v>
      </c>
      <c r="O937" s="3" t="s">
        <v>4034</v>
      </c>
      <c r="P937" s="3" t="s">
        <v>4461</v>
      </c>
      <c r="Q937" s="3" t="s">
        <v>4371</v>
      </c>
      <c r="R937" s="3" t="s">
        <v>4035</v>
      </c>
      <c r="S937" s="3">
        <v>1338873811</v>
      </c>
      <c r="T937" s="3" t="s">
        <v>4036</v>
      </c>
      <c r="U937" s="3" t="s">
        <v>3952</v>
      </c>
      <c r="V937" s="3" t="s">
        <v>483</v>
      </c>
      <c r="W937" s="3" t="s">
        <v>483</v>
      </c>
      <c r="X937" s="3">
        <v>106</v>
      </c>
      <c r="Y937" s="3" t="s">
        <v>508</v>
      </c>
      <c r="Z937" s="3" t="s">
        <v>490</v>
      </c>
      <c r="AA937" s="3" t="s">
        <v>490</v>
      </c>
      <c r="AB937" s="3" t="s">
        <v>62</v>
      </c>
      <c r="AC937" s="3" t="s">
        <v>35</v>
      </c>
      <c r="AD937" s="3" t="s">
        <v>34</v>
      </c>
      <c r="AE937" s="3" t="s">
        <v>483</v>
      </c>
      <c r="AF937" s="3" t="s">
        <v>483</v>
      </c>
      <c r="AG937" t="s">
        <v>4348</v>
      </c>
      <c r="AH937">
        <f>LOOKUP(AC937,$AL:$AL,$AM:$AM )</f>
        <v>931028</v>
      </c>
      <c r="AI937">
        <f>LOOKUP(AG937,$AN:$AN,$AO:$AO)</f>
        <v>1267641</v>
      </c>
      <c r="AJ937">
        <f>COUNTIFS(Answer,AC937,Country,"USA")</f>
        <v>184</v>
      </c>
      <c r="AK937">
        <f>COUNTIF(Answer,AC937)</f>
        <v>352</v>
      </c>
    </row>
    <row r="938" spans="1:37">
      <c r="A938" s="3" t="s">
        <v>369</v>
      </c>
      <c r="B938" s="3" t="s">
        <v>491</v>
      </c>
      <c r="C938" s="3" t="s">
        <v>479</v>
      </c>
      <c r="D938" s="3" t="s">
        <v>480</v>
      </c>
      <c r="E938" s="3" t="s">
        <v>481</v>
      </c>
      <c r="F938" s="4">
        <v>0.02</v>
      </c>
      <c r="G938" s="3" t="s">
        <v>779</v>
      </c>
      <c r="H938" s="3">
        <v>52</v>
      </c>
      <c r="I938" s="3" t="s">
        <v>483</v>
      </c>
      <c r="J938" s="3">
        <v>180</v>
      </c>
      <c r="K938" s="3">
        <v>604800</v>
      </c>
      <c r="L938" s="3" t="s">
        <v>3885</v>
      </c>
      <c r="M938" s="3" t="s">
        <v>483</v>
      </c>
      <c r="N938" s="3" t="s">
        <v>483</v>
      </c>
      <c r="O938" s="3" t="s">
        <v>4088</v>
      </c>
      <c r="P938" s="3" t="s">
        <v>372</v>
      </c>
      <c r="Q938" s="3" t="s">
        <v>4371</v>
      </c>
      <c r="R938" s="3" t="s">
        <v>4089</v>
      </c>
      <c r="S938" s="3">
        <v>1338845653</v>
      </c>
      <c r="T938" s="3" t="s">
        <v>4090</v>
      </c>
      <c r="U938" s="3" t="s">
        <v>3952</v>
      </c>
      <c r="V938" s="3" t="s">
        <v>483</v>
      </c>
      <c r="W938" s="3" t="s">
        <v>483</v>
      </c>
      <c r="X938" s="3">
        <v>21</v>
      </c>
      <c r="Y938" s="3" t="s">
        <v>1185</v>
      </c>
      <c r="Z938" s="3" t="s">
        <v>490</v>
      </c>
      <c r="AA938" s="3" t="s">
        <v>490</v>
      </c>
      <c r="AB938" s="3" t="s">
        <v>62</v>
      </c>
      <c r="AC938" s="3" t="s">
        <v>35</v>
      </c>
      <c r="AD938" s="3" t="s">
        <v>38</v>
      </c>
      <c r="AE938" s="3" t="s">
        <v>483</v>
      </c>
      <c r="AF938" s="3" t="s">
        <v>483</v>
      </c>
      <c r="AG938" t="s">
        <v>4348</v>
      </c>
      <c r="AH938">
        <f>LOOKUP(AC938,$AL:$AL,$AM:$AM )</f>
        <v>931028</v>
      </c>
      <c r="AI938">
        <f>LOOKUP(AG938,$AN:$AN,$AO:$AO)</f>
        <v>1267641</v>
      </c>
      <c r="AJ938">
        <f>COUNTIFS(Answer,AC938,Country,"USA")</f>
        <v>184</v>
      </c>
      <c r="AK938">
        <f>COUNTIF(Answer,AC938)</f>
        <v>352</v>
      </c>
    </row>
    <row r="939" spans="1:37">
      <c r="A939" s="3" t="s">
        <v>369</v>
      </c>
      <c r="B939" s="3" t="s">
        <v>491</v>
      </c>
      <c r="C939" s="3" t="s">
        <v>479</v>
      </c>
      <c r="D939" s="3" t="s">
        <v>480</v>
      </c>
      <c r="E939" s="3" t="s">
        <v>481</v>
      </c>
      <c r="F939" s="4">
        <v>0.02</v>
      </c>
      <c r="G939" s="3" t="s">
        <v>779</v>
      </c>
      <c r="H939" s="3">
        <v>52</v>
      </c>
      <c r="I939" s="3" t="s">
        <v>483</v>
      </c>
      <c r="J939" s="3">
        <v>180</v>
      </c>
      <c r="K939" s="3">
        <v>604800</v>
      </c>
      <c r="L939" s="3" t="s">
        <v>3885</v>
      </c>
      <c r="M939" s="3" t="s">
        <v>483</v>
      </c>
      <c r="N939" s="3" t="s">
        <v>483</v>
      </c>
      <c r="O939" s="3" t="s">
        <v>3910</v>
      </c>
      <c r="P939" s="3" t="s">
        <v>4465</v>
      </c>
      <c r="Q939" s="3" t="s">
        <v>4371</v>
      </c>
      <c r="R939" s="3" t="s">
        <v>3911</v>
      </c>
      <c r="S939" s="3">
        <v>1338846978</v>
      </c>
      <c r="T939" s="3" t="s">
        <v>3912</v>
      </c>
      <c r="U939" s="3" t="s">
        <v>3778</v>
      </c>
      <c r="V939" s="3" t="s">
        <v>483</v>
      </c>
      <c r="W939" s="3" t="s">
        <v>483</v>
      </c>
      <c r="X939" s="3">
        <v>31</v>
      </c>
      <c r="Y939" s="3" t="s">
        <v>523</v>
      </c>
      <c r="Z939" s="3" t="s">
        <v>490</v>
      </c>
      <c r="AA939" s="3" t="s">
        <v>490</v>
      </c>
      <c r="AB939" s="3" t="s">
        <v>62</v>
      </c>
      <c r="AC939" s="3" t="s">
        <v>35</v>
      </c>
      <c r="AD939" s="3" t="s">
        <v>36</v>
      </c>
      <c r="AE939" s="3" t="s">
        <v>483</v>
      </c>
      <c r="AF939" s="3" t="s">
        <v>483</v>
      </c>
      <c r="AG939" t="s">
        <v>4348</v>
      </c>
      <c r="AH939">
        <f>LOOKUP(AC939,$AL:$AL,$AM:$AM )</f>
        <v>931028</v>
      </c>
      <c r="AI939">
        <f>LOOKUP(AG939,$AN:$AN,$AO:$AO)</f>
        <v>1267641</v>
      </c>
      <c r="AJ939">
        <f>COUNTIFS(Answer,AC939,Country,"USA")</f>
        <v>184</v>
      </c>
      <c r="AK939">
        <f>COUNTIF(Answer,AC939)</f>
        <v>352</v>
      </c>
    </row>
    <row r="940" spans="1:37">
      <c r="A940" s="3" t="s">
        <v>369</v>
      </c>
      <c r="B940" s="3" t="s">
        <v>491</v>
      </c>
      <c r="C940" s="3" t="s">
        <v>479</v>
      </c>
      <c r="D940" s="3" t="s">
        <v>480</v>
      </c>
      <c r="E940" s="3" t="s">
        <v>481</v>
      </c>
      <c r="F940" s="4">
        <v>0.02</v>
      </c>
      <c r="G940" s="3" t="s">
        <v>779</v>
      </c>
      <c r="H940" s="3">
        <v>52</v>
      </c>
      <c r="I940" s="3" t="s">
        <v>483</v>
      </c>
      <c r="J940" s="3">
        <v>180</v>
      </c>
      <c r="K940" s="3">
        <v>604800</v>
      </c>
      <c r="L940" s="3" t="s">
        <v>3885</v>
      </c>
      <c r="M940" s="3" t="s">
        <v>483</v>
      </c>
      <c r="N940" s="3" t="s">
        <v>483</v>
      </c>
      <c r="O940" s="3" t="s">
        <v>3962</v>
      </c>
      <c r="P940" s="3" t="s">
        <v>363</v>
      </c>
      <c r="Q940" s="3" t="s">
        <v>4371</v>
      </c>
      <c r="R940" s="3" t="s">
        <v>3963</v>
      </c>
      <c r="S940" s="3">
        <v>1338870174</v>
      </c>
      <c r="T940" s="3" t="s">
        <v>3964</v>
      </c>
      <c r="U940" s="3" t="s">
        <v>3778</v>
      </c>
      <c r="V940" s="3" t="s">
        <v>483</v>
      </c>
      <c r="W940" s="3" t="s">
        <v>483</v>
      </c>
      <c r="X940" s="3">
        <v>17</v>
      </c>
      <c r="Y940" s="3" t="s">
        <v>503</v>
      </c>
      <c r="Z940" s="3" t="s">
        <v>490</v>
      </c>
      <c r="AA940" s="3" t="s">
        <v>490</v>
      </c>
      <c r="AB940" s="3" t="s">
        <v>62</v>
      </c>
      <c r="AC940" s="3" t="s">
        <v>35</v>
      </c>
      <c r="AD940" s="3" t="s">
        <v>38</v>
      </c>
      <c r="AE940" s="3" t="s">
        <v>483</v>
      </c>
      <c r="AF940" s="3" t="s">
        <v>483</v>
      </c>
      <c r="AG940" t="s">
        <v>4348</v>
      </c>
      <c r="AH940">
        <f>LOOKUP(AC940,$AL:$AL,$AM:$AM )</f>
        <v>931028</v>
      </c>
      <c r="AI940">
        <f>LOOKUP(AG940,$AN:$AN,$AO:$AO)</f>
        <v>1267641</v>
      </c>
      <c r="AJ940">
        <f>COUNTIFS(Answer,AC940,Country,"USA")</f>
        <v>184</v>
      </c>
      <c r="AK940">
        <f>COUNTIF(Answer,AC940)</f>
        <v>352</v>
      </c>
    </row>
    <row r="941" spans="1:37">
      <c r="A941" s="3" t="s">
        <v>369</v>
      </c>
      <c r="B941" s="3" t="s">
        <v>491</v>
      </c>
      <c r="C941" s="3" t="s">
        <v>479</v>
      </c>
      <c r="D941" s="3" t="s">
        <v>480</v>
      </c>
      <c r="E941" s="3" t="s">
        <v>481</v>
      </c>
      <c r="F941" s="4">
        <v>0.02</v>
      </c>
      <c r="G941" s="3" t="s">
        <v>779</v>
      </c>
      <c r="H941" s="3">
        <v>52</v>
      </c>
      <c r="I941" s="3" t="s">
        <v>483</v>
      </c>
      <c r="J941" s="3">
        <v>180</v>
      </c>
      <c r="K941" s="3">
        <v>604800</v>
      </c>
      <c r="L941" s="3" t="s">
        <v>3885</v>
      </c>
      <c r="M941" s="3" t="s">
        <v>483</v>
      </c>
      <c r="N941" s="3" t="s">
        <v>483</v>
      </c>
      <c r="O941" s="3" t="s">
        <v>3969</v>
      </c>
      <c r="P941" s="3" t="s">
        <v>370</v>
      </c>
      <c r="Q941" s="3" t="s">
        <v>4371</v>
      </c>
      <c r="R941" s="3" t="s">
        <v>3970</v>
      </c>
      <c r="S941" s="3">
        <v>1338827967</v>
      </c>
      <c r="T941" s="3" t="s">
        <v>3971</v>
      </c>
      <c r="U941" s="3" t="s">
        <v>3778</v>
      </c>
      <c r="V941" s="3" t="s">
        <v>483</v>
      </c>
      <c r="W941" s="3" t="s">
        <v>483</v>
      </c>
      <c r="X941" s="3">
        <v>24</v>
      </c>
      <c r="Y941" s="3" t="s">
        <v>594</v>
      </c>
      <c r="Z941" s="3" t="s">
        <v>490</v>
      </c>
      <c r="AA941" s="3" t="s">
        <v>490</v>
      </c>
      <c r="AB941" s="3" t="s">
        <v>62</v>
      </c>
      <c r="AC941" s="3" t="s">
        <v>371</v>
      </c>
      <c r="AD941" s="3" t="s">
        <v>38</v>
      </c>
      <c r="AE941" s="3" t="s">
        <v>483</v>
      </c>
      <c r="AF941" s="3" t="s">
        <v>483</v>
      </c>
      <c r="AG941" t="s">
        <v>4348</v>
      </c>
      <c r="AH941">
        <f>LOOKUP(AC941,$AL:$AL,$AM:$AM )</f>
        <v>1511144</v>
      </c>
      <c r="AI941">
        <f>LOOKUP(AG941,$AN:$AN,$AO:$AO)</f>
        <v>1267641</v>
      </c>
      <c r="AJ941">
        <f>COUNTIFS(Answer,AC941,Country,"USA")</f>
        <v>1</v>
      </c>
      <c r="AK941">
        <f>COUNTIF(Answer,AC941)</f>
        <v>1</v>
      </c>
    </row>
    <row r="942" spans="1:37">
      <c r="A942" s="3" t="s">
        <v>369</v>
      </c>
      <c r="B942" s="3" t="s">
        <v>491</v>
      </c>
      <c r="C942" s="3" t="s">
        <v>479</v>
      </c>
      <c r="D942" s="3" t="s">
        <v>480</v>
      </c>
      <c r="E942" s="3" t="s">
        <v>481</v>
      </c>
      <c r="F942" s="4">
        <v>0.02</v>
      </c>
      <c r="G942" s="3" t="s">
        <v>779</v>
      </c>
      <c r="H942" s="3">
        <v>52</v>
      </c>
      <c r="I942" s="3" t="s">
        <v>483</v>
      </c>
      <c r="J942" s="3">
        <v>180</v>
      </c>
      <c r="K942" s="3">
        <v>604800</v>
      </c>
      <c r="L942" s="3" t="s">
        <v>3885</v>
      </c>
      <c r="M942" s="3" t="s">
        <v>483</v>
      </c>
      <c r="N942" s="3" t="s">
        <v>483</v>
      </c>
      <c r="O942" s="3" t="s">
        <v>3981</v>
      </c>
      <c r="P942" s="3" t="s">
        <v>4466</v>
      </c>
      <c r="Q942" s="3" t="s">
        <v>4371</v>
      </c>
      <c r="R942" s="3" t="s">
        <v>3982</v>
      </c>
      <c r="S942" s="3">
        <v>1338803562</v>
      </c>
      <c r="T942" s="3" t="s">
        <v>3983</v>
      </c>
      <c r="U942" s="3" t="s">
        <v>3778</v>
      </c>
      <c r="V942" s="3" t="s">
        <v>483</v>
      </c>
      <c r="W942" s="3" t="s">
        <v>483</v>
      </c>
      <c r="X942" s="3">
        <v>127</v>
      </c>
      <c r="Y942" s="3" t="s">
        <v>518</v>
      </c>
      <c r="Z942" s="3" t="s">
        <v>490</v>
      </c>
      <c r="AA942" s="3" t="s">
        <v>490</v>
      </c>
      <c r="AB942" s="3" t="s">
        <v>62</v>
      </c>
      <c r="AC942" s="3" t="s">
        <v>35</v>
      </c>
      <c r="AD942" s="3" t="s">
        <v>34</v>
      </c>
      <c r="AE942" s="3" t="s">
        <v>483</v>
      </c>
      <c r="AF942" s="3" t="s">
        <v>483</v>
      </c>
      <c r="AG942" t="s">
        <v>4348</v>
      </c>
      <c r="AH942">
        <f>LOOKUP(AC942,$AL:$AL,$AM:$AM )</f>
        <v>931028</v>
      </c>
      <c r="AI942">
        <f>LOOKUP(AG942,$AN:$AN,$AO:$AO)</f>
        <v>1267641</v>
      </c>
      <c r="AJ942">
        <f>COUNTIFS(Answer,AC942,Country,"USA")</f>
        <v>184</v>
      </c>
      <c r="AK942">
        <f>COUNTIF(Answer,AC942)</f>
        <v>352</v>
      </c>
    </row>
    <row r="943" spans="1:37">
      <c r="A943" s="3" t="s">
        <v>369</v>
      </c>
      <c r="B943" s="3" t="s">
        <v>491</v>
      </c>
      <c r="C943" s="3" t="s">
        <v>479</v>
      </c>
      <c r="D943" s="3" t="s">
        <v>480</v>
      </c>
      <c r="E943" s="3" t="s">
        <v>481</v>
      </c>
      <c r="F943" s="4">
        <v>0.02</v>
      </c>
      <c r="G943" s="3" t="s">
        <v>779</v>
      </c>
      <c r="H943" s="3">
        <v>52</v>
      </c>
      <c r="I943" s="3" t="s">
        <v>483</v>
      </c>
      <c r="J943" s="3">
        <v>180</v>
      </c>
      <c r="K943" s="3">
        <v>604800</v>
      </c>
      <c r="L943" s="3" t="s">
        <v>3885</v>
      </c>
      <c r="M943" s="3" t="s">
        <v>483</v>
      </c>
      <c r="N943" s="3" t="s">
        <v>483</v>
      </c>
      <c r="O943" s="3" t="s">
        <v>3997</v>
      </c>
      <c r="P943" s="3" t="s">
        <v>368</v>
      </c>
      <c r="Q943" s="3" t="s">
        <v>4371</v>
      </c>
      <c r="R943" s="3" t="s">
        <v>3998</v>
      </c>
      <c r="S943" s="3">
        <v>1338884696</v>
      </c>
      <c r="T943" s="3" t="s">
        <v>3999</v>
      </c>
      <c r="U943" s="3" t="s">
        <v>3778</v>
      </c>
      <c r="V943" s="3" t="s">
        <v>483</v>
      </c>
      <c r="W943" s="3" t="s">
        <v>483</v>
      </c>
      <c r="X943" s="3">
        <v>17</v>
      </c>
      <c r="Y943" s="3" t="s">
        <v>503</v>
      </c>
      <c r="Z943" s="3" t="s">
        <v>490</v>
      </c>
      <c r="AA943" s="3" t="s">
        <v>490</v>
      </c>
      <c r="AB943" s="3" t="s">
        <v>62</v>
      </c>
      <c r="AC943" s="3" t="s">
        <v>35</v>
      </c>
      <c r="AD943" s="3" t="s">
        <v>38</v>
      </c>
      <c r="AE943" s="3" t="s">
        <v>483</v>
      </c>
      <c r="AF943" s="3" t="s">
        <v>483</v>
      </c>
      <c r="AG943" t="s">
        <v>4348</v>
      </c>
      <c r="AH943">
        <f>LOOKUP(AC943,$AL:$AL,$AM:$AM )</f>
        <v>931028</v>
      </c>
      <c r="AI943">
        <f>LOOKUP(AG943,$AN:$AN,$AO:$AO)</f>
        <v>1267641</v>
      </c>
      <c r="AJ943">
        <f>COUNTIFS(Answer,AC943,Country,"USA")</f>
        <v>184</v>
      </c>
      <c r="AK943">
        <f>COUNTIF(Answer,AC943)</f>
        <v>352</v>
      </c>
    </row>
    <row r="944" spans="1:37">
      <c r="A944" s="3" t="s">
        <v>369</v>
      </c>
      <c r="B944" s="3" t="s">
        <v>491</v>
      </c>
      <c r="C944" s="3" t="s">
        <v>479</v>
      </c>
      <c r="D944" s="3" t="s">
        <v>480</v>
      </c>
      <c r="E944" s="3" t="s">
        <v>481</v>
      </c>
      <c r="F944" s="4">
        <v>0.02</v>
      </c>
      <c r="G944" s="3" t="s">
        <v>779</v>
      </c>
      <c r="H944" s="3">
        <v>52</v>
      </c>
      <c r="I944" s="3" t="s">
        <v>483</v>
      </c>
      <c r="J944" s="3">
        <v>180</v>
      </c>
      <c r="K944" s="3">
        <v>604800</v>
      </c>
      <c r="L944" s="3" t="s">
        <v>3885</v>
      </c>
      <c r="M944" s="3" t="s">
        <v>483</v>
      </c>
      <c r="N944" s="3" t="s">
        <v>483</v>
      </c>
      <c r="O944" s="3" t="s">
        <v>4031</v>
      </c>
      <c r="P944" s="3" t="s">
        <v>374</v>
      </c>
      <c r="Q944" s="3" t="s">
        <v>4371</v>
      </c>
      <c r="R944" s="3" t="s">
        <v>4032</v>
      </c>
      <c r="S944" s="3">
        <v>1338861371</v>
      </c>
      <c r="T944" s="3" t="s">
        <v>4033</v>
      </c>
      <c r="U944" s="3" t="s">
        <v>3778</v>
      </c>
      <c r="V944" s="3" t="s">
        <v>483</v>
      </c>
      <c r="W944" s="3" t="s">
        <v>483</v>
      </c>
      <c r="X944" s="3">
        <v>30</v>
      </c>
      <c r="Y944" s="3" t="s">
        <v>594</v>
      </c>
      <c r="Z944" s="3" t="s">
        <v>490</v>
      </c>
      <c r="AA944" s="3" t="s">
        <v>490</v>
      </c>
      <c r="AB944" s="3" t="s">
        <v>62</v>
      </c>
      <c r="AC944" s="3" t="s">
        <v>35</v>
      </c>
      <c r="AD944" s="3" t="s">
        <v>38</v>
      </c>
      <c r="AE944" s="3" t="s">
        <v>483</v>
      </c>
      <c r="AF944" s="3" t="s">
        <v>483</v>
      </c>
      <c r="AG944" t="s">
        <v>4348</v>
      </c>
      <c r="AH944">
        <f>LOOKUP(AC944,$AL:$AL,$AM:$AM )</f>
        <v>931028</v>
      </c>
      <c r="AI944">
        <f>LOOKUP(AG944,$AN:$AN,$AO:$AO)</f>
        <v>1267641</v>
      </c>
      <c r="AJ944">
        <f>COUNTIFS(Answer,AC944,Country,"USA")</f>
        <v>184</v>
      </c>
      <c r="AK944">
        <f>COUNTIF(Answer,AC944)</f>
        <v>352</v>
      </c>
    </row>
    <row r="945" spans="1:37">
      <c r="A945" s="3" t="s">
        <v>369</v>
      </c>
      <c r="B945" s="3" t="s">
        <v>491</v>
      </c>
      <c r="C945" s="3" t="s">
        <v>479</v>
      </c>
      <c r="D945" s="3" t="s">
        <v>480</v>
      </c>
      <c r="E945" s="3" t="s">
        <v>481</v>
      </c>
      <c r="F945" s="4">
        <v>0.02</v>
      </c>
      <c r="G945" s="3" t="s">
        <v>779</v>
      </c>
      <c r="H945" s="3">
        <v>52</v>
      </c>
      <c r="I945" s="3" t="s">
        <v>483</v>
      </c>
      <c r="J945" s="3">
        <v>180</v>
      </c>
      <c r="K945" s="3">
        <v>604800</v>
      </c>
      <c r="L945" s="3" t="s">
        <v>3885</v>
      </c>
      <c r="M945" s="3" t="s">
        <v>483</v>
      </c>
      <c r="N945" s="3" t="s">
        <v>483</v>
      </c>
      <c r="O945" s="3" t="s">
        <v>4040</v>
      </c>
      <c r="P945" s="3" t="s">
        <v>4440</v>
      </c>
      <c r="Q945" s="3" t="s">
        <v>4371</v>
      </c>
      <c r="R945" s="3" t="s">
        <v>4041</v>
      </c>
      <c r="S945" s="3">
        <v>1338895765</v>
      </c>
      <c r="T945" s="3" t="s">
        <v>4042</v>
      </c>
      <c r="U945" s="3" t="s">
        <v>3778</v>
      </c>
      <c r="V945" s="3" t="s">
        <v>483</v>
      </c>
      <c r="W945" s="3" t="s">
        <v>483</v>
      </c>
      <c r="X945" s="3">
        <v>28</v>
      </c>
      <c r="Y945" s="3" t="s">
        <v>636</v>
      </c>
      <c r="Z945" s="3" t="s">
        <v>490</v>
      </c>
      <c r="AA945" s="3" t="s">
        <v>490</v>
      </c>
      <c r="AB945" s="3" t="s">
        <v>62</v>
      </c>
      <c r="AC945" s="3" t="s">
        <v>201</v>
      </c>
      <c r="AD945" s="3" t="s">
        <v>34</v>
      </c>
      <c r="AE945" s="3" t="s">
        <v>483</v>
      </c>
      <c r="AF945" s="3" t="s">
        <v>483</v>
      </c>
      <c r="AG945" t="s">
        <v>4348</v>
      </c>
      <c r="AH945">
        <f>LOOKUP(AC945,$AL:$AL,$AM:$AM )</f>
        <v>810836</v>
      </c>
      <c r="AI945">
        <f>LOOKUP(AG945,$AN:$AN,$AO:$AO)</f>
        <v>1267641</v>
      </c>
      <c r="AJ945">
        <f>COUNTIFS(Answer,AC945,Country,"USA")</f>
        <v>0</v>
      </c>
      <c r="AK945">
        <f>COUNTIF(Answer,AC945)</f>
        <v>3</v>
      </c>
    </row>
    <row r="946" spans="1:37">
      <c r="A946" s="3" t="s">
        <v>369</v>
      </c>
      <c r="B946" s="3" t="s">
        <v>491</v>
      </c>
      <c r="C946" s="3" t="s">
        <v>479</v>
      </c>
      <c r="D946" s="3" t="s">
        <v>480</v>
      </c>
      <c r="E946" s="3" t="s">
        <v>481</v>
      </c>
      <c r="F946" s="4">
        <v>0.02</v>
      </c>
      <c r="G946" s="3" t="s">
        <v>779</v>
      </c>
      <c r="H946" s="3">
        <v>52</v>
      </c>
      <c r="I946" s="3" t="s">
        <v>483</v>
      </c>
      <c r="J946" s="3">
        <v>180</v>
      </c>
      <c r="K946" s="3">
        <v>604800</v>
      </c>
      <c r="L946" s="3" t="s">
        <v>3885</v>
      </c>
      <c r="M946" s="3" t="s">
        <v>483</v>
      </c>
      <c r="N946" s="3" t="s">
        <v>483</v>
      </c>
      <c r="O946" s="3" t="s">
        <v>4062</v>
      </c>
      <c r="P946" s="3" t="s">
        <v>4462</v>
      </c>
      <c r="Q946" s="3" t="s">
        <v>4371</v>
      </c>
      <c r="R946" s="3" t="s">
        <v>4063</v>
      </c>
      <c r="S946" s="3">
        <v>1338870400</v>
      </c>
      <c r="T946" s="3" t="s">
        <v>4064</v>
      </c>
      <c r="U946" s="3" t="s">
        <v>3778</v>
      </c>
      <c r="V946" s="3" t="s">
        <v>483</v>
      </c>
      <c r="W946" s="3" t="s">
        <v>483</v>
      </c>
      <c r="X946" s="3">
        <v>58</v>
      </c>
      <c r="Y946" s="3" t="s">
        <v>508</v>
      </c>
      <c r="Z946" s="3" t="s">
        <v>490</v>
      </c>
      <c r="AA946" s="3" t="s">
        <v>490</v>
      </c>
      <c r="AB946" s="3" t="s">
        <v>62</v>
      </c>
      <c r="AC946" s="3" t="s">
        <v>43</v>
      </c>
      <c r="AD946" s="3" t="s">
        <v>34</v>
      </c>
      <c r="AE946" s="3" t="s">
        <v>483</v>
      </c>
      <c r="AF946" s="3" t="s">
        <v>483</v>
      </c>
      <c r="AG946" t="s">
        <v>4348</v>
      </c>
      <c r="AH946">
        <f>LOOKUP(AC946,$AL:$AL,$AM:$AM )</f>
        <v>7851662</v>
      </c>
      <c r="AI946">
        <f>LOOKUP(AG946,$AN:$AN,$AO:$AO)</f>
        <v>1267641</v>
      </c>
      <c r="AJ946">
        <f>COUNTIFS(Answer,AC946,Country,"USA")</f>
        <v>107</v>
      </c>
      <c r="AK946">
        <f>COUNTIF(Answer,AC946)</f>
        <v>217</v>
      </c>
    </row>
    <row r="947" spans="1:37">
      <c r="A947" s="3" t="s">
        <v>369</v>
      </c>
      <c r="B947" s="3" t="s">
        <v>491</v>
      </c>
      <c r="C947" s="3" t="s">
        <v>479</v>
      </c>
      <c r="D947" s="3" t="s">
        <v>480</v>
      </c>
      <c r="E947" s="3" t="s">
        <v>481</v>
      </c>
      <c r="F947" s="4">
        <v>0.02</v>
      </c>
      <c r="G947" s="3" t="s">
        <v>779</v>
      </c>
      <c r="H947" s="3">
        <v>52</v>
      </c>
      <c r="I947" s="3" t="s">
        <v>483</v>
      </c>
      <c r="J947" s="3">
        <v>180</v>
      </c>
      <c r="K947" s="3">
        <v>604800</v>
      </c>
      <c r="L947" s="3" t="s">
        <v>3885</v>
      </c>
      <c r="M947" s="3" t="s">
        <v>483</v>
      </c>
      <c r="N947" s="3" t="s">
        <v>483</v>
      </c>
      <c r="O947" s="3" t="s">
        <v>4082</v>
      </c>
      <c r="P947" s="3" t="s">
        <v>357</v>
      </c>
      <c r="Q947" s="3" t="s">
        <v>4371</v>
      </c>
      <c r="R947" s="3" t="s">
        <v>4083</v>
      </c>
      <c r="S947" s="3">
        <v>1338876676</v>
      </c>
      <c r="T947" s="3" t="s">
        <v>4084</v>
      </c>
      <c r="U947" s="3" t="s">
        <v>3778</v>
      </c>
      <c r="V947" s="3" t="s">
        <v>483</v>
      </c>
      <c r="W947" s="3" t="s">
        <v>483</v>
      </c>
      <c r="X947" s="3">
        <v>9</v>
      </c>
      <c r="Y947" s="3" t="s">
        <v>503</v>
      </c>
      <c r="Z947" s="3" t="s">
        <v>490</v>
      </c>
      <c r="AA947" s="3" t="s">
        <v>490</v>
      </c>
      <c r="AB947" s="3" t="s">
        <v>62</v>
      </c>
      <c r="AC947" s="3" t="s">
        <v>35</v>
      </c>
      <c r="AD947" s="3" t="s">
        <v>729</v>
      </c>
      <c r="AE947" s="3" t="s">
        <v>483</v>
      </c>
      <c r="AF947" s="3" t="s">
        <v>483</v>
      </c>
      <c r="AG947" t="s">
        <v>4348</v>
      </c>
      <c r="AH947">
        <f>LOOKUP(AC947,$AL:$AL,$AM:$AM )</f>
        <v>931028</v>
      </c>
      <c r="AI947">
        <f>LOOKUP(AG947,$AN:$AN,$AO:$AO)</f>
        <v>1267641</v>
      </c>
      <c r="AJ947">
        <f>COUNTIFS(Answer,AC947,Country,"USA")</f>
        <v>184</v>
      </c>
      <c r="AK947">
        <f>COUNTIF(Answer,AC947)</f>
        <v>352</v>
      </c>
    </row>
    <row r="948" spans="1:37">
      <c r="A948" s="3" t="s">
        <v>369</v>
      </c>
      <c r="B948" s="3" t="s">
        <v>491</v>
      </c>
      <c r="C948" s="3" t="s">
        <v>479</v>
      </c>
      <c r="D948" s="3" t="s">
        <v>480</v>
      </c>
      <c r="E948" s="3" t="s">
        <v>481</v>
      </c>
      <c r="F948" s="4">
        <v>0.02</v>
      </c>
      <c r="G948" s="3" t="s">
        <v>779</v>
      </c>
      <c r="H948" s="3">
        <v>52</v>
      </c>
      <c r="I948" s="3" t="s">
        <v>483</v>
      </c>
      <c r="J948" s="3">
        <v>180</v>
      </c>
      <c r="K948" s="3">
        <v>604800</v>
      </c>
      <c r="L948" s="3" t="s">
        <v>3885</v>
      </c>
      <c r="M948" s="3" t="s">
        <v>483</v>
      </c>
      <c r="N948" s="3" t="s">
        <v>483</v>
      </c>
      <c r="O948" s="3" t="s">
        <v>4094</v>
      </c>
      <c r="P948" s="3" t="s">
        <v>4467</v>
      </c>
      <c r="Q948" s="3" t="s">
        <v>4371</v>
      </c>
      <c r="R948" s="3" t="s">
        <v>4095</v>
      </c>
      <c r="S948" s="3">
        <v>1338813249</v>
      </c>
      <c r="T948" s="3" t="s">
        <v>4096</v>
      </c>
      <c r="U948" s="3" t="s">
        <v>3778</v>
      </c>
      <c r="V948" s="3" t="s">
        <v>483</v>
      </c>
      <c r="W948" s="3" t="s">
        <v>483</v>
      </c>
      <c r="X948" s="3">
        <v>37</v>
      </c>
      <c r="Y948" s="3" t="s">
        <v>555</v>
      </c>
      <c r="Z948" s="3" t="s">
        <v>490</v>
      </c>
      <c r="AA948" s="3" t="s">
        <v>490</v>
      </c>
      <c r="AB948" s="3" t="s">
        <v>62</v>
      </c>
      <c r="AC948" s="3" t="s">
        <v>367</v>
      </c>
      <c r="AD948" s="3" t="s">
        <v>34</v>
      </c>
      <c r="AE948" s="3" t="s">
        <v>483</v>
      </c>
      <c r="AF948" s="3" t="s">
        <v>483</v>
      </c>
      <c r="AG948" t="s">
        <v>4348</v>
      </c>
      <c r="AH948">
        <f>LOOKUP(AC948,$AL:$AL,$AM:$AM )</f>
        <v>1317356</v>
      </c>
      <c r="AI948">
        <f>LOOKUP(AG948,$AN:$AN,$AO:$AO)</f>
        <v>1267641</v>
      </c>
      <c r="AJ948">
        <f>COUNTIFS(Answer,AC948,Country,"USA")</f>
        <v>0</v>
      </c>
      <c r="AK948">
        <f>COUNTIF(Answer,AC948)</f>
        <v>2</v>
      </c>
    </row>
    <row r="949" spans="1:37">
      <c r="A949" s="3" t="s">
        <v>369</v>
      </c>
      <c r="B949" s="3" t="s">
        <v>491</v>
      </c>
      <c r="C949" s="3" t="s">
        <v>479</v>
      </c>
      <c r="D949" s="3" t="s">
        <v>480</v>
      </c>
      <c r="E949" s="3" t="s">
        <v>481</v>
      </c>
      <c r="F949" s="4">
        <v>0.02</v>
      </c>
      <c r="G949" s="3" t="s">
        <v>779</v>
      </c>
      <c r="H949" s="3">
        <v>52</v>
      </c>
      <c r="I949" s="3" t="s">
        <v>483</v>
      </c>
      <c r="J949" s="3">
        <v>180</v>
      </c>
      <c r="K949" s="3">
        <v>604800</v>
      </c>
      <c r="L949" s="3" t="s">
        <v>3885</v>
      </c>
      <c r="M949" s="3" t="s">
        <v>483</v>
      </c>
      <c r="N949" s="3" t="s">
        <v>483</v>
      </c>
      <c r="O949" s="3" t="s">
        <v>3889</v>
      </c>
      <c r="P949" s="3" t="s">
        <v>208</v>
      </c>
      <c r="Q949" s="3" t="s">
        <v>4371</v>
      </c>
      <c r="R949" s="3" t="s">
        <v>3890</v>
      </c>
      <c r="S949" s="3">
        <v>1338811440</v>
      </c>
      <c r="T949" s="3" t="s">
        <v>3891</v>
      </c>
      <c r="U949" s="3" t="s">
        <v>3651</v>
      </c>
      <c r="V949" s="3" t="s">
        <v>483</v>
      </c>
      <c r="W949" s="3" t="s">
        <v>483</v>
      </c>
      <c r="X949" s="3">
        <v>47</v>
      </c>
      <c r="Y949" s="3" t="s">
        <v>498</v>
      </c>
      <c r="Z949" s="3" t="s">
        <v>490</v>
      </c>
      <c r="AA949" s="3" t="s">
        <v>490</v>
      </c>
      <c r="AB949" s="3" t="s">
        <v>62</v>
      </c>
      <c r="AC949" s="3" t="s">
        <v>35</v>
      </c>
      <c r="AD949" s="3" t="s">
        <v>38</v>
      </c>
      <c r="AE949" s="3" t="s">
        <v>483</v>
      </c>
      <c r="AF949" s="3" t="s">
        <v>483</v>
      </c>
      <c r="AG949" t="s">
        <v>4348</v>
      </c>
      <c r="AH949">
        <f>LOOKUP(AC949,$AL:$AL,$AM:$AM )</f>
        <v>931028</v>
      </c>
      <c r="AI949">
        <f>LOOKUP(AG949,$AN:$AN,$AO:$AO)</f>
        <v>1267641</v>
      </c>
      <c r="AJ949">
        <f>COUNTIFS(Answer,AC949,Country,"USA")</f>
        <v>184</v>
      </c>
      <c r="AK949">
        <f>COUNTIF(Answer,AC949)</f>
        <v>352</v>
      </c>
    </row>
    <row r="950" spans="1:37">
      <c r="A950" s="3" t="s">
        <v>369</v>
      </c>
      <c r="B950" s="3" t="s">
        <v>491</v>
      </c>
      <c r="C950" s="3" t="s">
        <v>479</v>
      </c>
      <c r="D950" s="3" t="s">
        <v>480</v>
      </c>
      <c r="E950" s="3" t="s">
        <v>481</v>
      </c>
      <c r="F950" s="4">
        <v>0.02</v>
      </c>
      <c r="G950" s="3" t="s">
        <v>779</v>
      </c>
      <c r="H950" s="3">
        <v>52</v>
      </c>
      <c r="I950" s="3" t="s">
        <v>483</v>
      </c>
      <c r="J950" s="3">
        <v>180</v>
      </c>
      <c r="K950" s="3">
        <v>604800</v>
      </c>
      <c r="L950" s="3" t="s">
        <v>3885</v>
      </c>
      <c r="M950" s="3" t="s">
        <v>483</v>
      </c>
      <c r="N950" s="3" t="s">
        <v>483</v>
      </c>
      <c r="O950" s="3" t="s">
        <v>3892</v>
      </c>
      <c r="P950" s="3" t="s">
        <v>4458</v>
      </c>
      <c r="Q950" s="3" t="s">
        <v>4371</v>
      </c>
      <c r="R950" s="3" t="s">
        <v>3893</v>
      </c>
      <c r="S950" s="3">
        <v>1338884791</v>
      </c>
      <c r="T950" s="3" t="s">
        <v>3894</v>
      </c>
      <c r="U950" s="3" t="s">
        <v>3651</v>
      </c>
      <c r="V950" s="3" t="s">
        <v>483</v>
      </c>
      <c r="W950" s="3" t="s">
        <v>483</v>
      </c>
      <c r="X950" s="3">
        <v>32</v>
      </c>
      <c r="Y950" s="3" t="s">
        <v>503</v>
      </c>
      <c r="Z950" s="3" t="s">
        <v>490</v>
      </c>
      <c r="AA950" s="3" t="s">
        <v>490</v>
      </c>
      <c r="AB950" s="3" t="s">
        <v>62</v>
      </c>
      <c r="AC950" s="3" t="s">
        <v>35</v>
      </c>
      <c r="AD950" s="3" t="s">
        <v>34</v>
      </c>
      <c r="AE950" s="3" t="s">
        <v>483</v>
      </c>
      <c r="AF950" s="3" t="s">
        <v>483</v>
      </c>
      <c r="AG950" t="s">
        <v>4348</v>
      </c>
      <c r="AH950">
        <f>LOOKUP(AC950,$AL:$AL,$AM:$AM )</f>
        <v>931028</v>
      </c>
      <c r="AI950">
        <f>LOOKUP(AG950,$AN:$AN,$AO:$AO)</f>
        <v>1267641</v>
      </c>
      <c r="AJ950">
        <f>COUNTIFS(Answer,AC950,Country,"USA")</f>
        <v>184</v>
      </c>
      <c r="AK950">
        <f>COUNTIF(Answer,AC950)</f>
        <v>352</v>
      </c>
    </row>
    <row r="951" spans="1:37">
      <c r="A951" s="3" t="s">
        <v>369</v>
      </c>
      <c r="B951" s="3" t="s">
        <v>491</v>
      </c>
      <c r="C951" s="3" t="s">
        <v>479</v>
      </c>
      <c r="D951" s="3" t="s">
        <v>480</v>
      </c>
      <c r="E951" s="3" t="s">
        <v>481</v>
      </c>
      <c r="F951" s="4">
        <v>0.02</v>
      </c>
      <c r="G951" s="3" t="s">
        <v>779</v>
      </c>
      <c r="H951" s="3">
        <v>52</v>
      </c>
      <c r="I951" s="3" t="s">
        <v>483</v>
      </c>
      <c r="J951" s="3">
        <v>180</v>
      </c>
      <c r="K951" s="3">
        <v>604800</v>
      </c>
      <c r="L951" s="3" t="s">
        <v>3885</v>
      </c>
      <c r="M951" s="3" t="s">
        <v>483</v>
      </c>
      <c r="N951" s="3" t="s">
        <v>483</v>
      </c>
      <c r="O951" s="3" t="s">
        <v>4015</v>
      </c>
      <c r="P951" s="3" t="s">
        <v>365</v>
      </c>
      <c r="Q951" s="3" t="s">
        <v>4371</v>
      </c>
      <c r="R951" s="3" t="s">
        <v>4016</v>
      </c>
      <c r="S951" s="3">
        <v>1338833741</v>
      </c>
      <c r="T951" s="3" t="s">
        <v>4017</v>
      </c>
      <c r="U951" s="3" t="s">
        <v>3651</v>
      </c>
      <c r="V951" s="3" t="s">
        <v>483</v>
      </c>
      <c r="W951" s="3" t="s">
        <v>483</v>
      </c>
      <c r="X951" s="3">
        <v>14</v>
      </c>
      <c r="Y951" s="3" t="s">
        <v>546</v>
      </c>
      <c r="Z951" s="3" t="s">
        <v>490</v>
      </c>
      <c r="AA951" s="3" t="s">
        <v>490</v>
      </c>
      <c r="AB951" s="3" t="s">
        <v>62</v>
      </c>
      <c r="AC951" s="3" t="s">
        <v>35</v>
      </c>
      <c r="AD951" s="3" t="s">
        <v>38</v>
      </c>
      <c r="AE951" s="3" t="s">
        <v>483</v>
      </c>
      <c r="AF951" s="3" t="s">
        <v>483</v>
      </c>
      <c r="AG951" t="s">
        <v>4348</v>
      </c>
      <c r="AH951">
        <f>LOOKUP(AC951,$AL:$AL,$AM:$AM )</f>
        <v>931028</v>
      </c>
      <c r="AI951">
        <f>LOOKUP(AG951,$AN:$AN,$AO:$AO)</f>
        <v>1267641</v>
      </c>
      <c r="AJ951">
        <f>COUNTIFS(Answer,AC951,Country,"USA")</f>
        <v>184</v>
      </c>
      <c r="AK951">
        <f>COUNTIF(Answer,AC951)</f>
        <v>352</v>
      </c>
    </row>
    <row r="952" spans="1:37">
      <c r="A952" s="3" t="s">
        <v>369</v>
      </c>
      <c r="B952" s="3" t="s">
        <v>491</v>
      </c>
      <c r="C952" s="3" t="s">
        <v>479</v>
      </c>
      <c r="D952" s="3" t="s">
        <v>480</v>
      </c>
      <c r="E952" s="3" t="s">
        <v>481</v>
      </c>
      <c r="F952" s="4">
        <v>0.02</v>
      </c>
      <c r="G952" s="3" t="s">
        <v>779</v>
      </c>
      <c r="H952" s="3">
        <v>52</v>
      </c>
      <c r="I952" s="3" t="s">
        <v>483</v>
      </c>
      <c r="J952" s="3">
        <v>180</v>
      </c>
      <c r="K952" s="3">
        <v>604800</v>
      </c>
      <c r="L952" s="3" t="s">
        <v>3885</v>
      </c>
      <c r="M952" s="3" t="s">
        <v>483</v>
      </c>
      <c r="N952" s="3" t="s">
        <v>483</v>
      </c>
      <c r="O952" s="3" t="s">
        <v>4065</v>
      </c>
      <c r="P952" s="3" t="s">
        <v>375</v>
      </c>
      <c r="Q952" s="3" t="s">
        <v>4371</v>
      </c>
      <c r="R952" s="3" t="s">
        <v>4066</v>
      </c>
      <c r="S952" s="3">
        <v>1338843222</v>
      </c>
      <c r="T952" s="3" t="s">
        <v>4067</v>
      </c>
      <c r="U952" s="3" t="s">
        <v>3651</v>
      </c>
      <c r="V952" s="3" t="s">
        <v>483</v>
      </c>
      <c r="W952" s="3" t="s">
        <v>483</v>
      </c>
      <c r="X952" s="3">
        <v>63</v>
      </c>
      <c r="Y952" s="3" t="s">
        <v>518</v>
      </c>
      <c r="Z952" s="3" t="s">
        <v>490</v>
      </c>
      <c r="AA952" s="3" t="s">
        <v>490</v>
      </c>
      <c r="AB952" s="3" t="s">
        <v>62</v>
      </c>
      <c r="AC952" s="3" t="s">
        <v>42</v>
      </c>
      <c r="AD952" s="3" t="s">
        <v>38</v>
      </c>
      <c r="AE952" s="3" t="s">
        <v>483</v>
      </c>
      <c r="AF952" s="3" t="s">
        <v>483</v>
      </c>
      <c r="AG952" t="s">
        <v>4348</v>
      </c>
      <c r="AH952">
        <f>LOOKUP(AC952,$AL:$AL,$AM:$AM )</f>
        <v>5503158</v>
      </c>
      <c r="AI952">
        <f>LOOKUP(AG952,$AN:$AN,$AO:$AO)</f>
        <v>1267641</v>
      </c>
      <c r="AJ952">
        <f>COUNTIFS(Answer,AC952,Country,"USA")</f>
        <v>9</v>
      </c>
      <c r="AK952">
        <f>COUNTIF(Answer,AC952)</f>
        <v>38</v>
      </c>
    </row>
    <row r="953" spans="1:37">
      <c r="A953" s="3" t="s">
        <v>369</v>
      </c>
      <c r="B953" s="3" t="s">
        <v>491</v>
      </c>
      <c r="C953" s="3" t="s">
        <v>479</v>
      </c>
      <c r="D953" s="3" t="s">
        <v>480</v>
      </c>
      <c r="E953" s="3" t="s">
        <v>481</v>
      </c>
      <c r="F953" s="4">
        <v>0.02</v>
      </c>
      <c r="G953" s="3" t="s">
        <v>779</v>
      </c>
      <c r="H953" s="3">
        <v>52</v>
      </c>
      <c r="I953" s="3" t="s">
        <v>483</v>
      </c>
      <c r="J953" s="3">
        <v>180</v>
      </c>
      <c r="K953" s="3">
        <v>604800</v>
      </c>
      <c r="L953" s="3" t="s">
        <v>3885</v>
      </c>
      <c r="M953" s="3" t="s">
        <v>483</v>
      </c>
      <c r="N953" s="3" t="s">
        <v>483</v>
      </c>
      <c r="O953" s="3" t="s">
        <v>4071</v>
      </c>
      <c r="P953" s="3" t="s">
        <v>358</v>
      </c>
      <c r="Q953" s="3" t="s">
        <v>4371</v>
      </c>
      <c r="R953" s="3" t="s">
        <v>4072</v>
      </c>
      <c r="S953" s="3">
        <v>1338817839</v>
      </c>
      <c r="T953" s="3" t="s">
        <v>4073</v>
      </c>
      <c r="U953" s="3" t="s">
        <v>3651</v>
      </c>
      <c r="V953" s="3" t="s">
        <v>483</v>
      </c>
      <c r="W953" s="3" t="s">
        <v>483</v>
      </c>
      <c r="X953" s="3">
        <v>19</v>
      </c>
      <c r="Y953" s="3" t="s">
        <v>508</v>
      </c>
      <c r="Z953" s="3" t="s">
        <v>490</v>
      </c>
      <c r="AA953" s="3" t="s">
        <v>490</v>
      </c>
      <c r="AB953" s="3" t="s">
        <v>62</v>
      </c>
      <c r="AC953" s="3" t="s">
        <v>35</v>
      </c>
      <c r="AD953" s="3" t="s">
        <v>38</v>
      </c>
      <c r="AE953" s="3" t="s">
        <v>483</v>
      </c>
      <c r="AF953" s="3" t="s">
        <v>483</v>
      </c>
      <c r="AG953" t="s">
        <v>4348</v>
      </c>
      <c r="AH953">
        <f>LOOKUP(AC953,$AL:$AL,$AM:$AM )</f>
        <v>931028</v>
      </c>
      <c r="AI953">
        <f>LOOKUP(AG953,$AN:$AN,$AO:$AO)</f>
        <v>1267641</v>
      </c>
      <c r="AJ953">
        <f>COUNTIFS(Answer,AC953,Country,"USA")</f>
        <v>184</v>
      </c>
      <c r="AK953">
        <f>COUNTIF(Answer,AC953)</f>
        <v>352</v>
      </c>
    </row>
    <row r="954" spans="1:37">
      <c r="A954" s="3" t="s">
        <v>369</v>
      </c>
      <c r="B954" s="3" t="s">
        <v>491</v>
      </c>
      <c r="C954" s="3" t="s">
        <v>479</v>
      </c>
      <c r="D954" s="3" t="s">
        <v>480</v>
      </c>
      <c r="E954" s="3" t="s">
        <v>481</v>
      </c>
      <c r="F954" s="4">
        <v>0.02</v>
      </c>
      <c r="G954" s="3" t="s">
        <v>779</v>
      </c>
      <c r="H954" s="3">
        <v>52</v>
      </c>
      <c r="I954" s="3" t="s">
        <v>483</v>
      </c>
      <c r="J954" s="3">
        <v>180</v>
      </c>
      <c r="K954" s="3">
        <v>604800</v>
      </c>
      <c r="L954" s="3" t="s">
        <v>3885</v>
      </c>
      <c r="M954" s="3" t="s">
        <v>483</v>
      </c>
      <c r="N954" s="3" t="s">
        <v>483</v>
      </c>
      <c r="O954" s="3" t="s">
        <v>3939</v>
      </c>
      <c r="P954" s="3" t="s">
        <v>4469</v>
      </c>
      <c r="Q954" s="3" t="s">
        <v>4371</v>
      </c>
      <c r="R954" s="3" t="s">
        <v>3940</v>
      </c>
      <c r="S954" s="3">
        <v>1338807774</v>
      </c>
      <c r="T954" s="3" t="s">
        <v>3941</v>
      </c>
      <c r="U954" s="3" t="s">
        <v>3438</v>
      </c>
      <c r="V954" s="3" t="s">
        <v>483</v>
      </c>
      <c r="W954" s="3" t="s">
        <v>483</v>
      </c>
      <c r="X954" s="3">
        <v>38</v>
      </c>
      <c r="Y954" s="3" t="s">
        <v>523</v>
      </c>
      <c r="Z954" s="3" t="s">
        <v>490</v>
      </c>
      <c r="AA954" s="3" t="s">
        <v>490</v>
      </c>
      <c r="AB954" s="3" t="s">
        <v>62</v>
      </c>
      <c r="AC954" s="3" t="s">
        <v>373</v>
      </c>
      <c r="AD954" s="3" t="s">
        <v>34</v>
      </c>
      <c r="AE954" s="3" t="s">
        <v>483</v>
      </c>
      <c r="AF954" s="3" t="s">
        <v>483</v>
      </c>
      <c r="AG954" t="s">
        <v>4348</v>
      </c>
      <c r="AH954">
        <f>LOOKUP(AC954,$AL:$AL,$AM:$AM )</f>
        <v>5892393</v>
      </c>
      <c r="AI954">
        <f>LOOKUP(AG954,$AN:$AN,$AO:$AO)</f>
        <v>1267641</v>
      </c>
      <c r="AJ954">
        <f>COUNTIFS(Answer,AC954,Country,"USA")</f>
        <v>0</v>
      </c>
      <c r="AK954">
        <f>COUNTIF(Answer,AC954)</f>
        <v>1</v>
      </c>
    </row>
    <row r="955" spans="1:37">
      <c r="A955" s="3" t="s">
        <v>369</v>
      </c>
      <c r="B955" s="3" t="s">
        <v>491</v>
      </c>
      <c r="C955" s="3" t="s">
        <v>479</v>
      </c>
      <c r="D955" s="3" t="s">
        <v>480</v>
      </c>
      <c r="E955" s="3" t="s">
        <v>481</v>
      </c>
      <c r="F955" s="4">
        <v>0.02</v>
      </c>
      <c r="G955" s="3" t="s">
        <v>779</v>
      </c>
      <c r="H955" s="3">
        <v>52</v>
      </c>
      <c r="I955" s="3" t="s">
        <v>483</v>
      </c>
      <c r="J955" s="3">
        <v>180</v>
      </c>
      <c r="K955" s="3">
        <v>604800</v>
      </c>
      <c r="L955" s="3" t="s">
        <v>3885</v>
      </c>
      <c r="M955" s="3" t="s">
        <v>483</v>
      </c>
      <c r="N955" s="3" t="s">
        <v>483</v>
      </c>
      <c r="O955" s="3" t="s">
        <v>3959</v>
      </c>
      <c r="P955" s="3" t="s">
        <v>4464</v>
      </c>
      <c r="Q955" s="3" t="s">
        <v>4371</v>
      </c>
      <c r="R955" s="3" t="s">
        <v>3960</v>
      </c>
      <c r="S955" s="3">
        <v>1338803050</v>
      </c>
      <c r="T955" s="3" t="s">
        <v>3961</v>
      </c>
      <c r="U955" s="3" t="s">
        <v>3438</v>
      </c>
      <c r="V955" s="3" t="s">
        <v>483</v>
      </c>
      <c r="W955" s="3" t="s">
        <v>483</v>
      </c>
      <c r="X955" s="3">
        <v>52</v>
      </c>
      <c r="Y955" s="3" t="s">
        <v>503</v>
      </c>
      <c r="Z955" s="3" t="s">
        <v>490</v>
      </c>
      <c r="AA955" s="3" t="s">
        <v>490</v>
      </c>
      <c r="AB955" s="3" t="s">
        <v>62</v>
      </c>
      <c r="AC955" s="3" t="s">
        <v>43</v>
      </c>
      <c r="AD955" s="3" t="s">
        <v>366</v>
      </c>
      <c r="AE955" s="3" t="s">
        <v>483</v>
      </c>
      <c r="AF955" s="3" t="s">
        <v>483</v>
      </c>
      <c r="AG955" t="s">
        <v>4348</v>
      </c>
      <c r="AH955">
        <f>LOOKUP(AC955,$AL:$AL,$AM:$AM )</f>
        <v>7851662</v>
      </c>
      <c r="AI955">
        <f>LOOKUP(AG955,$AN:$AN,$AO:$AO)</f>
        <v>1267641</v>
      </c>
      <c r="AJ955">
        <f>COUNTIFS(Answer,AC955,Country,"USA")</f>
        <v>107</v>
      </c>
      <c r="AK955">
        <f>COUNTIF(Answer,AC955)</f>
        <v>217</v>
      </c>
    </row>
    <row r="956" spans="1:37">
      <c r="A956" s="3" t="s">
        <v>369</v>
      </c>
      <c r="B956" s="3" t="s">
        <v>491</v>
      </c>
      <c r="C956" s="3" t="s">
        <v>479</v>
      </c>
      <c r="D956" s="3" t="s">
        <v>480</v>
      </c>
      <c r="E956" s="3" t="s">
        <v>481</v>
      </c>
      <c r="F956" s="4">
        <v>0.02</v>
      </c>
      <c r="G956" s="3" t="s">
        <v>779</v>
      </c>
      <c r="H956" s="3">
        <v>52</v>
      </c>
      <c r="I956" s="3" t="s">
        <v>483</v>
      </c>
      <c r="J956" s="3">
        <v>180</v>
      </c>
      <c r="K956" s="3">
        <v>604800</v>
      </c>
      <c r="L956" s="3" t="s">
        <v>3885</v>
      </c>
      <c r="M956" s="3" t="s">
        <v>483</v>
      </c>
      <c r="N956" s="3" t="s">
        <v>483</v>
      </c>
      <c r="O956" s="3" t="s">
        <v>4012</v>
      </c>
      <c r="P956" s="3" t="s">
        <v>4438</v>
      </c>
      <c r="Q956" s="3" t="s">
        <v>4371</v>
      </c>
      <c r="R956" s="3" t="s">
        <v>4013</v>
      </c>
      <c r="S956" s="3">
        <v>1338816551</v>
      </c>
      <c r="T956" s="3" t="s">
        <v>4014</v>
      </c>
      <c r="U956" s="3" t="s">
        <v>3438</v>
      </c>
      <c r="V956" s="3" t="s">
        <v>483</v>
      </c>
      <c r="W956" s="3" t="s">
        <v>483</v>
      </c>
      <c r="X956" s="3">
        <v>41</v>
      </c>
      <c r="Y956" s="3" t="s">
        <v>503</v>
      </c>
      <c r="Z956" s="3" t="s">
        <v>490</v>
      </c>
      <c r="AA956" s="3" t="s">
        <v>490</v>
      </c>
      <c r="AB956" s="3" t="s">
        <v>62</v>
      </c>
      <c r="AC956" s="3" t="s">
        <v>35</v>
      </c>
      <c r="AD956" s="3" t="s">
        <v>34</v>
      </c>
      <c r="AE956" s="3" t="s">
        <v>483</v>
      </c>
      <c r="AF956" s="3" t="s">
        <v>483</v>
      </c>
      <c r="AG956" t="s">
        <v>4348</v>
      </c>
      <c r="AH956">
        <f>LOOKUP(AC956,$AL:$AL,$AM:$AM )</f>
        <v>931028</v>
      </c>
      <c r="AI956">
        <f>LOOKUP(AG956,$AN:$AN,$AO:$AO)</f>
        <v>1267641</v>
      </c>
      <c r="AJ956">
        <f>COUNTIFS(Answer,AC956,Country,"USA")</f>
        <v>184</v>
      </c>
      <c r="AK956">
        <f>COUNTIF(Answer,AC956)</f>
        <v>352</v>
      </c>
    </row>
    <row r="1131" spans="17:17">
      <c r="Q1131" t="s">
        <v>4372</v>
      </c>
    </row>
    <row r="1132" spans="17:17">
      <c r="Q1132" t="s">
        <v>4372</v>
      </c>
    </row>
    <row r="1133" spans="17:17">
      <c r="Q1133" t="s">
        <v>4372</v>
      </c>
    </row>
    <row r="1134" spans="17:17">
      <c r="Q1134" t="s">
        <v>4372</v>
      </c>
    </row>
    <row r="1135" spans="17:17">
      <c r="Q1135" t="s">
        <v>4372</v>
      </c>
    </row>
    <row r="1136" spans="17:17">
      <c r="Q1136" t="s">
        <v>4372</v>
      </c>
    </row>
    <row r="1137" spans="17:17">
      <c r="Q1137" t="s">
        <v>4372</v>
      </c>
    </row>
    <row r="1138" spans="17:17">
      <c r="Q1138" t="s">
        <v>4372</v>
      </c>
    </row>
    <row r="1139" spans="17:17">
      <c r="Q1139" t="s">
        <v>4372</v>
      </c>
    </row>
    <row r="1140" spans="17:17">
      <c r="Q1140" t="s">
        <v>4372</v>
      </c>
    </row>
    <row r="1141" spans="17:17">
      <c r="Q1141" t="s">
        <v>4372</v>
      </c>
    </row>
    <row r="1142" spans="17:17">
      <c r="Q1142" t="s">
        <v>4372</v>
      </c>
    </row>
    <row r="1143" spans="17:17">
      <c r="Q1143" t="s">
        <v>4372</v>
      </c>
    </row>
    <row r="1144" spans="17:17">
      <c r="Q1144" t="s">
        <v>4372</v>
      </c>
    </row>
    <row r="1145" spans="17:17">
      <c r="Q1145" t="s">
        <v>4372</v>
      </c>
    </row>
    <row r="1146" spans="17:17">
      <c r="Q1146" t="s">
        <v>4372</v>
      </c>
    </row>
    <row r="1147" spans="17:17">
      <c r="Q1147" t="s">
        <v>4372</v>
      </c>
    </row>
    <row r="1148" spans="17:17">
      <c r="Q1148" t="s">
        <v>4372</v>
      </c>
    </row>
    <row r="1149" spans="17:17">
      <c r="Q1149" t="s">
        <v>4372</v>
      </c>
    </row>
    <row r="1150" spans="17:17">
      <c r="Q1150" t="s">
        <v>4372</v>
      </c>
    </row>
    <row r="1151" spans="17:17">
      <c r="Q1151" t="s">
        <v>4372</v>
      </c>
    </row>
    <row r="1152" spans="17:17">
      <c r="Q1152" t="s">
        <v>4372</v>
      </c>
    </row>
    <row r="1153" spans="17:17">
      <c r="Q1153" t="s">
        <v>4372</v>
      </c>
    </row>
    <row r="1154" spans="17:17">
      <c r="Q1154" t="s">
        <v>4372</v>
      </c>
    </row>
    <row r="1155" spans="17:17">
      <c r="Q1155" t="s">
        <v>4372</v>
      </c>
    </row>
    <row r="1156" spans="17:17">
      <c r="Q1156" t="s">
        <v>4372</v>
      </c>
    </row>
    <row r="1157" spans="17:17">
      <c r="Q1157" t="s">
        <v>4372</v>
      </c>
    </row>
    <row r="1158" spans="17:17">
      <c r="Q1158" t="s">
        <v>4372</v>
      </c>
    </row>
    <row r="1159" spans="17:17">
      <c r="Q1159" t="s">
        <v>4372</v>
      </c>
    </row>
    <row r="1160" spans="17:17">
      <c r="Q1160" t="s">
        <v>4372</v>
      </c>
    </row>
    <row r="1161" spans="17:17">
      <c r="Q1161" t="s">
        <v>4372</v>
      </c>
    </row>
    <row r="1162" spans="17:17">
      <c r="Q1162" t="s">
        <v>4372</v>
      </c>
    </row>
    <row r="1163" spans="17:17">
      <c r="Q1163" t="s">
        <v>4372</v>
      </c>
    </row>
    <row r="1164" spans="17:17">
      <c r="Q1164" t="s">
        <v>4372</v>
      </c>
    </row>
    <row r="1165" spans="17:17">
      <c r="Q1165" t="s">
        <v>4372</v>
      </c>
    </row>
    <row r="1166" spans="17:17">
      <c r="Q1166" t="s">
        <v>4372</v>
      </c>
    </row>
    <row r="1167" spans="17:17">
      <c r="Q1167" t="s">
        <v>4372</v>
      </c>
    </row>
    <row r="1168" spans="17:17">
      <c r="Q1168" t="s">
        <v>4372</v>
      </c>
    </row>
    <row r="1169" spans="17:17">
      <c r="Q1169" t="s">
        <v>4372</v>
      </c>
    </row>
    <row r="1170" spans="17:17">
      <c r="Q1170" t="s">
        <v>4372</v>
      </c>
    </row>
    <row r="1171" spans="17:17">
      <c r="Q1171" t="s">
        <v>4372</v>
      </c>
    </row>
    <row r="1172" spans="17:17">
      <c r="Q1172" t="s">
        <v>4372</v>
      </c>
    </row>
    <row r="1173" spans="17:17">
      <c r="Q1173" t="s">
        <v>4372</v>
      </c>
    </row>
    <row r="1174" spans="17:17">
      <c r="Q1174" t="s">
        <v>4372</v>
      </c>
    </row>
    <row r="1175" spans="17:17">
      <c r="Q1175" t="s">
        <v>4372</v>
      </c>
    </row>
    <row r="1176" spans="17:17">
      <c r="Q1176" t="s">
        <v>4372</v>
      </c>
    </row>
    <row r="1177" spans="17:17">
      <c r="Q1177" t="s">
        <v>4372</v>
      </c>
    </row>
    <row r="1178" spans="17:17">
      <c r="Q1178" t="s">
        <v>4372</v>
      </c>
    </row>
    <row r="1179" spans="17:17">
      <c r="Q1179" t="s">
        <v>4372</v>
      </c>
    </row>
    <row r="1180" spans="17:17">
      <c r="Q1180" t="s">
        <v>4372</v>
      </c>
    </row>
    <row r="1181" spans="17:17">
      <c r="Q1181" t="s">
        <v>4372</v>
      </c>
    </row>
    <row r="1182" spans="17:17">
      <c r="Q1182" t="s">
        <v>4372</v>
      </c>
    </row>
    <row r="1183" spans="17:17">
      <c r="Q1183" t="s">
        <v>4372</v>
      </c>
    </row>
    <row r="1184" spans="17:17">
      <c r="Q1184" t="s">
        <v>4372</v>
      </c>
    </row>
    <row r="1185" spans="17:17">
      <c r="Q1185" t="s">
        <v>4372</v>
      </c>
    </row>
    <row r="1186" spans="17:17">
      <c r="Q1186" t="s">
        <v>4372</v>
      </c>
    </row>
    <row r="1187" spans="17:17">
      <c r="Q1187" t="s">
        <v>4372</v>
      </c>
    </row>
    <row r="1188" spans="17:17">
      <c r="Q1188" t="s">
        <v>4372</v>
      </c>
    </row>
    <row r="1189" spans="17:17">
      <c r="Q1189" t="s">
        <v>4372</v>
      </c>
    </row>
    <row r="1190" spans="17:17">
      <c r="Q1190" t="s">
        <v>4372</v>
      </c>
    </row>
    <row r="1191" spans="17:17">
      <c r="Q1191" t="s">
        <v>4372</v>
      </c>
    </row>
    <row r="1192" spans="17:17">
      <c r="Q1192" t="s">
        <v>4372</v>
      </c>
    </row>
    <row r="1193" spans="17:17">
      <c r="Q1193" t="s">
        <v>4372</v>
      </c>
    </row>
    <row r="1194" spans="17:17">
      <c r="Q1194" t="s">
        <v>4372</v>
      </c>
    </row>
    <row r="1195" spans="17:17">
      <c r="Q1195" t="s">
        <v>4372</v>
      </c>
    </row>
    <row r="1196" spans="17:17">
      <c r="Q1196" t="s">
        <v>4372</v>
      </c>
    </row>
    <row r="1197" spans="17:17">
      <c r="Q1197" t="s">
        <v>4372</v>
      </c>
    </row>
    <row r="1198" spans="17:17">
      <c r="Q1198" t="s">
        <v>4372</v>
      </c>
    </row>
    <row r="1199" spans="17:17">
      <c r="Q1199" t="s">
        <v>4372</v>
      </c>
    </row>
    <row r="1200" spans="17:17">
      <c r="Q1200" t="s">
        <v>4372</v>
      </c>
    </row>
    <row r="1201" spans="17:17">
      <c r="Q1201" t="s">
        <v>4372</v>
      </c>
    </row>
    <row r="1202" spans="17:17">
      <c r="Q1202" t="s">
        <v>4372</v>
      </c>
    </row>
    <row r="1203" spans="17:17">
      <c r="Q1203" t="s">
        <v>4372</v>
      </c>
    </row>
    <row r="1204" spans="17:17">
      <c r="Q1204" t="s">
        <v>4372</v>
      </c>
    </row>
    <row r="1205" spans="17:17">
      <c r="Q1205" t="s">
        <v>4372</v>
      </c>
    </row>
    <row r="1206" spans="17:17">
      <c r="Q1206" t="s">
        <v>4372</v>
      </c>
    </row>
    <row r="1207" spans="17:17">
      <c r="Q1207" t="s">
        <v>4372</v>
      </c>
    </row>
    <row r="1208" spans="17:17">
      <c r="Q1208" t="s">
        <v>4372</v>
      </c>
    </row>
    <row r="1209" spans="17:17">
      <c r="Q1209" t="s">
        <v>4372</v>
      </c>
    </row>
    <row r="1210" spans="17:17">
      <c r="Q1210" t="s">
        <v>4372</v>
      </c>
    </row>
    <row r="1211" spans="17:17">
      <c r="Q1211" t="s">
        <v>4372</v>
      </c>
    </row>
    <row r="1212" spans="17:17">
      <c r="Q1212" t="s">
        <v>4372</v>
      </c>
    </row>
    <row r="1213" spans="17:17">
      <c r="Q1213" t="s">
        <v>4372</v>
      </c>
    </row>
    <row r="1214" spans="17:17">
      <c r="Q1214" t="s">
        <v>4372</v>
      </c>
    </row>
    <row r="1215" spans="17:17">
      <c r="Q1215" t="s">
        <v>4372</v>
      </c>
    </row>
    <row r="1216" spans="17:17">
      <c r="Q1216" t="s">
        <v>4372</v>
      </c>
    </row>
    <row r="1217" spans="17:17">
      <c r="Q1217" t="s">
        <v>4372</v>
      </c>
    </row>
    <row r="1218" spans="17:17">
      <c r="Q1218" t="s">
        <v>4372</v>
      </c>
    </row>
    <row r="1219" spans="17:17">
      <c r="Q1219" t="s">
        <v>4372</v>
      </c>
    </row>
    <row r="1220" spans="17:17">
      <c r="Q1220" t="s">
        <v>4372</v>
      </c>
    </row>
    <row r="1221" spans="17:17">
      <c r="Q1221" t="s">
        <v>4372</v>
      </c>
    </row>
    <row r="1222" spans="17:17">
      <c r="Q1222" t="s">
        <v>4372</v>
      </c>
    </row>
    <row r="1223" spans="17:17">
      <c r="Q1223" t="s">
        <v>4372</v>
      </c>
    </row>
    <row r="1224" spans="17:17">
      <c r="Q1224" t="s">
        <v>4372</v>
      </c>
    </row>
    <row r="1225" spans="17:17">
      <c r="Q1225" t="s">
        <v>4372</v>
      </c>
    </row>
    <row r="1226" spans="17:17">
      <c r="Q1226" t="s">
        <v>4372</v>
      </c>
    </row>
    <row r="1227" spans="17:17">
      <c r="Q1227" t="s">
        <v>4372</v>
      </c>
    </row>
    <row r="1228" spans="17:17">
      <c r="Q1228" t="s">
        <v>4372</v>
      </c>
    </row>
    <row r="1229" spans="17:17">
      <c r="Q1229" t="s">
        <v>4372</v>
      </c>
    </row>
    <row r="1230" spans="17:17">
      <c r="Q1230" t="s">
        <v>4372</v>
      </c>
    </row>
    <row r="1231" spans="17:17">
      <c r="Q1231" t="s">
        <v>4372</v>
      </c>
    </row>
    <row r="1232" spans="17:17">
      <c r="Q1232" t="s">
        <v>4372</v>
      </c>
    </row>
    <row r="1233" spans="17:17">
      <c r="Q1233" t="s">
        <v>4372</v>
      </c>
    </row>
    <row r="1234" spans="17:17">
      <c r="Q1234" t="s">
        <v>4372</v>
      </c>
    </row>
    <row r="1235" spans="17:17">
      <c r="Q1235" t="s">
        <v>4372</v>
      </c>
    </row>
    <row r="1236" spans="17:17">
      <c r="Q1236" t="s">
        <v>4372</v>
      </c>
    </row>
    <row r="1237" spans="17:17">
      <c r="Q1237" t="s">
        <v>4372</v>
      </c>
    </row>
    <row r="1238" spans="17:17">
      <c r="Q1238" t="s">
        <v>4372</v>
      </c>
    </row>
    <row r="1239" spans="17:17">
      <c r="Q1239" t="s">
        <v>4372</v>
      </c>
    </row>
    <row r="1240" spans="17:17">
      <c r="Q1240" t="s">
        <v>4372</v>
      </c>
    </row>
    <row r="1241" spans="17:17">
      <c r="Q1241" t="s">
        <v>4372</v>
      </c>
    </row>
    <row r="1242" spans="17:17">
      <c r="Q1242" t="s">
        <v>4372</v>
      </c>
    </row>
    <row r="1243" spans="17:17">
      <c r="Q1243" t="s">
        <v>4372</v>
      </c>
    </row>
    <row r="1244" spans="17:17">
      <c r="Q1244" t="s">
        <v>4372</v>
      </c>
    </row>
    <row r="1245" spans="17:17">
      <c r="Q1245" t="s">
        <v>4372</v>
      </c>
    </row>
    <row r="1246" spans="17:17">
      <c r="Q1246" t="s">
        <v>4372</v>
      </c>
    </row>
    <row r="1247" spans="17:17">
      <c r="Q1247" t="s">
        <v>4372</v>
      </c>
    </row>
    <row r="1248" spans="17:17">
      <c r="Q1248" t="s">
        <v>4372</v>
      </c>
    </row>
    <row r="1249" spans="17:17">
      <c r="Q1249" t="s">
        <v>4372</v>
      </c>
    </row>
    <row r="1250" spans="17:17">
      <c r="Q1250" t="s">
        <v>4372</v>
      </c>
    </row>
    <row r="1251" spans="17:17">
      <c r="Q1251" t="s">
        <v>4372</v>
      </c>
    </row>
    <row r="1252" spans="17:17">
      <c r="Q1252" t="s">
        <v>4372</v>
      </c>
    </row>
    <row r="1253" spans="17:17">
      <c r="Q1253" t="s">
        <v>4372</v>
      </c>
    </row>
    <row r="1254" spans="17:17">
      <c r="Q1254" t="s">
        <v>4372</v>
      </c>
    </row>
    <row r="1255" spans="17:17">
      <c r="Q1255" t="s">
        <v>4372</v>
      </c>
    </row>
    <row r="1256" spans="17:17">
      <c r="Q1256" t="s">
        <v>4372</v>
      </c>
    </row>
    <row r="1257" spans="17:17">
      <c r="Q1257" t="s">
        <v>4372</v>
      </c>
    </row>
    <row r="1258" spans="17:17">
      <c r="Q1258" t="s">
        <v>4372</v>
      </c>
    </row>
    <row r="1259" spans="17:17">
      <c r="Q1259" t="s">
        <v>4372</v>
      </c>
    </row>
    <row r="1260" spans="17:17">
      <c r="Q1260" t="s">
        <v>4372</v>
      </c>
    </row>
    <row r="1261" spans="17:17">
      <c r="Q1261" t="s">
        <v>4372</v>
      </c>
    </row>
    <row r="1262" spans="17:17">
      <c r="Q1262" t="s">
        <v>4372</v>
      </c>
    </row>
  </sheetData>
  <sortState ref="AL2:AM1130">
    <sortCondition ref="AL2:AL1130"/>
  </sortState>
  <conditionalFormatting sqref="AC1139:AC1048576">
    <cfRule type="containsText" dxfId="128" priority="22" operator="containsText" text="an ice cold hour">
      <formula>NOT(ISERROR(SEARCH("an ice cold hour",AC1139)))</formula>
    </cfRule>
  </conditionalFormatting>
  <conditionalFormatting sqref="AC1139:AC1048576">
    <cfRule type="containsText" dxfId="127" priority="21" operator="containsText" text="gold">
      <formula>NOT(ISERROR(SEARCH("gold",AC1139)))</formula>
    </cfRule>
    <cfRule type="containsText" dxfId="126" priority="23" operator="containsText" text="a nice cold hour">
      <formula>NOT(ISERROR(SEARCH("a nice cold hour",AC1139)))</formula>
    </cfRule>
  </conditionalFormatting>
  <conditionalFormatting sqref="AJ1">
    <cfRule type="containsText" dxfId="125" priority="1" operator="containsText" text="a nice coal dower">
      <formula>NOT(ISERROR(SEARCH("a nice coal dower",AJ1)))</formula>
    </cfRule>
    <cfRule type="containsText" dxfId="124" priority="2" operator="containsText" text="eh nice cole dower">
      <formula>NOT(ISERROR(SEARCH("eh nice cole dower",AJ1)))</formula>
    </cfRule>
    <cfRule type="containsText" dxfId="123" priority="3" operator="containsText" text="an ice kohl dower">
      <formula>NOT(ISERROR(SEARCH("an ice kohl dower",AJ1)))</formula>
    </cfRule>
    <cfRule type="containsText" dxfId="122" priority="4" operator="containsText" text="an ice cole dower">
      <formula>NOT(ISERROR(SEARCH("an ice cole dower",AJ1)))</formula>
    </cfRule>
    <cfRule type="containsText" dxfId="121" priority="5" operator="containsText" text="an ice coal dower">
      <formula>NOT(ISERROR(SEARCH("an ice coal dower",AJ1)))</formula>
    </cfRule>
    <cfRule type="containsText" dxfId="120" priority="6" operator="containsText" text="on ice coal dower">
      <formula>NOT(ISERROR(SEARCH("on ice coal dower",AJ1)))</formula>
    </cfRule>
    <cfRule type="containsText" dxfId="119" priority="7" operator="containsText" text="an aye scold hour">
      <formula>NOT(ISERROR(SEARCH("an aye scold hour",AJ1)))</formula>
    </cfRule>
    <cfRule type="containsText" dxfId="118" priority="8" operator="containsText" text="a nye scold hour">
      <formula>NOT(ISERROR(SEARCH("a nye scold hour",AJ1)))</formula>
    </cfRule>
    <cfRule type="containsText" dxfId="117" priority="9" operator="containsText" text="a nigh scold our">
      <formula>NOT(ISERROR(SEARCH("a nigh scold our",AJ1)))</formula>
    </cfRule>
    <cfRule type="containsText" dxfId="116" priority="10" operator="containsText" text="on ice cold hour">
      <formula>NOT(ISERROR(SEARCH("on ice cold hour",AJ1)))</formula>
    </cfRule>
    <cfRule type="containsText" dxfId="115" priority="11" operator="containsText" text="an ice-cold hour">
      <formula>NOT(ISERROR(SEARCH("an ice-cold hour",AJ1)))</formula>
    </cfRule>
    <cfRule type="containsText" dxfId="114" priority="12" operator="containsText" text="a nye scold our">
      <formula>NOT(ISERROR(SEARCH("a nye scold our",AJ1)))</formula>
    </cfRule>
    <cfRule type="containsText" dxfId="113" priority="13" operator="containsText" text="a nice cold our">
      <formula>NOT(ISERROR(SEARCH("a nice cold our",AJ1)))</formula>
    </cfRule>
    <cfRule type="containsText" dxfId="112" priority="14" operator="containsText" text="an ice-cold our">
      <formula>NOT(ISERROR(SEARCH("an ice-cold our",AJ1)))</formula>
    </cfRule>
    <cfRule type="containsText" dxfId="111" priority="15" operator="containsText" text="an ice cold our">
      <formula>NOT(ISERROR(SEARCH("an ice cold our",AJ1)))</formula>
    </cfRule>
  </conditionalFormatting>
  <conditionalFormatting sqref="AG1:AG956 AG1131:AG1048576">
    <cfRule type="containsText" dxfId="110" priority="16" operator="containsText" text="a nice coal dower">
      <formula>NOT(ISERROR(SEARCH("a nice coal dower",AG1)))</formula>
    </cfRule>
    <cfRule type="containsText" dxfId="109" priority="17" operator="containsText" text="eh nice cole dower">
      <formula>NOT(ISERROR(SEARCH("eh nice cole dower",AG1)))</formula>
    </cfRule>
    <cfRule type="containsText" dxfId="108" priority="18" operator="containsText" text="an ice kohl dower">
      <formula>NOT(ISERROR(SEARCH("an ice kohl dower",AG1)))</formula>
    </cfRule>
    <cfRule type="containsText" dxfId="107" priority="19" operator="containsText" text="an ice cole dower">
      <formula>NOT(ISERROR(SEARCH("an ice cole dower",AG1)))</formula>
    </cfRule>
    <cfRule type="containsText" dxfId="106" priority="20" operator="containsText" text="an ice coal dower">
      <formula>NOT(ISERROR(SEARCH("an ice coal dower",AG1)))</formula>
    </cfRule>
    <cfRule type="containsText" dxfId="105" priority="24" operator="containsText" text="on ice coal dower">
      <formula>NOT(ISERROR(SEARCH("on ice coal dower",AG1)))</formula>
    </cfRule>
    <cfRule type="containsText" dxfId="104" priority="25" operator="containsText" text="an aye scold hour">
      <formula>NOT(ISERROR(SEARCH("an aye scold hour",AG1)))</formula>
    </cfRule>
    <cfRule type="containsText" dxfId="103" priority="26" operator="containsText" text="a nye scold hour">
      <formula>NOT(ISERROR(SEARCH("a nye scold hour",AG1)))</formula>
    </cfRule>
    <cfRule type="containsText" dxfId="102" priority="27" operator="containsText" text="a nigh scold our">
      <formula>NOT(ISERROR(SEARCH("a nigh scold our",AG1)))</formula>
    </cfRule>
    <cfRule type="containsText" dxfId="101" priority="28" operator="containsText" text="on ice cold hour">
      <formula>NOT(ISERROR(SEARCH("on ice cold hour",AG1)))</formula>
    </cfRule>
    <cfRule type="containsText" dxfId="100" priority="29" operator="containsText" text="an ice-cold hour">
      <formula>NOT(ISERROR(SEARCH("an ice-cold hour",AG1)))</formula>
    </cfRule>
    <cfRule type="containsText" dxfId="99" priority="30" operator="containsText" text="an eye scold our">
      <formula>NOT(ISERROR(SEARCH("an eye scold our",AG1)))</formula>
    </cfRule>
    <cfRule type="containsText" dxfId="98" priority="31" operator="containsText" text="a nye scold our">
      <formula>NOT(ISERROR(SEARCH("a nye scold our",AG1)))</formula>
    </cfRule>
    <cfRule type="containsText" dxfId="97" priority="32" operator="containsText" text="a nice cold our">
      <formula>NOT(ISERROR(SEARCH("a nice cold our",AG1)))</formula>
    </cfRule>
    <cfRule type="containsText" dxfId="96" priority="33" operator="containsText" text="an ice-cold our">
      <formula>NOT(ISERROR(SEARCH("an ice-cold our",AG1)))</formula>
    </cfRule>
    <cfRule type="containsText" dxfId="95" priority="34" operator="containsText" text="an ice cold our">
      <formula>NOT(ISERROR(SEARCH("an ice cold our",AG1)))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A6" sqref="A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177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79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78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139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140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137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144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87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146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143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90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88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157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95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153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100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152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156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96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107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98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102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103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58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216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222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217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219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231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221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226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215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225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59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234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236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229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201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259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209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203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207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204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118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71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67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257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258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162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166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164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169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163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167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129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127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269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Ruler="0" workbookViewId="0">
      <pane xSplit="25420" topLeftCell="M1"/>
      <selection activeCell="F23" sqref="F23"/>
      <selection pane="topRight" activeCell="M1" sqref="M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SUM(C3:C4)</f>
        <v>279</v>
      </c>
      <c r="D1" s="6">
        <f>SUM(D3:D4)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>
      <c r="A3" t="s">
        <v>43</v>
      </c>
      <c r="B3">
        <f>E3+G3+I3+K3</f>
        <v>247719</v>
      </c>
      <c r="C3" s="6">
        <v>127</v>
      </c>
      <c r="D3" s="8" t="s">
        <v>271</v>
      </c>
      <c r="E3" s="8">
        <v>168619</v>
      </c>
      <c r="F3" s="8" t="s">
        <v>276</v>
      </c>
      <c r="G3" s="8">
        <v>24781</v>
      </c>
      <c r="H3" s="8" t="s">
        <v>273</v>
      </c>
      <c r="I3" s="8">
        <v>23031</v>
      </c>
      <c r="J3" s="8" t="s">
        <v>274</v>
      </c>
      <c r="K3" s="8">
        <v>31288</v>
      </c>
      <c r="L3" s="8" t="s">
        <v>275</v>
      </c>
      <c r="M3" s="8"/>
      <c r="N3">
        <f>($E3/MAX($E:$E))*($G3/MAX($G:$G))*($I3/MAX($I:$I))*($K3/MAX($K:$K))</f>
        <v>1</v>
      </c>
      <c r="O3">
        <f>($E3/MAX($E:$E))*($G3/MAX($G:$G))*($I3/MAX($I:$I))*($K3/MAX($K:$K))</f>
        <v>1</v>
      </c>
      <c r="P3">
        <f>AVERAGE($E3/MAX($E:$E),$G3/MAX($G:$G),$I3/MAX($I:$I),$K3/MAX($K:$K))</f>
        <v>1</v>
      </c>
      <c r="Q3">
        <f t="shared" ref="Q3" si="0">AVERAGE(E3,G3,I3,K3)</f>
        <v>61929.75</v>
      </c>
      <c r="R3">
        <v>1</v>
      </c>
    </row>
    <row r="4" spans="1:21">
      <c r="A4" t="s">
        <v>35</v>
      </c>
      <c r="B4">
        <f>E4+G4+I4+K4</f>
        <v>227405</v>
      </c>
      <c r="C4" s="6">
        <v>152</v>
      </c>
      <c r="D4" s="8" t="s">
        <v>307</v>
      </c>
      <c r="E4" s="8">
        <v>159720</v>
      </c>
      <c r="F4" s="8" t="s">
        <v>306</v>
      </c>
      <c r="G4" s="8">
        <v>13366</v>
      </c>
      <c r="H4" s="8" t="s">
        <v>273</v>
      </c>
      <c r="I4" s="8">
        <v>23031</v>
      </c>
      <c r="J4" s="8" t="s">
        <v>274</v>
      </c>
      <c r="K4" s="8">
        <v>31288</v>
      </c>
      <c r="L4" s="8" t="s">
        <v>275</v>
      </c>
      <c r="M4" s="8"/>
      <c r="N4">
        <f>($E4/MAX($E:$E))*($G4/MAX($G:$G))*($I4/MAX($I:$I))*($K4/MAX($K:$K))</f>
        <v>0.5108994336345023</v>
      </c>
      <c r="O4">
        <f>($E4/MAX($E:$E))*($G4/MAX($G:$G))*($I4/MAX($I:$I))*($K4/MAX($K:$K))</f>
        <v>0.5108994336345023</v>
      </c>
      <c r="P4">
        <f>AVERAGE($E4/MAX($E:$E),$G4/MAX($G:$G),$I4/MAX($I:$I),$K4/MAX($K:$K))</f>
        <v>0.87164726287555261</v>
      </c>
      <c r="Q4">
        <f t="shared" ref="Q4" si="1">AVERAGE(E4,G4,I4,K4)</f>
        <v>56851.25</v>
      </c>
      <c r="R4">
        <v>1</v>
      </c>
      <c r="S4"/>
      <c r="T4"/>
      <c r="U4"/>
    </row>
    <row r="8" spans="1:21">
      <c r="A8" t="s">
        <v>4479</v>
      </c>
      <c r="B8">
        <f>B3/(B3+B4)</f>
        <v>0.52137757722194622</v>
      </c>
      <c r="C8">
        <f>C3/(C3+C4)</f>
        <v>0.45519713261648748</v>
      </c>
    </row>
    <row r="9" spans="1:21">
      <c r="A9" t="s">
        <v>4480</v>
      </c>
      <c r="B9">
        <f>B4/(B3+B4)</f>
        <v>0.47862242277805372</v>
      </c>
      <c r="C9">
        <f>C4/(C3+C4)</f>
        <v>0.54480286738351258</v>
      </c>
    </row>
    <row r="13" spans="1:21">
      <c r="C13" s="6">
        <v>247719</v>
      </c>
    </row>
    <row r="14" spans="1:21">
      <c r="C14" s="6">
        <v>227405</v>
      </c>
    </row>
  </sheetData>
  <conditionalFormatting sqref="A2">
    <cfRule type="containsText" dxfId="20" priority="10" operator="containsText" text="gold">
      <formula>NOT(ISERROR(SEARCH("gold",A2)))</formula>
    </cfRule>
    <cfRule type="containsText" dxfId="19" priority="11" operator="containsText" text="an ice cold hour">
      <formula>NOT(ISERROR(SEARCH("an ice cold hour",A2)))</formula>
    </cfRule>
    <cfRule type="containsText" dxfId="18" priority="12" operator="containsText" text="a nice cold hour">
      <formula>NOT(ISERROR(SEARCH("a nice cold hour",A2)))</formula>
    </cfRule>
  </conditionalFormatting>
  <conditionalFormatting sqref="C3:C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M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94"/>
  <sheetViews>
    <sheetView showRuler="0" topLeftCell="A2" workbookViewId="0">
      <selection activeCell="C104" sqref="C10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 hidden="1">
      <c r="A3" t="s">
        <v>59</v>
      </c>
      <c r="B3">
        <v>27231154</v>
      </c>
      <c r="C3" s="6">
        <v>1</v>
      </c>
      <c r="D3" s="8" t="s">
        <v>321</v>
      </c>
      <c r="E3" s="8">
        <v>1202389</v>
      </c>
      <c r="F3" s="8" t="s">
        <v>311</v>
      </c>
      <c r="G3" s="8">
        <v>9937877</v>
      </c>
      <c r="H3" s="8" t="s">
        <v>322</v>
      </c>
      <c r="I3" s="8">
        <v>12425</v>
      </c>
      <c r="J3" s="8" t="s">
        <v>323</v>
      </c>
      <c r="K3" s="8">
        <v>16006650</v>
      </c>
      <c r="L3" s="8" t="s">
        <v>274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111</v>
      </c>
      <c r="B4">
        <v>21509808</v>
      </c>
      <c r="C4" s="6">
        <v>0</v>
      </c>
      <c r="D4" s="8" t="s">
        <v>326</v>
      </c>
      <c r="E4" s="8">
        <v>5366299</v>
      </c>
      <c r="F4" s="8" t="s">
        <v>323</v>
      </c>
      <c r="G4" s="8">
        <v>16006650</v>
      </c>
      <c r="H4" s="8" t="s">
        <v>306</v>
      </c>
      <c r="I4" s="8">
        <v>12202</v>
      </c>
      <c r="J4" s="8" t="s">
        <v>273</v>
      </c>
      <c r="K4" s="8">
        <v>52844</v>
      </c>
      <c r="L4" s="8" t="s">
        <v>274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114</v>
      </c>
      <c r="B5">
        <v>21509808</v>
      </c>
      <c r="C5" s="6">
        <v>0</v>
      </c>
      <c r="D5" s="8" t="s">
        <v>326</v>
      </c>
      <c r="E5" s="8">
        <v>5366299</v>
      </c>
      <c r="F5" s="8" t="s">
        <v>323</v>
      </c>
      <c r="G5" s="8">
        <v>16006650</v>
      </c>
      <c r="H5" s="8" t="s">
        <v>306</v>
      </c>
      <c r="I5" s="8">
        <v>12202</v>
      </c>
      <c r="J5" s="8" t="s">
        <v>273</v>
      </c>
      <c r="K5" s="8">
        <v>52844</v>
      </c>
      <c r="L5" s="8" t="s">
        <v>274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116</v>
      </c>
      <c r="B6">
        <v>21379638</v>
      </c>
      <c r="C6" s="6">
        <v>0</v>
      </c>
      <c r="D6" s="8" t="s">
        <v>326</v>
      </c>
      <c r="E6" s="8">
        <v>5366299</v>
      </c>
      <c r="F6" s="8" t="s">
        <v>323</v>
      </c>
      <c r="G6" s="8">
        <v>16006650</v>
      </c>
      <c r="H6" s="8" t="s">
        <v>331</v>
      </c>
      <c r="I6" s="8">
        <v>0</v>
      </c>
      <c r="J6" s="8" t="s">
        <v>325</v>
      </c>
      <c r="K6" s="8">
        <v>6689</v>
      </c>
      <c r="L6" s="8" t="s">
        <v>275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98</v>
      </c>
      <c r="B7">
        <v>20242118</v>
      </c>
      <c r="C7" s="6">
        <v>1</v>
      </c>
      <c r="D7" s="8" t="s">
        <v>320</v>
      </c>
      <c r="E7" s="8">
        <v>9830601</v>
      </c>
      <c r="F7" s="8" t="s">
        <v>311</v>
      </c>
      <c r="G7" s="8">
        <v>9937877</v>
      </c>
      <c r="H7" s="8" t="s">
        <v>293</v>
      </c>
      <c r="I7" s="8">
        <v>217</v>
      </c>
      <c r="J7" s="8" t="s">
        <v>281</v>
      </c>
      <c r="K7" s="8">
        <v>473423</v>
      </c>
      <c r="L7" s="8" t="s">
        <v>275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162</v>
      </c>
      <c r="B8">
        <v>18917752</v>
      </c>
      <c r="C8" s="6">
        <v>1</v>
      </c>
      <c r="D8" s="8" t="s">
        <v>333</v>
      </c>
      <c r="E8" s="8">
        <v>2774243</v>
      </c>
      <c r="F8" s="8" t="s">
        <v>323</v>
      </c>
      <c r="G8" s="8">
        <v>16006650</v>
      </c>
      <c r="H8" s="8" t="s">
        <v>306</v>
      </c>
      <c r="I8" s="8">
        <v>12202</v>
      </c>
      <c r="J8" s="8" t="s">
        <v>273</v>
      </c>
      <c r="K8" s="8">
        <v>52844</v>
      </c>
      <c r="L8" s="8" t="s">
        <v>274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169</v>
      </c>
      <c r="B9">
        <v>18846058</v>
      </c>
      <c r="C9" s="6">
        <v>1</v>
      </c>
      <c r="D9" s="8" t="s">
        <v>333</v>
      </c>
      <c r="E9" s="8">
        <v>2774243</v>
      </c>
      <c r="F9" s="8" t="s">
        <v>323</v>
      </c>
      <c r="G9" s="8">
        <v>16006650</v>
      </c>
      <c r="H9" s="8" t="s">
        <v>306</v>
      </c>
      <c r="I9" s="8">
        <v>12202</v>
      </c>
      <c r="J9" s="8" t="s">
        <v>273</v>
      </c>
      <c r="K9" s="8">
        <v>52844</v>
      </c>
      <c r="L9" s="8" t="s">
        <v>279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203</v>
      </c>
      <c r="B10">
        <v>13039455</v>
      </c>
      <c r="C10" s="6">
        <v>1</v>
      </c>
      <c r="D10" s="8" t="s">
        <v>326</v>
      </c>
      <c r="E10" s="8">
        <v>5366299</v>
      </c>
      <c r="F10" s="8" t="s">
        <v>271</v>
      </c>
      <c r="G10" s="8">
        <v>7536297</v>
      </c>
      <c r="H10" s="8" t="s">
        <v>306</v>
      </c>
      <c r="I10" s="8">
        <v>12202</v>
      </c>
      <c r="J10" s="8" t="s">
        <v>273</v>
      </c>
      <c r="K10" s="8">
        <v>52844</v>
      </c>
      <c r="L10" s="8" t="s">
        <v>274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103</v>
      </c>
      <c r="B11">
        <v>10804076</v>
      </c>
      <c r="C11" s="6">
        <v>1</v>
      </c>
      <c r="D11" s="8" t="s">
        <v>307</v>
      </c>
      <c r="E11" s="8">
        <v>794169</v>
      </c>
      <c r="F11" s="8" t="s">
        <v>311</v>
      </c>
      <c r="G11" s="8">
        <v>9937877</v>
      </c>
      <c r="H11" s="8" t="s">
        <v>293</v>
      </c>
      <c r="I11" s="8">
        <v>217</v>
      </c>
      <c r="J11" s="8" t="s">
        <v>274</v>
      </c>
      <c r="K11" s="8">
        <v>71813</v>
      </c>
      <c r="L11" s="8" t="s">
        <v>275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130</v>
      </c>
      <c r="B12">
        <v>10625905</v>
      </c>
      <c r="C12" s="6">
        <v>1</v>
      </c>
      <c r="D12" s="8" t="s">
        <v>333</v>
      </c>
      <c r="E12" s="8">
        <v>2774243</v>
      </c>
      <c r="F12" s="8" t="s">
        <v>271</v>
      </c>
      <c r="G12" s="8">
        <v>7536297</v>
      </c>
      <c r="H12" s="8" t="s">
        <v>276</v>
      </c>
      <c r="I12" s="8">
        <v>190708</v>
      </c>
      <c r="J12" s="8" t="s">
        <v>273</v>
      </c>
      <c r="K12" s="8">
        <v>52844</v>
      </c>
      <c r="L12" s="8" t="s">
        <v>274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219</v>
      </c>
      <c r="B13">
        <v>10039067</v>
      </c>
      <c r="C13" s="6">
        <v>1</v>
      </c>
      <c r="D13" s="8" t="s">
        <v>311</v>
      </c>
      <c r="E13" s="8">
        <v>9937877</v>
      </c>
      <c r="F13" s="8" t="s">
        <v>324</v>
      </c>
      <c r="G13" s="8">
        <v>94501</v>
      </c>
      <c r="H13" s="8" t="s">
        <v>325</v>
      </c>
      <c r="I13" s="8">
        <v>6689</v>
      </c>
      <c r="J13" s="8" t="s">
        <v>275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226</v>
      </c>
      <c r="B14">
        <v>9899984</v>
      </c>
      <c r="C14" s="6">
        <v>1</v>
      </c>
      <c r="D14" s="8" t="s">
        <v>320</v>
      </c>
      <c r="E14" s="8">
        <v>9830601</v>
      </c>
      <c r="F14" s="8" t="s">
        <v>306</v>
      </c>
      <c r="G14" s="8">
        <v>12202</v>
      </c>
      <c r="H14" s="8" t="s">
        <v>273</v>
      </c>
      <c r="I14" s="8">
        <v>52844</v>
      </c>
      <c r="J14" s="8" t="s">
        <v>286</v>
      </c>
      <c r="K14" s="8">
        <v>4337</v>
      </c>
      <c r="L14" s="8" t="s">
        <v>275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175</v>
      </c>
      <c r="B15">
        <v>9515028</v>
      </c>
      <c r="C15" s="6">
        <v>1</v>
      </c>
      <c r="D15" s="8" t="s">
        <v>271</v>
      </c>
      <c r="E15" s="8">
        <v>7536297</v>
      </c>
      <c r="F15" s="8" t="s">
        <v>276</v>
      </c>
      <c r="G15" s="8">
        <v>190708</v>
      </c>
      <c r="H15" s="8" t="s">
        <v>273</v>
      </c>
      <c r="I15" s="8">
        <v>52844</v>
      </c>
      <c r="J15" s="8" t="s">
        <v>282</v>
      </c>
      <c r="K15" s="8">
        <v>47523</v>
      </c>
      <c r="L15" s="8" t="s">
        <v>283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90</v>
      </c>
      <c r="B16">
        <v>8253272</v>
      </c>
      <c r="C16" s="6">
        <v>1</v>
      </c>
      <c r="D16" s="8" t="s">
        <v>271</v>
      </c>
      <c r="E16" s="8">
        <v>7536297</v>
      </c>
      <c r="F16" s="8" t="s">
        <v>276</v>
      </c>
      <c r="G16" s="8">
        <v>190708</v>
      </c>
      <c r="H16" s="8" t="s">
        <v>273</v>
      </c>
      <c r="I16" s="8">
        <v>52844</v>
      </c>
      <c r="J16" s="8" t="s">
        <v>281</v>
      </c>
      <c r="K16" s="8">
        <v>473423</v>
      </c>
      <c r="L16" s="8" t="s">
        <v>275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79</v>
      </c>
      <c r="B17">
        <v>8013781</v>
      </c>
      <c r="C17" s="6">
        <v>11</v>
      </c>
      <c r="D17" s="8" t="s">
        <v>271</v>
      </c>
      <c r="E17" s="8">
        <v>7536297</v>
      </c>
      <c r="F17" s="8" t="s">
        <v>276</v>
      </c>
      <c r="G17" s="8">
        <v>190708</v>
      </c>
      <c r="H17" s="8" t="s">
        <v>291</v>
      </c>
      <c r="I17" s="8">
        <v>214963</v>
      </c>
      <c r="J17" s="8" t="s">
        <v>274</v>
      </c>
      <c r="K17" s="8">
        <v>71813</v>
      </c>
      <c r="L17" s="8" t="s">
        <v>275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78</v>
      </c>
      <c r="B18">
        <v>7856231</v>
      </c>
      <c r="C18" s="6">
        <v>1</v>
      </c>
      <c r="D18" s="8" t="s">
        <v>271</v>
      </c>
      <c r="E18" s="8">
        <v>7536297</v>
      </c>
      <c r="F18" s="8" t="s">
        <v>276</v>
      </c>
      <c r="G18" s="8">
        <v>190708</v>
      </c>
      <c r="H18" s="8" t="s">
        <v>289</v>
      </c>
      <c r="I18" s="8">
        <v>57413</v>
      </c>
      <c r="J18" s="8" t="s">
        <v>274</v>
      </c>
      <c r="K18" s="8">
        <v>71813</v>
      </c>
      <c r="L18" s="8" t="s">
        <v>275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43</v>
      </c>
      <c r="B19">
        <v>7851662</v>
      </c>
      <c r="C19" s="6">
        <v>127</v>
      </c>
      <c r="D19" s="8" t="s">
        <v>271</v>
      </c>
      <c r="E19" s="8">
        <v>7536297</v>
      </c>
      <c r="F19" s="8" t="s">
        <v>276</v>
      </c>
      <c r="G19" s="8">
        <v>190708</v>
      </c>
      <c r="H19" s="8" t="s">
        <v>273</v>
      </c>
      <c r="I19" s="8">
        <v>52844</v>
      </c>
      <c r="J19" s="8" t="s">
        <v>274</v>
      </c>
      <c r="K19" s="8">
        <v>71813</v>
      </c>
      <c r="L19" s="8" t="s">
        <v>275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146</v>
      </c>
      <c r="B20">
        <v>7824875</v>
      </c>
      <c r="C20" s="6">
        <v>1</v>
      </c>
      <c r="D20" s="8" t="s">
        <v>271</v>
      </c>
      <c r="E20" s="8">
        <v>7536297</v>
      </c>
      <c r="F20" s="8" t="s">
        <v>276</v>
      </c>
      <c r="G20" s="8">
        <v>190708</v>
      </c>
      <c r="H20" s="8" t="s">
        <v>290</v>
      </c>
      <c r="I20" s="8">
        <v>26057</v>
      </c>
      <c r="J20" s="8" t="s">
        <v>274</v>
      </c>
      <c r="K20" s="8">
        <v>71813</v>
      </c>
      <c r="L20" s="8" t="s">
        <v>275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143</v>
      </c>
      <c r="B21">
        <v>7820643</v>
      </c>
      <c r="C21" s="6">
        <v>1</v>
      </c>
      <c r="D21" s="8" t="s">
        <v>271</v>
      </c>
      <c r="E21" s="8">
        <v>7536297</v>
      </c>
      <c r="F21" s="8" t="s">
        <v>276</v>
      </c>
      <c r="G21" s="8">
        <v>190708</v>
      </c>
      <c r="H21" s="8" t="s">
        <v>295</v>
      </c>
      <c r="I21" s="8">
        <v>21825</v>
      </c>
      <c r="J21" s="8" t="s">
        <v>274</v>
      </c>
      <c r="K21" s="8">
        <v>71813</v>
      </c>
      <c r="L21" s="8" t="s">
        <v>275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85</v>
      </c>
      <c r="B22">
        <v>7820004</v>
      </c>
      <c r="C22" s="6">
        <v>30</v>
      </c>
      <c r="D22" s="8" t="s">
        <v>271</v>
      </c>
      <c r="E22" s="8">
        <v>7536297</v>
      </c>
      <c r="F22" s="8" t="s">
        <v>276</v>
      </c>
      <c r="G22" s="8">
        <v>190708</v>
      </c>
      <c r="H22" s="8" t="s">
        <v>288</v>
      </c>
      <c r="I22" s="8">
        <v>21186</v>
      </c>
      <c r="J22" s="8" t="s">
        <v>274</v>
      </c>
      <c r="K22" s="8">
        <v>71813</v>
      </c>
      <c r="L22" s="8" t="s">
        <v>275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271</v>
      </c>
      <c r="E23" s="8">
        <v>7536297</v>
      </c>
      <c r="F23" s="8" t="s">
        <v>276</v>
      </c>
      <c r="G23" s="8">
        <v>190708</v>
      </c>
      <c r="H23" s="8" t="s">
        <v>284</v>
      </c>
      <c r="I23" s="8">
        <v>8034</v>
      </c>
      <c r="J23" s="8" t="s">
        <v>274</v>
      </c>
      <c r="K23" s="8">
        <v>71813</v>
      </c>
      <c r="L23" s="8" t="s">
        <v>275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139</v>
      </c>
      <c r="B24">
        <v>7804018</v>
      </c>
      <c r="C24" s="6">
        <v>1</v>
      </c>
      <c r="D24" s="8" t="s">
        <v>271</v>
      </c>
      <c r="E24" s="8">
        <v>7536297</v>
      </c>
      <c r="F24" s="8" t="s">
        <v>276</v>
      </c>
      <c r="G24" s="8">
        <v>190708</v>
      </c>
      <c r="H24" s="8" t="s">
        <v>294</v>
      </c>
      <c r="I24" s="8">
        <v>5200</v>
      </c>
      <c r="J24" s="8" t="s">
        <v>274</v>
      </c>
      <c r="K24" s="8">
        <v>71813</v>
      </c>
      <c r="L24" s="8" t="s">
        <v>275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144</v>
      </c>
      <c r="B25">
        <v>7803230</v>
      </c>
      <c r="C25" s="6">
        <v>3</v>
      </c>
      <c r="D25" s="8" t="s">
        <v>271</v>
      </c>
      <c r="E25" s="8">
        <v>7536297</v>
      </c>
      <c r="F25" s="8" t="s">
        <v>276</v>
      </c>
      <c r="G25" s="8">
        <v>190708</v>
      </c>
      <c r="H25" s="8" t="s">
        <v>277</v>
      </c>
      <c r="I25" s="8">
        <v>4412</v>
      </c>
      <c r="J25" s="8" t="s">
        <v>274</v>
      </c>
      <c r="K25" s="8">
        <v>71813</v>
      </c>
      <c r="L25" s="8" t="s">
        <v>275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140</v>
      </c>
      <c r="B26">
        <v>7799035</v>
      </c>
      <c r="C26" s="6">
        <v>3</v>
      </c>
      <c r="D26" s="8" t="s">
        <v>271</v>
      </c>
      <c r="E26" s="8">
        <v>7536297</v>
      </c>
      <c r="F26" s="8" t="s">
        <v>276</v>
      </c>
      <c r="G26" s="8">
        <v>190708</v>
      </c>
      <c r="H26" s="8" t="s">
        <v>293</v>
      </c>
      <c r="I26" s="8">
        <v>217</v>
      </c>
      <c r="J26" s="8" t="s">
        <v>274</v>
      </c>
      <c r="K26" s="8">
        <v>71813</v>
      </c>
      <c r="L26" s="8" t="s">
        <v>275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177</v>
      </c>
      <c r="B27">
        <v>7779968</v>
      </c>
      <c r="C27" s="6">
        <v>1</v>
      </c>
      <c r="D27" s="8" t="s">
        <v>271</v>
      </c>
      <c r="E27" s="8">
        <v>7536297</v>
      </c>
      <c r="F27" s="8" t="s">
        <v>276</v>
      </c>
      <c r="G27" s="8">
        <v>190708</v>
      </c>
      <c r="H27" s="8" t="s">
        <v>273</v>
      </c>
      <c r="I27" s="8">
        <v>52844</v>
      </c>
      <c r="J27" s="8" t="s">
        <v>279</v>
      </c>
      <c r="K27" s="8">
        <v>119</v>
      </c>
      <c r="L27" s="8" t="s">
        <v>275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87</v>
      </c>
      <c r="B28">
        <v>7752528</v>
      </c>
      <c r="C28" s="6">
        <v>2</v>
      </c>
      <c r="D28" s="8" t="s">
        <v>271</v>
      </c>
      <c r="E28" s="8">
        <v>7536297</v>
      </c>
      <c r="F28" s="8" t="s">
        <v>276</v>
      </c>
      <c r="G28" s="8">
        <v>190708</v>
      </c>
      <c r="H28" s="8" t="s">
        <v>288</v>
      </c>
      <c r="I28" s="8">
        <v>21186</v>
      </c>
      <c r="J28" s="8" t="s">
        <v>286</v>
      </c>
      <c r="K28" s="8">
        <v>4337</v>
      </c>
      <c r="L28" s="8" t="s">
        <v>275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174</v>
      </c>
      <c r="B29">
        <v>7747572</v>
      </c>
      <c r="C29" s="6">
        <v>1</v>
      </c>
      <c r="D29" s="8" t="s">
        <v>271</v>
      </c>
      <c r="E29" s="8">
        <v>7536297</v>
      </c>
      <c r="F29" s="8" t="s">
        <v>276</v>
      </c>
      <c r="G29" s="8">
        <v>190708</v>
      </c>
      <c r="H29" s="8" t="s">
        <v>278</v>
      </c>
      <c r="I29" s="8">
        <v>20448</v>
      </c>
      <c r="J29" s="8" t="s">
        <v>279</v>
      </c>
      <c r="K29" s="8">
        <v>119</v>
      </c>
      <c r="L29" s="8" t="s">
        <v>275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176</v>
      </c>
      <c r="B30">
        <v>7747545</v>
      </c>
      <c r="C30" s="6">
        <v>1</v>
      </c>
      <c r="D30" s="8" t="s">
        <v>271</v>
      </c>
      <c r="E30" s="8">
        <v>7536297</v>
      </c>
      <c r="F30" s="8" t="s">
        <v>276</v>
      </c>
      <c r="G30" s="8">
        <v>190708</v>
      </c>
      <c r="H30" s="8" t="s">
        <v>278</v>
      </c>
      <c r="I30" s="8">
        <v>20448</v>
      </c>
      <c r="J30" s="8" t="s">
        <v>280</v>
      </c>
      <c r="K30" s="8">
        <v>92</v>
      </c>
      <c r="L30" s="8" t="s">
        <v>275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259</v>
      </c>
      <c r="B31">
        <v>7742433</v>
      </c>
      <c r="C31" s="6">
        <v>1</v>
      </c>
      <c r="D31" s="8" t="s">
        <v>271</v>
      </c>
      <c r="E31" s="8">
        <v>7536297</v>
      </c>
      <c r="F31" s="8" t="s">
        <v>276</v>
      </c>
      <c r="G31" s="8">
        <v>190708</v>
      </c>
      <c r="H31" s="8" t="s">
        <v>284</v>
      </c>
      <c r="I31" s="8">
        <v>8034</v>
      </c>
      <c r="J31" s="8" t="s">
        <v>285</v>
      </c>
      <c r="K31" s="8">
        <v>7394</v>
      </c>
      <c r="L31" s="8" t="s">
        <v>275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65</v>
      </c>
      <c r="B32">
        <v>7739376</v>
      </c>
      <c r="C32" s="6">
        <v>1</v>
      </c>
      <c r="D32" s="8" t="s">
        <v>271</v>
      </c>
      <c r="E32" s="8">
        <v>7536297</v>
      </c>
      <c r="F32" s="8" t="s">
        <v>276</v>
      </c>
      <c r="G32" s="8">
        <v>190708</v>
      </c>
      <c r="H32" s="8" t="s">
        <v>284</v>
      </c>
      <c r="I32" s="8">
        <v>8034</v>
      </c>
      <c r="J32" s="8" t="s">
        <v>286</v>
      </c>
      <c r="K32" s="8">
        <v>4337</v>
      </c>
      <c r="L32" s="8" t="s">
        <v>275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88</v>
      </c>
      <c r="B33">
        <v>7727322</v>
      </c>
      <c r="C33" s="6">
        <v>1</v>
      </c>
      <c r="D33" s="8" t="s">
        <v>271</v>
      </c>
      <c r="E33" s="8">
        <v>7536297</v>
      </c>
      <c r="F33" s="8" t="s">
        <v>276</v>
      </c>
      <c r="G33" s="8">
        <v>190708</v>
      </c>
      <c r="H33" s="8" t="s">
        <v>287</v>
      </c>
      <c r="I33" s="8">
        <v>317</v>
      </c>
      <c r="J33" s="8" t="s">
        <v>275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123</v>
      </c>
      <c r="B34">
        <v>7727057</v>
      </c>
      <c r="C34" s="6">
        <v>1</v>
      </c>
      <c r="D34" s="8" t="s">
        <v>271</v>
      </c>
      <c r="E34" s="8">
        <v>7536297</v>
      </c>
      <c r="F34" s="8" t="s">
        <v>276</v>
      </c>
      <c r="G34" s="8">
        <v>190708</v>
      </c>
      <c r="H34" s="8" t="s">
        <v>292</v>
      </c>
      <c r="I34" s="8">
        <v>52</v>
      </c>
      <c r="J34" s="8" t="s">
        <v>275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257</v>
      </c>
      <c r="B35">
        <v>7725398</v>
      </c>
      <c r="C35" s="6">
        <v>1</v>
      </c>
      <c r="D35" s="8" t="s">
        <v>271</v>
      </c>
      <c r="E35" s="8">
        <v>7536297</v>
      </c>
      <c r="F35" s="8" t="s">
        <v>272</v>
      </c>
      <c r="G35" s="8">
        <v>64444</v>
      </c>
      <c r="H35" s="8" t="s">
        <v>273</v>
      </c>
      <c r="I35" s="8">
        <v>52844</v>
      </c>
      <c r="J35" s="8" t="s">
        <v>274</v>
      </c>
      <c r="K35" s="8">
        <v>71813</v>
      </c>
      <c r="L35" s="8" t="s">
        <v>275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181</v>
      </c>
      <c r="B36">
        <v>7672039</v>
      </c>
      <c r="C36" s="6">
        <v>2</v>
      </c>
      <c r="D36" s="8" t="s">
        <v>271</v>
      </c>
      <c r="E36" s="8">
        <v>7536297</v>
      </c>
      <c r="F36" s="8" t="s">
        <v>298</v>
      </c>
      <c r="G36" s="8">
        <v>11085</v>
      </c>
      <c r="H36" s="8" t="s">
        <v>273</v>
      </c>
      <c r="I36" s="8">
        <v>52844</v>
      </c>
      <c r="J36" s="8" t="s">
        <v>274</v>
      </c>
      <c r="K36" s="8">
        <v>71813</v>
      </c>
      <c r="L36" s="8" t="s">
        <v>275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137</v>
      </c>
      <c r="B37">
        <v>7536334</v>
      </c>
      <c r="C37" s="6">
        <v>1</v>
      </c>
      <c r="D37" s="8" t="s">
        <v>271</v>
      </c>
      <c r="E37" s="8">
        <v>7536297</v>
      </c>
      <c r="F37" s="8" t="s">
        <v>299</v>
      </c>
      <c r="G37" s="8">
        <v>37</v>
      </c>
      <c r="H37" s="8" t="s">
        <v>300</v>
      </c>
      <c r="I37" s="8">
        <v>0</v>
      </c>
      <c r="J37" s="8" t="s">
        <v>275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265</v>
      </c>
      <c r="B38">
        <v>7536297</v>
      </c>
      <c r="C38" s="6">
        <v>1</v>
      </c>
      <c r="D38" s="8" t="s">
        <v>271</v>
      </c>
      <c r="E38" s="8">
        <v>7536297</v>
      </c>
      <c r="F38" s="8" t="s">
        <v>296</v>
      </c>
      <c r="G38" s="8">
        <v>0</v>
      </c>
      <c r="H38" s="8" t="s">
        <v>297</v>
      </c>
      <c r="I38" s="8">
        <v>0</v>
      </c>
      <c r="J38" s="8" t="s">
        <v>275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112</v>
      </c>
      <c r="B39">
        <v>5976201</v>
      </c>
      <c r="C39" s="6">
        <v>0</v>
      </c>
      <c r="D39" s="8" t="s">
        <v>326</v>
      </c>
      <c r="E39" s="8">
        <v>5366299</v>
      </c>
      <c r="F39" s="8" t="s">
        <v>306</v>
      </c>
      <c r="G39" s="8">
        <v>12202</v>
      </c>
      <c r="H39" s="8" t="s">
        <v>312</v>
      </c>
      <c r="I39" s="8">
        <v>124277</v>
      </c>
      <c r="J39" s="8" t="s">
        <v>281</v>
      </c>
      <c r="K39" s="8">
        <v>473423</v>
      </c>
      <c r="L39" s="8" t="s">
        <v>275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66</v>
      </c>
      <c r="B40">
        <v>5904768</v>
      </c>
      <c r="C40" s="6">
        <v>1</v>
      </c>
      <c r="D40" s="8" t="s">
        <v>326</v>
      </c>
      <c r="E40" s="8">
        <v>5366299</v>
      </c>
      <c r="F40" s="8" t="s">
        <v>306</v>
      </c>
      <c r="G40" s="8">
        <v>12202</v>
      </c>
      <c r="H40" s="8" t="s">
        <v>273</v>
      </c>
      <c r="I40" s="8">
        <v>52844</v>
      </c>
      <c r="J40" s="8" t="s">
        <v>281</v>
      </c>
      <c r="K40" s="8">
        <v>473423</v>
      </c>
      <c r="L40" s="8" t="s">
        <v>275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209</v>
      </c>
      <c r="B41">
        <v>5859810</v>
      </c>
      <c r="C41" s="6">
        <v>1</v>
      </c>
      <c r="D41" s="8" t="s">
        <v>326</v>
      </c>
      <c r="E41" s="8">
        <v>5366299</v>
      </c>
      <c r="F41" s="8" t="s">
        <v>306</v>
      </c>
      <c r="G41" s="8">
        <v>12202</v>
      </c>
      <c r="H41" s="8" t="s">
        <v>328</v>
      </c>
      <c r="I41" s="8">
        <v>7886</v>
      </c>
      <c r="J41" s="8" t="s">
        <v>281</v>
      </c>
      <c r="K41" s="8">
        <v>473423</v>
      </c>
      <c r="L41" s="8" t="s">
        <v>275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261</v>
      </c>
      <c r="B42">
        <v>5681664</v>
      </c>
      <c r="C42" s="6">
        <v>1</v>
      </c>
      <c r="D42" s="8" t="s">
        <v>326</v>
      </c>
      <c r="E42" s="8">
        <v>5366299</v>
      </c>
      <c r="F42" s="8" t="s">
        <v>276</v>
      </c>
      <c r="G42" s="8">
        <v>190708</v>
      </c>
      <c r="H42" s="8" t="s">
        <v>273</v>
      </c>
      <c r="I42" s="8">
        <v>52844</v>
      </c>
      <c r="J42" s="8" t="s">
        <v>274</v>
      </c>
      <c r="K42" s="8">
        <v>71813</v>
      </c>
      <c r="L42" s="8" t="s">
        <v>275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42</v>
      </c>
      <c r="B43">
        <v>5503158</v>
      </c>
      <c r="C43" s="6">
        <v>14</v>
      </c>
      <c r="D43" s="8" t="s">
        <v>326</v>
      </c>
      <c r="E43" s="8">
        <v>5366299</v>
      </c>
      <c r="F43" s="8" t="s">
        <v>306</v>
      </c>
      <c r="G43" s="8">
        <v>12202</v>
      </c>
      <c r="H43" s="8" t="s">
        <v>273</v>
      </c>
      <c r="I43" s="8">
        <v>52844</v>
      </c>
      <c r="J43" s="8" t="s">
        <v>274</v>
      </c>
      <c r="K43" s="8">
        <v>71813</v>
      </c>
      <c r="L43" s="8" t="s">
        <v>275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204</v>
      </c>
      <c r="B44">
        <v>5438125</v>
      </c>
      <c r="C44" s="6">
        <v>2</v>
      </c>
      <c r="D44" s="8" t="s">
        <v>326</v>
      </c>
      <c r="E44" s="8">
        <v>5366299</v>
      </c>
      <c r="F44" s="8" t="s">
        <v>332</v>
      </c>
      <c r="G44" s="8">
        <v>13</v>
      </c>
      <c r="H44" s="8" t="s">
        <v>274</v>
      </c>
      <c r="I44" s="8">
        <v>71813</v>
      </c>
      <c r="J44" s="8" t="s">
        <v>275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216</v>
      </c>
      <c r="B45">
        <v>5431345</v>
      </c>
      <c r="C45" s="6">
        <v>2</v>
      </c>
      <c r="D45" s="8" t="s">
        <v>326</v>
      </c>
      <c r="E45" s="8">
        <v>5366299</v>
      </c>
      <c r="F45" s="8" t="s">
        <v>306</v>
      </c>
      <c r="G45" s="8">
        <v>12202</v>
      </c>
      <c r="H45" s="8" t="s">
        <v>273</v>
      </c>
      <c r="I45" s="8">
        <v>52844</v>
      </c>
      <c r="J45" s="8" t="s">
        <v>329</v>
      </c>
      <c r="K45" s="8">
        <v>0</v>
      </c>
      <c r="L45" s="8" t="s">
        <v>275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118</v>
      </c>
      <c r="B46">
        <v>5399068</v>
      </c>
      <c r="C46" s="6">
        <v>1</v>
      </c>
      <c r="D46" s="8" t="s">
        <v>326</v>
      </c>
      <c r="E46" s="8">
        <v>5366299</v>
      </c>
      <c r="F46" s="8" t="s">
        <v>306</v>
      </c>
      <c r="G46" s="8">
        <v>12202</v>
      </c>
      <c r="H46" s="8" t="s">
        <v>278</v>
      </c>
      <c r="I46" s="8">
        <v>20448</v>
      </c>
      <c r="J46" s="8" t="s">
        <v>279</v>
      </c>
      <c r="K46" s="8">
        <v>119</v>
      </c>
      <c r="L46" s="8" t="s">
        <v>275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234</v>
      </c>
      <c r="B47">
        <v>5378501</v>
      </c>
      <c r="C47" s="6">
        <v>1</v>
      </c>
      <c r="D47" s="8" t="s">
        <v>326</v>
      </c>
      <c r="E47" s="8">
        <v>5366299</v>
      </c>
      <c r="F47" s="8" t="s">
        <v>306</v>
      </c>
      <c r="G47" s="8">
        <v>12202</v>
      </c>
      <c r="H47" s="8" t="s">
        <v>327</v>
      </c>
      <c r="I47" s="8">
        <v>0</v>
      </c>
      <c r="J47" s="8" t="s">
        <v>297</v>
      </c>
      <c r="K47" s="8">
        <v>0</v>
      </c>
      <c r="L47" s="8" t="s">
        <v>275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222</v>
      </c>
      <c r="B48">
        <v>5366299</v>
      </c>
      <c r="C48" s="6">
        <v>1</v>
      </c>
      <c r="D48" s="8" t="s">
        <v>326</v>
      </c>
      <c r="E48" s="8">
        <v>5366299</v>
      </c>
      <c r="F48" s="8" t="s">
        <v>330</v>
      </c>
      <c r="G48" s="8">
        <v>0</v>
      </c>
      <c r="H48" s="8" t="s">
        <v>297</v>
      </c>
      <c r="I48" s="8">
        <v>0</v>
      </c>
      <c r="J48" s="8" t="s">
        <v>275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170</v>
      </c>
      <c r="B49">
        <v>3384145</v>
      </c>
      <c r="C49" s="6">
        <v>1</v>
      </c>
      <c r="D49" s="8" t="s">
        <v>333</v>
      </c>
      <c r="E49" s="8">
        <v>2774243</v>
      </c>
      <c r="F49" s="8" t="s">
        <v>306</v>
      </c>
      <c r="G49" s="8">
        <v>12202</v>
      </c>
      <c r="H49" s="8" t="s">
        <v>312</v>
      </c>
      <c r="I49" s="8">
        <v>124277</v>
      </c>
      <c r="J49" s="8" t="s">
        <v>281</v>
      </c>
      <c r="K49" s="8">
        <v>473423</v>
      </c>
      <c r="L49" s="8" t="s">
        <v>275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167</v>
      </c>
      <c r="B50">
        <v>3073221</v>
      </c>
      <c r="C50" s="6">
        <v>1</v>
      </c>
      <c r="D50" s="8" t="s">
        <v>333</v>
      </c>
      <c r="E50" s="8">
        <v>2774243</v>
      </c>
      <c r="F50" s="8" t="s">
        <v>306</v>
      </c>
      <c r="G50" s="8">
        <v>12202</v>
      </c>
      <c r="H50" s="8" t="s">
        <v>291</v>
      </c>
      <c r="I50" s="8">
        <v>214963</v>
      </c>
      <c r="J50" s="8" t="s">
        <v>274</v>
      </c>
      <c r="K50" s="8">
        <v>71813</v>
      </c>
      <c r="L50" s="8" t="s">
        <v>275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163</v>
      </c>
      <c r="B51">
        <v>2914930</v>
      </c>
      <c r="C51" s="6">
        <v>1</v>
      </c>
      <c r="D51" s="8" t="s">
        <v>333</v>
      </c>
      <c r="E51" s="8">
        <v>2774243</v>
      </c>
      <c r="F51" s="8" t="s">
        <v>306</v>
      </c>
      <c r="G51" s="8">
        <v>12202</v>
      </c>
      <c r="H51" s="8" t="s">
        <v>273</v>
      </c>
      <c r="I51" s="8">
        <v>52844</v>
      </c>
      <c r="J51" s="8" t="s">
        <v>282</v>
      </c>
      <c r="K51" s="8">
        <v>47523</v>
      </c>
      <c r="L51" s="8" t="s">
        <v>339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125</v>
      </c>
      <c r="B52">
        <v>2911102</v>
      </c>
      <c r="C52" s="6">
        <v>30</v>
      </c>
      <c r="D52" s="8" t="s">
        <v>333</v>
      </c>
      <c r="E52" s="8">
        <v>2774243</v>
      </c>
      <c r="F52" s="8" t="s">
        <v>306</v>
      </c>
      <c r="G52" s="8">
        <v>12202</v>
      </c>
      <c r="H52" s="8" t="s">
        <v>273</v>
      </c>
      <c r="I52" s="8">
        <v>52844</v>
      </c>
      <c r="J52" s="8" t="s">
        <v>274</v>
      </c>
      <c r="K52" s="8">
        <v>71813</v>
      </c>
      <c r="L52" s="8" t="s">
        <v>275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124</v>
      </c>
      <c r="B53">
        <v>2899302</v>
      </c>
      <c r="C53" s="6">
        <v>1</v>
      </c>
      <c r="D53" s="8" t="s">
        <v>333</v>
      </c>
      <c r="E53" s="8">
        <v>2774243</v>
      </c>
      <c r="F53" s="8" t="s">
        <v>318</v>
      </c>
      <c r="G53" s="8">
        <v>402</v>
      </c>
      <c r="H53" s="8" t="s">
        <v>273</v>
      </c>
      <c r="I53" s="8">
        <v>52844</v>
      </c>
      <c r="J53" s="8" t="s">
        <v>274</v>
      </c>
      <c r="K53" s="8">
        <v>71813</v>
      </c>
      <c r="L53" s="8" t="s">
        <v>275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129</v>
      </c>
      <c r="B54">
        <v>2887631</v>
      </c>
      <c r="C54" s="6">
        <v>1</v>
      </c>
      <c r="D54" s="8" t="s">
        <v>333</v>
      </c>
      <c r="E54" s="8">
        <v>2774243</v>
      </c>
      <c r="F54" s="8" t="s">
        <v>306</v>
      </c>
      <c r="G54" s="8">
        <v>12202</v>
      </c>
      <c r="H54" s="8" t="s">
        <v>273</v>
      </c>
      <c r="I54" s="8">
        <v>52844</v>
      </c>
      <c r="J54" s="8" t="s">
        <v>337</v>
      </c>
      <c r="K54" s="8">
        <v>48342</v>
      </c>
      <c r="L54" s="8" t="s">
        <v>275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166</v>
      </c>
      <c r="B55">
        <v>2839381</v>
      </c>
      <c r="C55" s="6">
        <v>2</v>
      </c>
      <c r="D55" s="8" t="s">
        <v>333</v>
      </c>
      <c r="E55" s="8">
        <v>2774243</v>
      </c>
      <c r="F55" s="8" t="s">
        <v>306</v>
      </c>
      <c r="G55" s="8">
        <v>12202</v>
      </c>
      <c r="H55" s="8" t="s">
        <v>273</v>
      </c>
      <c r="I55" s="8">
        <v>52844</v>
      </c>
      <c r="J55" s="8" t="s">
        <v>280</v>
      </c>
      <c r="K55" s="8">
        <v>92</v>
      </c>
      <c r="L55" s="8" t="s">
        <v>275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164</v>
      </c>
      <c r="B56">
        <v>2839355</v>
      </c>
      <c r="C56" s="6">
        <v>1</v>
      </c>
      <c r="D56" s="8" t="s">
        <v>333</v>
      </c>
      <c r="E56" s="8">
        <v>2774243</v>
      </c>
      <c r="F56" s="8" t="s">
        <v>306</v>
      </c>
      <c r="G56" s="8">
        <v>12202</v>
      </c>
      <c r="H56" s="8" t="s">
        <v>273</v>
      </c>
      <c r="I56" s="8">
        <v>52844</v>
      </c>
      <c r="J56" s="8" t="s">
        <v>338</v>
      </c>
      <c r="K56" s="8">
        <v>66</v>
      </c>
      <c r="L56" s="8" t="s">
        <v>275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102</v>
      </c>
      <c r="B57">
        <v>2807012</v>
      </c>
      <c r="C57" s="6">
        <v>2</v>
      </c>
      <c r="D57" s="8" t="s">
        <v>333</v>
      </c>
      <c r="E57" s="8">
        <v>2774243</v>
      </c>
      <c r="F57" s="8" t="s">
        <v>306</v>
      </c>
      <c r="G57" s="8">
        <v>12202</v>
      </c>
      <c r="H57" s="8" t="s">
        <v>278</v>
      </c>
      <c r="I57" s="8">
        <v>20448</v>
      </c>
      <c r="J57" s="8" t="s">
        <v>279</v>
      </c>
      <c r="K57" s="8">
        <v>119</v>
      </c>
      <c r="L57" s="8" t="s">
        <v>275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171</v>
      </c>
      <c r="B58">
        <v>2787314</v>
      </c>
      <c r="C58" s="6">
        <v>1</v>
      </c>
      <c r="D58" s="8" t="s">
        <v>333</v>
      </c>
      <c r="E58" s="8">
        <v>2774243</v>
      </c>
      <c r="F58" s="8" t="s">
        <v>306</v>
      </c>
      <c r="G58" s="8">
        <v>12202</v>
      </c>
      <c r="H58" s="8" t="s">
        <v>336</v>
      </c>
      <c r="I58" s="8">
        <v>750</v>
      </c>
      <c r="J58" s="8" t="s">
        <v>279</v>
      </c>
      <c r="K58" s="8">
        <v>119</v>
      </c>
      <c r="L58" s="8" t="s">
        <v>275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131</v>
      </c>
      <c r="B59">
        <v>2774362</v>
      </c>
      <c r="C59" s="6">
        <v>1</v>
      </c>
      <c r="D59" s="8" t="s">
        <v>333</v>
      </c>
      <c r="E59" s="8">
        <v>2774243</v>
      </c>
      <c r="F59" s="8" t="s">
        <v>334</v>
      </c>
      <c r="G59" s="8">
        <v>0</v>
      </c>
      <c r="H59" s="8" t="s">
        <v>335</v>
      </c>
      <c r="I59" s="8">
        <v>0</v>
      </c>
      <c r="J59" s="8" t="s">
        <v>279</v>
      </c>
      <c r="K59" s="8">
        <v>119</v>
      </c>
      <c r="L59" s="8" t="s">
        <v>275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67</v>
      </c>
      <c r="B60">
        <v>2594394</v>
      </c>
      <c r="C60" s="6">
        <v>1</v>
      </c>
      <c r="D60" s="8" t="s">
        <v>307</v>
      </c>
      <c r="E60" s="8">
        <v>794169</v>
      </c>
      <c r="F60" s="8" t="s">
        <v>306</v>
      </c>
      <c r="G60" s="8">
        <v>12202</v>
      </c>
      <c r="H60" s="8" t="s">
        <v>273</v>
      </c>
      <c r="I60" s="8">
        <v>52844</v>
      </c>
      <c r="J60" s="8" t="s">
        <v>282</v>
      </c>
      <c r="K60" s="8">
        <v>47523</v>
      </c>
      <c r="L60" s="8" t="s">
        <v>283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127</v>
      </c>
      <c r="B61">
        <v>1735298</v>
      </c>
      <c r="C61" s="6">
        <v>1</v>
      </c>
      <c r="D61" s="8" t="s">
        <v>304</v>
      </c>
      <c r="E61" s="8">
        <v>1558289</v>
      </c>
      <c r="F61" s="8" t="s">
        <v>305</v>
      </c>
      <c r="G61" s="8">
        <v>52352</v>
      </c>
      <c r="H61" s="8" t="s">
        <v>273</v>
      </c>
      <c r="I61" s="8">
        <v>52844</v>
      </c>
      <c r="J61" s="8" t="s">
        <v>274</v>
      </c>
      <c r="K61" s="8">
        <v>71813</v>
      </c>
      <c r="L61" s="8" t="s">
        <v>275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126</v>
      </c>
      <c r="B62">
        <v>1695148</v>
      </c>
      <c r="C62" s="6">
        <v>4</v>
      </c>
      <c r="D62" s="8" t="s">
        <v>304</v>
      </c>
      <c r="E62" s="8">
        <v>1558289</v>
      </c>
      <c r="F62" s="8" t="s">
        <v>306</v>
      </c>
      <c r="G62" s="8">
        <v>12202</v>
      </c>
      <c r="H62" s="8" t="s">
        <v>273</v>
      </c>
      <c r="I62" s="8">
        <v>52844</v>
      </c>
      <c r="J62" s="8" t="s">
        <v>274</v>
      </c>
      <c r="K62" s="8">
        <v>71813</v>
      </c>
      <c r="L62" s="8" t="s">
        <v>275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207</v>
      </c>
      <c r="B63">
        <v>1581049</v>
      </c>
      <c r="C63" s="6">
        <v>1</v>
      </c>
      <c r="D63" s="8" t="s">
        <v>307</v>
      </c>
      <c r="E63" s="8">
        <v>794169</v>
      </c>
      <c r="F63" s="8" t="s">
        <v>306</v>
      </c>
      <c r="G63" s="8">
        <v>12202</v>
      </c>
      <c r="H63" s="8" t="s">
        <v>315</v>
      </c>
      <c r="I63" s="8">
        <v>702865</v>
      </c>
      <c r="J63" s="8" t="s">
        <v>274</v>
      </c>
      <c r="K63" s="8">
        <v>71813</v>
      </c>
      <c r="L63" s="8" t="s">
        <v>275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157</v>
      </c>
      <c r="B64">
        <v>1332638</v>
      </c>
      <c r="C64" s="6">
        <v>3</v>
      </c>
      <c r="D64" s="8" t="s">
        <v>307</v>
      </c>
      <c r="E64" s="8">
        <v>794169</v>
      </c>
      <c r="F64" s="8" t="s">
        <v>306</v>
      </c>
      <c r="G64" s="8">
        <v>12202</v>
      </c>
      <c r="H64" s="8" t="s">
        <v>273</v>
      </c>
      <c r="I64" s="8">
        <v>52844</v>
      </c>
      <c r="J64" s="8" t="s">
        <v>281</v>
      </c>
      <c r="K64" s="8">
        <v>473423</v>
      </c>
      <c r="L64" s="8" t="s">
        <v>275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258</v>
      </c>
      <c r="B65">
        <v>1109534</v>
      </c>
      <c r="C65" s="6">
        <v>1</v>
      </c>
      <c r="D65" s="8" t="s">
        <v>307</v>
      </c>
      <c r="E65" s="8">
        <v>794169</v>
      </c>
      <c r="F65" s="8" t="s">
        <v>276</v>
      </c>
      <c r="G65" s="8">
        <v>190708</v>
      </c>
      <c r="H65" s="8" t="s">
        <v>273</v>
      </c>
      <c r="I65" s="8">
        <v>52844</v>
      </c>
      <c r="J65" s="8" t="s">
        <v>274</v>
      </c>
      <c r="K65" s="8">
        <v>71813</v>
      </c>
      <c r="L65" s="8" t="s">
        <v>275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152</v>
      </c>
      <c r="B66">
        <v>1093147</v>
      </c>
      <c r="C66" s="6">
        <v>1</v>
      </c>
      <c r="D66" s="8" t="s">
        <v>307</v>
      </c>
      <c r="E66" s="8">
        <v>794169</v>
      </c>
      <c r="F66" s="8" t="s">
        <v>306</v>
      </c>
      <c r="G66" s="8">
        <v>12202</v>
      </c>
      <c r="H66" s="8" t="s">
        <v>291</v>
      </c>
      <c r="I66" s="8">
        <v>214963</v>
      </c>
      <c r="J66" s="8" t="s">
        <v>274</v>
      </c>
      <c r="K66" s="8">
        <v>71813</v>
      </c>
      <c r="L66" s="8" t="s">
        <v>275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96</v>
      </c>
      <c r="B67">
        <v>971178</v>
      </c>
      <c r="C67" s="6">
        <v>2</v>
      </c>
      <c r="D67" s="8" t="s">
        <v>307</v>
      </c>
      <c r="E67" s="8">
        <v>794169</v>
      </c>
      <c r="F67" s="8" t="s">
        <v>305</v>
      </c>
      <c r="G67" s="8">
        <v>52352</v>
      </c>
      <c r="H67" s="8" t="s">
        <v>273</v>
      </c>
      <c r="I67" s="8">
        <v>52844</v>
      </c>
      <c r="J67" s="8" t="s">
        <v>274</v>
      </c>
      <c r="K67" s="8">
        <v>71813</v>
      </c>
      <c r="L67" s="8" t="s">
        <v>275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307</v>
      </c>
      <c r="E68" s="8">
        <v>794169</v>
      </c>
      <c r="F68" s="8" t="s">
        <v>306</v>
      </c>
      <c r="G68" s="8">
        <v>12202</v>
      </c>
      <c r="H68" s="8" t="s">
        <v>273</v>
      </c>
      <c r="I68" s="8">
        <v>52844</v>
      </c>
      <c r="J68" s="8" t="s">
        <v>274</v>
      </c>
      <c r="K68" s="8">
        <v>71813</v>
      </c>
      <c r="L68" s="8" t="s">
        <v>275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71</v>
      </c>
      <c r="B69">
        <v>931028</v>
      </c>
      <c r="C69" s="6">
        <v>1</v>
      </c>
      <c r="D69" s="8" t="s">
        <v>307</v>
      </c>
      <c r="E69" s="8">
        <v>794169</v>
      </c>
      <c r="F69" s="8" t="s">
        <v>306</v>
      </c>
      <c r="G69" s="8">
        <v>12202</v>
      </c>
      <c r="H69" s="8" t="s">
        <v>273</v>
      </c>
      <c r="I69" s="8">
        <v>52844</v>
      </c>
      <c r="J69" s="8" t="s">
        <v>274</v>
      </c>
      <c r="K69" s="8">
        <v>71813</v>
      </c>
      <c r="L69" s="8" t="s">
        <v>275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73</v>
      </c>
      <c r="B70">
        <v>931028</v>
      </c>
      <c r="C70" s="6">
        <v>1</v>
      </c>
      <c r="D70" s="8" t="s">
        <v>307</v>
      </c>
      <c r="E70" s="8">
        <v>794169</v>
      </c>
      <c r="F70" s="8" t="s">
        <v>306</v>
      </c>
      <c r="G70" s="8">
        <v>12202</v>
      </c>
      <c r="H70" s="8" t="s">
        <v>273</v>
      </c>
      <c r="I70" s="8">
        <v>52844</v>
      </c>
      <c r="J70" s="8" t="s">
        <v>274</v>
      </c>
      <c r="K70" s="8">
        <v>71813</v>
      </c>
      <c r="L70" s="8" t="s">
        <v>275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250</v>
      </c>
      <c r="B71">
        <v>930740</v>
      </c>
      <c r="C71" s="6">
        <v>1</v>
      </c>
      <c r="D71" s="8" t="s">
        <v>307</v>
      </c>
      <c r="E71" s="8">
        <v>794169</v>
      </c>
      <c r="F71" s="8" t="s">
        <v>306</v>
      </c>
      <c r="G71" s="8">
        <v>12202</v>
      </c>
      <c r="H71" s="8" t="s">
        <v>312</v>
      </c>
      <c r="I71" s="8">
        <v>124277</v>
      </c>
      <c r="J71" s="8" t="s">
        <v>280</v>
      </c>
      <c r="K71" s="8">
        <v>92</v>
      </c>
      <c r="L71" s="8" t="s">
        <v>275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58</v>
      </c>
      <c r="B72">
        <v>919228</v>
      </c>
      <c r="C72" s="6">
        <v>3</v>
      </c>
      <c r="D72" s="8" t="s">
        <v>307</v>
      </c>
      <c r="E72" s="8">
        <v>794169</v>
      </c>
      <c r="F72" s="8" t="s">
        <v>318</v>
      </c>
      <c r="G72" s="8">
        <v>402</v>
      </c>
      <c r="H72" s="8" t="s">
        <v>273</v>
      </c>
      <c r="I72" s="8">
        <v>52844</v>
      </c>
      <c r="J72" s="8" t="s">
        <v>274</v>
      </c>
      <c r="K72" s="8">
        <v>71813</v>
      </c>
      <c r="L72" s="8" t="s">
        <v>275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95</v>
      </c>
      <c r="B73">
        <v>899370</v>
      </c>
      <c r="C73" s="6">
        <v>9</v>
      </c>
      <c r="D73" s="8" t="s">
        <v>307</v>
      </c>
      <c r="E73" s="8">
        <v>794169</v>
      </c>
      <c r="F73" s="8" t="s">
        <v>306</v>
      </c>
      <c r="G73" s="8">
        <v>12202</v>
      </c>
      <c r="H73" s="8" t="s">
        <v>288</v>
      </c>
      <c r="I73" s="8">
        <v>21186</v>
      </c>
      <c r="J73" s="8" t="s">
        <v>274</v>
      </c>
      <c r="K73" s="8">
        <v>71813</v>
      </c>
      <c r="L73" s="8" t="s">
        <v>275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100</v>
      </c>
      <c r="B74">
        <v>892949</v>
      </c>
      <c r="C74" s="6">
        <v>6</v>
      </c>
      <c r="D74" s="8" t="s">
        <v>307</v>
      </c>
      <c r="E74" s="8">
        <v>794169</v>
      </c>
      <c r="F74" s="8" t="s">
        <v>308</v>
      </c>
      <c r="G74" s="8">
        <v>26750</v>
      </c>
      <c r="H74" s="8" t="s">
        <v>293</v>
      </c>
      <c r="I74" s="8">
        <v>217</v>
      </c>
      <c r="J74" s="8" t="s">
        <v>274</v>
      </c>
      <c r="K74" s="8">
        <v>71813</v>
      </c>
      <c r="L74" s="8" t="s">
        <v>275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107</v>
      </c>
      <c r="B75">
        <v>888447</v>
      </c>
      <c r="C75" s="6">
        <v>1</v>
      </c>
      <c r="D75" s="8" t="s">
        <v>307</v>
      </c>
      <c r="E75" s="8">
        <v>794169</v>
      </c>
      <c r="F75" s="8" t="s">
        <v>319</v>
      </c>
      <c r="G75" s="8">
        <v>1279</v>
      </c>
      <c r="H75" s="8" t="s">
        <v>288</v>
      </c>
      <c r="I75" s="8">
        <v>21186</v>
      </c>
      <c r="J75" s="8" t="s">
        <v>274</v>
      </c>
      <c r="K75" s="8">
        <v>71813</v>
      </c>
      <c r="L75" s="8" t="s">
        <v>275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153</v>
      </c>
      <c r="B76">
        <v>878401</v>
      </c>
      <c r="C76" s="6">
        <v>2</v>
      </c>
      <c r="D76" s="8" t="s">
        <v>307</v>
      </c>
      <c r="E76" s="8">
        <v>794169</v>
      </c>
      <c r="F76" s="8" t="s">
        <v>306</v>
      </c>
      <c r="G76" s="8">
        <v>12202</v>
      </c>
      <c r="H76" s="8" t="s">
        <v>293</v>
      </c>
      <c r="I76" s="8">
        <v>217</v>
      </c>
      <c r="J76" s="8" t="s">
        <v>274</v>
      </c>
      <c r="K76" s="8">
        <v>71813</v>
      </c>
      <c r="L76" s="8" t="s">
        <v>275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217</v>
      </c>
      <c r="B77">
        <v>866609</v>
      </c>
      <c r="C77" s="6">
        <v>1</v>
      </c>
      <c r="D77" s="8" t="s">
        <v>307</v>
      </c>
      <c r="E77" s="8">
        <v>794169</v>
      </c>
      <c r="F77" s="8" t="s">
        <v>306</v>
      </c>
      <c r="G77" s="8">
        <v>12202</v>
      </c>
      <c r="H77" s="8" t="s">
        <v>273</v>
      </c>
      <c r="I77" s="8">
        <v>52844</v>
      </c>
      <c r="J77" s="8" t="s">
        <v>285</v>
      </c>
      <c r="K77" s="8">
        <v>7394</v>
      </c>
      <c r="L77" s="8" t="s">
        <v>275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236</v>
      </c>
      <c r="B78">
        <v>865982</v>
      </c>
      <c r="C78" s="6">
        <v>1</v>
      </c>
      <c r="D78" s="8" t="s">
        <v>307</v>
      </c>
      <c r="E78" s="8">
        <v>794169</v>
      </c>
      <c r="F78" s="8" t="s">
        <v>317</v>
      </c>
      <c r="G78" s="8">
        <v>0</v>
      </c>
      <c r="H78" s="8" t="s">
        <v>274</v>
      </c>
      <c r="I78" s="8">
        <v>71813</v>
      </c>
      <c r="J78" s="8" t="s">
        <v>275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229</v>
      </c>
      <c r="B79">
        <v>863552</v>
      </c>
      <c r="C79" s="6">
        <v>2</v>
      </c>
      <c r="D79" s="8" t="s">
        <v>307</v>
      </c>
      <c r="E79" s="8">
        <v>794169</v>
      </c>
      <c r="F79" s="8" t="s">
        <v>306</v>
      </c>
      <c r="G79" s="8">
        <v>12202</v>
      </c>
      <c r="H79" s="8" t="s">
        <v>273</v>
      </c>
      <c r="I79" s="8">
        <v>52844</v>
      </c>
      <c r="J79" s="8" t="s">
        <v>286</v>
      </c>
      <c r="K79" s="8">
        <v>4337</v>
      </c>
      <c r="L79" s="8" t="s">
        <v>275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225</v>
      </c>
      <c r="B80">
        <v>859538</v>
      </c>
      <c r="C80" s="6">
        <v>3</v>
      </c>
      <c r="D80" s="8" t="s">
        <v>307</v>
      </c>
      <c r="E80" s="8">
        <v>794169</v>
      </c>
      <c r="F80" s="8" t="s">
        <v>306</v>
      </c>
      <c r="G80" s="8">
        <v>12202</v>
      </c>
      <c r="H80" s="8" t="s">
        <v>273</v>
      </c>
      <c r="I80" s="8">
        <v>52844</v>
      </c>
      <c r="J80" s="8" t="s">
        <v>313</v>
      </c>
      <c r="K80" s="8">
        <v>323</v>
      </c>
      <c r="L80" s="8" t="s">
        <v>275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231</v>
      </c>
      <c r="B81">
        <v>859334</v>
      </c>
      <c r="C81" s="6">
        <v>1</v>
      </c>
      <c r="D81" s="8" t="s">
        <v>307</v>
      </c>
      <c r="E81" s="8">
        <v>794169</v>
      </c>
      <c r="F81" s="8" t="s">
        <v>306</v>
      </c>
      <c r="G81" s="8">
        <v>12202</v>
      </c>
      <c r="H81" s="8" t="s">
        <v>273</v>
      </c>
      <c r="I81" s="8">
        <v>52844</v>
      </c>
      <c r="J81" s="8" t="s">
        <v>279</v>
      </c>
      <c r="K81" s="8">
        <v>119</v>
      </c>
      <c r="L81" s="8" t="s">
        <v>275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221</v>
      </c>
      <c r="B82">
        <v>859307</v>
      </c>
      <c r="C82" s="6">
        <v>4</v>
      </c>
      <c r="D82" s="8" t="s">
        <v>307</v>
      </c>
      <c r="E82" s="8">
        <v>794169</v>
      </c>
      <c r="F82" s="8" t="s">
        <v>306</v>
      </c>
      <c r="G82" s="8">
        <v>12202</v>
      </c>
      <c r="H82" s="8" t="s">
        <v>273</v>
      </c>
      <c r="I82" s="8">
        <v>52844</v>
      </c>
      <c r="J82" s="8" t="s">
        <v>280</v>
      </c>
      <c r="K82" s="8">
        <v>92</v>
      </c>
      <c r="L82" s="8" t="s">
        <v>275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215</v>
      </c>
      <c r="B83">
        <v>826938</v>
      </c>
      <c r="C83" s="6">
        <v>1</v>
      </c>
      <c r="D83" s="8" t="s">
        <v>307</v>
      </c>
      <c r="E83" s="8">
        <v>794169</v>
      </c>
      <c r="F83" s="8" t="s">
        <v>306</v>
      </c>
      <c r="G83" s="8">
        <v>12202</v>
      </c>
      <c r="H83" s="8" t="s">
        <v>278</v>
      </c>
      <c r="I83" s="8">
        <v>20448</v>
      </c>
      <c r="J83" s="8" t="s">
        <v>279</v>
      </c>
      <c r="K83" s="8">
        <v>119</v>
      </c>
      <c r="L83" s="8" t="s">
        <v>275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113</v>
      </c>
      <c r="B84">
        <v>826911</v>
      </c>
      <c r="C84" s="6">
        <v>2</v>
      </c>
      <c r="D84" s="8" t="s">
        <v>307</v>
      </c>
      <c r="E84" s="8">
        <v>794169</v>
      </c>
      <c r="F84" s="8" t="s">
        <v>306</v>
      </c>
      <c r="G84" s="8">
        <v>12202</v>
      </c>
      <c r="H84" s="8" t="s">
        <v>278</v>
      </c>
      <c r="I84" s="8">
        <v>20448</v>
      </c>
      <c r="J84" s="8" t="s">
        <v>280</v>
      </c>
      <c r="K84" s="8">
        <v>92</v>
      </c>
      <c r="L84" s="8" t="s">
        <v>275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156</v>
      </c>
      <c r="B85">
        <v>820919</v>
      </c>
      <c r="C85" s="6">
        <v>1</v>
      </c>
      <c r="D85" s="8" t="s">
        <v>307</v>
      </c>
      <c r="E85" s="8">
        <v>794169</v>
      </c>
      <c r="F85" s="8" t="s">
        <v>308</v>
      </c>
      <c r="G85" s="8">
        <v>26750</v>
      </c>
      <c r="H85" s="8" t="s">
        <v>309</v>
      </c>
      <c r="I85" s="8">
        <v>0</v>
      </c>
      <c r="J85" s="8" t="s">
        <v>310</v>
      </c>
      <c r="K85" s="8">
        <v>0</v>
      </c>
      <c r="L85" s="8" t="s">
        <v>275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201</v>
      </c>
      <c r="B86">
        <v>810836</v>
      </c>
      <c r="C86" s="6">
        <v>2</v>
      </c>
      <c r="D86" s="8" t="s">
        <v>307</v>
      </c>
      <c r="E86" s="8">
        <v>794169</v>
      </c>
      <c r="F86" s="8" t="s">
        <v>306</v>
      </c>
      <c r="G86" s="8">
        <v>12202</v>
      </c>
      <c r="H86" s="8" t="s">
        <v>314</v>
      </c>
      <c r="I86" s="8">
        <v>4142</v>
      </c>
      <c r="J86" s="8" t="s">
        <v>313</v>
      </c>
      <c r="K86" s="8">
        <v>323</v>
      </c>
      <c r="L86" s="8" t="s">
        <v>275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254</v>
      </c>
      <c r="B87">
        <v>806704</v>
      </c>
      <c r="C87" s="6">
        <v>1</v>
      </c>
      <c r="D87" s="8" t="s">
        <v>307</v>
      </c>
      <c r="E87" s="8">
        <v>794169</v>
      </c>
      <c r="F87" s="8" t="s">
        <v>306</v>
      </c>
      <c r="G87" s="8">
        <v>12202</v>
      </c>
      <c r="H87" s="8" t="s">
        <v>316</v>
      </c>
      <c r="I87" s="8">
        <v>333</v>
      </c>
      <c r="J87" s="8" t="s">
        <v>297</v>
      </c>
      <c r="K87" s="8">
        <v>0</v>
      </c>
      <c r="L87" s="8" t="s">
        <v>275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134</v>
      </c>
      <c r="B88">
        <v>237393</v>
      </c>
      <c r="C88" s="6">
        <v>1</v>
      </c>
      <c r="D88" s="8" t="s">
        <v>301</v>
      </c>
      <c r="E88" s="8">
        <v>229296</v>
      </c>
      <c r="F88" s="8" t="s">
        <v>302</v>
      </c>
      <c r="G88" s="8">
        <v>6530</v>
      </c>
      <c r="H88" s="8" t="s">
        <v>303</v>
      </c>
      <c r="I88" s="8">
        <v>1475</v>
      </c>
      <c r="J88" s="8" t="s">
        <v>280</v>
      </c>
      <c r="K88" s="8">
        <v>92</v>
      </c>
      <c r="L88" s="8" t="s">
        <v>275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  <row r="93" spans="1:21">
      <c r="A93" t="s">
        <v>4479</v>
      </c>
      <c r="B93">
        <f>B19/(B19+B68)</f>
        <v>0.89399284273952517</v>
      </c>
      <c r="C93">
        <f>C19/(C19+C68)</f>
        <v>0.45519713261648748</v>
      </c>
    </row>
    <row r="94" spans="1:21">
      <c r="A94" t="s">
        <v>4480</v>
      </c>
      <c r="B94">
        <f>B68/(B19+B68)</f>
        <v>0.10600715726047487</v>
      </c>
      <c r="C94">
        <f>C68/(C19+C68)</f>
        <v>0.54480286738351258</v>
      </c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2" sqref="C2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'india Tally vs actual DYNAMIC'!$A2,Country,"India")</f>
        <v>66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0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96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0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177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79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78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85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139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140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137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144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87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146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143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90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88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157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95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153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100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152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156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96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42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107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98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102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103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58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216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222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217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219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231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221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226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215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225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59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234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236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229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201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259</v>
      </c>
      <c r="B51">
        <v>7742433</v>
      </c>
      <c r="C51">
        <f>COUNTIFS(Batch_813445_batch_results.csv!$AC:$AC, 'india Tally vs actual DYNAMIC'!$A51,Country,"India")</f>
        <v>0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265</v>
      </c>
      <c r="B53">
        <v>7536297</v>
      </c>
      <c r="C53">
        <f>COUNTIFS(Batch_813445_batch_results.csv!$AC:$AC, 'india Tally vs actual DYNAMIC'!$A53,Country,"India")</f>
        <v>0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209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203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207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204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118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73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71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67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257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258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162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125</v>
      </c>
      <c r="B75">
        <v>2911102</v>
      </c>
      <c r="C75">
        <f>COUNTIFS(Batch_813445_batch_results.csv!$AC:$AC, 'india Tally vs actual DYNAMIC'!$A75,Country,"India")</f>
        <v>0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0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166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164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169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163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167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123</v>
      </c>
      <c r="B83">
        <v>7727057</v>
      </c>
      <c r="C83">
        <f>COUNTIFS(Batch_813445_batch_results.csv!$AC:$AC, 'india Tally vs actual DYNAMIC'!$A83,Country,"India")</f>
        <v>0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129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127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269</v>
      </c>
      <c r="C88">
        <f t="shared" ref="C88:R88" si="0">SUM(C2:C87)</f>
        <v>209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showRuler="0" workbookViewId="0">
      <selection activeCell="C31" sqref="C31"/>
    </sheetView>
  </sheetViews>
  <sheetFormatPr baseColWidth="10" defaultRowHeight="15" x14ac:dyDescent="0"/>
  <cols>
    <col min="2" max="2" width="28.1640625" customWidth="1"/>
    <col min="3" max="3" width="9.1640625" style="6" bestFit="1" customWidth="1"/>
    <col min="4" max="4" width="16.83203125" style="6" customWidth="1"/>
    <col min="5" max="6" width="7.33203125" style="6" customWidth="1"/>
    <col min="7" max="7" width="8.5" style="6" customWidth="1"/>
    <col min="8" max="8" width="9.5" style="6" customWidth="1"/>
    <col min="9" max="9" width="6.83203125" style="6" customWidth="1"/>
    <col min="10" max="10" width="15.6640625" style="6" customWidth="1"/>
    <col min="11" max="11" width="8.1640625" style="6" customWidth="1"/>
    <col min="12" max="12" width="10.1640625" style="6" customWidth="1"/>
    <col min="13" max="13" width="16.6640625" style="6" customWidth="1"/>
    <col min="14" max="14" width="10.1640625" style="6" customWidth="1"/>
    <col min="15" max="15" width="10.83203125" style="6" customWidth="1"/>
    <col min="16" max="16" width="11.5" style="6" customWidth="1"/>
    <col min="17" max="17" width="10.6640625" style="6" customWidth="1"/>
    <col min="18" max="18" width="13" style="6" customWidth="1"/>
    <col min="19" max="19" width="8.6640625" style="6" customWidth="1"/>
    <col min="20" max="24" width="10.83203125" style="6"/>
    <col min="29" max="30" width="10.83203125" customWidth="1"/>
    <col min="34" max="34" width="10.83203125" customWidth="1"/>
  </cols>
  <sheetData>
    <row r="1" spans="1:22">
      <c r="B1" t="s">
        <v>269</v>
      </c>
      <c r="D1" s="6">
        <v>1126</v>
      </c>
      <c r="E1" s="6">
        <v>603</v>
      </c>
      <c r="F1" s="6">
        <v>326</v>
      </c>
      <c r="G1" s="6">
        <v>4</v>
      </c>
      <c r="H1" s="6">
        <v>37</v>
      </c>
      <c r="I1" s="6">
        <v>11</v>
      </c>
      <c r="J1" s="6">
        <v>33</v>
      </c>
      <c r="K1" s="6">
        <v>4</v>
      </c>
      <c r="L1" s="6">
        <v>3</v>
      </c>
      <c r="M1" s="6">
        <v>3</v>
      </c>
      <c r="N1" s="6">
        <v>3</v>
      </c>
      <c r="O1" s="6">
        <v>4</v>
      </c>
      <c r="P1" s="6">
        <v>2</v>
      </c>
      <c r="Q1" s="6">
        <v>7</v>
      </c>
      <c r="R1" s="6">
        <v>1</v>
      </c>
      <c r="S1" s="6">
        <v>1</v>
      </c>
      <c r="T1" s="6">
        <v>1</v>
      </c>
      <c r="U1" s="6">
        <v>1</v>
      </c>
      <c r="V1" s="6">
        <v>0</v>
      </c>
    </row>
    <row r="2" spans="1:22" s="5" customFormat="1">
      <c r="B2" s="5" t="s">
        <v>28</v>
      </c>
      <c r="C2" s="5" t="s">
        <v>270</v>
      </c>
      <c r="D2" s="5" t="s">
        <v>268</v>
      </c>
      <c r="E2" s="7" t="s">
        <v>38</v>
      </c>
      <c r="F2" s="7" t="s">
        <v>34</v>
      </c>
      <c r="G2" s="7" t="s">
        <v>80</v>
      </c>
      <c r="H2" s="7" t="s">
        <v>36</v>
      </c>
      <c r="I2" s="7" t="s">
        <v>115</v>
      </c>
      <c r="J2" s="7" t="s">
        <v>244</v>
      </c>
      <c r="K2" s="7" t="s">
        <v>243</v>
      </c>
      <c r="L2" s="7" t="s">
        <v>105</v>
      </c>
      <c r="M2" s="7" t="s">
        <v>245</v>
      </c>
      <c r="N2" s="7" t="s">
        <v>135</v>
      </c>
      <c r="O2" s="7" t="s">
        <v>210</v>
      </c>
      <c r="P2" s="7" t="s">
        <v>91</v>
      </c>
      <c r="Q2" s="7" t="s">
        <v>89</v>
      </c>
      <c r="R2" s="7" t="s">
        <v>117</v>
      </c>
      <c r="S2" s="7" t="s">
        <v>242</v>
      </c>
      <c r="T2" s="7" t="s">
        <v>205</v>
      </c>
      <c r="U2" s="7" t="s">
        <v>237</v>
      </c>
      <c r="V2" s="7" t="s">
        <v>241</v>
      </c>
    </row>
    <row r="3" spans="1:22">
      <c r="A3">
        <v>2</v>
      </c>
      <c r="B3" t="s">
        <v>35</v>
      </c>
      <c r="C3" s="6">
        <v>931028</v>
      </c>
      <c r="D3" s="6">
        <v>370</v>
      </c>
      <c r="E3" s="6">
        <v>191</v>
      </c>
      <c r="F3" s="6">
        <v>99</v>
      </c>
      <c r="G3" s="6">
        <v>0</v>
      </c>
      <c r="H3" s="6">
        <v>13</v>
      </c>
      <c r="I3" s="6">
        <v>5</v>
      </c>
      <c r="J3" s="6">
        <v>24</v>
      </c>
      <c r="K3" s="6">
        <v>0</v>
      </c>
      <c r="L3" s="6">
        <v>2</v>
      </c>
      <c r="M3" s="6">
        <v>1</v>
      </c>
      <c r="N3" s="6">
        <v>0</v>
      </c>
      <c r="O3" s="6">
        <v>2</v>
      </c>
      <c r="P3" s="6">
        <v>1</v>
      </c>
      <c r="Q3" s="6">
        <v>3</v>
      </c>
      <c r="R3" s="6">
        <v>0</v>
      </c>
      <c r="S3" s="6">
        <v>1</v>
      </c>
      <c r="T3" s="6">
        <v>0</v>
      </c>
      <c r="U3" s="6">
        <v>1</v>
      </c>
      <c r="V3" s="6">
        <v>0</v>
      </c>
    </row>
    <row r="4" spans="1:22">
      <c r="A4">
        <v>3</v>
      </c>
      <c r="B4" t="s">
        <v>43</v>
      </c>
      <c r="C4" s="6">
        <v>7851662</v>
      </c>
      <c r="D4" s="6">
        <v>264</v>
      </c>
      <c r="E4" s="6">
        <v>125</v>
      </c>
      <c r="F4" s="6">
        <v>88</v>
      </c>
      <c r="G4" s="6">
        <v>3</v>
      </c>
      <c r="H4" s="6">
        <v>8</v>
      </c>
      <c r="I4" s="6">
        <v>3</v>
      </c>
      <c r="J4" s="6">
        <v>0</v>
      </c>
      <c r="K4" s="6">
        <v>3</v>
      </c>
      <c r="L4" s="6">
        <v>0</v>
      </c>
      <c r="M4" s="6">
        <v>1</v>
      </c>
      <c r="N4" s="6">
        <v>3</v>
      </c>
      <c r="O4" s="6">
        <v>1</v>
      </c>
      <c r="P4" s="6">
        <v>0</v>
      </c>
      <c r="Q4" s="6">
        <v>3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>
      <c r="A5">
        <v>4</v>
      </c>
      <c r="B5" s="3" t="s">
        <v>85</v>
      </c>
      <c r="C5" s="6">
        <v>7820004</v>
      </c>
      <c r="D5" s="6">
        <v>63</v>
      </c>
      <c r="E5" s="6">
        <v>54</v>
      </c>
      <c r="F5" s="6">
        <v>1</v>
      </c>
      <c r="G5" s="6">
        <v>1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>
      <c r="A6">
        <v>5</v>
      </c>
      <c r="B6" t="s">
        <v>125</v>
      </c>
      <c r="C6" s="6">
        <v>2911102</v>
      </c>
      <c r="D6" s="6">
        <v>55</v>
      </c>
      <c r="E6" s="6">
        <v>42</v>
      </c>
      <c r="F6" s="6">
        <v>9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>
      <c r="A7">
        <v>6</v>
      </c>
      <c r="B7" t="s">
        <v>42</v>
      </c>
      <c r="C7" s="6">
        <v>5503158</v>
      </c>
      <c r="D7" s="6">
        <v>38</v>
      </c>
      <c r="E7" s="6">
        <v>9</v>
      </c>
      <c r="F7" s="6">
        <v>17</v>
      </c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>
      <c r="A8">
        <v>7</v>
      </c>
      <c r="B8" t="s">
        <v>95</v>
      </c>
      <c r="C8" s="6">
        <v>899370</v>
      </c>
      <c r="D8" s="6">
        <v>18</v>
      </c>
      <c r="E8" s="6">
        <v>17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>
      <c r="A9">
        <v>8</v>
      </c>
      <c r="B9" s="3" t="s">
        <v>359</v>
      </c>
      <c r="C9" s="6">
        <v>866299</v>
      </c>
      <c r="D9" s="6">
        <v>14</v>
      </c>
      <c r="E9" s="6">
        <v>0</v>
      </c>
      <c r="F9" s="6">
        <v>14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>
      <c r="A10">
        <v>9</v>
      </c>
      <c r="B10" t="s">
        <v>100</v>
      </c>
      <c r="C10" s="6">
        <v>892949</v>
      </c>
      <c r="D10" s="6">
        <v>13</v>
      </c>
      <c r="E10" s="6">
        <v>12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>
      <c r="A11">
        <v>10</v>
      </c>
      <c r="B11" t="s">
        <v>221</v>
      </c>
      <c r="C11" s="6">
        <v>859307</v>
      </c>
      <c r="D11" s="6">
        <v>12</v>
      </c>
      <c r="E11" s="6">
        <v>12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>
      <c r="A12">
        <v>11</v>
      </c>
      <c r="B12" t="s">
        <v>569</v>
      </c>
      <c r="C12" s="6">
        <v>11233904</v>
      </c>
      <c r="D12" s="6">
        <v>12</v>
      </c>
      <c r="E12" s="6">
        <v>1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>
        <v>12</v>
      </c>
      <c r="B13" t="s">
        <v>79</v>
      </c>
      <c r="C13" s="6">
        <v>8013781</v>
      </c>
      <c r="D13" s="6">
        <v>10</v>
      </c>
      <c r="E13" s="6">
        <v>5</v>
      </c>
      <c r="F13" s="6">
        <v>2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>
      <c r="A14">
        <v>13</v>
      </c>
      <c r="B14" t="s">
        <v>111</v>
      </c>
      <c r="C14" s="6">
        <v>21509808</v>
      </c>
      <c r="D14" s="6">
        <v>9</v>
      </c>
      <c r="E14" s="6">
        <v>6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>
      <c r="A15">
        <v>14</v>
      </c>
      <c r="B15" t="s">
        <v>144</v>
      </c>
      <c r="C15" s="6">
        <v>7803230</v>
      </c>
      <c r="D15" s="6">
        <v>6</v>
      </c>
      <c r="E15" s="6">
        <v>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>
        <v>15</v>
      </c>
      <c r="B16" t="s">
        <v>113</v>
      </c>
      <c r="C16" s="6">
        <v>826911</v>
      </c>
      <c r="D16" s="6">
        <v>6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>
      <c r="A17">
        <v>17</v>
      </c>
      <c r="B17" t="s">
        <v>225</v>
      </c>
      <c r="C17" s="6">
        <v>859538</v>
      </c>
      <c r="D17" s="6">
        <v>5</v>
      </c>
      <c r="E17" s="6">
        <v>4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>
        <v>18</v>
      </c>
      <c r="B18" t="s">
        <v>231</v>
      </c>
      <c r="C18" s="6">
        <v>859334</v>
      </c>
      <c r="D18" s="6">
        <v>5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>
        <v>19</v>
      </c>
      <c r="B19" t="s">
        <v>87</v>
      </c>
      <c r="C19" s="6">
        <v>7752528</v>
      </c>
      <c r="D19" s="6">
        <v>4</v>
      </c>
      <c r="E19" s="6">
        <v>2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>
      <c r="A20">
        <v>20</v>
      </c>
      <c r="B20" t="s">
        <v>388</v>
      </c>
      <c r="C20" s="6">
        <v>7790415</v>
      </c>
      <c r="D20" s="6">
        <v>4</v>
      </c>
      <c r="E20" s="6">
        <v>2</v>
      </c>
      <c r="F20" s="6">
        <v>0</v>
      </c>
      <c r="G20" s="6">
        <v>0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>
      <c r="A21">
        <v>21</v>
      </c>
      <c r="B21" t="s">
        <v>126</v>
      </c>
      <c r="C21" s="6">
        <v>1695148</v>
      </c>
      <c r="D21" s="6">
        <v>4</v>
      </c>
      <c r="E21" s="6">
        <v>2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>
      <c r="A22">
        <v>22</v>
      </c>
      <c r="B22" t="s">
        <v>157</v>
      </c>
      <c r="C22" s="6">
        <v>1332638</v>
      </c>
      <c r="D22" s="6">
        <v>4</v>
      </c>
      <c r="E22" s="6">
        <v>1</v>
      </c>
      <c r="F22" s="6">
        <v>2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>
      <c r="A23">
        <v>23</v>
      </c>
      <c r="B23" t="s">
        <v>58</v>
      </c>
      <c r="C23" s="6">
        <v>919228</v>
      </c>
      <c r="D23" s="6">
        <v>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>
      <c r="A24">
        <v>24</v>
      </c>
      <c r="B24" t="s">
        <v>258</v>
      </c>
      <c r="C24" s="6">
        <v>1109534</v>
      </c>
      <c r="D24" s="6">
        <v>4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>
      <c r="A25">
        <v>25</v>
      </c>
      <c r="B25" t="s">
        <v>403</v>
      </c>
      <c r="C25" s="6">
        <v>19840508</v>
      </c>
      <c r="D25" s="6">
        <v>4</v>
      </c>
      <c r="E25" s="6">
        <v>4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>
      <c r="A26">
        <v>26</v>
      </c>
      <c r="B26" s="2" t="s">
        <v>177</v>
      </c>
      <c r="C26" s="6">
        <v>7779968</v>
      </c>
      <c r="D26" s="6">
        <v>3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>
      <c r="A27">
        <v>27</v>
      </c>
      <c r="B27" t="s">
        <v>90</v>
      </c>
      <c r="C27" s="6">
        <v>8253272</v>
      </c>
      <c r="D27" s="6">
        <v>3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>
      <c r="A28">
        <v>28</v>
      </c>
      <c r="B28" t="s">
        <v>140</v>
      </c>
      <c r="C28" s="6">
        <v>7799035</v>
      </c>
      <c r="D28" s="6">
        <v>3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>
      <c r="A29">
        <v>29</v>
      </c>
      <c r="B29" t="s">
        <v>547</v>
      </c>
      <c r="C29" s="6">
        <v>7728107</v>
      </c>
      <c r="D29" s="6">
        <v>3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>
      <c r="A30">
        <v>30</v>
      </c>
      <c r="B30" t="s">
        <v>143</v>
      </c>
      <c r="C30" s="6">
        <v>7820643</v>
      </c>
      <c r="D30" s="6">
        <v>3</v>
      </c>
      <c r="E30" s="6">
        <v>0</v>
      </c>
      <c r="F30" s="6">
        <v>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>
      <c r="A31">
        <v>31</v>
      </c>
      <c r="B31" t="s">
        <v>181</v>
      </c>
      <c r="C31" s="6">
        <v>7672039</v>
      </c>
      <c r="D31" s="6">
        <v>3</v>
      </c>
      <c r="E31" s="6">
        <v>2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>
      <c r="A32">
        <v>32</v>
      </c>
      <c r="B32" t="s">
        <v>215</v>
      </c>
      <c r="C32" s="6">
        <v>826938</v>
      </c>
      <c r="D32" s="6">
        <v>3</v>
      </c>
      <c r="E32" s="6">
        <v>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>
      <c r="A33">
        <v>33</v>
      </c>
      <c r="B33" t="s">
        <v>201</v>
      </c>
      <c r="C33" s="6">
        <v>810836</v>
      </c>
      <c r="D33" s="6">
        <v>3</v>
      </c>
      <c r="E33" s="6">
        <v>0</v>
      </c>
      <c r="F33" s="6">
        <v>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>
      <c r="A34">
        <v>34</v>
      </c>
      <c r="B34" t="s">
        <v>98</v>
      </c>
      <c r="C34" s="6">
        <v>20242118</v>
      </c>
      <c r="D34" s="6">
        <v>3</v>
      </c>
      <c r="E34" s="6">
        <v>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>
      <c r="A35">
        <v>35</v>
      </c>
      <c r="B35" t="s">
        <v>379</v>
      </c>
      <c r="C35" s="6">
        <v>315365</v>
      </c>
      <c r="D35" s="6">
        <v>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3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>
      <c r="A36">
        <v>36</v>
      </c>
      <c r="B36" t="s">
        <v>118</v>
      </c>
      <c r="C36" s="6">
        <v>5399068</v>
      </c>
      <c r="D36" s="6">
        <v>3</v>
      </c>
      <c r="E36" s="6">
        <v>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>
      <c r="A37">
        <v>37</v>
      </c>
      <c r="B37" t="s">
        <v>166</v>
      </c>
      <c r="C37" s="6">
        <v>2839381</v>
      </c>
      <c r="D37" s="6">
        <v>3</v>
      </c>
      <c r="E37" s="6">
        <v>3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>
      <c r="A38">
        <v>38</v>
      </c>
      <c r="B38" t="s">
        <v>176</v>
      </c>
      <c r="C38" s="6">
        <v>7747545</v>
      </c>
      <c r="D38" s="6">
        <v>2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>
      <c r="A39">
        <v>39</v>
      </c>
      <c r="B39" t="s">
        <v>4354</v>
      </c>
      <c r="C39" s="6">
        <v>7727806</v>
      </c>
      <c r="D39" s="6">
        <v>2</v>
      </c>
      <c r="E39" s="6">
        <v>0</v>
      </c>
      <c r="F39" s="6">
        <v>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>
      <c r="A40">
        <v>40</v>
      </c>
      <c r="B40" t="s">
        <v>416</v>
      </c>
      <c r="C40" s="6">
        <v>7802397</v>
      </c>
      <c r="D40" s="6">
        <v>2</v>
      </c>
      <c r="E40" s="6">
        <v>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>
      <c r="A41">
        <v>41</v>
      </c>
      <c r="B41" t="s">
        <v>386</v>
      </c>
      <c r="C41" s="6">
        <v>7748283</v>
      </c>
      <c r="D41" s="6">
        <v>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>
      <c r="A42">
        <v>42</v>
      </c>
      <c r="B42" t="s">
        <v>409</v>
      </c>
      <c r="C42" s="6">
        <v>7609721</v>
      </c>
      <c r="D42" s="6">
        <v>2</v>
      </c>
      <c r="E42" s="6">
        <v>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>
      <c r="A43">
        <v>43</v>
      </c>
      <c r="B43" t="s">
        <v>367</v>
      </c>
      <c r="C43" s="6">
        <v>1317356</v>
      </c>
      <c r="D43" s="6">
        <v>2</v>
      </c>
      <c r="E43" s="6">
        <v>0</v>
      </c>
      <c r="F43" s="6">
        <v>2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</row>
    <row r="44" spans="1:22">
      <c r="A44">
        <v>44</v>
      </c>
      <c r="B44" t="s">
        <v>1496</v>
      </c>
      <c r="C44" s="6">
        <v>10733148</v>
      </c>
      <c r="D44" s="6">
        <v>2</v>
      </c>
      <c r="E44" s="6">
        <v>0</v>
      </c>
      <c r="F44" s="6">
        <v>2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</row>
    <row r="45" spans="1:22">
      <c r="A45">
        <v>45</v>
      </c>
      <c r="B45" t="s">
        <v>229</v>
      </c>
      <c r="C45" s="6">
        <v>863552</v>
      </c>
      <c r="D45" s="6">
        <v>2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</row>
    <row r="46" spans="1:22">
      <c r="A46">
        <v>46</v>
      </c>
      <c r="B46" t="s">
        <v>450</v>
      </c>
      <c r="C46" s="6">
        <v>866868</v>
      </c>
      <c r="D46" s="6">
        <v>2</v>
      </c>
      <c r="E46" s="6">
        <v>2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</row>
    <row r="47" spans="1:22">
      <c r="A47">
        <v>47</v>
      </c>
      <c r="B47" t="s">
        <v>451</v>
      </c>
      <c r="C47" s="6">
        <v>808536</v>
      </c>
      <c r="D47" s="6">
        <v>2</v>
      </c>
      <c r="E47" s="6">
        <v>0</v>
      </c>
      <c r="F47" s="6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</row>
    <row r="48" spans="1:22">
      <c r="A48">
        <v>48</v>
      </c>
      <c r="B48" t="s">
        <v>152</v>
      </c>
      <c r="C48" s="6">
        <v>1093147</v>
      </c>
      <c r="D48" s="6">
        <v>2</v>
      </c>
      <c r="E48" s="6">
        <v>2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spans="1:22">
      <c r="A49">
        <v>49</v>
      </c>
      <c r="B49" t="s">
        <v>153</v>
      </c>
      <c r="C49" s="6">
        <v>878401</v>
      </c>
      <c r="D49" s="6">
        <v>2</v>
      </c>
      <c r="E49" s="6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spans="1:22">
      <c r="A50">
        <v>50</v>
      </c>
      <c r="B50" t="s">
        <v>187</v>
      </c>
      <c r="C50" s="6">
        <v>866031</v>
      </c>
      <c r="D50" s="6">
        <v>2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spans="1:22">
      <c r="A51">
        <v>51</v>
      </c>
      <c r="B51" t="s">
        <v>462</v>
      </c>
      <c r="C51" s="6">
        <v>10145966</v>
      </c>
      <c r="D51" s="6">
        <v>2</v>
      </c>
      <c r="E51" s="6">
        <v>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</row>
    <row r="52" spans="1:22">
      <c r="A52">
        <v>52</v>
      </c>
      <c r="B52" t="s">
        <v>1010</v>
      </c>
      <c r="C52" s="6">
        <v>17686309</v>
      </c>
      <c r="D52" s="6">
        <v>2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</row>
    <row r="53" spans="1:22">
      <c r="A53">
        <v>53</v>
      </c>
      <c r="B53" t="s">
        <v>2591</v>
      </c>
      <c r="C53" s="6">
        <v>4101359</v>
      </c>
      <c r="D53" s="6">
        <v>2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</row>
    <row r="54" spans="1:22">
      <c r="A54">
        <v>54</v>
      </c>
      <c r="B54" t="s">
        <v>2323</v>
      </c>
      <c r="C54" s="6">
        <v>215059</v>
      </c>
      <c r="D54" s="6">
        <v>2</v>
      </c>
      <c r="E54" s="6">
        <v>0</v>
      </c>
      <c r="F54" s="6">
        <v>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</row>
    <row r="55" spans="1:22">
      <c r="A55">
        <v>55</v>
      </c>
      <c r="B55" t="s">
        <v>401</v>
      </c>
      <c r="C55" s="6">
        <v>15376206</v>
      </c>
      <c r="D55" s="6">
        <v>2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</row>
    <row r="56" spans="1:22">
      <c r="A56">
        <v>56</v>
      </c>
      <c r="B56" t="s">
        <v>216</v>
      </c>
      <c r="C56" s="6">
        <v>5431345</v>
      </c>
      <c r="D56" s="6">
        <v>2</v>
      </c>
      <c r="E56" s="6">
        <v>0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</row>
    <row r="57" spans="1:22">
      <c r="A57">
        <v>57</v>
      </c>
      <c r="B57" t="s">
        <v>261</v>
      </c>
      <c r="C57" s="6">
        <v>5681664</v>
      </c>
      <c r="D57" s="6">
        <v>2</v>
      </c>
      <c r="E57" s="6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</row>
    <row r="58" spans="1:22">
      <c r="A58">
        <v>58</v>
      </c>
      <c r="B58" t="s">
        <v>204</v>
      </c>
      <c r="C58" s="6">
        <v>5438125</v>
      </c>
      <c r="D58" s="6">
        <v>2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</row>
    <row r="59" spans="1:22">
      <c r="A59">
        <v>59</v>
      </c>
      <c r="B59" t="s">
        <v>2906</v>
      </c>
      <c r="C59" s="6">
        <v>10135001</v>
      </c>
      <c r="D59" s="6">
        <v>2</v>
      </c>
      <c r="E59" s="6">
        <v>0</v>
      </c>
      <c r="F59" s="6">
        <v>2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</row>
    <row r="60" spans="1:22">
      <c r="A60">
        <v>60</v>
      </c>
      <c r="B60" t="s">
        <v>102</v>
      </c>
      <c r="C60" s="6">
        <v>2807012</v>
      </c>
      <c r="D60" s="6">
        <v>2</v>
      </c>
      <c r="E60" s="6">
        <v>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</row>
    <row r="61" spans="1:22">
      <c r="A61">
        <v>61</v>
      </c>
      <c r="B61" t="s">
        <v>2355</v>
      </c>
      <c r="C61" s="6">
        <v>16322015</v>
      </c>
      <c r="D61" s="6">
        <v>2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</row>
    <row r="62" spans="1:22">
      <c r="A62">
        <v>62</v>
      </c>
      <c r="B62" s="3" t="s">
        <v>257</v>
      </c>
      <c r="C62" s="6">
        <v>7725398</v>
      </c>
      <c r="D62" s="6">
        <v>1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spans="1:22">
      <c r="A63">
        <v>63</v>
      </c>
      <c r="B63" t="s">
        <v>406</v>
      </c>
      <c r="C63" s="6">
        <v>7923095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</row>
    <row r="64" spans="1:22">
      <c r="A64">
        <v>64</v>
      </c>
      <c r="B64" t="s">
        <v>174</v>
      </c>
      <c r="C64" s="6">
        <v>7747572</v>
      </c>
      <c r="D64" s="6">
        <v>1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</row>
    <row r="65" spans="1:22">
      <c r="A65">
        <v>65</v>
      </c>
      <c r="B65" t="s">
        <v>4355</v>
      </c>
      <c r="C65" s="6">
        <v>8200906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</row>
    <row r="66" spans="1:22">
      <c r="A66">
        <v>66</v>
      </c>
      <c r="B66" t="s">
        <v>4359</v>
      </c>
      <c r="C66" s="6">
        <v>7727005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</row>
    <row r="67" spans="1:22">
      <c r="A67">
        <v>67</v>
      </c>
      <c r="B67" s="3" t="s">
        <v>415</v>
      </c>
      <c r="C67" s="6">
        <v>7806704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</row>
    <row r="68" spans="1:22">
      <c r="A68">
        <v>68</v>
      </c>
      <c r="B68" t="s">
        <v>4356</v>
      </c>
      <c r="C68" s="6">
        <v>7787243</v>
      </c>
      <c r="D68" s="6">
        <v>1</v>
      </c>
      <c r="E68" s="6">
        <v>0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</row>
    <row r="69" spans="1:22">
      <c r="A69">
        <v>69</v>
      </c>
      <c r="B69" t="s">
        <v>412</v>
      </c>
      <c r="C69" s="6">
        <v>7784186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</row>
    <row r="70" spans="1:22">
      <c r="A70">
        <v>70</v>
      </c>
      <c r="B70" t="s">
        <v>437</v>
      </c>
      <c r="C70" s="6">
        <v>7779941</v>
      </c>
      <c r="D70" s="6">
        <v>1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</row>
    <row r="71" spans="1:22">
      <c r="A71">
        <v>71</v>
      </c>
      <c r="B71" s="3" t="s">
        <v>532</v>
      </c>
      <c r="C71" s="6">
        <v>7779849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</row>
    <row r="72" spans="1:22">
      <c r="A72">
        <v>72</v>
      </c>
      <c r="B72" t="s">
        <v>441</v>
      </c>
      <c r="C72" s="6">
        <v>7787502</v>
      </c>
      <c r="D72" s="6">
        <v>1</v>
      </c>
      <c r="E72" s="6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</row>
    <row r="73" spans="1:22">
      <c r="A73">
        <v>73</v>
      </c>
      <c r="B73" t="s">
        <v>175</v>
      </c>
      <c r="C73" s="6">
        <v>9515028</v>
      </c>
      <c r="D73" s="6">
        <v>1</v>
      </c>
      <c r="E73" s="6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</row>
    <row r="74" spans="1:22">
      <c r="A74">
        <v>74</v>
      </c>
      <c r="B74" s="3" t="s">
        <v>259</v>
      </c>
      <c r="C74" s="6">
        <v>7742433</v>
      </c>
      <c r="D74" s="6">
        <v>1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</row>
    <row r="75" spans="1:22">
      <c r="A75">
        <v>75</v>
      </c>
      <c r="B75" t="s">
        <v>65</v>
      </c>
      <c r="C75" s="6">
        <v>7739376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spans="1:22">
      <c r="A76">
        <v>76</v>
      </c>
      <c r="B76" t="s">
        <v>965</v>
      </c>
      <c r="C76" s="6">
        <v>7735131</v>
      </c>
      <c r="D76" s="6">
        <v>1</v>
      </c>
      <c r="E76" s="6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spans="1:22">
      <c r="A77">
        <v>77</v>
      </c>
      <c r="B77" t="s">
        <v>33</v>
      </c>
      <c r="C77" s="6">
        <v>7806852</v>
      </c>
      <c r="D77" s="6">
        <v>1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</row>
    <row r="78" spans="1:22">
      <c r="A78">
        <v>78</v>
      </c>
      <c r="B78" t="s">
        <v>440</v>
      </c>
      <c r="C78" s="6">
        <v>8501683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</row>
    <row r="79" spans="1:22">
      <c r="A79">
        <v>79</v>
      </c>
      <c r="B79" t="s">
        <v>436</v>
      </c>
      <c r="C79" s="6">
        <v>13819007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</row>
    <row r="80" spans="1:22">
      <c r="A80">
        <v>80</v>
      </c>
      <c r="B80" t="s">
        <v>2379</v>
      </c>
      <c r="C80" s="6">
        <v>26335284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spans="1:22">
      <c r="A81">
        <v>81</v>
      </c>
      <c r="B81" t="s">
        <v>722</v>
      </c>
      <c r="C81" s="6">
        <v>25199357</v>
      </c>
      <c r="D81" s="6">
        <v>1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1:22">
      <c r="A82">
        <v>82</v>
      </c>
      <c r="B82" t="s">
        <v>88</v>
      </c>
      <c r="C82" s="6">
        <v>7727322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1:22">
      <c r="A83">
        <v>83</v>
      </c>
      <c r="B83" t="s">
        <v>392</v>
      </c>
      <c r="C83" s="6">
        <v>7748310</v>
      </c>
      <c r="D83" s="6">
        <v>1</v>
      </c>
      <c r="E83" s="6">
        <v>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1:22">
      <c r="A84">
        <v>84</v>
      </c>
      <c r="B84" t="s">
        <v>146</v>
      </c>
      <c r="C84" s="6">
        <v>7824875</v>
      </c>
      <c r="D84" s="6">
        <v>1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1:22">
      <c r="A85">
        <v>85</v>
      </c>
      <c r="B85" t="s">
        <v>4353</v>
      </c>
      <c r="C85" s="6">
        <v>8200677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1:22">
      <c r="A86">
        <v>86</v>
      </c>
      <c r="B86" t="s">
        <v>123</v>
      </c>
      <c r="C86" s="6">
        <v>7727057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1:22">
      <c r="A87">
        <v>87</v>
      </c>
      <c r="B87" t="s">
        <v>3482</v>
      </c>
      <c r="C87" s="6">
        <v>7871353</v>
      </c>
      <c r="D87" s="6">
        <v>1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1:22">
      <c r="A88">
        <v>88</v>
      </c>
      <c r="B88" t="s">
        <v>2713</v>
      </c>
      <c r="C88" s="6">
        <v>7727314</v>
      </c>
      <c r="D88" s="6">
        <v>1</v>
      </c>
      <c r="E88" s="6">
        <v>1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1:22">
      <c r="A89">
        <v>89</v>
      </c>
      <c r="B89" t="s">
        <v>139</v>
      </c>
      <c r="C89" s="6">
        <v>7804018</v>
      </c>
      <c r="D89" s="6">
        <v>1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1:22">
      <c r="A90">
        <v>90</v>
      </c>
      <c r="B90" t="s">
        <v>3688</v>
      </c>
      <c r="C90" s="6">
        <v>7743924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1:22">
      <c r="A91">
        <v>91</v>
      </c>
      <c r="B91" t="s">
        <v>265</v>
      </c>
      <c r="C91" s="6">
        <v>7536297</v>
      </c>
      <c r="D91" s="6">
        <v>1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spans="1:22">
      <c r="A92">
        <v>92</v>
      </c>
      <c r="B92" t="s">
        <v>2679</v>
      </c>
      <c r="C92" s="6">
        <v>7790198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spans="1:22">
      <c r="A93">
        <v>93</v>
      </c>
      <c r="B93" t="s">
        <v>389</v>
      </c>
      <c r="C93" s="6">
        <v>7718477</v>
      </c>
      <c r="D93" s="6">
        <v>1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spans="1:22">
      <c r="A94">
        <v>94</v>
      </c>
      <c r="B94" t="s">
        <v>137</v>
      </c>
      <c r="C94" s="6">
        <v>7536334</v>
      </c>
      <c r="D94" s="6">
        <v>1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>
      <c r="A95">
        <v>95</v>
      </c>
      <c r="B95" t="s">
        <v>134</v>
      </c>
      <c r="C95" s="6">
        <v>237393</v>
      </c>
      <c r="D95" s="6">
        <v>1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>
      <c r="A96">
        <v>96</v>
      </c>
      <c r="B96" t="s">
        <v>127</v>
      </c>
      <c r="C96" s="6">
        <v>1735298</v>
      </c>
      <c r="D96" s="6">
        <v>1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spans="1:22">
      <c r="A97">
        <v>97</v>
      </c>
      <c r="B97" t="s">
        <v>156</v>
      </c>
      <c r="C97" s="6">
        <v>820919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spans="1:22">
      <c r="A98">
        <v>98</v>
      </c>
      <c r="B98" t="s">
        <v>186</v>
      </c>
      <c r="C98" s="6">
        <v>1294559</v>
      </c>
      <c r="D98" s="6">
        <v>1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spans="1:22">
      <c r="A99">
        <v>99</v>
      </c>
      <c r="B99" t="s">
        <v>397</v>
      </c>
      <c r="C99" s="6">
        <v>894044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spans="1:22">
      <c r="A100">
        <v>100</v>
      </c>
      <c r="B100" t="s">
        <v>96</v>
      </c>
      <c r="C100" s="6">
        <v>971178</v>
      </c>
      <c r="D100" s="6">
        <v>1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spans="1:22">
      <c r="A101">
        <v>101</v>
      </c>
      <c r="B101" t="s">
        <v>1257</v>
      </c>
      <c r="C101" s="6">
        <v>970988</v>
      </c>
      <c r="D101" s="6">
        <v>1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spans="1:22">
      <c r="A102">
        <v>102</v>
      </c>
      <c r="B102" t="s">
        <v>2092</v>
      </c>
      <c r="C102" s="6">
        <v>10732382</v>
      </c>
      <c r="D102" s="6">
        <v>1</v>
      </c>
      <c r="E102" s="6">
        <v>1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spans="1:22">
      <c r="A103">
        <v>103</v>
      </c>
      <c r="B103" s="3" t="s">
        <v>1639</v>
      </c>
      <c r="C103" s="6">
        <v>10748965</v>
      </c>
      <c r="D103" s="6">
        <v>1</v>
      </c>
      <c r="E103" s="6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spans="1:22">
      <c r="A104">
        <v>104</v>
      </c>
      <c r="B104" t="s">
        <v>4358</v>
      </c>
      <c r="C104" s="6">
        <v>811538</v>
      </c>
      <c r="D104" s="6">
        <v>1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spans="1:22">
      <c r="A105">
        <v>105</v>
      </c>
      <c r="B105" t="s">
        <v>250</v>
      </c>
      <c r="C105" s="6">
        <v>930740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</row>
    <row r="106" spans="1:22">
      <c r="A106">
        <v>106</v>
      </c>
      <c r="B106" s="3" t="s">
        <v>4357</v>
      </c>
      <c r="C106" s="6">
        <v>1280272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</row>
    <row r="107" spans="1:22">
      <c r="A107">
        <v>107</v>
      </c>
      <c r="B107" t="s">
        <v>459</v>
      </c>
      <c r="C107" s="6">
        <v>859281</v>
      </c>
      <c r="D107" s="6">
        <v>1</v>
      </c>
      <c r="E107" s="6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>
      <c r="A108">
        <v>108</v>
      </c>
      <c r="B108" t="s">
        <v>217</v>
      </c>
      <c r="C108" s="6">
        <v>866609</v>
      </c>
      <c r="D108" s="6">
        <v>1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spans="1:22">
      <c r="A109">
        <v>109</v>
      </c>
      <c r="B109" t="s">
        <v>395</v>
      </c>
      <c r="C109" s="6">
        <v>859215</v>
      </c>
      <c r="D109" s="6">
        <v>1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spans="1:22">
      <c r="A110">
        <v>110</v>
      </c>
      <c r="B110" t="s">
        <v>67</v>
      </c>
      <c r="C110" s="6">
        <v>2594394</v>
      </c>
      <c r="D110" s="6">
        <v>1</v>
      </c>
      <c r="E110" s="6">
        <v>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spans="1:22">
      <c r="A111">
        <v>111</v>
      </c>
      <c r="B111" t="s">
        <v>1586</v>
      </c>
      <c r="C111" s="6">
        <v>814728</v>
      </c>
      <c r="D111" s="6">
        <v>1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spans="1:22">
      <c r="A112">
        <v>112</v>
      </c>
      <c r="B112" t="s">
        <v>207</v>
      </c>
      <c r="C112" s="6">
        <v>1581049</v>
      </c>
      <c r="D112" s="6">
        <v>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>
      <c r="A113">
        <v>113</v>
      </c>
      <c r="B113" t="s">
        <v>254</v>
      </c>
      <c r="C113" s="6">
        <v>806704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spans="1:22">
      <c r="A114">
        <v>114</v>
      </c>
      <c r="B114" t="s">
        <v>4078</v>
      </c>
      <c r="C114" s="6">
        <v>18278723</v>
      </c>
      <c r="D114" s="6"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spans="1:22">
      <c r="A115">
        <v>115</v>
      </c>
      <c r="B115" t="s">
        <v>420</v>
      </c>
      <c r="C115" s="6">
        <v>827649</v>
      </c>
      <c r="D115" s="6">
        <v>1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spans="1:22">
      <c r="A116">
        <v>116</v>
      </c>
      <c r="B116" t="s">
        <v>396</v>
      </c>
      <c r="C116" s="6">
        <v>935597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spans="1:22">
      <c r="A117">
        <v>117</v>
      </c>
      <c r="B117" t="s">
        <v>3810</v>
      </c>
      <c r="C117" s="6">
        <v>930838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spans="1:22">
      <c r="A118">
        <v>118</v>
      </c>
      <c r="B118" t="s">
        <v>1393</v>
      </c>
      <c r="C118" s="6">
        <v>847507</v>
      </c>
      <c r="D118" s="6">
        <v>1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spans="1:22">
      <c r="A119">
        <v>119</v>
      </c>
      <c r="B119" t="s">
        <v>371</v>
      </c>
      <c r="C119" s="6">
        <v>1511144</v>
      </c>
      <c r="D119" s="6">
        <v>1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spans="1:22">
      <c r="A120">
        <v>120</v>
      </c>
      <c r="B120" t="s">
        <v>107</v>
      </c>
      <c r="C120" s="6">
        <v>888447</v>
      </c>
      <c r="D120" s="6">
        <v>1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spans="1:22">
      <c r="A121">
        <v>121</v>
      </c>
      <c r="B121" t="s">
        <v>423</v>
      </c>
      <c r="C121" s="6">
        <v>20194576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spans="1:22">
      <c r="A122">
        <v>122</v>
      </c>
      <c r="B122" t="s">
        <v>398</v>
      </c>
      <c r="C122" s="6">
        <v>35852141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spans="1:22">
      <c r="A123">
        <v>123</v>
      </c>
      <c r="B123" t="s">
        <v>226</v>
      </c>
      <c r="C123" s="6">
        <v>9899984</v>
      </c>
      <c r="D123" s="6">
        <v>1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spans="1:22">
      <c r="A124">
        <v>124</v>
      </c>
      <c r="B124" t="s">
        <v>4151</v>
      </c>
      <c r="C124" s="6">
        <v>27231154</v>
      </c>
      <c r="D124" s="6">
        <v>1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5" spans="1:22">
      <c r="A125">
        <v>125</v>
      </c>
      <c r="B125" t="s">
        <v>387</v>
      </c>
      <c r="C125" s="6">
        <v>243552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</row>
    <row r="126" spans="1:22">
      <c r="A126">
        <v>126</v>
      </c>
      <c r="B126" t="s">
        <v>418</v>
      </c>
      <c r="C126" s="6">
        <v>243552</v>
      </c>
      <c r="D126" s="6">
        <v>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</row>
    <row r="127" spans="1:22">
      <c r="A127">
        <v>127</v>
      </c>
      <c r="B127" t="s">
        <v>435</v>
      </c>
      <c r="C127" s="6">
        <v>0</v>
      </c>
      <c r="D127" s="6">
        <v>1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</row>
    <row r="128" spans="1:22">
      <c r="A128">
        <v>128</v>
      </c>
      <c r="B128" t="s">
        <v>390</v>
      </c>
      <c r="C128" s="6">
        <v>21909381</v>
      </c>
      <c r="D128" s="6">
        <v>1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spans="1:22">
      <c r="A129">
        <v>129</v>
      </c>
      <c r="B129" t="s">
        <v>460</v>
      </c>
      <c r="C129" s="6">
        <v>1643228</v>
      </c>
      <c r="D129" s="6">
        <v>1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</row>
    <row r="130" spans="1:22">
      <c r="A130">
        <v>130</v>
      </c>
      <c r="B130" t="s">
        <v>445</v>
      </c>
      <c r="C130" s="6">
        <v>1643228</v>
      </c>
      <c r="D130" s="6">
        <v>1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</row>
    <row r="131" spans="1:22">
      <c r="A131">
        <v>131</v>
      </c>
      <c r="B131" t="s">
        <v>421</v>
      </c>
      <c r="C131" s="6">
        <v>1603078</v>
      </c>
      <c r="D131" s="6">
        <v>1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spans="1:22">
      <c r="A132">
        <v>132</v>
      </c>
      <c r="B132" t="s">
        <v>417</v>
      </c>
      <c r="C132" s="6">
        <v>343183</v>
      </c>
      <c r="D132" s="6">
        <v>1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</row>
    <row r="133" spans="1:22">
      <c r="A133">
        <v>133</v>
      </c>
      <c r="B133" t="s">
        <v>411</v>
      </c>
      <c r="C133" s="6">
        <v>277367</v>
      </c>
      <c r="D133" s="6">
        <v>1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</row>
    <row r="134" spans="1:22">
      <c r="A134">
        <v>134</v>
      </c>
      <c r="B134" t="s">
        <v>219</v>
      </c>
      <c r="C134" s="6">
        <v>10039067</v>
      </c>
      <c r="D134" s="6">
        <v>1</v>
      </c>
      <c r="E134" s="6">
        <v>0</v>
      </c>
      <c r="F134" s="6">
        <v>1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</row>
    <row r="135" spans="1:22">
      <c r="A135">
        <v>135</v>
      </c>
      <c r="B135" t="s">
        <v>203</v>
      </c>
      <c r="C135" s="6">
        <v>13039455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</row>
    <row r="136" spans="1:22">
      <c r="A136">
        <v>136</v>
      </c>
      <c r="B136" t="s">
        <v>2965</v>
      </c>
      <c r="C136" s="6">
        <v>12994645</v>
      </c>
      <c r="D136" s="6">
        <v>1</v>
      </c>
      <c r="E136" s="6">
        <v>0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spans="1:22">
      <c r="A137">
        <v>137</v>
      </c>
      <c r="B137" t="s">
        <v>424</v>
      </c>
      <c r="C137" s="6">
        <v>5393141</v>
      </c>
      <c r="D137" s="6">
        <v>1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</row>
    <row r="138" spans="1:22">
      <c r="A138">
        <v>138</v>
      </c>
      <c r="B138" t="s">
        <v>373</v>
      </c>
      <c r="C138" s="6">
        <v>5892393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</row>
    <row r="139" spans="1:22">
      <c r="A139">
        <v>139</v>
      </c>
      <c r="B139" t="s">
        <v>3990</v>
      </c>
      <c r="C139" s="6">
        <v>5663312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</row>
    <row r="140" spans="1:22">
      <c r="A140">
        <v>140</v>
      </c>
      <c r="B140" t="s">
        <v>112</v>
      </c>
      <c r="C140" s="6">
        <v>5976201</v>
      </c>
      <c r="D140" s="6">
        <v>1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</row>
    <row r="141" spans="1:22">
      <c r="A141">
        <v>141</v>
      </c>
      <c r="B141" t="s">
        <v>234</v>
      </c>
      <c r="C141" s="6">
        <v>5378501</v>
      </c>
      <c r="D141" s="6">
        <v>1</v>
      </c>
      <c r="E141" s="6">
        <v>0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</row>
    <row r="142" spans="1:22">
      <c r="A142">
        <v>142</v>
      </c>
      <c r="B142" t="s">
        <v>209</v>
      </c>
      <c r="C142" s="6">
        <v>5859810</v>
      </c>
      <c r="D142" s="6">
        <v>1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spans="1:22">
      <c r="A143">
        <v>143</v>
      </c>
      <c r="B143" t="s">
        <v>1924</v>
      </c>
      <c r="C143" s="6">
        <v>5431464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</row>
    <row r="144" spans="1:22">
      <c r="A144">
        <v>144</v>
      </c>
      <c r="B144" t="s">
        <v>66</v>
      </c>
      <c r="C144" s="6">
        <v>5904768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</row>
    <row r="145" spans="1:22">
      <c r="A145">
        <v>145</v>
      </c>
      <c r="B145" t="s">
        <v>448</v>
      </c>
      <c r="C145" s="6">
        <v>5471500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</row>
    <row r="146" spans="1:22">
      <c r="A146">
        <v>146</v>
      </c>
      <c r="B146" t="s">
        <v>2318</v>
      </c>
      <c r="C146" s="6">
        <v>5665277</v>
      </c>
      <c r="D146" s="6">
        <v>1</v>
      </c>
      <c r="E146" s="6">
        <v>0</v>
      </c>
      <c r="F146" s="6">
        <v>1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</row>
    <row r="147" spans="1:22">
      <c r="A147">
        <v>147</v>
      </c>
      <c r="B147" t="s">
        <v>1369</v>
      </c>
      <c r="C147" s="6">
        <v>5438161</v>
      </c>
      <c r="D147" s="6">
        <v>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</row>
    <row r="148" spans="1:22">
      <c r="A148">
        <v>148</v>
      </c>
      <c r="B148" t="s">
        <v>222</v>
      </c>
      <c r="C148" s="6">
        <v>5366299</v>
      </c>
      <c r="D148" s="6">
        <v>1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</row>
    <row r="149" spans="1:22">
      <c r="A149">
        <v>149</v>
      </c>
      <c r="B149" t="s">
        <v>364</v>
      </c>
      <c r="C149" s="6">
        <v>6038316</v>
      </c>
      <c r="D149" s="6">
        <v>1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spans="1:22">
      <c r="A150">
        <v>150</v>
      </c>
      <c r="B150" t="s">
        <v>402</v>
      </c>
      <c r="C150" s="6">
        <v>5985791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</row>
    <row r="151" spans="1:22">
      <c r="A151">
        <v>151</v>
      </c>
      <c r="B151" t="s">
        <v>116</v>
      </c>
      <c r="C151" s="6">
        <v>21379638</v>
      </c>
      <c r="D151" s="6">
        <v>1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</row>
    <row r="152" spans="1:22">
      <c r="A152">
        <v>152</v>
      </c>
      <c r="B152" t="s">
        <v>4159</v>
      </c>
      <c r="C152" s="6">
        <v>1102</v>
      </c>
      <c r="D152" s="6">
        <v>1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</row>
    <row r="153" spans="1:22">
      <c r="A153">
        <v>153</v>
      </c>
      <c r="B153" t="s">
        <v>439</v>
      </c>
      <c r="C153" s="6">
        <v>315365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</row>
    <row r="154" spans="1:22">
      <c r="A154">
        <v>154</v>
      </c>
      <c r="B154" t="s">
        <v>130</v>
      </c>
      <c r="C154" s="6">
        <v>10625905</v>
      </c>
      <c r="D154" s="6">
        <v>1</v>
      </c>
      <c r="E154" s="6">
        <v>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</row>
    <row r="155" spans="1:22">
      <c r="A155">
        <v>155</v>
      </c>
      <c r="B155" t="s">
        <v>131</v>
      </c>
      <c r="C155" s="6">
        <v>2774362</v>
      </c>
      <c r="D155" s="6">
        <v>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</row>
    <row r="156" spans="1:22">
      <c r="A156">
        <v>156</v>
      </c>
      <c r="B156" t="s">
        <v>431</v>
      </c>
      <c r="C156" s="6">
        <v>3300337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</row>
    <row r="157" spans="1:22">
      <c r="A157">
        <v>157</v>
      </c>
      <c r="B157" t="s">
        <v>428</v>
      </c>
      <c r="C157" s="6">
        <v>6175726</v>
      </c>
      <c r="D157" s="6">
        <v>1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</row>
    <row r="158" spans="1:22">
      <c r="A158">
        <v>158</v>
      </c>
      <c r="B158" t="s">
        <v>1104</v>
      </c>
      <c r="C158" s="6">
        <v>12713222</v>
      </c>
      <c r="D158" s="6">
        <v>1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</row>
    <row r="159" spans="1:22">
      <c r="A159">
        <v>159</v>
      </c>
      <c r="B159" t="s">
        <v>429</v>
      </c>
      <c r="C159" s="6">
        <v>2911431</v>
      </c>
      <c r="D159" s="6">
        <v>1</v>
      </c>
      <c r="E159" s="6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</row>
    <row r="160" spans="1:22">
      <c r="A160">
        <v>160</v>
      </c>
      <c r="B160" t="s">
        <v>170</v>
      </c>
      <c r="C160" s="6">
        <v>3384145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</row>
    <row r="161" spans="1:22">
      <c r="A161">
        <v>161</v>
      </c>
      <c r="B161" t="s">
        <v>433</v>
      </c>
      <c r="C161" s="6">
        <v>2787490</v>
      </c>
      <c r="D161" s="6">
        <v>1</v>
      </c>
      <c r="E161" s="6">
        <v>0</v>
      </c>
      <c r="F161" s="6">
        <v>1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</row>
    <row r="162" spans="1:22">
      <c r="A162">
        <v>162</v>
      </c>
      <c r="B162" t="s">
        <v>171</v>
      </c>
      <c r="C162" s="6">
        <v>2787314</v>
      </c>
      <c r="D162" s="6"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</row>
    <row r="163" spans="1:22">
      <c r="A163">
        <v>163</v>
      </c>
      <c r="B163" t="s">
        <v>129</v>
      </c>
      <c r="C163" s="6">
        <v>2887631</v>
      </c>
      <c r="D163" s="6">
        <v>1</v>
      </c>
      <c r="E163" s="6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</row>
    <row r="164" spans="1:22">
      <c r="A164">
        <v>164</v>
      </c>
      <c r="B164" t="s">
        <v>430</v>
      </c>
      <c r="C164" s="6">
        <v>2839408</v>
      </c>
      <c r="D164" s="6">
        <v>1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</row>
    <row r="165" spans="1:22">
      <c r="A165">
        <v>165</v>
      </c>
      <c r="B165" t="s">
        <v>432</v>
      </c>
      <c r="C165" s="6">
        <v>3312712</v>
      </c>
      <c r="D165" s="6">
        <v>1</v>
      </c>
      <c r="E165" s="6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</row>
    <row r="166" spans="1:22">
      <c r="A166">
        <v>166</v>
      </c>
      <c r="B166" t="s">
        <v>163</v>
      </c>
      <c r="C166" s="6">
        <v>2914930</v>
      </c>
      <c r="D166" s="6">
        <v>1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</row>
    <row r="167" spans="1:22">
      <c r="A167">
        <v>167</v>
      </c>
      <c r="B167" t="s">
        <v>4362</v>
      </c>
      <c r="C167" s="6">
        <v>2790910</v>
      </c>
      <c r="D167" s="6">
        <v>1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</row>
    <row r="168" spans="1:22">
      <c r="A168">
        <v>168</v>
      </c>
      <c r="B168" t="s">
        <v>167</v>
      </c>
      <c r="C168" s="6">
        <v>3073221</v>
      </c>
      <c r="D168" s="6">
        <v>1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</row>
    <row r="169" spans="1:22">
      <c r="A169">
        <v>169</v>
      </c>
      <c r="B169" t="s">
        <v>124</v>
      </c>
      <c r="C169" s="6">
        <v>2899302</v>
      </c>
      <c r="D169" s="6">
        <v>1</v>
      </c>
      <c r="E169" s="6">
        <v>1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</row>
    <row r="170" spans="1:22">
      <c r="A170">
        <v>170</v>
      </c>
      <c r="B170" t="s">
        <v>169</v>
      </c>
      <c r="C170" s="6">
        <v>18846058</v>
      </c>
      <c r="D170" s="6"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</row>
    <row r="171" spans="1:22">
      <c r="A171">
        <v>171</v>
      </c>
      <c r="B171" t="s">
        <v>162</v>
      </c>
      <c r="C171" s="6">
        <v>18917752</v>
      </c>
      <c r="D171" s="6">
        <v>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</row>
    <row r="172" spans="1:22">
      <c r="A172">
        <v>172</v>
      </c>
      <c r="B172" t="s">
        <v>457</v>
      </c>
      <c r="C172" s="6">
        <v>3842883</v>
      </c>
      <c r="D172" s="6">
        <v>1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</row>
    <row r="173" spans="1:22">
      <c r="A173">
        <v>173</v>
      </c>
      <c r="B173" t="s">
        <v>3052</v>
      </c>
      <c r="C173" s="6">
        <v>5032110</v>
      </c>
      <c r="D173" s="6">
        <v>1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</row>
    <row r="174" spans="1:22">
      <c r="A174">
        <v>174</v>
      </c>
      <c r="B174" t="s">
        <v>1617</v>
      </c>
      <c r="C174" s="6">
        <v>1292813</v>
      </c>
      <c r="D174" s="6">
        <v>1</v>
      </c>
      <c r="E174" s="6">
        <v>0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</row>
    <row r="175" spans="1:22">
      <c r="A175">
        <v>175</v>
      </c>
      <c r="B175" t="s">
        <v>4360</v>
      </c>
      <c r="C175" s="6">
        <v>17742335</v>
      </c>
      <c r="D175" s="6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</row>
    <row r="176" spans="1:22">
      <c r="A176">
        <v>176</v>
      </c>
      <c r="B176" t="s">
        <v>4361</v>
      </c>
      <c r="C176" s="6">
        <v>6377469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</row>
    <row r="177" spans="1:22">
      <c r="A177">
        <v>177</v>
      </c>
      <c r="B177" t="s">
        <v>3582</v>
      </c>
      <c r="C177" s="6">
        <v>16564277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</row>
    <row r="178" spans="1:22">
      <c r="A178">
        <v>178</v>
      </c>
      <c r="B178" t="s">
        <v>3696</v>
      </c>
      <c r="C178" s="6">
        <v>3929251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</row>
  </sheetData>
  <autoFilter ref="B2:V87">
    <sortState ref="B3:V178">
      <sortCondition descending="1" ref="D2:D178"/>
    </sortState>
  </autoFilter>
  <conditionalFormatting sqref="B2 C3">
    <cfRule type="containsText" dxfId="11" priority="2" operator="containsText" text="gold">
      <formula>NOT(ISERROR(SEARCH("gold",B2)))</formula>
    </cfRule>
    <cfRule type="containsText" dxfId="10" priority="3" operator="containsText" text="an ice cold hour">
      <formula>NOT(ISERROR(SEARCH("an ice cold hour",B2)))</formula>
    </cfRule>
    <cfRule type="containsText" dxfId="9" priority="4" operator="containsText" text="a nice cold hour">
      <formula>NOT(ISERROR(SEARCH("a nice cold hour",B2)))</formula>
    </cfRule>
  </conditionalFormatting>
  <conditionalFormatting sqref="D3:D18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1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15" sqref="E15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'usa Tally vs actual DYNAMIC'!$A2,Country,"USA")</f>
        <v>107</v>
      </c>
      <c r="D2">
        <f>COUNTIFS(Answer,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0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184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177</v>
      </c>
      <c r="B5">
        <v>7779968</v>
      </c>
      <c r="C5">
        <f>COUNTIFS(Batch_813445_batch_results.csv!$AC:$AC, 'usa Tally vs actual DYNAMIC'!$A5,Country,"USA")</f>
        <v>1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79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78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85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139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140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137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144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87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146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143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90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88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157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95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153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100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152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156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96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42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107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98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102</v>
      </c>
      <c r="B32">
        <v>2807012</v>
      </c>
      <c r="C32">
        <f>COUNTIFS(Batch_813445_batch_results.csv!$AC:$AC, 'usa Tally vs actual DYNAMIC'!$A32,Country,"USA")</f>
        <v>1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0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103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58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216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222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217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219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231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221</v>
      </c>
      <c r="B41">
        <v>859307</v>
      </c>
      <c r="C41">
        <f>COUNTIFS(Batch_813445_batch_results.csv!$AC:$AC, 'usa Tally vs actual DYNAMIC'!$A41,Country,"USA")</f>
        <v>10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226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215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225</v>
      </c>
      <c r="B44">
        <v>859538</v>
      </c>
      <c r="C44">
        <f>COUNTIFS(Batch_813445_batch_results.csv!$AC:$AC, 'usa Tally vs actual DYNAMIC'!$A44,Country,"USA")</f>
        <v>3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59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234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236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229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201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259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209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203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207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204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118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73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71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67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257</v>
      </c>
      <c r="B69">
        <v>7725398</v>
      </c>
      <c r="C69">
        <f>COUNTIFS(Batch_813445_batch_results.csv!$AC:$AC, 'usa Tally vs actual DYNAMIC'!$A69,Country,"USA")</f>
        <v>0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258</v>
      </c>
      <c r="B70">
        <v>1109534</v>
      </c>
      <c r="C70">
        <f>COUNTIFS(Batch_813445_batch_results.csv!$AC:$AC, 'usa Tally vs actual DYNAMIC'!$A70,Country,"USA")</f>
        <v>0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261</v>
      </c>
      <c r="B71">
        <v>5681664</v>
      </c>
      <c r="C71">
        <f>COUNTIFS(Batch_813445_batch_results.csv!$AC:$AC, 'usa Tally vs actual DYNAMIC'!$A71,Country,"USA")</f>
        <v>0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162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125</v>
      </c>
      <c r="B75">
        <v>2911102</v>
      </c>
      <c r="C75">
        <f>COUNTIFS(Batch_813445_batch_results.csv!$AC:$AC, 'usa Tally vs actual DYNAMIC'!$A75,Country,"USA")</f>
        <v>0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166</v>
      </c>
      <c r="B76">
        <v>2839381</v>
      </c>
      <c r="C76">
        <f>COUNTIFS(Batch_813445_batch_results.csv!$AC:$AC, 'usa Tally vs actual DYNAMIC'!$A76,Country,"USA")</f>
        <v>0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0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164</v>
      </c>
      <c r="B77">
        <v>2839355</v>
      </c>
      <c r="C77">
        <f>COUNTIFS(Batch_813445_batch_results.csv!$AC:$AC, 'usa Tally vs actual DYNAMIC'!$A77,Country,"USA")</f>
        <v>0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0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169</v>
      </c>
      <c r="B78">
        <v>18846058</v>
      </c>
      <c r="C78">
        <f>COUNTIFS(Batch_813445_batch_results.csv!$AC:$AC, 'usa Tally vs actual DYNAMIC'!$A78,Country,"USA")</f>
        <v>0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0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126</v>
      </c>
      <c r="B79">
        <v>1695148</v>
      </c>
      <c r="C79">
        <f>COUNTIFS(Batch_813445_batch_results.csv!$AC:$AC, 'usa Tally vs actual DYNAMIC'!$A79,Country,"USA")</f>
        <v>0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0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163</v>
      </c>
      <c r="B80">
        <v>2914930</v>
      </c>
      <c r="C80">
        <f>COUNTIFS(Batch_813445_batch_results.csv!$AC:$AC, 'usa Tally vs actual DYNAMIC'!$A80,Country,"USA")</f>
        <v>0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0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167</v>
      </c>
      <c r="B81">
        <v>3073221</v>
      </c>
      <c r="C81">
        <f>COUNTIFS(Batch_813445_batch_results.csv!$AC:$AC, 'usa Tally vs actual DYNAMIC'!$A81,Country,"USA")</f>
        <v>0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0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130</v>
      </c>
      <c r="B84">
        <v>10625905</v>
      </c>
      <c r="C84">
        <f>COUNTIFS(Batch_813445_batch_results.csv!$AC:$AC, 'usa Tally vs actual DYNAMIC'!$A84,Country,"USA")</f>
        <v>0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129</v>
      </c>
      <c r="B85">
        <v>2887631</v>
      </c>
      <c r="C85">
        <f>COUNTIFS(Batch_813445_batch_results.csv!$AC:$AC, 'usa Tally vs actual DYNAMIC'!$A85,Country,"USA")</f>
        <v>0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127</v>
      </c>
      <c r="B86">
        <v>1735298</v>
      </c>
      <c r="C86">
        <f>COUNTIFS(Batch_813445_batch_results.csv!$AC:$AC, 'usa Tally vs actual DYNAMIC'!$A86,Country,"USA")</f>
        <v>0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124</v>
      </c>
      <c r="B87">
        <v>2899302</v>
      </c>
      <c r="C87">
        <f>COUNTIFS(Batch_813445_batch_results.csv!$AC:$AC, 'usa Tally vs actual DYNAMIC'!$A87,Country,"USA")</f>
        <v>0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269</v>
      </c>
      <c r="C88">
        <f t="shared" ref="C88:R88" si="0">SUM(C2:C87)</f>
        <v>463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8" priority="2" operator="containsText" text="gold">
      <formula>NOT(ISERROR(SEARCH("gold",A1)))</formula>
    </cfRule>
    <cfRule type="containsText" dxfId="7" priority="3" operator="containsText" text="an ice cold hour">
      <formula>NOT(ISERROR(SEARCH("an ice cold hour",A1)))</formula>
    </cfRule>
    <cfRule type="containsText" dxfId="6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showRuler="0" topLeftCell="A78" workbookViewId="0">
      <selection activeCell="C15" sqref="C15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2">
      <c r="B1" t="s">
        <v>269</v>
      </c>
      <c r="D1">
        <f>SUM(D3:D188)</f>
        <v>1170</v>
      </c>
      <c r="E1">
        <f t="shared" ref="E1:V1" si="0">SUM(E3:E188)</f>
        <v>611</v>
      </c>
      <c r="F1">
        <f t="shared" si="0"/>
        <v>343</v>
      </c>
      <c r="G1">
        <f t="shared" si="0"/>
        <v>7</v>
      </c>
      <c r="H1">
        <f t="shared" si="0"/>
        <v>41</v>
      </c>
      <c r="I1">
        <f t="shared" si="0"/>
        <v>14</v>
      </c>
      <c r="J1">
        <f t="shared" si="0"/>
        <v>28</v>
      </c>
      <c r="K1">
        <f t="shared" si="0"/>
        <v>5</v>
      </c>
      <c r="L1">
        <f t="shared" si="0"/>
        <v>2</v>
      </c>
      <c r="M1">
        <f t="shared" si="0"/>
        <v>3</v>
      </c>
      <c r="N1">
        <f t="shared" si="0"/>
        <v>4</v>
      </c>
      <c r="O1">
        <f t="shared" si="0"/>
        <v>3</v>
      </c>
      <c r="P1">
        <f t="shared" si="0"/>
        <v>2</v>
      </c>
      <c r="Q1">
        <f t="shared" si="0"/>
        <v>10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0</v>
      </c>
    </row>
    <row r="2" spans="1:22">
      <c r="B2" t="s">
        <v>28</v>
      </c>
      <c r="C2" t="s">
        <v>270</v>
      </c>
      <c r="D2" t="s">
        <v>268</v>
      </c>
      <c r="E2" s="3" t="s">
        <v>38</v>
      </c>
      <c r="F2" s="3" t="s">
        <v>34</v>
      </c>
      <c r="G2" s="3" t="s">
        <v>80</v>
      </c>
      <c r="H2" s="3" t="s">
        <v>36</v>
      </c>
      <c r="I2" s="3" t="s">
        <v>115</v>
      </c>
      <c r="J2" s="3" t="s">
        <v>244</v>
      </c>
      <c r="K2" s="3" t="s">
        <v>243</v>
      </c>
      <c r="L2" s="3" t="s">
        <v>105</v>
      </c>
      <c r="M2" s="3" t="s">
        <v>245</v>
      </c>
      <c r="N2" s="3" t="s">
        <v>135</v>
      </c>
      <c r="O2" s="3" t="s">
        <v>210</v>
      </c>
      <c r="P2" s="3" t="s">
        <v>91</v>
      </c>
      <c r="Q2" s="3" t="s">
        <v>89</v>
      </c>
      <c r="R2" s="3" t="s">
        <v>117</v>
      </c>
      <c r="S2" s="3" t="s">
        <v>242</v>
      </c>
      <c r="T2" s="3" t="s">
        <v>205</v>
      </c>
      <c r="U2" s="3" t="s">
        <v>237</v>
      </c>
      <c r="V2" s="3" t="s">
        <v>241</v>
      </c>
    </row>
    <row r="3" spans="1:22">
      <c r="A3">
        <v>2</v>
      </c>
      <c r="B3" t="str">
        <f t="shared" ref="B3:B34" si="1">INDEX(UniqueTranscribedPhrases,A3)</f>
        <v>a light cold hour</v>
      </c>
      <c r="C3">
        <f t="shared" ref="C3:C34" si="2">INDEX(FreqUniqueTranscribedPhrases,A3)</f>
        <v>7725398</v>
      </c>
      <c r="D3">
        <f>COUNTIFS(Answer, 'answer tally vs country DYNAMIC'!$B3)</f>
        <v>0</v>
      </c>
      <c r="E3">
        <f>COUNTIFS(Answer, 'answer tally vs country DYNAMIC'!$B3,Country,'answer tally vs country DYNAMIC'!E$2)</f>
        <v>0</v>
      </c>
      <c r="F3">
        <f>COUNTIFS(Answer, 'answer tally vs country DYNAMIC'!$B3,Country,'answer tally vs country DYNAMIC'!F$2)</f>
        <v>0</v>
      </c>
      <c r="G3">
        <f>COUNTIFS(Answer, 'answer tally vs country DYNAMIC'!$B3,Country,'answer tally vs country DYNAMIC'!G$2)</f>
        <v>0</v>
      </c>
      <c r="H3">
        <f>COUNTIFS(Answer, 'answer tally vs country DYNAMIC'!$B3,Country,'answer tally vs country DYNAMIC'!H$2)</f>
        <v>0</v>
      </c>
      <c r="I3">
        <f>COUNTIFS(Answer, 'answer tally vs country DYNAMIC'!$B3,Country,'answer tally vs country DYNAMIC'!I$2)</f>
        <v>0</v>
      </c>
      <c r="J3">
        <f>COUNTIFS(Answer, 'answer tally vs country DYNAMIC'!$B3,Country,'answer tally vs country DYNAMIC'!J$2)</f>
        <v>0</v>
      </c>
      <c r="K3">
        <f>COUNTIFS(Answer, 'answer tally vs country DYNAMIC'!$B3,Country,'answer tally vs country DYNAMIC'!K$2)</f>
        <v>0</v>
      </c>
      <c r="L3">
        <f>COUNTIFS(Answer, 'answer tally vs country DYNAMIC'!$B3,Country,'answer tally vs country DYNAMIC'!L$2)</f>
        <v>0</v>
      </c>
      <c r="M3">
        <f>COUNTIFS(Answer, 'answer tally vs country DYNAMIC'!$B3,Country,'answer tally vs country DYNAMIC'!M$2)</f>
        <v>0</v>
      </c>
      <c r="N3">
        <f>COUNTIFS(Answer, 'answer tally vs country DYNAMIC'!$B3,Country,'answer tally vs country DYNAMIC'!N$2)</f>
        <v>0</v>
      </c>
      <c r="O3">
        <f>COUNTIFS(Answer, 'answer tally vs country DYNAMIC'!$B3,Country,'answer tally vs country DYNAMIC'!O$2)</f>
        <v>0</v>
      </c>
      <c r="P3">
        <f>COUNTIFS(Answer, 'answer tally vs country DYNAMIC'!$B3,Country,'answer tally vs country DYNAMIC'!P$2)</f>
        <v>0</v>
      </c>
      <c r="Q3">
        <f>COUNTIFS(Answer, 'answer tally vs country DYNAMIC'!$B3,Country,'answer tally vs country DYNAMIC'!Q$2)</f>
        <v>0</v>
      </c>
      <c r="R3">
        <f>COUNTIFS(Answer, 'answer tally vs country DYNAMIC'!$B3,Country,'answer tally vs country DYNAMIC'!R$2)</f>
        <v>0</v>
      </c>
      <c r="S3">
        <f>COUNTIFS(Answer, 'answer tally vs country DYNAMIC'!$B3,Country,'answer tally vs country DYNAMIC'!S$2)</f>
        <v>0</v>
      </c>
      <c r="T3">
        <f>COUNTIFS(Answer, 'answer tally vs country DYNAMIC'!$B3,Country,'answer tally vs country DYNAMIC'!T$2)</f>
        <v>0</v>
      </c>
      <c r="U3">
        <f>COUNTIFS(Answer, 'answer tally vs country DYNAMIC'!$B3,Country,'answer tally vs country DYNAMIC'!U$2)</f>
        <v>0</v>
      </c>
      <c r="V3">
        <f>COUNTIFS(Answer, 'answer tally vs country DYNAMIC'!$B3,Country,'answer tally vs country DYNAMIC'!V$2)</f>
        <v>0</v>
      </c>
    </row>
    <row r="4" spans="1:22">
      <c r="A4">
        <v>3</v>
      </c>
      <c r="B4" t="str">
        <f t="shared" si="1"/>
        <v>a nice bold hour</v>
      </c>
      <c r="C4">
        <f t="shared" si="2"/>
        <v>7803230</v>
      </c>
      <c r="D4">
        <f>COUNTIFS(Answer, 'answer tally vs country DYNAMIC'!$B4)</f>
        <v>6</v>
      </c>
      <c r="E4">
        <f>COUNTIFS(Answer, 'answer tally vs country DYNAMIC'!$B4,Country,'answer tally vs country DYNAMIC'!E$2)</f>
        <v>4</v>
      </c>
      <c r="F4">
        <f>COUNTIFS(Answer, 'answer tally vs country DYNAMIC'!$B4,Country,'answer tally vs country DYNAMIC'!F$2)</f>
        <v>0</v>
      </c>
      <c r="G4">
        <f>COUNTIFS(Answer, 'answer tally vs country DYNAMIC'!$B4,Country,'answer tally vs country DYNAMIC'!G$2)</f>
        <v>0</v>
      </c>
      <c r="H4">
        <f>COUNTIFS(Answer, 'answer tally vs country DYNAMIC'!$B4,Country,'answer tally vs country DYNAMIC'!H$2)</f>
        <v>0</v>
      </c>
      <c r="I4">
        <f>COUNTIFS(Answer, 'answer tally vs country DYNAMIC'!$B4,Country,'answer tally vs country DYNAMIC'!I$2)</f>
        <v>0</v>
      </c>
      <c r="J4">
        <f>COUNTIFS(Answer, 'answer tally vs country DYNAMIC'!$B4,Country,'answer tally vs country DYNAMIC'!J$2)</f>
        <v>0</v>
      </c>
      <c r="K4">
        <f>COUNTIFS(Answer, 'answer tally vs country DYNAMIC'!$B4,Country,'answer tally vs country DYNAMIC'!K$2)</f>
        <v>0</v>
      </c>
      <c r="L4">
        <f>COUNTIFS(Answer, 'answer tally vs country DYNAMIC'!$B4,Country,'answer tally vs country DYNAMIC'!L$2)</f>
        <v>0</v>
      </c>
      <c r="M4">
        <f>COUNTIFS(Answer, 'answer tally vs country DYNAMIC'!$B4,Country,'answer tally vs country DYNAMIC'!M$2)</f>
        <v>0</v>
      </c>
      <c r="N4">
        <f>COUNTIFS(Answer, 'answer tally vs country DYNAMIC'!$B4,Country,'answer tally vs country DYNAMIC'!N$2)</f>
        <v>0</v>
      </c>
      <c r="O4">
        <f>COUNTIFS(Answer, 'answer tally vs country DYNAMIC'!$B4,Country,'answer tally vs country DYNAMIC'!O$2)</f>
        <v>0</v>
      </c>
      <c r="P4">
        <f>COUNTIFS(Answer, 'answer tally vs country DYNAMIC'!$B4,Country,'answer tally vs country DYNAMIC'!P$2)</f>
        <v>0</v>
      </c>
      <c r="Q4">
        <f>COUNTIFS(Answer, 'answer tally vs country DYNAMIC'!$B4,Country,'answer tally vs country DYNAMIC'!Q$2)</f>
        <v>0</v>
      </c>
      <c r="R4">
        <f>COUNTIFS(Answer, 'answer tally vs country DYNAMIC'!$B4,Country,'answer tally vs country DYNAMIC'!R$2)</f>
        <v>0</v>
      </c>
      <c r="S4">
        <f>COUNTIFS(Answer, 'answer tally vs country DYNAMIC'!$B4,Country,'answer tally vs country DYNAMIC'!S$2)</f>
        <v>0</v>
      </c>
      <c r="T4">
        <f>COUNTIFS(Answer, 'answer tally vs country DYNAMIC'!$B4,Country,'answer tally vs country DYNAMIC'!T$2)</f>
        <v>0</v>
      </c>
      <c r="U4">
        <f>COUNTIFS(Answer, 'answer tally vs country DYNAMIC'!$B4,Country,'answer tally vs country DYNAMIC'!U$2)</f>
        <v>0</v>
      </c>
      <c r="V4">
        <f>COUNTIFS(Answer, 'answer tally vs country DYNAMIC'!$B4,Country,'answer tally vs country DYNAMIC'!V$2)</f>
        <v>0</v>
      </c>
    </row>
    <row r="5" spans="1:22">
      <c r="A5">
        <v>4</v>
      </c>
      <c r="B5" t="str">
        <f>INDEX(UniqueTranscribedPhrases,A5)</f>
        <v>a nice called hour</v>
      </c>
      <c r="C5">
        <f t="shared" si="2"/>
        <v>7923095</v>
      </c>
      <c r="D5">
        <f>COUNTIFS(Answer, 'answer tally vs country DYNAMIC'!$B5)</f>
        <v>1</v>
      </c>
      <c r="E5">
        <f>COUNTIFS(Answer, 'answer tally vs country DYNAMIC'!$B5,Country,'answer tally vs country DYNAMIC'!E$2)</f>
        <v>0</v>
      </c>
      <c r="F5">
        <f>COUNTIFS(Answer, 'answer tally vs country DYNAMIC'!$B5,Country,'answer tally vs country DYNAMIC'!F$2)</f>
        <v>1</v>
      </c>
      <c r="G5">
        <f>COUNTIFS(Answer, 'answer tally vs country DYNAMIC'!$B5,Country,'answer tally vs country DYNAMIC'!G$2)</f>
        <v>0</v>
      </c>
      <c r="H5">
        <f>COUNTIFS(Answer, 'answer tally vs country DYNAMIC'!$B5,Country,'answer tally vs country DYNAMIC'!H$2)</f>
        <v>0</v>
      </c>
      <c r="I5">
        <f>COUNTIFS(Answer, 'answer tally vs country DYNAMIC'!$B5,Country,'answer tally vs country DYNAMIC'!I$2)</f>
        <v>0</v>
      </c>
      <c r="J5">
        <f>COUNTIFS(Answer, 'answer tally vs country DYNAMIC'!$B5,Country,'answer tally vs country DYNAMIC'!J$2)</f>
        <v>0</v>
      </c>
      <c r="K5">
        <f>COUNTIFS(Answer, 'answer tally vs country DYNAMIC'!$B5,Country,'answer tally vs country DYNAMIC'!K$2)</f>
        <v>0</v>
      </c>
      <c r="L5">
        <f>COUNTIFS(Answer, 'answer tally vs country DYNAMIC'!$B5,Country,'answer tally vs country DYNAMIC'!L$2)</f>
        <v>0</v>
      </c>
      <c r="M5">
        <f>COUNTIFS(Answer, 'answer tally vs country DYNAMIC'!$B5,Country,'answer tally vs country DYNAMIC'!M$2)</f>
        <v>0</v>
      </c>
      <c r="N5">
        <f>COUNTIFS(Answer, 'answer tally vs country DYNAMIC'!$B5,Country,'answer tally vs country DYNAMIC'!N$2)</f>
        <v>0</v>
      </c>
      <c r="O5">
        <f>COUNTIFS(Answer, 'answer tally vs country DYNAMIC'!$B5,Country,'answer tally vs country DYNAMIC'!O$2)</f>
        <v>0</v>
      </c>
      <c r="P5">
        <f>COUNTIFS(Answer, 'answer tally vs country DYNAMIC'!$B5,Country,'answer tally vs country DYNAMIC'!P$2)</f>
        <v>0</v>
      </c>
      <c r="Q5">
        <f>COUNTIFS(Answer, 'answer tally vs country DYNAMIC'!$B5,Country,'answer tally vs country DYNAMIC'!Q$2)</f>
        <v>0</v>
      </c>
      <c r="R5">
        <f>COUNTIFS(Answer, 'answer tally vs country DYNAMIC'!$B5,Country,'answer tally vs country DYNAMIC'!R$2)</f>
        <v>0</v>
      </c>
      <c r="S5">
        <f>COUNTIFS(Answer, 'answer tally vs country DYNAMIC'!$B5,Country,'answer tally vs country DYNAMIC'!S$2)</f>
        <v>0</v>
      </c>
      <c r="T5">
        <f>COUNTIFS(Answer, 'answer tally vs country DYNAMIC'!$B5,Country,'answer tally vs country DYNAMIC'!T$2)</f>
        <v>0</v>
      </c>
      <c r="U5">
        <f>COUNTIFS(Answer, 'answer tally vs country DYNAMIC'!$B5,Country,'answer tally vs country DYNAMIC'!U$2)</f>
        <v>0</v>
      </c>
      <c r="V5">
        <f>COUNTIFS(Answer, 'answer tally vs country DYNAMIC'!$B5,Country,'answer tally vs country DYNAMIC'!V$2)</f>
        <v>0</v>
      </c>
    </row>
    <row r="6" spans="1:22">
      <c r="A6">
        <v>5</v>
      </c>
      <c r="B6" t="str">
        <f t="shared" si="1"/>
        <v>a nice coal dour</v>
      </c>
      <c r="C6">
        <f t="shared" si="2"/>
        <v>7747572</v>
      </c>
      <c r="D6">
        <f>COUNTIFS(Answer, 'answer tally vs country DYNAMIC'!$B6)</f>
        <v>1</v>
      </c>
      <c r="E6">
        <f>COUNTIFS(Answer, 'answer tally vs country DYNAMIC'!$B6,Country,'answer tally vs country DYNAMIC'!E$2)</f>
        <v>1</v>
      </c>
      <c r="F6">
        <f>COUNTIFS(Answer, 'answer tally vs country DYNAMIC'!$B6,Country,'answer tally vs country DYNAMIC'!F$2)</f>
        <v>0</v>
      </c>
      <c r="G6">
        <f>COUNTIFS(Answer, 'answer tally vs country DYNAMIC'!$B6,Country,'answer tally vs country DYNAMIC'!G$2)</f>
        <v>0</v>
      </c>
      <c r="H6">
        <f>COUNTIFS(Answer, 'answer tally vs country DYNAMIC'!$B6,Country,'answer tally vs country DYNAMIC'!H$2)</f>
        <v>0</v>
      </c>
      <c r="I6">
        <f>COUNTIFS(Answer, 'answer tally vs country DYNAMIC'!$B6,Country,'answer tally vs country DYNAMIC'!I$2)</f>
        <v>0</v>
      </c>
      <c r="J6">
        <f>COUNTIFS(Answer, 'answer tally vs country DYNAMIC'!$B6,Country,'answer tally vs country DYNAMIC'!J$2)</f>
        <v>0</v>
      </c>
      <c r="K6">
        <f>COUNTIFS(Answer, 'answer tally vs country DYNAMIC'!$B6,Country,'answer tally vs country DYNAMIC'!K$2)</f>
        <v>0</v>
      </c>
      <c r="L6">
        <f>COUNTIFS(Answer, 'answer tally vs country DYNAMIC'!$B6,Country,'answer tally vs country DYNAMIC'!L$2)</f>
        <v>0</v>
      </c>
      <c r="M6">
        <f>COUNTIFS(Answer, 'answer tally vs country DYNAMIC'!$B6,Country,'answer tally vs country DYNAMIC'!M$2)</f>
        <v>0</v>
      </c>
      <c r="N6">
        <f>COUNTIFS(Answer, 'answer tally vs country DYNAMIC'!$B6,Country,'answer tally vs country DYNAMIC'!N$2)</f>
        <v>0</v>
      </c>
      <c r="O6">
        <f>COUNTIFS(Answer, 'answer tally vs country DYNAMIC'!$B6,Country,'answer tally vs country DYNAMIC'!O$2)</f>
        <v>0</v>
      </c>
      <c r="P6">
        <f>COUNTIFS(Answer, 'answer tally vs country DYNAMIC'!$B6,Country,'answer tally vs country DYNAMIC'!P$2)</f>
        <v>0</v>
      </c>
      <c r="Q6">
        <f>COUNTIFS(Answer, 'answer tally vs country DYNAMIC'!$B6,Country,'answer tally vs country DYNAMIC'!Q$2)</f>
        <v>0</v>
      </c>
      <c r="R6">
        <f>COUNTIFS(Answer, 'answer tally vs country DYNAMIC'!$B6,Country,'answer tally vs country DYNAMIC'!R$2)</f>
        <v>0</v>
      </c>
      <c r="S6">
        <f>COUNTIFS(Answer, 'answer tally vs country DYNAMIC'!$B6,Country,'answer tally vs country DYNAMIC'!S$2)</f>
        <v>0</v>
      </c>
      <c r="T6">
        <f>COUNTIFS(Answer, 'answer tally vs country DYNAMIC'!$B6,Country,'answer tally vs country DYNAMIC'!T$2)</f>
        <v>0</v>
      </c>
      <c r="U6">
        <f>COUNTIFS(Answer, 'answer tally vs country DYNAMIC'!$B6,Country,'answer tally vs country DYNAMIC'!U$2)</f>
        <v>0</v>
      </c>
      <c r="V6">
        <f>COUNTIFS(Answer, 'answer tally vs country DYNAMIC'!$B6,Country,'answer tally vs country DYNAMIC'!V$2)</f>
        <v>0</v>
      </c>
    </row>
    <row r="7" spans="1:22">
      <c r="A7">
        <v>6</v>
      </c>
      <c r="B7" t="str">
        <f t="shared" si="1"/>
        <v>a nice coal dower</v>
      </c>
      <c r="C7">
        <f t="shared" si="2"/>
        <v>7747545</v>
      </c>
      <c r="D7">
        <f>COUNTIFS(Answer, 'answer tally vs country DYNAMIC'!$B7)</f>
        <v>2</v>
      </c>
      <c r="E7">
        <f>COUNTIFS(Answer, 'answer tally vs country DYNAMIC'!$B7,Country,'answer tally vs country DYNAMIC'!E$2)</f>
        <v>2</v>
      </c>
      <c r="F7">
        <f>COUNTIFS(Answer, 'answer tally vs country DYNAMIC'!$B7,Country,'answer tally vs country DYNAMIC'!F$2)</f>
        <v>0</v>
      </c>
      <c r="G7">
        <f>COUNTIFS(Answer, 'answer tally vs country DYNAMIC'!$B7,Country,'answer tally vs country DYNAMIC'!G$2)</f>
        <v>0</v>
      </c>
      <c r="H7">
        <f>COUNTIFS(Answer, 'answer tally vs country DYNAMIC'!$B7,Country,'answer tally vs country DYNAMIC'!H$2)</f>
        <v>0</v>
      </c>
      <c r="I7">
        <f>COUNTIFS(Answer, 'answer tally vs country DYNAMIC'!$B7,Country,'answer tally vs country DYNAMIC'!I$2)</f>
        <v>0</v>
      </c>
      <c r="J7">
        <f>COUNTIFS(Answer, 'answer tally vs country DYNAMIC'!$B7,Country,'answer tally vs country DYNAMIC'!J$2)</f>
        <v>0</v>
      </c>
      <c r="K7">
        <f>COUNTIFS(Answer, 'answer tally vs country DYNAMIC'!$B7,Country,'answer tally vs country DYNAMIC'!K$2)</f>
        <v>0</v>
      </c>
      <c r="L7">
        <f>COUNTIFS(Answer, 'answer tally vs country DYNAMIC'!$B7,Country,'answer tally vs country DYNAMIC'!L$2)</f>
        <v>0</v>
      </c>
      <c r="M7">
        <f>COUNTIFS(Answer, 'answer tally vs country DYNAMIC'!$B7,Country,'answer tally vs country DYNAMIC'!M$2)</f>
        <v>0</v>
      </c>
      <c r="N7">
        <f>COUNTIFS(Answer, 'answer tally vs country DYNAMIC'!$B7,Country,'answer tally vs country DYNAMIC'!N$2)</f>
        <v>0</v>
      </c>
      <c r="O7">
        <f>COUNTIFS(Answer, 'answer tally vs country DYNAMIC'!$B7,Country,'answer tally vs country DYNAMIC'!O$2)</f>
        <v>0</v>
      </c>
      <c r="P7">
        <f>COUNTIFS(Answer, 'answer tally vs country DYNAMIC'!$B7,Country,'answer tally vs country DYNAMIC'!P$2)</f>
        <v>0</v>
      </c>
      <c r="Q7">
        <f>COUNTIFS(Answer, 'answer tally vs country DYNAMIC'!$B7,Country,'answer tally vs country DYNAMIC'!Q$2)</f>
        <v>0</v>
      </c>
      <c r="R7">
        <f>COUNTIFS(Answer, 'answer tally vs country DYNAMIC'!$B7,Country,'answer tally vs country DYNAMIC'!R$2)</f>
        <v>0</v>
      </c>
      <c r="S7">
        <f>COUNTIFS(Answer, 'answer tally vs country DYNAMIC'!$B7,Country,'answer tally vs country DYNAMIC'!S$2)</f>
        <v>0</v>
      </c>
      <c r="T7">
        <f>COUNTIFS(Answer, 'answer tally vs country DYNAMIC'!$B7,Country,'answer tally vs country DYNAMIC'!T$2)</f>
        <v>0</v>
      </c>
      <c r="U7">
        <f>COUNTIFS(Answer, 'answer tally vs country DYNAMIC'!$B7,Country,'answer tally vs country DYNAMIC'!U$2)</f>
        <v>0</v>
      </c>
      <c r="V7">
        <f>COUNTIFS(Answer, 'answer tally vs country DYNAMIC'!$B7,Country,'answer tally vs country DYNAMIC'!V$2)</f>
        <v>0</v>
      </c>
    </row>
    <row r="8" spans="1:22">
      <c r="A8">
        <v>7</v>
      </c>
      <c r="B8" t="str">
        <f t="shared" si="1"/>
        <v>a nice cob bower</v>
      </c>
      <c r="C8">
        <f t="shared" si="2"/>
        <v>7727806</v>
      </c>
      <c r="D8">
        <f>COUNTIFS(Answer, 'answer tally vs country DYNAMIC'!$B8)</f>
        <v>2</v>
      </c>
      <c r="E8">
        <f>COUNTIFS(Answer, 'answer tally vs country DYNAMIC'!$B8,Country,'answer tally vs country DYNAMIC'!E$2)</f>
        <v>0</v>
      </c>
      <c r="F8">
        <f>COUNTIFS(Answer, 'answer tally vs country DYNAMIC'!$B8,Country,'answer tally vs country DYNAMIC'!F$2)</f>
        <v>2</v>
      </c>
      <c r="G8">
        <f>COUNTIFS(Answer, 'answer tally vs country DYNAMIC'!$B8,Country,'answer tally vs country DYNAMIC'!G$2)</f>
        <v>0</v>
      </c>
      <c r="H8">
        <f>COUNTIFS(Answer, 'answer tally vs country DYNAMIC'!$B8,Country,'answer tally vs country DYNAMIC'!H$2)</f>
        <v>0</v>
      </c>
      <c r="I8">
        <f>COUNTIFS(Answer, 'answer tally vs country DYNAMIC'!$B8,Country,'answer tally vs country DYNAMIC'!I$2)</f>
        <v>0</v>
      </c>
      <c r="J8">
        <f>COUNTIFS(Answer, 'answer tally vs country DYNAMIC'!$B8,Country,'answer tally vs country DYNAMIC'!J$2)</f>
        <v>0</v>
      </c>
      <c r="K8">
        <f>COUNTIFS(Answer, 'answer tally vs country DYNAMIC'!$B8,Country,'answer tally vs country DYNAMIC'!K$2)</f>
        <v>0</v>
      </c>
      <c r="L8">
        <f>COUNTIFS(Answer, 'answer tally vs country DYNAMIC'!$B8,Country,'answer tally vs country DYNAMIC'!L$2)</f>
        <v>0</v>
      </c>
      <c r="M8">
        <f>COUNTIFS(Answer, 'answer tally vs country DYNAMIC'!$B8,Country,'answer tally vs country DYNAMIC'!M$2)</f>
        <v>0</v>
      </c>
      <c r="N8">
        <f>COUNTIFS(Answer, 'answer tally vs country DYNAMIC'!$B8,Country,'answer tally vs country DYNAMIC'!N$2)</f>
        <v>0</v>
      </c>
      <c r="O8">
        <f>COUNTIFS(Answer, 'answer tally vs country DYNAMIC'!$B8,Country,'answer tally vs country DYNAMIC'!O$2)</f>
        <v>0</v>
      </c>
      <c r="P8">
        <f>COUNTIFS(Answer, 'answer tally vs country DYNAMIC'!$B8,Country,'answer tally vs country DYNAMIC'!P$2)</f>
        <v>0</v>
      </c>
      <c r="Q8">
        <f>COUNTIFS(Answer, 'answer tally vs country DYNAMIC'!$B8,Country,'answer tally vs country DYNAMIC'!Q$2)</f>
        <v>0</v>
      </c>
      <c r="R8">
        <f>COUNTIFS(Answer, 'answer tally vs country DYNAMIC'!$B8,Country,'answer tally vs country DYNAMIC'!R$2)</f>
        <v>0</v>
      </c>
      <c r="S8">
        <f>COUNTIFS(Answer, 'answer tally vs country DYNAMIC'!$B8,Country,'answer tally vs country DYNAMIC'!S$2)</f>
        <v>0</v>
      </c>
      <c r="T8">
        <f>COUNTIFS(Answer, 'answer tally vs country DYNAMIC'!$B8,Country,'answer tally vs country DYNAMIC'!T$2)</f>
        <v>0</v>
      </c>
      <c r="U8">
        <f>COUNTIFS(Answer, 'answer tally vs country DYNAMIC'!$B8,Country,'answer tally vs country DYNAMIC'!U$2)</f>
        <v>0</v>
      </c>
      <c r="V8">
        <f>COUNTIFS(Answer, 'answer tally vs country DYNAMIC'!$B8,Country,'answer tally vs country DYNAMIC'!V$2)</f>
        <v>0</v>
      </c>
    </row>
    <row r="9" spans="1:22">
      <c r="A9">
        <v>8</v>
      </c>
      <c r="B9" t="str">
        <f t="shared" si="1"/>
        <v>a nice cob our</v>
      </c>
      <c r="C9">
        <f t="shared" si="2"/>
        <v>8200906</v>
      </c>
      <c r="D9">
        <f>COUNTIFS(Answer, 'answer tally vs country DYNAMIC'!$B9)</f>
        <v>1</v>
      </c>
      <c r="E9">
        <f>COUNTIFS(Answer, 'answer tally vs country DYNAMIC'!$B9,Country,'answer tally vs country DYNAMIC'!E$2)</f>
        <v>0</v>
      </c>
      <c r="F9">
        <f>COUNTIFS(Answer, 'answer tally vs country DYNAMIC'!$B9,Country,'answer tally vs country DYNAMIC'!F$2)</f>
        <v>1</v>
      </c>
      <c r="G9">
        <f>COUNTIFS(Answer, 'answer tally vs country DYNAMIC'!$B9,Country,'answer tally vs country DYNAMIC'!G$2)</f>
        <v>0</v>
      </c>
      <c r="H9">
        <f>COUNTIFS(Answer, 'answer tally vs country DYNAMIC'!$B9,Country,'answer tally vs country DYNAMIC'!H$2)</f>
        <v>0</v>
      </c>
      <c r="I9">
        <f>COUNTIFS(Answer, 'answer tally vs country DYNAMIC'!$B9,Country,'answer tally vs country DYNAMIC'!I$2)</f>
        <v>0</v>
      </c>
      <c r="J9">
        <f>COUNTIFS(Answer, 'answer tally vs country DYNAMIC'!$B9,Country,'answer tally vs country DYNAMIC'!J$2)</f>
        <v>0</v>
      </c>
      <c r="K9">
        <f>COUNTIFS(Answer, 'answer tally vs country DYNAMIC'!$B9,Country,'answer tally vs country DYNAMIC'!K$2)</f>
        <v>0</v>
      </c>
      <c r="L9">
        <f>COUNTIFS(Answer, 'answer tally vs country DYNAMIC'!$B9,Country,'answer tally vs country DYNAMIC'!L$2)</f>
        <v>0</v>
      </c>
      <c r="M9">
        <f>COUNTIFS(Answer, 'answer tally vs country DYNAMIC'!$B9,Country,'answer tally vs country DYNAMIC'!M$2)</f>
        <v>0</v>
      </c>
      <c r="N9">
        <f>COUNTIFS(Answer, 'answer tally vs country DYNAMIC'!$B9,Country,'answer tally vs country DYNAMIC'!N$2)</f>
        <v>0</v>
      </c>
      <c r="O9">
        <f>COUNTIFS(Answer, 'answer tally vs country DYNAMIC'!$B9,Country,'answer tally vs country DYNAMIC'!O$2)</f>
        <v>0</v>
      </c>
      <c r="P9">
        <f>COUNTIFS(Answer, 'answer tally vs country DYNAMIC'!$B9,Country,'answer tally vs country DYNAMIC'!P$2)</f>
        <v>0</v>
      </c>
      <c r="Q9">
        <f>COUNTIFS(Answer, 'answer tally vs country DYNAMIC'!$B9,Country,'answer tally vs country DYNAMIC'!Q$2)</f>
        <v>0</v>
      </c>
      <c r="R9">
        <f>COUNTIFS(Answer, 'answer tally vs country DYNAMIC'!$B9,Country,'answer tally vs country DYNAMIC'!R$2)</f>
        <v>0</v>
      </c>
      <c r="S9">
        <f>COUNTIFS(Answer, 'answer tally vs country DYNAMIC'!$B9,Country,'answer tally vs country DYNAMIC'!S$2)</f>
        <v>0</v>
      </c>
      <c r="T9">
        <f>COUNTIFS(Answer, 'answer tally vs country DYNAMIC'!$B9,Country,'answer tally vs country DYNAMIC'!T$2)</f>
        <v>0</v>
      </c>
      <c r="U9">
        <f>COUNTIFS(Answer, 'answer tally vs country DYNAMIC'!$B9,Country,'answer tally vs country DYNAMIC'!U$2)</f>
        <v>0</v>
      </c>
      <c r="V9">
        <f>COUNTIFS(Answer, 'answer tally vs country DYNAMIC'!$B9,Country,'answer tally vs country DYNAMIC'!V$2)</f>
        <v>0</v>
      </c>
    </row>
    <row r="10" spans="1:22">
      <c r="A10">
        <v>9</v>
      </c>
      <c r="B10" t="str">
        <f t="shared" si="1"/>
        <v>a nice cobour</v>
      </c>
      <c r="C10">
        <f t="shared" si="2"/>
        <v>7727005</v>
      </c>
      <c r="D10">
        <f>COUNTIFS(Answer, 'answer tally vs country DYNAMIC'!$B10)</f>
        <v>1</v>
      </c>
      <c r="E10">
        <f>COUNTIFS(Answer, 'answer tally vs country DYNAMIC'!$B10,Country,'answer tally vs country DYNAMIC'!E$2)</f>
        <v>0</v>
      </c>
      <c r="F10">
        <f>COUNTIFS(Answer, 'answer tally vs country DYNAMIC'!$B10,Country,'answer tally vs country DYNAMIC'!F$2)</f>
        <v>1</v>
      </c>
      <c r="G10">
        <f>COUNTIFS(Answer, 'answer tally vs country DYNAMIC'!$B10,Country,'answer tally vs country DYNAMIC'!G$2)</f>
        <v>0</v>
      </c>
      <c r="H10">
        <f>COUNTIFS(Answer, 'answer tally vs country DYNAMIC'!$B10,Country,'answer tally vs country DYNAMIC'!H$2)</f>
        <v>0</v>
      </c>
      <c r="I10">
        <f>COUNTIFS(Answer, 'answer tally vs country DYNAMIC'!$B10,Country,'answer tally vs country DYNAMIC'!I$2)</f>
        <v>0</v>
      </c>
      <c r="J10">
        <f>COUNTIFS(Answer, 'answer tally vs country DYNAMIC'!$B10,Country,'answer tally vs country DYNAMIC'!J$2)</f>
        <v>0</v>
      </c>
      <c r="K10">
        <f>COUNTIFS(Answer, 'answer tally vs country DYNAMIC'!$B10,Country,'answer tally vs country DYNAMIC'!K$2)</f>
        <v>0</v>
      </c>
      <c r="L10">
        <f>COUNTIFS(Answer, 'answer tally vs country DYNAMIC'!$B10,Country,'answer tally vs country DYNAMIC'!L$2)</f>
        <v>0</v>
      </c>
      <c r="M10">
        <f>COUNTIFS(Answer, 'answer tally vs country DYNAMIC'!$B10,Country,'answer tally vs country DYNAMIC'!M$2)</f>
        <v>0</v>
      </c>
      <c r="N10">
        <f>COUNTIFS(Answer, 'answer tally vs country DYNAMIC'!$B10,Country,'answer tally vs country DYNAMIC'!N$2)</f>
        <v>0</v>
      </c>
      <c r="O10">
        <f>COUNTIFS(Answer, 'answer tally vs country DYNAMIC'!$B10,Country,'answer tally vs country DYNAMIC'!O$2)</f>
        <v>0</v>
      </c>
      <c r="P10">
        <f>COUNTIFS(Answer, 'answer tally vs country DYNAMIC'!$B10,Country,'answer tally vs country DYNAMIC'!P$2)</f>
        <v>0</v>
      </c>
      <c r="Q10">
        <f>COUNTIFS(Answer, 'answer tally vs country DYNAMIC'!$B10,Country,'answer tally vs country DYNAMIC'!Q$2)</f>
        <v>0</v>
      </c>
      <c r="R10">
        <f>COUNTIFS(Answer, 'answer tally vs country DYNAMIC'!$B10,Country,'answer tally vs country DYNAMIC'!R$2)</f>
        <v>0</v>
      </c>
      <c r="S10">
        <f>COUNTIFS(Answer, 'answer tally vs country DYNAMIC'!$B10,Country,'answer tally vs country DYNAMIC'!S$2)</f>
        <v>0</v>
      </c>
      <c r="T10">
        <f>COUNTIFS(Answer, 'answer tally vs country DYNAMIC'!$B10,Country,'answer tally vs country DYNAMIC'!T$2)</f>
        <v>0</v>
      </c>
      <c r="U10">
        <f>COUNTIFS(Answer, 'answer tally vs country DYNAMIC'!$B10,Country,'answer tally vs country DYNAMIC'!U$2)</f>
        <v>0</v>
      </c>
      <c r="V10">
        <f>COUNTIFS(Answer, 'answer tally vs country DYNAMIC'!$B10,Country,'answer tally vs country DYNAMIC'!V$2)</f>
        <v>0</v>
      </c>
    </row>
    <row r="11" spans="1:22">
      <c r="A11">
        <v>10</v>
      </c>
      <c r="B11" t="str">
        <f t="shared" si="1"/>
        <v>a nice code hour</v>
      </c>
      <c r="C11">
        <f t="shared" si="2"/>
        <v>7806704</v>
      </c>
      <c r="D11">
        <f>COUNTIFS(Answer, 'answer tally vs country DYNAMIC'!$B11)</f>
        <v>1</v>
      </c>
      <c r="E11">
        <f>COUNTIFS(Answer, 'answer tally vs country DYNAMIC'!$B11,Country,'answer tally vs country DYNAMIC'!E$2)</f>
        <v>0</v>
      </c>
      <c r="F11">
        <f>COUNTIFS(Answer, 'answer tally vs country DYNAMIC'!$B11,Country,'answer tally vs country DYNAMIC'!F$2)</f>
        <v>1</v>
      </c>
      <c r="G11">
        <f>COUNTIFS(Answer, 'answer tally vs country DYNAMIC'!$B11,Country,'answer tally vs country DYNAMIC'!G$2)</f>
        <v>0</v>
      </c>
      <c r="H11">
        <f>COUNTIFS(Answer, 'answer tally vs country DYNAMIC'!$B11,Country,'answer tally vs country DYNAMIC'!H$2)</f>
        <v>0</v>
      </c>
      <c r="I11">
        <f>COUNTIFS(Answer, 'answer tally vs country DYNAMIC'!$B11,Country,'answer tally vs country DYNAMIC'!I$2)</f>
        <v>0</v>
      </c>
      <c r="J11">
        <f>COUNTIFS(Answer, 'answer tally vs country DYNAMIC'!$B11,Country,'answer tally vs country DYNAMIC'!J$2)</f>
        <v>0</v>
      </c>
      <c r="K11">
        <f>COUNTIFS(Answer, 'answer tally vs country DYNAMIC'!$B11,Country,'answer tally vs country DYNAMIC'!K$2)</f>
        <v>0</v>
      </c>
      <c r="L11">
        <f>COUNTIFS(Answer, 'answer tally vs country DYNAMIC'!$B11,Country,'answer tally vs country DYNAMIC'!L$2)</f>
        <v>0</v>
      </c>
      <c r="M11">
        <f>COUNTIFS(Answer, 'answer tally vs country DYNAMIC'!$B11,Country,'answer tally vs country DYNAMIC'!M$2)</f>
        <v>0</v>
      </c>
      <c r="N11">
        <f>COUNTIFS(Answer, 'answer tally vs country DYNAMIC'!$B11,Country,'answer tally vs country DYNAMIC'!N$2)</f>
        <v>0</v>
      </c>
      <c r="O11">
        <f>COUNTIFS(Answer, 'answer tally vs country DYNAMIC'!$B11,Country,'answer tally vs country DYNAMIC'!O$2)</f>
        <v>0</v>
      </c>
      <c r="P11">
        <f>COUNTIFS(Answer, 'answer tally vs country DYNAMIC'!$B11,Country,'answer tally vs country DYNAMIC'!P$2)</f>
        <v>0</v>
      </c>
      <c r="Q11">
        <f>COUNTIFS(Answer, 'answer tally vs country DYNAMIC'!$B11,Country,'answer tally vs country DYNAMIC'!Q$2)</f>
        <v>0</v>
      </c>
      <c r="R11">
        <f>COUNTIFS(Answer, 'answer tally vs country DYNAMIC'!$B11,Country,'answer tally vs country DYNAMIC'!R$2)</f>
        <v>0</v>
      </c>
      <c r="S11">
        <f>COUNTIFS(Answer, 'answer tally vs country DYNAMIC'!$B11,Country,'answer tally vs country DYNAMIC'!S$2)</f>
        <v>0</v>
      </c>
      <c r="T11">
        <f>COUNTIFS(Answer, 'answer tally vs country DYNAMIC'!$B11,Country,'answer tally vs country DYNAMIC'!T$2)</f>
        <v>0</v>
      </c>
      <c r="U11">
        <f>COUNTIFS(Answer, 'answer tally vs country DYNAMIC'!$B11,Country,'answer tally vs country DYNAMIC'!U$2)</f>
        <v>0</v>
      </c>
      <c r="V11">
        <f>COUNTIFS(Answer, 'answer tally vs country DYNAMIC'!$B11,Country,'answer tally vs country DYNAMIC'!V$2)</f>
        <v>0</v>
      </c>
    </row>
    <row r="12" spans="1:22">
      <c r="A12">
        <v>11</v>
      </c>
      <c r="B12" t="str">
        <f t="shared" si="1"/>
        <v>a nice cold bowl</v>
      </c>
      <c r="C12">
        <f t="shared" si="2"/>
        <v>7787243</v>
      </c>
      <c r="D12">
        <f>COUNTIFS(Answer, 'answer tally vs country DYNAMIC'!$B12)</f>
        <v>1</v>
      </c>
      <c r="E12">
        <f>COUNTIFS(Answer, 'answer tally vs country DYNAMIC'!$B12,Country,'answer tally vs country DYNAMIC'!E$2)</f>
        <v>0</v>
      </c>
      <c r="F12">
        <f>COUNTIFS(Answer, 'answer tally vs country DYNAMIC'!$B12,Country,'answer tally vs country DYNAMIC'!F$2)</f>
        <v>1</v>
      </c>
      <c r="G12">
        <f>COUNTIFS(Answer, 'answer tally vs country DYNAMIC'!$B12,Country,'answer tally vs country DYNAMIC'!G$2)</f>
        <v>0</v>
      </c>
      <c r="H12">
        <f>COUNTIFS(Answer, 'answer tally vs country DYNAMIC'!$B12,Country,'answer tally vs country DYNAMIC'!H$2)</f>
        <v>0</v>
      </c>
      <c r="I12">
        <f>COUNTIFS(Answer, 'answer tally vs country DYNAMIC'!$B12,Country,'answer tally vs country DYNAMIC'!I$2)</f>
        <v>0</v>
      </c>
      <c r="J12">
        <f>COUNTIFS(Answer, 'answer tally vs country DYNAMIC'!$B12,Country,'answer tally vs country DYNAMIC'!J$2)</f>
        <v>0</v>
      </c>
      <c r="K12">
        <f>COUNTIFS(Answer, 'answer tally vs country DYNAMIC'!$B12,Country,'answer tally vs country DYNAMIC'!K$2)</f>
        <v>0</v>
      </c>
      <c r="L12">
        <f>COUNTIFS(Answer, 'answer tally vs country DYNAMIC'!$B12,Country,'answer tally vs country DYNAMIC'!L$2)</f>
        <v>0</v>
      </c>
      <c r="M12">
        <f>COUNTIFS(Answer, 'answer tally vs country DYNAMIC'!$B12,Country,'answer tally vs country DYNAMIC'!M$2)</f>
        <v>0</v>
      </c>
      <c r="N12">
        <f>COUNTIFS(Answer, 'answer tally vs country DYNAMIC'!$B12,Country,'answer tally vs country DYNAMIC'!N$2)</f>
        <v>0</v>
      </c>
      <c r="O12">
        <f>COUNTIFS(Answer, 'answer tally vs country DYNAMIC'!$B12,Country,'answer tally vs country DYNAMIC'!O$2)</f>
        <v>0</v>
      </c>
      <c r="P12">
        <f>COUNTIFS(Answer, 'answer tally vs country DYNAMIC'!$B12,Country,'answer tally vs country DYNAMIC'!P$2)</f>
        <v>0</v>
      </c>
      <c r="Q12">
        <f>COUNTIFS(Answer, 'answer tally vs country DYNAMIC'!$B12,Country,'answer tally vs country DYNAMIC'!Q$2)</f>
        <v>0</v>
      </c>
      <c r="R12">
        <f>COUNTIFS(Answer, 'answer tally vs country DYNAMIC'!$B12,Country,'answer tally vs country DYNAMIC'!R$2)</f>
        <v>0</v>
      </c>
      <c r="S12">
        <f>COUNTIFS(Answer, 'answer tally vs country DYNAMIC'!$B12,Country,'answer tally vs country DYNAMIC'!S$2)</f>
        <v>0</v>
      </c>
      <c r="T12">
        <f>COUNTIFS(Answer, 'answer tally vs country DYNAMIC'!$B12,Country,'answer tally vs country DYNAMIC'!T$2)</f>
        <v>0</v>
      </c>
      <c r="U12">
        <f>COUNTIFS(Answer, 'answer tally vs country DYNAMIC'!$B12,Country,'answer tally vs country DYNAMIC'!U$2)</f>
        <v>0</v>
      </c>
      <c r="V12">
        <f>COUNTIFS(Answer, 'answer tally vs country DYNAMIC'!$B12,Country,'answer tally vs country DYNAMIC'!V$2)</f>
        <v>0</v>
      </c>
    </row>
    <row r="13" spans="1:22">
      <c r="A13">
        <v>12</v>
      </c>
      <c r="B13" t="str">
        <f t="shared" si="1"/>
        <v>a nice cold dollar</v>
      </c>
      <c r="C13">
        <f t="shared" si="2"/>
        <v>7784186</v>
      </c>
      <c r="D13">
        <f>COUNTIFS(Answer, 'answer tally vs country DYNAMIC'!$B13)</f>
        <v>1</v>
      </c>
      <c r="E13">
        <f>COUNTIFS(Answer, 'answer tally vs country DYNAMIC'!$B13,Country,'answer tally vs country DYNAMIC'!E$2)</f>
        <v>0</v>
      </c>
      <c r="F13">
        <f>COUNTIFS(Answer, 'answer tally vs country DYNAMIC'!$B13,Country,'answer tally vs country DYNAMIC'!F$2)</f>
        <v>1</v>
      </c>
      <c r="G13">
        <f>COUNTIFS(Answer, 'answer tally vs country DYNAMIC'!$B13,Country,'answer tally vs country DYNAMIC'!G$2)</f>
        <v>0</v>
      </c>
      <c r="H13">
        <f>COUNTIFS(Answer, 'answer tally vs country DYNAMIC'!$B13,Country,'answer tally vs country DYNAMIC'!H$2)</f>
        <v>0</v>
      </c>
      <c r="I13">
        <f>COUNTIFS(Answer, 'answer tally vs country DYNAMIC'!$B13,Country,'answer tally vs country DYNAMIC'!I$2)</f>
        <v>0</v>
      </c>
      <c r="J13">
        <f>COUNTIFS(Answer, 'answer tally vs country DYNAMIC'!$B13,Country,'answer tally vs country DYNAMIC'!J$2)</f>
        <v>0</v>
      </c>
      <c r="K13">
        <f>COUNTIFS(Answer, 'answer tally vs country DYNAMIC'!$B13,Country,'answer tally vs country DYNAMIC'!K$2)</f>
        <v>0</v>
      </c>
      <c r="L13">
        <f>COUNTIFS(Answer, 'answer tally vs country DYNAMIC'!$B13,Country,'answer tally vs country DYNAMIC'!L$2)</f>
        <v>0</v>
      </c>
      <c r="M13">
        <f>COUNTIFS(Answer, 'answer tally vs country DYNAMIC'!$B13,Country,'answer tally vs country DYNAMIC'!M$2)</f>
        <v>0</v>
      </c>
      <c r="N13">
        <f>COUNTIFS(Answer, 'answer tally vs country DYNAMIC'!$B13,Country,'answer tally vs country DYNAMIC'!N$2)</f>
        <v>0</v>
      </c>
      <c r="O13">
        <f>COUNTIFS(Answer, 'answer tally vs country DYNAMIC'!$B13,Country,'answer tally vs country DYNAMIC'!O$2)</f>
        <v>0</v>
      </c>
      <c r="P13">
        <f>COUNTIFS(Answer, 'answer tally vs country DYNAMIC'!$B13,Country,'answer tally vs country DYNAMIC'!P$2)</f>
        <v>0</v>
      </c>
      <c r="Q13">
        <f>COUNTIFS(Answer, 'answer tally vs country DYNAMIC'!$B13,Country,'answer tally vs country DYNAMIC'!Q$2)</f>
        <v>0</v>
      </c>
      <c r="R13">
        <f>COUNTIFS(Answer, 'answer tally vs country DYNAMIC'!$B13,Country,'answer tally vs country DYNAMIC'!R$2)</f>
        <v>0</v>
      </c>
      <c r="S13">
        <f>COUNTIFS(Answer, 'answer tally vs country DYNAMIC'!$B13,Country,'answer tally vs country DYNAMIC'!S$2)</f>
        <v>0</v>
      </c>
      <c r="T13">
        <f>COUNTIFS(Answer, 'answer tally vs country DYNAMIC'!$B13,Country,'answer tally vs country DYNAMIC'!T$2)</f>
        <v>0</v>
      </c>
      <c r="U13">
        <f>COUNTIFS(Answer, 'answer tally vs country DYNAMIC'!$B13,Country,'answer tally vs country DYNAMIC'!U$2)</f>
        <v>0</v>
      </c>
      <c r="V13">
        <f>COUNTIFS(Answer, 'answer tally vs country DYNAMIC'!$B13,Country,'answer tally vs country DYNAMIC'!V$2)</f>
        <v>0</v>
      </c>
    </row>
    <row r="14" spans="1:22">
      <c r="A14">
        <v>13</v>
      </c>
      <c r="B14" t="str">
        <f t="shared" si="1"/>
        <v>a nice cold dour</v>
      </c>
      <c r="C14">
        <f t="shared" si="2"/>
        <v>7779968</v>
      </c>
      <c r="D14">
        <f>COUNTIFS(Answer, 'answer tally vs country DYNAMIC'!$B14)</f>
        <v>1</v>
      </c>
      <c r="E14">
        <f>COUNTIFS(Answer, 'answer tally vs country DYNAMIC'!$B14,Country,'answer tally vs country DYNAMIC'!E$2)</f>
        <v>1</v>
      </c>
      <c r="F14">
        <f>COUNTIFS(Answer, 'answer tally vs country DYNAMIC'!$B14,Country,'answer tally vs country DYNAMIC'!F$2)</f>
        <v>0</v>
      </c>
      <c r="G14">
        <f>COUNTIFS(Answer, 'answer tally vs country DYNAMIC'!$B14,Country,'answer tally vs country DYNAMIC'!G$2)</f>
        <v>0</v>
      </c>
      <c r="H14">
        <f>COUNTIFS(Answer, 'answer tally vs country DYNAMIC'!$B14,Country,'answer tally vs country DYNAMIC'!H$2)</f>
        <v>0</v>
      </c>
      <c r="I14">
        <f>COUNTIFS(Answer, 'answer tally vs country DYNAMIC'!$B14,Country,'answer tally vs country DYNAMIC'!I$2)</f>
        <v>0</v>
      </c>
      <c r="J14">
        <f>COUNTIFS(Answer, 'answer tally vs country DYNAMIC'!$B14,Country,'answer tally vs country DYNAMIC'!J$2)</f>
        <v>0</v>
      </c>
      <c r="K14">
        <f>COUNTIFS(Answer, 'answer tally vs country DYNAMIC'!$B14,Country,'answer tally vs country DYNAMIC'!K$2)</f>
        <v>0</v>
      </c>
      <c r="L14">
        <f>COUNTIFS(Answer, 'answer tally vs country DYNAMIC'!$B14,Country,'answer tally vs country DYNAMIC'!L$2)</f>
        <v>0</v>
      </c>
      <c r="M14">
        <f>COUNTIFS(Answer, 'answer tally vs country DYNAMIC'!$B14,Country,'answer tally vs country DYNAMIC'!M$2)</f>
        <v>0</v>
      </c>
      <c r="N14">
        <f>COUNTIFS(Answer, 'answer tally vs country DYNAMIC'!$B14,Country,'answer tally vs country DYNAMIC'!N$2)</f>
        <v>0</v>
      </c>
      <c r="O14">
        <f>COUNTIFS(Answer, 'answer tally vs country DYNAMIC'!$B14,Country,'answer tally vs country DYNAMIC'!O$2)</f>
        <v>0</v>
      </c>
      <c r="P14">
        <f>COUNTIFS(Answer, 'answer tally vs country DYNAMIC'!$B14,Country,'answer tally vs country DYNAMIC'!P$2)</f>
        <v>0</v>
      </c>
      <c r="Q14">
        <f>COUNTIFS(Answer, 'answer tally vs country DYNAMIC'!$B14,Country,'answer tally vs country DYNAMIC'!Q$2)</f>
        <v>0</v>
      </c>
      <c r="R14">
        <f>COUNTIFS(Answer, 'answer tally vs country DYNAMIC'!$B14,Country,'answer tally vs country DYNAMIC'!R$2)</f>
        <v>0</v>
      </c>
      <c r="S14">
        <f>COUNTIFS(Answer, 'answer tally vs country DYNAMIC'!$B14,Country,'answer tally vs country DYNAMIC'!S$2)</f>
        <v>0</v>
      </c>
      <c r="T14">
        <f>COUNTIFS(Answer, 'answer tally vs country DYNAMIC'!$B14,Country,'answer tally vs country DYNAMIC'!T$2)</f>
        <v>0</v>
      </c>
      <c r="U14">
        <f>COUNTIFS(Answer, 'answer tally vs country DYNAMIC'!$B14,Country,'answer tally vs country DYNAMIC'!U$2)</f>
        <v>0</v>
      </c>
      <c r="V14">
        <f>COUNTIFS(Answer, 'answer tally vs country DYNAMIC'!$B14,Country,'answer tally vs country DYNAMIC'!V$2)</f>
        <v>0</v>
      </c>
    </row>
    <row r="15" spans="1:22">
      <c r="A15">
        <v>14</v>
      </c>
      <c r="B15" t="str">
        <f t="shared" si="1"/>
        <v>a nice cold dower</v>
      </c>
      <c r="C15">
        <f t="shared" si="2"/>
        <v>7779941</v>
      </c>
      <c r="D15">
        <f>COUNTIFS(Answer, 'answer tally vs country DYNAMIC'!$B15)</f>
        <v>0</v>
      </c>
      <c r="E15">
        <f>COUNTIFS(Answer, 'answer tally vs country DYNAMIC'!$B15,Country,'answer tally vs country DYNAMIC'!E$2)</f>
        <v>0</v>
      </c>
      <c r="F15">
        <f>COUNTIFS(Answer, 'answer tally vs country DYNAMIC'!$B15,Country,'answer tally vs country DYNAMIC'!F$2)</f>
        <v>0</v>
      </c>
      <c r="G15">
        <f>COUNTIFS(Answer, 'answer tally vs country DYNAMIC'!$B15,Country,'answer tally vs country DYNAMIC'!G$2)</f>
        <v>0</v>
      </c>
      <c r="H15">
        <f>COUNTIFS(Answer, 'answer tally vs country DYNAMIC'!$B15,Country,'answer tally vs country DYNAMIC'!H$2)</f>
        <v>0</v>
      </c>
      <c r="I15">
        <f>COUNTIFS(Answer, 'answer tally vs country DYNAMIC'!$B15,Country,'answer tally vs country DYNAMIC'!I$2)</f>
        <v>0</v>
      </c>
      <c r="J15">
        <f>COUNTIFS(Answer, 'answer tally vs country DYNAMIC'!$B15,Country,'answer tally vs country DYNAMIC'!J$2)</f>
        <v>0</v>
      </c>
      <c r="K15">
        <f>COUNTIFS(Answer, 'answer tally vs country DYNAMIC'!$B15,Country,'answer tally vs country DYNAMIC'!K$2)</f>
        <v>0</v>
      </c>
      <c r="L15">
        <f>COUNTIFS(Answer, 'answer tally vs country DYNAMIC'!$B15,Country,'answer tally vs country DYNAMIC'!L$2)</f>
        <v>0</v>
      </c>
      <c r="M15">
        <f>COUNTIFS(Answer, 'answer tally vs country DYNAMIC'!$B15,Country,'answer tally vs country DYNAMIC'!M$2)</f>
        <v>0</v>
      </c>
      <c r="N15">
        <f>COUNTIFS(Answer, 'answer tally vs country DYNAMIC'!$B15,Country,'answer tally vs country DYNAMIC'!N$2)</f>
        <v>0</v>
      </c>
      <c r="O15">
        <f>COUNTIFS(Answer, 'answer tally vs country DYNAMIC'!$B15,Country,'answer tally vs country DYNAMIC'!O$2)</f>
        <v>0</v>
      </c>
      <c r="P15">
        <f>COUNTIFS(Answer, 'answer tally vs country DYNAMIC'!$B15,Country,'answer tally vs country DYNAMIC'!P$2)</f>
        <v>0</v>
      </c>
      <c r="Q15">
        <f>COUNTIFS(Answer, 'answer tally vs country DYNAMIC'!$B15,Country,'answer tally vs country DYNAMIC'!Q$2)</f>
        <v>0</v>
      </c>
      <c r="R15">
        <f>COUNTIFS(Answer, 'answer tally vs country DYNAMIC'!$B15,Country,'answer tally vs country DYNAMIC'!R$2)</f>
        <v>0</v>
      </c>
      <c r="S15">
        <f>COUNTIFS(Answer, 'answer tally vs country DYNAMIC'!$B15,Country,'answer tally vs country DYNAMIC'!S$2)</f>
        <v>0</v>
      </c>
      <c r="T15">
        <f>COUNTIFS(Answer, 'answer tally vs country DYNAMIC'!$B15,Country,'answer tally vs country DYNAMIC'!T$2)</f>
        <v>0</v>
      </c>
      <c r="U15">
        <f>COUNTIFS(Answer, 'answer tally vs country DYNAMIC'!$B15,Country,'answer tally vs country DYNAMIC'!U$2)</f>
        <v>0</v>
      </c>
      <c r="V15">
        <f>COUNTIFS(Answer, 'answer tally vs country DYNAMIC'!$B15,Country,'answer tally vs country DYNAMIC'!V$2)</f>
        <v>0</v>
      </c>
    </row>
    <row r="16" spans="1:22">
      <c r="A16">
        <v>15</v>
      </c>
      <c r="B16" t="str">
        <f t="shared" si="1"/>
        <v>a nice cold hour</v>
      </c>
      <c r="C16">
        <f t="shared" si="2"/>
        <v>7851662</v>
      </c>
      <c r="D16">
        <f>COUNTIFS(Answer, 'answer tally vs country DYNAMIC'!$B16)</f>
        <v>217</v>
      </c>
      <c r="E16">
        <f>COUNTIFS(Answer, 'answer tally vs country DYNAMIC'!$B16,Country,'answer tally vs country DYNAMIC'!E$2)</f>
        <v>107</v>
      </c>
      <c r="F16">
        <f>COUNTIFS(Answer, 'answer tally vs country DYNAMIC'!$B16,Country,'answer tally vs country DYNAMIC'!F$2)</f>
        <v>66</v>
      </c>
      <c r="G16">
        <f>COUNTIFS(Answer, 'answer tally vs country DYNAMIC'!$B16,Country,'answer tally vs country DYNAMIC'!G$2)</f>
        <v>3</v>
      </c>
      <c r="H16">
        <f>COUNTIFS(Answer, 'answer tally vs country DYNAMIC'!$B16,Country,'answer tally vs country DYNAMIC'!H$2)</f>
        <v>8</v>
      </c>
      <c r="I16">
        <f>COUNTIFS(Answer, 'answer tally vs country DYNAMIC'!$B16,Country,'answer tally vs country DYNAMIC'!I$2)</f>
        <v>3</v>
      </c>
      <c r="J16">
        <f>COUNTIFS(Answer, 'answer tally vs country DYNAMIC'!$B16,Country,'answer tally vs country DYNAMIC'!J$2)</f>
        <v>0</v>
      </c>
      <c r="K16">
        <f>COUNTIFS(Answer, 'answer tally vs country DYNAMIC'!$B16,Country,'answer tally vs country DYNAMIC'!K$2)</f>
        <v>2</v>
      </c>
      <c r="L16">
        <f>COUNTIFS(Answer, 'answer tally vs country DYNAMIC'!$B16,Country,'answer tally vs country DYNAMIC'!L$2)</f>
        <v>0</v>
      </c>
      <c r="M16">
        <f>COUNTIFS(Answer, 'answer tally vs country DYNAMIC'!$B16,Country,'answer tally vs country DYNAMIC'!M$2)</f>
        <v>1</v>
      </c>
      <c r="N16">
        <f>COUNTIFS(Answer, 'answer tally vs country DYNAMIC'!$B16,Country,'answer tally vs country DYNAMIC'!N$2)</f>
        <v>2</v>
      </c>
      <c r="O16">
        <f>COUNTIFS(Answer, 'answer tally vs country DYNAMIC'!$B16,Country,'answer tally vs country DYNAMIC'!O$2)</f>
        <v>0</v>
      </c>
      <c r="P16">
        <f>COUNTIFS(Answer, 'answer tally vs country DYNAMIC'!$B16,Country,'answer tally vs country DYNAMIC'!P$2)</f>
        <v>0</v>
      </c>
      <c r="Q16">
        <f>COUNTIFS(Answer, 'answer tally vs country DYNAMIC'!$B16,Country,'answer tally vs country DYNAMIC'!Q$2)</f>
        <v>3</v>
      </c>
      <c r="R16">
        <f>COUNTIFS(Answer, 'answer tally vs country DYNAMIC'!$B16,Country,'answer tally vs country DYNAMIC'!R$2)</f>
        <v>0</v>
      </c>
      <c r="S16">
        <f>COUNTIFS(Answer, 'answer tally vs country DYNAMIC'!$B16,Country,'answer tally vs country DYNAMIC'!S$2)</f>
        <v>0</v>
      </c>
      <c r="T16">
        <f>COUNTIFS(Answer, 'answer tally vs country DYNAMIC'!$B16,Country,'answer tally vs country DYNAMIC'!T$2)</f>
        <v>0</v>
      </c>
      <c r="U16">
        <f>COUNTIFS(Answer, 'answer tally vs country DYNAMIC'!$B16,Country,'answer tally vs country DYNAMIC'!U$2)</f>
        <v>0</v>
      </c>
      <c r="V16">
        <f>COUNTIFS(Answer, 'answer tally vs country DYNAMIC'!$B16,Country,'answer tally vs country DYNAMIC'!V$2)</f>
        <v>0</v>
      </c>
    </row>
    <row r="17" spans="1:22">
      <c r="A17">
        <v>16</v>
      </c>
      <c r="B17" t="str">
        <f t="shared" si="1"/>
        <v>a nice cold hour</v>
      </c>
      <c r="C17">
        <f t="shared" si="2"/>
        <v>7851662</v>
      </c>
      <c r="D17">
        <f>COUNTIFS(Answer, 'answer tally vs country DYNAMIC'!$B17)</f>
        <v>217</v>
      </c>
      <c r="E17">
        <f>COUNTIFS(Answer, 'answer tally vs country DYNAMIC'!$B17,Country,'answer tally vs country DYNAMIC'!E$2)</f>
        <v>107</v>
      </c>
      <c r="F17">
        <f>COUNTIFS(Answer, 'answer tally vs country DYNAMIC'!$B17,Country,'answer tally vs country DYNAMIC'!F$2)</f>
        <v>66</v>
      </c>
      <c r="G17">
        <f>COUNTIFS(Answer, 'answer tally vs country DYNAMIC'!$B17,Country,'answer tally vs country DYNAMIC'!G$2)</f>
        <v>3</v>
      </c>
      <c r="H17">
        <f>COUNTIFS(Answer, 'answer tally vs country DYNAMIC'!$B17,Country,'answer tally vs country DYNAMIC'!H$2)</f>
        <v>8</v>
      </c>
      <c r="I17">
        <f>COUNTIFS(Answer, 'answer tally vs country DYNAMIC'!$B17,Country,'answer tally vs country DYNAMIC'!I$2)</f>
        <v>3</v>
      </c>
      <c r="J17">
        <f>COUNTIFS(Answer, 'answer tally vs country DYNAMIC'!$B17,Country,'answer tally vs country DYNAMIC'!J$2)</f>
        <v>0</v>
      </c>
      <c r="K17">
        <f>COUNTIFS(Answer, 'answer tally vs country DYNAMIC'!$B17,Country,'answer tally vs country DYNAMIC'!K$2)</f>
        <v>2</v>
      </c>
      <c r="L17">
        <f>COUNTIFS(Answer, 'answer tally vs country DYNAMIC'!$B17,Country,'answer tally vs country DYNAMIC'!L$2)</f>
        <v>0</v>
      </c>
      <c r="M17">
        <f>COUNTIFS(Answer, 'answer tally vs country DYNAMIC'!$B17,Country,'answer tally vs country DYNAMIC'!M$2)</f>
        <v>1</v>
      </c>
      <c r="N17">
        <f>COUNTIFS(Answer, 'answer tally vs country DYNAMIC'!$B17,Country,'answer tally vs country DYNAMIC'!N$2)</f>
        <v>2</v>
      </c>
      <c r="O17">
        <f>COUNTIFS(Answer, 'answer tally vs country DYNAMIC'!$B17,Country,'answer tally vs country DYNAMIC'!O$2)</f>
        <v>0</v>
      </c>
      <c r="P17">
        <f>COUNTIFS(Answer, 'answer tally vs country DYNAMIC'!$B17,Country,'answer tally vs country DYNAMIC'!P$2)</f>
        <v>0</v>
      </c>
      <c r="Q17">
        <f>COUNTIFS(Answer, 'answer tally vs country DYNAMIC'!$B17,Country,'answer tally vs country DYNAMIC'!Q$2)</f>
        <v>3</v>
      </c>
      <c r="R17">
        <f>COUNTIFS(Answer, 'answer tally vs country DYNAMIC'!$B17,Country,'answer tally vs country DYNAMIC'!R$2)</f>
        <v>0</v>
      </c>
      <c r="S17">
        <f>COUNTIFS(Answer, 'answer tally vs country DYNAMIC'!$B17,Country,'answer tally vs country DYNAMIC'!S$2)</f>
        <v>0</v>
      </c>
      <c r="T17">
        <f>COUNTIFS(Answer, 'answer tally vs country DYNAMIC'!$B17,Country,'answer tally vs country DYNAMIC'!T$2)</f>
        <v>0</v>
      </c>
      <c r="U17">
        <f>COUNTIFS(Answer, 'answer tally vs country DYNAMIC'!$B17,Country,'answer tally vs country DYNAMIC'!U$2)</f>
        <v>0</v>
      </c>
      <c r="V17">
        <f>COUNTIFS(Answer, 'answer tally vs country DYNAMIC'!$B17,Country,'answer tally vs country DYNAMIC'!V$2)</f>
        <v>0</v>
      </c>
    </row>
    <row r="18" spans="1:22">
      <c r="A18">
        <v>17</v>
      </c>
      <c r="B18" t="str">
        <f t="shared" si="1"/>
        <v>a nice cold hout</v>
      </c>
      <c r="C18">
        <f t="shared" si="2"/>
        <v>7779849</v>
      </c>
      <c r="D18">
        <f>COUNTIFS(Answer, 'answer tally vs country DYNAMIC'!$B18)</f>
        <v>0</v>
      </c>
      <c r="E18">
        <f>COUNTIFS(Answer, 'answer tally vs country DYNAMIC'!$B18,Country,'answer tally vs country DYNAMIC'!E$2)</f>
        <v>0</v>
      </c>
      <c r="F18">
        <f>COUNTIFS(Answer, 'answer tally vs country DYNAMIC'!$B18,Country,'answer tally vs country DYNAMIC'!F$2)</f>
        <v>0</v>
      </c>
      <c r="G18">
        <f>COUNTIFS(Answer, 'answer tally vs country DYNAMIC'!$B18,Country,'answer tally vs country DYNAMIC'!G$2)</f>
        <v>0</v>
      </c>
      <c r="H18">
        <f>COUNTIFS(Answer, 'answer tally vs country DYNAMIC'!$B18,Country,'answer tally vs country DYNAMIC'!H$2)</f>
        <v>0</v>
      </c>
      <c r="I18">
        <f>COUNTIFS(Answer, 'answer tally vs country DYNAMIC'!$B18,Country,'answer tally vs country DYNAMIC'!I$2)</f>
        <v>0</v>
      </c>
      <c r="J18">
        <f>COUNTIFS(Answer, 'answer tally vs country DYNAMIC'!$B18,Country,'answer tally vs country DYNAMIC'!J$2)</f>
        <v>0</v>
      </c>
      <c r="K18">
        <f>COUNTIFS(Answer, 'answer tally vs country DYNAMIC'!$B18,Country,'answer tally vs country DYNAMIC'!K$2)</f>
        <v>0</v>
      </c>
      <c r="L18">
        <f>COUNTIFS(Answer, 'answer tally vs country DYNAMIC'!$B18,Country,'answer tally vs country DYNAMIC'!L$2)</f>
        <v>0</v>
      </c>
      <c r="M18">
        <f>COUNTIFS(Answer, 'answer tally vs country DYNAMIC'!$B18,Country,'answer tally vs country DYNAMIC'!M$2)</f>
        <v>0</v>
      </c>
      <c r="N18">
        <f>COUNTIFS(Answer, 'answer tally vs country DYNAMIC'!$B18,Country,'answer tally vs country DYNAMIC'!N$2)</f>
        <v>0</v>
      </c>
      <c r="O18">
        <f>COUNTIFS(Answer, 'answer tally vs country DYNAMIC'!$B18,Country,'answer tally vs country DYNAMIC'!O$2)</f>
        <v>0</v>
      </c>
      <c r="P18">
        <f>COUNTIFS(Answer, 'answer tally vs country DYNAMIC'!$B18,Country,'answer tally vs country DYNAMIC'!P$2)</f>
        <v>0</v>
      </c>
      <c r="Q18">
        <f>COUNTIFS(Answer, 'answer tally vs country DYNAMIC'!$B18,Country,'answer tally vs country DYNAMIC'!Q$2)</f>
        <v>0</v>
      </c>
      <c r="R18">
        <f>COUNTIFS(Answer, 'answer tally vs country DYNAMIC'!$B18,Country,'answer tally vs country DYNAMIC'!R$2)</f>
        <v>0</v>
      </c>
      <c r="S18">
        <f>COUNTIFS(Answer, 'answer tally vs country DYNAMIC'!$B18,Country,'answer tally vs country DYNAMIC'!S$2)</f>
        <v>0</v>
      </c>
      <c r="T18">
        <f>COUNTIFS(Answer, 'answer tally vs country DYNAMIC'!$B18,Country,'answer tally vs country DYNAMIC'!T$2)</f>
        <v>0</v>
      </c>
      <c r="U18">
        <f>COUNTIFS(Answer, 'answer tally vs country DYNAMIC'!$B18,Country,'answer tally vs country DYNAMIC'!U$2)</f>
        <v>0</v>
      </c>
      <c r="V18">
        <f>COUNTIFS(Answer, 'answer tally vs country DYNAMIC'!$B18,Country,'answer tally vs country DYNAMIC'!V$2)</f>
        <v>0</v>
      </c>
    </row>
    <row r="19" spans="1:22">
      <c r="A19">
        <v>18</v>
      </c>
      <c r="B19" t="str">
        <f t="shared" si="1"/>
        <v>a nice cold our</v>
      </c>
      <c r="C19">
        <f t="shared" si="2"/>
        <v>8253272</v>
      </c>
      <c r="D19">
        <f>COUNTIFS(Answer, 'answer tally vs country DYNAMIC'!$B19)</f>
        <v>3</v>
      </c>
      <c r="E19">
        <f>COUNTIFS(Answer, 'answer tally vs country DYNAMIC'!$B19,Country,'answer tally vs country DYNAMIC'!E$2)</f>
        <v>0</v>
      </c>
      <c r="F19">
        <f>COUNTIFS(Answer, 'answer tally vs country DYNAMIC'!$B19,Country,'answer tally vs country DYNAMIC'!F$2)</f>
        <v>1</v>
      </c>
      <c r="G19">
        <f>COUNTIFS(Answer, 'answer tally vs country DYNAMIC'!$B19,Country,'answer tally vs country DYNAMIC'!G$2)</f>
        <v>0</v>
      </c>
      <c r="H19">
        <f>COUNTIFS(Answer, 'answer tally vs country DYNAMIC'!$B19,Country,'answer tally vs country DYNAMIC'!H$2)</f>
        <v>1</v>
      </c>
      <c r="I19">
        <f>COUNTIFS(Answer, 'answer tally vs country DYNAMIC'!$B19,Country,'answer tally vs country DYNAMIC'!I$2)</f>
        <v>0</v>
      </c>
      <c r="J19">
        <f>COUNTIFS(Answer, 'answer tally vs country DYNAMIC'!$B19,Country,'answer tally vs country DYNAMIC'!J$2)</f>
        <v>0</v>
      </c>
      <c r="K19">
        <f>COUNTIFS(Answer, 'answer tally vs country DYNAMIC'!$B19,Country,'answer tally vs country DYNAMIC'!K$2)</f>
        <v>0</v>
      </c>
      <c r="L19">
        <f>COUNTIFS(Answer, 'answer tally vs country DYNAMIC'!$B19,Country,'answer tally vs country DYNAMIC'!L$2)</f>
        <v>0</v>
      </c>
      <c r="M19">
        <f>COUNTIFS(Answer, 'answer tally vs country DYNAMIC'!$B19,Country,'answer tally vs country DYNAMIC'!M$2)</f>
        <v>0</v>
      </c>
      <c r="N19">
        <f>COUNTIFS(Answer, 'answer tally vs country DYNAMIC'!$B19,Country,'answer tally vs country DYNAMIC'!N$2)</f>
        <v>0</v>
      </c>
      <c r="O19">
        <f>COUNTIFS(Answer, 'answer tally vs country DYNAMIC'!$B19,Country,'answer tally vs country DYNAMIC'!O$2)</f>
        <v>0</v>
      </c>
      <c r="P19">
        <f>COUNTIFS(Answer, 'answer tally vs country DYNAMIC'!$B19,Country,'answer tally vs country DYNAMIC'!P$2)</f>
        <v>0</v>
      </c>
      <c r="Q19">
        <f>COUNTIFS(Answer, 'answer tally vs country DYNAMIC'!$B19,Country,'answer tally vs country DYNAMIC'!Q$2)</f>
        <v>0</v>
      </c>
      <c r="R19">
        <f>COUNTIFS(Answer, 'answer tally vs country DYNAMIC'!$B19,Country,'answer tally vs country DYNAMIC'!R$2)</f>
        <v>0</v>
      </c>
      <c r="S19">
        <f>COUNTIFS(Answer, 'answer tally vs country DYNAMIC'!$B19,Country,'answer tally vs country DYNAMIC'!S$2)</f>
        <v>0</v>
      </c>
      <c r="T19">
        <f>COUNTIFS(Answer, 'answer tally vs country DYNAMIC'!$B19,Country,'answer tally vs country DYNAMIC'!T$2)</f>
        <v>0</v>
      </c>
      <c r="U19">
        <f>COUNTIFS(Answer, 'answer tally vs country DYNAMIC'!$B19,Country,'answer tally vs country DYNAMIC'!U$2)</f>
        <v>0</v>
      </c>
      <c r="V19">
        <f>COUNTIFS(Answer, 'answer tally vs country DYNAMIC'!$B19,Country,'answer tally vs country DYNAMIC'!V$2)</f>
        <v>0</v>
      </c>
    </row>
    <row r="20" spans="1:22">
      <c r="A20">
        <v>19</v>
      </c>
      <c r="B20" t="str">
        <f t="shared" si="1"/>
        <v>a nice cold shower</v>
      </c>
      <c r="C20">
        <f t="shared" si="2"/>
        <v>7787502</v>
      </c>
      <c r="D20">
        <f>COUNTIFS(Answer, 'answer tally vs country DYNAMIC'!$B20)</f>
        <v>1</v>
      </c>
      <c r="E20">
        <f>COUNTIFS(Answer, 'answer tally vs country DYNAMIC'!$B20,Country,'answer tally vs country DYNAMIC'!E$2)</f>
        <v>1</v>
      </c>
      <c r="F20">
        <f>COUNTIFS(Answer, 'answer tally vs country DYNAMIC'!$B20,Country,'answer tally vs country DYNAMIC'!F$2)</f>
        <v>0</v>
      </c>
      <c r="G20">
        <f>COUNTIFS(Answer, 'answer tally vs country DYNAMIC'!$B20,Country,'answer tally vs country DYNAMIC'!G$2)</f>
        <v>0</v>
      </c>
      <c r="H20">
        <f>COUNTIFS(Answer, 'answer tally vs country DYNAMIC'!$B20,Country,'answer tally vs country DYNAMIC'!H$2)</f>
        <v>0</v>
      </c>
      <c r="I20">
        <f>COUNTIFS(Answer, 'answer tally vs country DYNAMIC'!$B20,Country,'answer tally vs country DYNAMIC'!I$2)</f>
        <v>0</v>
      </c>
      <c r="J20">
        <f>COUNTIFS(Answer, 'answer tally vs country DYNAMIC'!$B20,Country,'answer tally vs country DYNAMIC'!J$2)</f>
        <v>0</v>
      </c>
      <c r="K20">
        <f>COUNTIFS(Answer, 'answer tally vs country DYNAMIC'!$B20,Country,'answer tally vs country DYNAMIC'!K$2)</f>
        <v>0</v>
      </c>
      <c r="L20">
        <f>COUNTIFS(Answer, 'answer tally vs country DYNAMIC'!$B20,Country,'answer tally vs country DYNAMIC'!L$2)</f>
        <v>0</v>
      </c>
      <c r="M20">
        <f>COUNTIFS(Answer, 'answer tally vs country DYNAMIC'!$B20,Country,'answer tally vs country DYNAMIC'!M$2)</f>
        <v>0</v>
      </c>
      <c r="N20">
        <f>COUNTIFS(Answer, 'answer tally vs country DYNAMIC'!$B20,Country,'answer tally vs country DYNAMIC'!N$2)</f>
        <v>0</v>
      </c>
      <c r="O20">
        <f>COUNTIFS(Answer, 'answer tally vs country DYNAMIC'!$B20,Country,'answer tally vs country DYNAMIC'!O$2)</f>
        <v>0</v>
      </c>
      <c r="P20">
        <f>COUNTIFS(Answer, 'answer tally vs country DYNAMIC'!$B20,Country,'answer tally vs country DYNAMIC'!P$2)</f>
        <v>0</v>
      </c>
      <c r="Q20">
        <f>COUNTIFS(Answer, 'answer tally vs country DYNAMIC'!$B20,Country,'answer tally vs country DYNAMIC'!Q$2)</f>
        <v>0</v>
      </c>
      <c r="R20">
        <f>COUNTIFS(Answer, 'answer tally vs country DYNAMIC'!$B20,Country,'answer tally vs country DYNAMIC'!R$2)</f>
        <v>0</v>
      </c>
      <c r="S20">
        <f>COUNTIFS(Answer, 'answer tally vs country DYNAMIC'!$B20,Country,'answer tally vs country DYNAMIC'!S$2)</f>
        <v>0</v>
      </c>
      <c r="T20">
        <f>COUNTIFS(Answer, 'answer tally vs country DYNAMIC'!$B20,Country,'answer tally vs country DYNAMIC'!T$2)</f>
        <v>0</v>
      </c>
      <c r="U20">
        <f>COUNTIFS(Answer, 'answer tally vs country DYNAMIC'!$B20,Country,'answer tally vs country DYNAMIC'!U$2)</f>
        <v>0</v>
      </c>
      <c r="V20">
        <f>COUNTIFS(Answer, 'answer tally vs country DYNAMIC'!$B20,Country,'answer tally vs country DYNAMIC'!V$2)</f>
        <v>0</v>
      </c>
    </row>
    <row r="21" spans="1:22">
      <c r="A21">
        <v>20</v>
      </c>
      <c r="B21" t="str">
        <f t="shared" si="1"/>
        <v>a nice cold thou are</v>
      </c>
      <c r="C21">
        <f t="shared" si="2"/>
        <v>9515028</v>
      </c>
      <c r="D21">
        <f>COUNTIFS(Answer, 'answer tally vs country DYNAMIC'!$B21)</f>
        <v>1</v>
      </c>
      <c r="E21">
        <f>COUNTIFS(Answer, 'answer tally vs country DYNAMIC'!$B21,Country,'answer tally vs country DYNAMIC'!E$2)</f>
        <v>1</v>
      </c>
      <c r="F21">
        <f>COUNTIFS(Answer, 'answer tally vs country DYNAMIC'!$B21,Country,'answer tally vs country DYNAMIC'!F$2)</f>
        <v>0</v>
      </c>
      <c r="G21">
        <f>COUNTIFS(Answer, 'answer tally vs country DYNAMIC'!$B21,Country,'answer tally vs country DYNAMIC'!G$2)</f>
        <v>0</v>
      </c>
      <c r="H21">
        <f>COUNTIFS(Answer, 'answer tally vs country DYNAMIC'!$B21,Country,'answer tally vs country DYNAMIC'!H$2)</f>
        <v>0</v>
      </c>
      <c r="I21">
        <f>COUNTIFS(Answer, 'answer tally vs country DYNAMIC'!$B21,Country,'answer tally vs country DYNAMIC'!I$2)</f>
        <v>0</v>
      </c>
      <c r="J21">
        <f>COUNTIFS(Answer, 'answer tally vs country DYNAMIC'!$B21,Country,'answer tally vs country DYNAMIC'!J$2)</f>
        <v>0</v>
      </c>
      <c r="K21">
        <f>COUNTIFS(Answer, 'answer tally vs country DYNAMIC'!$B21,Country,'answer tally vs country DYNAMIC'!K$2)</f>
        <v>0</v>
      </c>
      <c r="L21">
        <f>COUNTIFS(Answer, 'answer tally vs country DYNAMIC'!$B21,Country,'answer tally vs country DYNAMIC'!L$2)</f>
        <v>0</v>
      </c>
      <c r="M21">
        <f>COUNTIFS(Answer, 'answer tally vs country DYNAMIC'!$B21,Country,'answer tally vs country DYNAMIC'!M$2)</f>
        <v>0</v>
      </c>
      <c r="N21">
        <f>COUNTIFS(Answer, 'answer tally vs country DYNAMIC'!$B21,Country,'answer tally vs country DYNAMIC'!N$2)</f>
        <v>0</v>
      </c>
      <c r="O21">
        <f>COUNTIFS(Answer, 'answer tally vs country DYNAMIC'!$B21,Country,'answer tally vs country DYNAMIC'!O$2)</f>
        <v>0</v>
      </c>
      <c r="P21">
        <f>COUNTIFS(Answer, 'answer tally vs country DYNAMIC'!$B21,Country,'answer tally vs country DYNAMIC'!P$2)</f>
        <v>0</v>
      </c>
      <c r="Q21">
        <f>COUNTIFS(Answer, 'answer tally vs country DYNAMIC'!$B21,Country,'answer tally vs country DYNAMIC'!Q$2)</f>
        <v>0</v>
      </c>
      <c r="R21">
        <f>COUNTIFS(Answer, 'answer tally vs country DYNAMIC'!$B21,Country,'answer tally vs country DYNAMIC'!R$2)</f>
        <v>0</v>
      </c>
      <c r="S21">
        <f>COUNTIFS(Answer, 'answer tally vs country DYNAMIC'!$B21,Country,'answer tally vs country DYNAMIC'!S$2)</f>
        <v>0</v>
      </c>
      <c r="T21">
        <f>COUNTIFS(Answer, 'answer tally vs country DYNAMIC'!$B21,Country,'answer tally vs country DYNAMIC'!T$2)</f>
        <v>0</v>
      </c>
      <c r="U21">
        <f>COUNTIFS(Answer, 'answer tally vs country DYNAMIC'!$B21,Country,'answer tally vs country DYNAMIC'!U$2)</f>
        <v>0</v>
      </c>
      <c r="V21">
        <f>COUNTIFS(Answer, 'answer tally vs country DYNAMIC'!$B21,Country,'answer tally vs country DYNAMIC'!V$2)</f>
        <v>0</v>
      </c>
    </row>
    <row r="22" spans="1:22">
      <c r="A22">
        <v>21</v>
      </c>
      <c r="B22" t="str">
        <f t="shared" si="1"/>
        <v>a nice cool bowl</v>
      </c>
      <c r="C22">
        <f t="shared" si="2"/>
        <v>7742433</v>
      </c>
      <c r="D22">
        <f>COUNTIFS(Answer, 'answer tally vs country DYNAMIC'!$B22)</f>
        <v>0</v>
      </c>
      <c r="E22">
        <f>COUNTIFS(Answer, 'answer tally vs country DYNAMIC'!$B22,Country,'answer tally vs country DYNAMIC'!E$2)</f>
        <v>0</v>
      </c>
      <c r="F22">
        <f>COUNTIFS(Answer, 'answer tally vs country DYNAMIC'!$B22,Country,'answer tally vs country DYNAMIC'!F$2)</f>
        <v>0</v>
      </c>
      <c r="G22">
        <f>COUNTIFS(Answer, 'answer tally vs country DYNAMIC'!$B22,Country,'answer tally vs country DYNAMIC'!G$2)</f>
        <v>0</v>
      </c>
      <c r="H22">
        <f>COUNTIFS(Answer, 'answer tally vs country DYNAMIC'!$B22,Country,'answer tally vs country DYNAMIC'!H$2)</f>
        <v>0</v>
      </c>
      <c r="I22">
        <f>COUNTIFS(Answer, 'answer tally vs country DYNAMIC'!$B22,Country,'answer tally vs country DYNAMIC'!I$2)</f>
        <v>0</v>
      </c>
      <c r="J22">
        <f>COUNTIFS(Answer, 'answer tally vs country DYNAMIC'!$B22,Country,'answer tally vs country DYNAMIC'!J$2)</f>
        <v>0</v>
      </c>
      <c r="K22">
        <f>COUNTIFS(Answer, 'answer tally vs country DYNAMIC'!$B22,Country,'answer tally vs country DYNAMIC'!K$2)</f>
        <v>0</v>
      </c>
      <c r="L22">
        <f>COUNTIFS(Answer, 'answer tally vs country DYNAMIC'!$B22,Country,'answer tally vs country DYNAMIC'!L$2)</f>
        <v>0</v>
      </c>
      <c r="M22">
        <f>COUNTIFS(Answer, 'answer tally vs country DYNAMIC'!$B22,Country,'answer tally vs country DYNAMIC'!M$2)</f>
        <v>0</v>
      </c>
      <c r="N22">
        <f>COUNTIFS(Answer, 'answer tally vs country DYNAMIC'!$B22,Country,'answer tally vs country DYNAMIC'!N$2)</f>
        <v>0</v>
      </c>
      <c r="O22">
        <f>COUNTIFS(Answer, 'answer tally vs country DYNAMIC'!$B22,Country,'answer tally vs country DYNAMIC'!O$2)</f>
        <v>0</v>
      </c>
      <c r="P22">
        <f>COUNTIFS(Answer, 'answer tally vs country DYNAMIC'!$B22,Country,'answer tally vs country DYNAMIC'!P$2)</f>
        <v>0</v>
      </c>
      <c r="Q22">
        <f>COUNTIFS(Answer, 'answer tally vs country DYNAMIC'!$B22,Country,'answer tally vs country DYNAMIC'!Q$2)</f>
        <v>0</v>
      </c>
      <c r="R22">
        <f>COUNTIFS(Answer, 'answer tally vs country DYNAMIC'!$B22,Country,'answer tally vs country DYNAMIC'!R$2)</f>
        <v>0</v>
      </c>
      <c r="S22">
        <f>COUNTIFS(Answer, 'answer tally vs country DYNAMIC'!$B22,Country,'answer tally vs country DYNAMIC'!S$2)</f>
        <v>0</v>
      </c>
      <c r="T22">
        <f>COUNTIFS(Answer, 'answer tally vs country DYNAMIC'!$B22,Country,'answer tally vs country DYNAMIC'!T$2)</f>
        <v>0</v>
      </c>
      <c r="U22">
        <f>COUNTIFS(Answer, 'answer tally vs country DYNAMIC'!$B22,Country,'answer tally vs country DYNAMIC'!U$2)</f>
        <v>0</v>
      </c>
      <c r="V22">
        <f>COUNTIFS(Answer, 'answer tally vs country DYNAMIC'!$B22,Country,'answer tally vs country DYNAMIC'!V$2)</f>
        <v>0</v>
      </c>
    </row>
    <row r="23" spans="1:22">
      <c r="A23">
        <v>22</v>
      </c>
      <c r="B23" t="str">
        <f t="shared" si="1"/>
        <v>a nice cool dollar</v>
      </c>
      <c r="C23">
        <f t="shared" si="2"/>
        <v>7739376</v>
      </c>
      <c r="D23">
        <f>COUNTIFS(Answer, 'answer tally vs country DYNAMIC'!$B23)</f>
        <v>1</v>
      </c>
      <c r="E23">
        <f>COUNTIFS(Answer, 'answer tally vs country DYNAMIC'!$B23,Country,'answer tally vs country DYNAMIC'!E$2)</f>
        <v>0</v>
      </c>
      <c r="F23">
        <f>COUNTIFS(Answer, 'answer tally vs country DYNAMIC'!$B23,Country,'answer tally vs country DYNAMIC'!F$2)</f>
        <v>1</v>
      </c>
      <c r="G23">
        <f>COUNTIFS(Answer, 'answer tally vs country DYNAMIC'!$B23,Country,'answer tally vs country DYNAMIC'!G$2)</f>
        <v>0</v>
      </c>
      <c r="H23">
        <f>COUNTIFS(Answer, 'answer tally vs country DYNAMIC'!$B23,Country,'answer tally vs country DYNAMIC'!H$2)</f>
        <v>0</v>
      </c>
      <c r="I23">
        <f>COUNTIFS(Answer, 'answer tally vs country DYNAMIC'!$B23,Country,'answer tally vs country DYNAMIC'!I$2)</f>
        <v>0</v>
      </c>
      <c r="J23">
        <f>COUNTIFS(Answer, 'answer tally vs country DYNAMIC'!$B23,Country,'answer tally vs country DYNAMIC'!J$2)</f>
        <v>0</v>
      </c>
      <c r="K23">
        <f>COUNTIFS(Answer, 'answer tally vs country DYNAMIC'!$B23,Country,'answer tally vs country DYNAMIC'!K$2)</f>
        <v>0</v>
      </c>
      <c r="L23">
        <f>COUNTIFS(Answer, 'answer tally vs country DYNAMIC'!$B23,Country,'answer tally vs country DYNAMIC'!L$2)</f>
        <v>0</v>
      </c>
      <c r="M23">
        <f>COUNTIFS(Answer, 'answer tally vs country DYNAMIC'!$B23,Country,'answer tally vs country DYNAMIC'!M$2)</f>
        <v>0</v>
      </c>
      <c r="N23">
        <f>COUNTIFS(Answer, 'answer tally vs country DYNAMIC'!$B23,Country,'answer tally vs country DYNAMIC'!N$2)</f>
        <v>0</v>
      </c>
      <c r="O23">
        <f>COUNTIFS(Answer, 'answer tally vs country DYNAMIC'!$B23,Country,'answer tally vs country DYNAMIC'!O$2)</f>
        <v>0</v>
      </c>
      <c r="P23">
        <f>COUNTIFS(Answer, 'answer tally vs country DYNAMIC'!$B23,Country,'answer tally vs country DYNAMIC'!P$2)</f>
        <v>0</v>
      </c>
      <c r="Q23">
        <f>COUNTIFS(Answer, 'answer tally vs country DYNAMIC'!$B23,Country,'answer tally vs country DYNAMIC'!Q$2)</f>
        <v>0</v>
      </c>
      <c r="R23">
        <f>COUNTIFS(Answer, 'answer tally vs country DYNAMIC'!$B23,Country,'answer tally vs country DYNAMIC'!R$2)</f>
        <v>0</v>
      </c>
      <c r="S23">
        <f>COUNTIFS(Answer, 'answer tally vs country DYNAMIC'!$B23,Country,'answer tally vs country DYNAMIC'!S$2)</f>
        <v>0</v>
      </c>
      <c r="T23">
        <f>COUNTIFS(Answer, 'answer tally vs country DYNAMIC'!$B23,Country,'answer tally vs country DYNAMIC'!T$2)</f>
        <v>0</v>
      </c>
      <c r="U23">
        <f>COUNTIFS(Answer, 'answer tally vs country DYNAMIC'!$B23,Country,'answer tally vs country DYNAMIC'!U$2)</f>
        <v>0</v>
      </c>
      <c r="V23">
        <f>COUNTIFS(Answer, 'answer tally vs country DYNAMIC'!$B23,Country,'answer tally vs country DYNAMIC'!V$2)</f>
        <v>0</v>
      </c>
    </row>
    <row r="24" spans="1:22">
      <c r="A24">
        <v>23</v>
      </c>
      <c r="B24" t="str">
        <f t="shared" si="1"/>
        <v>a nice cool dower</v>
      </c>
      <c r="C24">
        <f t="shared" si="2"/>
        <v>7735131</v>
      </c>
      <c r="D24">
        <f>COUNTIFS(Answer, 'answer tally vs country DYNAMIC'!$B24)</f>
        <v>1</v>
      </c>
      <c r="E24">
        <f>COUNTIFS(Answer, 'answer tally vs country DYNAMIC'!$B24,Country,'answer tally vs country DYNAMIC'!E$2)</f>
        <v>1</v>
      </c>
      <c r="F24">
        <f>COUNTIFS(Answer, 'answer tally vs country DYNAMIC'!$B24,Country,'answer tally vs country DYNAMIC'!F$2)</f>
        <v>0</v>
      </c>
      <c r="G24">
        <f>COUNTIFS(Answer, 'answer tally vs country DYNAMIC'!$B24,Country,'answer tally vs country DYNAMIC'!G$2)</f>
        <v>0</v>
      </c>
      <c r="H24">
        <f>COUNTIFS(Answer, 'answer tally vs country DYNAMIC'!$B24,Country,'answer tally vs country DYNAMIC'!H$2)</f>
        <v>0</v>
      </c>
      <c r="I24">
        <f>COUNTIFS(Answer, 'answer tally vs country DYNAMIC'!$B24,Country,'answer tally vs country DYNAMIC'!I$2)</f>
        <v>0</v>
      </c>
      <c r="J24">
        <f>COUNTIFS(Answer, 'answer tally vs country DYNAMIC'!$B24,Country,'answer tally vs country DYNAMIC'!J$2)</f>
        <v>0</v>
      </c>
      <c r="K24">
        <f>COUNTIFS(Answer, 'answer tally vs country DYNAMIC'!$B24,Country,'answer tally vs country DYNAMIC'!K$2)</f>
        <v>0</v>
      </c>
      <c r="L24">
        <f>COUNTIFS(Answer, 'answer tally vs country DYNAMIC'!$B24,Country,'answer tally vs country DYNAMIC'!L$2)</f>
        <v>0</v>
      </c>
      <c r="M24">
        <f>COUNTIFS(Answer, 'answer tally vs country DYNAMIC'!$B24,Country,'answer tally vs country DYNAMIC'!M$2)</f>
        <v>0</v>
      </c>
      <c r="N24">
        <f>COUNTIFS(Answer, 'answer tally vs country DYNAMIC'!$B24,Country,'answer tally vs country DYNAMIC'!N$2)</f>
        <v>0</v>
      </c>
      <c r="O24">
        <f>COUNTIFS(Answer, 'answer tally vs country DYNAMIC'!$B24,Country,'answer tally vs country DYNAMIC'!O$2)</f>
        <v>0</v>
      </c>
      <c r="P24">
        <f>COUNTIFS(Answer, 'answer tally vs country DYNAMIC'!$B24,Country,'answer tally vs country DYNAMIC'!P$2)</f>
        <v>0</v>
      </c>
      <c r="Q24">
        <f>COUNTIFS(Answer, 'answer tally vs country DYNAMIC'!$B24,Country,'answer tally vs country DYNAMIC'!Q$2)</f>
        <v>0</v>
      </c>
      <c r="R24">
        <f>COUNTIFS(Answer, 'answer tally vs country DYNAMIC'!$B24,Country,'answer tally vs country DYNAMIC'!R$2)</f>
        <v>0</v>
      </c>
      <c r="S24">
        <f>COUNTIFS(Answer, 'answer tally vs country DYNAMIC'!$B24,Country,'answer tally vs country DYNAMIC'!S$2)</f>
        <v>0</v>
      </c>
      <c r="T24">
        <f>COUNTIFS(Answer, 'answer tally vs country DYNAMIC'!$B24,Country,'answer tally vs country DYNAMIC'!T$2)</f>
        <v>0</v>
      </c>
      <c r="U24">
        <f>COUNTIFS(Answer, 'answer tally vs country DYNAMIC'!$B24,Country,'answer tally vs country DYNAMIC'!U$2)</f>
        <v>0</v>
      </c>
      <c r="V24">
        <f>COUNTIFS(Answer, 'answer tally vs country DYNAMIC'!$B24,Country,'answer tally vs country DYNAMIC'!V$2)</f>
        <v>0</v>
      </c>
    </row>
    <row r="25" spans="1:22">
      <c r="A25">
        <v>24</v>
      </c>
      <c r="B25" t="str">
        <f t="shared" si="1"/>
        <v>a nice cool hour</v>
      </c>
      <c r="C25">
        <f t="shared" si="2"/>
        <v>7806852</v>
      </c>
      <c r="D25">
        <f>COUNTIFS(Answer, 'answer tally vs country DYNAMIC'!$B25)</f>
        <v>1</v>
      </c>
      <c r="E25">
        <f>COUNTIFS(Answer, 'answer tally vs country DYNAMIC'!$B25,Country,'answer tally vs country DYNAMIC'!E$2)</f>
        <v>0</v>
      </c>
      <c r="F25">
        <f>COUNTIFS(Answer, 'answer tally vs country DYNAMIC'!$B25,Country,'answer tally vs country DYNAMIC'!F$2)</f>
        <v>1</v>
      </c>
      <c r="G25">
        <f>COUNTIFS(Answer, 'answer tally vs country DYNAMIC'!$B25,Country,'answer tally vs country DYNAMIC'!G$2)</f>
        <v>0</v>
      </c>
      <c r="H25">
        <f>COUNTIFS(Answer, 'answer tally vs country DYNAMIC'!$B25,Country,'answer tally vs country DYNAMIC'!H$2)</f>
        <v>0</v>
      </c>
      <c r="I25">
        <f>COUNTIFS(Answer, 'answer tally vs country DYNAMIC'!$B25,Country,'answer tally vs country DYNAMIC'!I$2)</f>
        <v>0</v>
      </c>
      <c r="J25">
        <f>COUNTIFS(Answer, 'answer tally vs country DYNAMIC'!$B25,Country,'answer tally vs country DYNAMIC'!J$2)</f>
        <v>0</v>
      </c>
      <c r="K25">
        <f>COUNTIFS(Answer, 'answer tally vs country DYNAMIC'!$B25,Country,'answer tally vs country DYNAMIC'!K$2)</f>
        <v>0</v>
      </c>
      <c r="L25">
        <f>COUNTIFS(Answer, 'answer tally vs country DYNAMIC'!$B25,Country,'answer tally vs country DYNAMIC'!L$2)</f>
        <v>0</v>
      </c>
      <c r="M25">
        <f>COUNTIFS(Answer, 'answer tally vs country DYNAMIC'!$B25,Country,'answer tally vs country DYNAMIC'!M$2)</f>
        <v>0</v>
      </c>
      <c r="N25">
        <f>COUNTIFS(Answer, 'answer tally vs country DYNAMIC'!$B25,Country,'answer tally vs country DYNAMIC'!N$2)</f>
        <v>0</v>
      </c>
      <c r="O25">
        <f>COUNTIFS(Answer, 'answer tally vs country DYNAMIC'!$B25,Country,'answer tally vs country DYNAMIC'!O$2)</f>
        <v>0</v>
      </c>
      <c r="P25">
        <f>COUNTIFS(Answer, 'answer tally vs country DYNAMIC'!$B25,Country,'answer tally vs country DYNAMIC'!P$2)</f>
        <v>0</v>
      </c>
      <c r="Q25">
        <f>COUNTIFS(Answer, 'answer tally vs country DYNAMIC'!$B25,Country,'answer tally vs country DYNAMIC'!Q$2)</f>
        <v>0</v>
      </c>
      <c r="R25">
        <f>COUNTIFS(Answer, 'answer tally vs country DYNAMIC'!$B25,Country,'answer tally vs country DYNAMIC'!R$2)</f>
        <v>0</v>
      </c>
      <c r="S25">
        <f>COUNTIFS(Answer, 'answer tally vs country DYNAMIC'!$B25,Country,'answer tally vs country DYNAMIC'!S$2)</f>
        <v>0</v>
      </c>
      <c r="T25">
        <f>COUNTIFS(Answer, 'answer tally vs country DYNAMIC'!$B25,Country,'answer tally vs country DYNAMIC'!T$2)</f>
        <v>0</v>
      </c>
      <c r="U25">
        <f>COUNTIFS(Answer, 'answer tally vs country DYNAMIC'!$B25,Country,'answer tally vs country DYNAMIC'!U$2)</f>
        <v>0</v>
      </c>
      <c r="V25">
        <f>COUNTIFS(Answer, 'answer tally vs country DYNAMIC'!$B25,Country,'answer tally vs country DYNAMIC'!V$2)</f>
        <v>0</v>
      </c>
    </row>
    <row r="26" spans="1:22">
      <c r="A26">
        <v>25</v>
      </c>
      <c r="B26" t="str">
        <f t="shared" si="1"/>
        <v>a nice could hour</v>
      </c>
      <c r="C26">
        <f t="shared" si="2"/>
        <v>8501683</v>
      </c>
      <c r="D26">
        <f>COUNTIFS(Answer, 'answer tally vs country DYNAMIC'!$B26)</f>
        <v>1</v>
      </c>
      <c r="E26">
        <f>COUNTIFS(Answer, 'answer tally vs country DYNAMIC'!$B26,Country,'answer tally vs country DYNAMIC'!E$2)</f>
        <v>1</v>
      </c>
      <c r="F26">
        <f>COUNTIFS(Answer, 'answer tally vs country DYNAMIC'!$B26,Country,'answer tally vs country DYNAMIC'!F$2)</f>
        <v>0</v>
      </c>
      <c r="G26">
        <f>COUNTIFS(Answer, 'answer tally vs country DYNAMIC'!$B26,Country,'answer tally vs country DYNAMIC'!G$2)</f>
        <v>0</v>
      </c>
      <c r="H26">
        <f>COUNTIFS(Answer, 'answer tally vs country DYNAMIC'!$B26,Country,'answer tally vs country DYNAMIC'!H$2)</f>
        <v>0</v>
      </c>
      <c r="I26">
        <f>COUNTIFS(Answer, 'answer tally vs country DYNAMIC'!$B26,Country,'answer tally vs country DYNAMIC'!I$2)</f>
        <v>0</v>
      </c>
      <c r="J26">
        <f>COUNTIFS(Answer, 'answer tally vs country DYNAMIC'!$B26,Country,'answer tally vs country DYNAMIC'!J$2)</f>
        <v>0</v>
      </c>
      <c r="K26">
        <f>COUNTIFS(Answer, 'answer tally vs country DYNAMIC'!$B26,Country,'answer tally vs country DYNAMIC'!K$2)</f>
        <v>0</v>
      </c>
      <c r="L26">
        <f>COUNTIFS(Answer, 'answer tally vs country DYNAMIC'!$B26,Country,'answer tally vs country DYNAMIC'!L$2)</f>
        <v>0</v>
      </c>
      <c r="M26">
        <f>COUNTIFS(Answer, 'answer tally vs country DYNAMIC'!$B26,Country,'answer tally vs country DYNAMIC'!M$2)</f>
        <v>0</v>
      </c>
      <c r="N26">
        <f>COUNTIFS(Answer, 'answer tally vs country DYNAMIC'!$B26,Country,'answer tally vs country DYNAMIC'!N$2)</f>
        <v>0</v>
      </c>
      <c r="O26">
        <f>COUNTIFS(Answer, 'answer tally vs country DYNAMIC'!$B26,Country,'answer tally vs country DYNAMIC'!O$2)</f>
        <v>0</v>
      </c>
      <c r="P26">
        <f>COUNTIFS(Answer, 'answer tally vs country DYNAMIC'!$B26,Country,'answer tally vs country DYNAMIC'!P$2)</f>
        <v>0</v>
      </c>
      <c r="Q26">
        <f>COUNTIFS(Answer, 'answer tally vs country DYNAMIC'!$B26,Country,'answer tally vs country DYNAMIC'!Q$2)</f>
        <v>0</v>
      </c>
      <c r="R26">
        <f>COUNTIFS(Answer, 'answer tally vs country DYNAMIC'!$B26,Country,'answer tally vs country DYNAMIC'!R$2)</f>
        <v>0</v>
      </c>
      <c r="S26">
        <f>COUNTIFS(Answer, 'answer tally vs country DYNAMIC'!$B26,Country,'answer tally vs country DYNAMIC'!S$2)</f>
        <v>0</v>
      </c>
      <c r="T26">
        <f>COUNTIFS(Answer, 'answer tally vs country DYNAMIC'!$B26,Country,'answer tally vs country DYNAMIC'!T$2)</f>
        <v>0</v>
      </c>
      <c r="U26">
        <f>COUNTIFS(Answer, 'answer tally vs country DYNAMIC'!$B26,Country,'answer tally vs country DYNAMIC'!U$2)</f>
        <v>0</v>
      </c>
      <c r="V26">
        <f>COUNTIFS(Answer, 'answer tally vs country DYNAMIC'!$B26,Country,'answer tally vs country DYNAMIC'!V$2)</f>
        <v>0</v>
      </c>
    </row>
    <row r="27" spans="1:22">
      <c r="A27">
        <v>26</v>
      </c>
      <c r="B27" t="str">
        <f t="shared" si="1"/>
        <v>a nice cow is there</v>
      </c>
      <c r="C27">
        <f t="shared" si="2"/>
        <v>13819007</v>
      </c>
      <c r="D27">
        <f>COUNTIFS(Answer, 'answer tally vs country DYNAMIC'!$B27)</f>
        <v>1</v>
      </c>
      <c r="E27">
        <f>COUNTIFS(Answer, 'answer tally vs country DYNAMIC'!$B27,Country,'answer tally vs country DYNAMIC'!E$2)</f>
        <v>0</v>
      </c>
      <c r="F27">
        <f>COUNTIFS(Answer, 'answer tally vs country DYNAMIC'!$B27,Country,'answer tally vs country DYNAMIC'!F$2)</f>
        <v>1</v>
      </c>
      <c r="G27">
        <f>COUNTIFS(Answer, 'answer tally vs country DYNAMIC'!$B27,Country,'answer tally vs country DYNAMIC'!G$2)</f>
        <v>0</v>
      </c>
      <c r="H27">
        <f>COUNTIFS(Answer, 'answer tally vs country DYNAMIC'!$B27,Country,'answer tally vs country DYNAMIC'!H$2)</f>
        <v>0</v>
      </c>
      <c r="I27">
        <f>COUNTIFS(Answer, 'answer tally vs country DYNAMIC'!$B27,Country,'answer tally vs country DYNAMIC'!I$2)</f>
        <v>0</v>
      </c>
      <c r="J27">
        <f>COUNTIFS(Answer, 'answer tally vs country DYNAMIC'!$B27,Country,'answer tally vs country DYNAMIC'!J$2)</f>
        <v>0</v>
      </c>
      <c r="K27">
        <f>COUNTIFS(Answer, 'answer tally vs country DYNAMIC'!$B27,Country,'answer tally vs country DYNAMIC'!K$2)</f>
        <v>0</v>
      </c>
      <c r="L27">
        <f>COUNTIFS(Answer, 'answer tally vs country DYNAMIC'!$B27,Country,'answer tally vs country DYNAMIC'!L$2)</f>
        <v>0</v>
      </c>
      <c r="M27">
        <f>COUNTIFS(Answer, 'answer tally vs country DYNAMIC'!$B27,Country,'answer tally vs country DYNAMIC'!M$2)</f>
        <v>0</v>
      </c>
      <c r="N27">
        <f>COUNTIFS(Answer, 'answer tally vs country DYNAMIC'!$B27,Country,'answer tally vs country DYNAMIC'!N$2)</f>
        <v>0</v>
      </c>
      <c r="O27">
        <f>COUNTIFS(Answer, 'answer tally vs country DYNAMIC'!$B27,Country,'answer tally vs country DYNAMIC'!O$2)</f>
        <v>0</v>
      </c>
      <c r="P27">
        <f>COUNTIFS(Answer, 'answer tally vs country DYNAMIC'!$B27,Country,'answer tally vs country DYNAMIC'!P$2)</f>
        <v>0</v>
      </c>
      <c r="Q27">
        <f>COUNTIFS(Answer, 'answer tally vs country DYNAMIC'!$B27,Country,'answer tally vs country DYNAMIC'!Q$2)</f>
        <v>0</v>
      </c>
      <c r="R27">
        <f>COUNTIFS(Answer, 'answer tally vs country DYNAMIC'!$B27,Country,'answer tally vs country DYNAMIC'!R$2)</f>
        <v>0</v>
      </c>
      <c r="S27">
        <f>COUNTIFS(Answer, 'answer tally vs country DYNAMIC'!$B27,Country,'answer tally vs country DYNAMIC'!S$2)</f>
        <v>0</v>
      </c>
      <c r="T27">
        <f>COUNTIFS(Answer, 'answer tally vs country DYNAMIC'!$B27,Country,'answer tally vs country DYNAMIC'!T$2)</f>
        <v>0</v>
      </c>
      <c r="U27">
        <f>COUNTIFS(Answer, 'answer tally vs country DYNAMIC'!$B27,Country,'answer tally vs country DYNAMIC'!U$2)</f>
        <v>0</v>
      </c>
      <c r="V27">
        <f>COUNTIFS(Answer, 'answer tally vs country DYNAMIC'!$B27,Country,'answer tally vs country DYNAMIC'!V$2)</f>
        <v>0</v>
      </c>
    </row>
    <row r="28" spans="1:22">
      <c r="A28">
        <v>27</v>
      </c>
      <c r="B28" t="str">
        <f t="shared" si="1"/>
        <v>a nice fold hour</v>
      </c>
      <c r="C28">
        <f t="shared" si="2"/>
        <v>7802397</v>
      </c>
      <c r="D28">
        <f>COUNTIFS(Answer, 'answer tally vs country DYNAMIC'!$B28)</f>
        <v>2</v>
      </c>
      <c r="E28">
        <f>COUNTIFS(Answer, 'answer tally vs country DYNAMIC'!$B28,Country,'answer tally vs country DYNAMIC'!E$2)</f>
        <v>2</v>
      </c>
      <c r="F28">
        <f>COUNTIFS(Answer, 'answer tally vs country DYNAMIC'!$B28,Country,'answer tally vs country DYNAMIC'!F$2)</f>
        <v>0</v>
      </c>
      <c r="G28">
        <f>COUNTIFS(Answer, 'answer tally vs country DYNAMIC'!$B28,Country,'answer tally vs country DYNAMIC'!G$2)</f>
        <v>0</v>
      </c>
      <c r="H28">
        <f>COUNTIFS(Answer, 'answer tally vs country DYNAMIC'!$B28,Country,'answer tally vs country DYNAMIC'!H$2)</f>
        <v>0</v>
      </c>
      <c r="I28">
        <f>COUNTIFS(Answer, 'answer tally vs country DYNAMIC'!$B28,Country,'answer tally vs country DYNAMIC'!I$2)</f>
        <v>0</v>
      </c>
      <c r="J28">
        <f>COUNTIFS(Answer, 'answer tally vs country DYNAMIC'!$B28,Country,'answer tally vs country DYNAMIC'!J$2)</f>
        <v>0</v>
      </c>
      <c r="K28">
        <f>COUNTIFS(Answer, 'answer tally vs country DYNAMIC'!$B28,Country,'answer tally vs country DYNAMIC'!K$2)</f>
        <v>0</v>
      </c>
      <c r="L28">
        <f>COUNTIFS(Answer, 'answer tally vs country DYNAMIC'!$B28,Country,'answer tally vs country DYNAMIC'!L$2)</f>
        <v>0</v>
      </c>
      <c r="M28">
        <f>COUNTIFS(Answer, 'answer tally vs country DYNAMIC'!$B28,Country,'answer tally vs country DYNAMIC'!M$2)</f>
        <v>0</v>
      </c>
      <c r="N28">
        <f>COUNTIFS(Answer, 'answer tally vs country DYNAMIC'!$B28,Country,'answer tally vs country DYNAMIC'!N$2)</f>
        <v>0</v>
      </c>
      <c r="O28">
        <f>COUNTIFS(Answer, 'answer tally vs country DYNAMIC'!$B28,Country,'answer tally vs country DYNAMIC'!O$2)</f>
        <v>0</v>
      </c>
      <c r="P28">
        <f>COUNTIFS(Answer, 'answer tally vs country DYNAMIC'!$B28,Country,'answer tally vs country DYNAMIC'!P$2)</f>
        <v>0</v>
      </c>
      <c r="Q28">
        <f>COUNTIFS(Answer, 'answer tally vs country DYNAMIC'!$B28,Country,'answer tally vs country DYNAMIC'!Q$2)</f>
        <v>0</v>
      </c>
      <c r="R28">
        <f>COUNTIFS(Answer, 'answer tally vs country DYNAMIC'!$B28,Country,'answer tally vs country DYNAMIC'!R$2)</f>
        <v>0</v>
      </c>
      <c r="S28">
        <f>COUNTIFS(Answer, 'answer tally vs country DYNAMIC'!$B28,Country,'answer tally vs country DYNAMIC'!S$2)</f>
        <v>0</v>
      </c>
      <c r="T28">
        <f>COUNTIFS(Answer, 'answer tally vs country DYNAMIC'!$B28,Country,'answer tally vs country DYNAMIC'!T$2)</f>
        <v>0</v>
      </c>
      <c r="U28">
        <f>COUNTIFS(Answer, 'answer tally vs country DYNAMIC'!$B28,Country,'answer tally vs country DYNAMIC'!U$2)</f>
        <v>0</v>
      </c>
      <c r="V28">
        <f>COUNTIFS(Answer, 'answer tally vs country DYNAMIC'!$B28,Country,'answer tally vs country DYNAMIC'!V$2)</f>
        <v>0</v>
      </c>
    </row>
    <row r="29" spans="1:22">
      <c r="A29">
        <v>28</v>
      </c>
      <c r="B29" t="str">
        <f t="shared" si="1"/>
        <v>a nice for the hour</v>
      </c>
      <c r="C29">
        <f t="shared" si="2"/>
        <v>26335284</v>
      </c>
      <c r="D29">
        <f>COUNTIFS(Answer, 'answer tally vs country DYNAMIC'!$B29)</f>
        <v>1</v>
      </c>
      <c r="E29">
        <f>COUNTIFS(Answer, 'answer tally vs country DYNAMIC'!$B29,Country,'answer tally vs country DYNAMIC'!E$2)</f>
        <v>0</v>
      </c>
      <c r="F29">
        <f>COUNTIFS(Answer, 'answer tally vs country DYNAMIC'!$B29,Country,'answer tally vs country DYNAMIC'!F$2)</f>
        <v>1</v>
      </c>
      <c r="G29">
        <f>COUNTIFS(Answer, 'answer tally vs country DYNAMIC'!$B29,Country,'answer tally vs country DYNAMIC'!G$2)</f>
        <v>0</v>
      </c>
      <c r="H29">
        <f>COUNTIFS(Answer, 'answer tally vs country DYNAMIC'!$B29,Country,'answer tally vs country DYNAMIC'!H$2)</f>
        <v>0</v>
      </c>
      <c r="I29">
        <f>COUNTIFS(Answer, 'answer tally vs country DYNAMIC'!$B29,Country,'answer tally vs country DYNAMIC'!I$2)</f>
        <v>0</v>
      </c>
      <c r="J29">
        <f>COUNTIFS(Answer, 'answer tally vs country DYNAMIC'!$B29,Country,'answer tally vs country DYNAMIC'!J$2)</f>
        <v>0</v>
      </c>
      <c r="K29">
        <f>COUNTIFS(Answer, 'answer tally vs country DYNAMIC'!$B29,Country,'answer tally vs country DYNAMIC'!K$2)</f>
        <v>0</v>
      </c>
      <c r="L29">
        <f>COUNTIFS(Answer, 'answer tally vs country DYNAMIC'!$B29,Country,'answer tally vs country DYNAMIC'!L$2)</f>
        <v>0</v>
      </c>
      <c r="M29">
        <f>COUNTIFS(Answer, 'answer tally vs country DYNAMIC'!$B29,Country,'answer tally vs country DYNAMIC'!M$2)</f>
        <v>0</v>
      </c>
      <c r="N29">
        <f>COUNTIFS(Answer, 'answer tally vs country DYNAMIC'!$B29,Country,'answer tally vs country DYNAMIC'!N$2)</f>
        <v>0</v>
      </c>
      <c r="O29">
        <f>COUNTIFS(Answer, 'answer tally vs country DYNAMIC'!$B29,Country,'answer tally vs country DYNAMIC'!O$2)</f>
        <v>0</v>
      </c>
      <c r="P29">
        <f>COUNTIFS(Answer, 'answer tally vs country DYNAMIC'!$B29,Country,'answer tally vs country DYNAMIC'!P$2)</f>
        <v>0</v>
      </c>
      <c r="Q29">
        <f>COUNTIFS(Answer, 'answer tally vs country DYNAMIC'!$B29,Country,'answer tally vs country DYNAMIC'!Q$2)</f>
        <v>0</v>
      </c>
      <c r="R29">
        <f>COUNTIFS(Answer, 'answer tally vs country DYNAMIC'!$B29,Country,'answer tally vs country DYNAMIC'!R$2)</f>
        <v>0</v>
      </c>
      <c r="S29">
        <f>COUNTIFS(Answer, 'answer tally vs country DYNAMIC'!$B29,Country,'answer tally vs country DYNAMIC'!S$2)</f>
        <v>0</v>
      </c>
      <c r="T29">
        <f>COUNTIFS(Answer, 'answer tally vs country DYNAMIC'!$B29,Country,'answer tally vs country DYNAMIC'!T$2)</f>
        <v>0</v>
      </c>
      <c r="U29">
        <f>COUNTIFS(Answer, 'answer tally vs country DYNAMIC'!$B29,Country,'answer tally vs country DYNAMIC'!U$2)</f>
        <v>0</v>
      </c>
      <c r="V29">
        <f>COUNTIFS(Answer, 'answer tally vs country DYNAMIC'!$B29,Country,'answer tally vs country DYNAMIC'!V$2)</f>
        <v>0</v>
      </c>
    </row>
    <row r="30" spans="1:22">
      <c r="A30">
        <v>29</v>
      </c>
      <c r="B30" t="str">
        <f t="shared" si="1"/>
        <v>a nice go the our</v>
      </c>
      <c r="C30">
        <f t="shared" si="2"/>
        <v>25199357</v>
      </c>
      <c r="D30">
        <f>COUNTIFS(Answer, 'answer tally vs country DYNAMIC'!$B30)</f>
        <v>0</v>
      </c>
      <c r="E30">
        <f>COUNTIFS(Answer, 'answer tally vs country DYNAMIC'!$B30,Country,'answer tally vs country DYNAMIC'!E$2)</f>
        <v>0</v>
      </c>
      <c r="F30">
        <f>COUNTIFS(Answer, 'answer tally vs country DYNAMIC'!$B30,Country,'answer tally vs country DYNAMIC'!F$2)</f>
        <v>0</v>
      </c>
      <c r="G30">
        <f>COUNTIFS(Answer, 'answer tally vs country DYNAMIC'!$B30,Country,'answer tally vs country DYNAMIC'!G$2)</f>
        <v>0</v>
      </c>
      <c r="H30">
        <f>COUNTIFS(Answer, 'answer tally vs country DYNAMIC'!$B30,Country,'answer tally vs country DYNAMIC'!H$2)</f>
        <v>0</v>
      </c>
      <c r="I30">
        <f>COUNTIFS(Answer, 'answer tally vs country DYNAMIC'!$B30,Country,'answer tally vs country DYNAMIC'!I$2)</f>
        <v>0</v>
      </c>
      <c r="J30">
        <f>COUNTIFS(Answer, 'answer tally vs country DYNAMIC'!$B30,Country,'answer tally vs country DYNAMIC'!J$2)</f>
        <v>0</v>
      </c>
      <c r="K30">
        <f>COUNTIFS(Answer, 'answer tally vs country DYNAMIC'!$B30,Country,'answer tally vs country DYNAMIC'!K$2)</f>
        <v>0</v>
      </c>
      <c r="L30">
        <f>COUNTIFS(Answer, 'answer tally vs country DYNAMIC'!$B30,Country,'answer tally vs country DYNAMIC'!L$2)</f>
        <v>0</v>
      </c>
      <c r="M30">
        <f>COUNTIFS(Answer, 'answer tally vs country DYNAMIC'!$B30,Country,'answer tally vs country DYNAMIC'!M$2)</f>
        <v>0</v>
      </c>
      <c r="N30">
        <f>COUNTIFS(Answer, 'answer tally vs country DYNAMIC'!$B30,Country,'answer tally vs country DYNAMIC'!N$2)</f>
        <v>0</v>
      </c>
      <c r="O30">
        <f>COUNTIFS(Answer, 'answer tally vs country DYNAMIC'!$B30,Country,'answer tally vs country DYNAMIC'!O$2)</f>
        <v>0</v>
      </c>
      <c r="P30">
        <f>COUNTIFS(Answer, 'answer tally vs country DYNAMIC'!$B30,Country,'answer tally vs country DYNAMIC'!P$2)</f>
        <v>0</v>
      </c>
      <c r="Q30">
        <f>COUNTIFS(Answer, 'answer tally vs country DYNAMIC'!$B30,Country,'answer tally vs country DYNAMIC'!Q$2)</f>
        <v>0</v>
      </c>
      <c r="R30">
        <f>COUNTIFS(Answer, 'answer tally vs country DYNAMIC'!$B30,Country,'answer tally vs country DYNAMIC'!R$2)</f>
        <v>0</v>
      </c>
      <c r="S30">
        <f>COUNTIFS(Answer, 'answer tally vs country DYNAMIC'!$B30,Country,'answer tally vs country DYNAMIC'!S$2)</f>
        <v>0</v>
      </c>
      <c r="T30">
        <f>COUNTIFS(Answer, 'answer tally vs country DYNAMIC'!$B30,Country,'answer tally vs country DYNAMIC'!T$2)</f>
        <v>0</v>
      </c>
      <c r="U30">
        <f>COUNTIFS(Answer, 'answer tally vs country DYNAMIC'!$B30,Country,'answer tally vs country DYNAMIC'!U$2)</f>
        <v>0</v>
      </c>
      <c r="V30">
        <f>COUNTIFS(Answer, 'answer tally vs country DYNAMIC'!$B30,Country,'answer tally vs country DYNAMIC'!V$2)</f>
        <v>0</v>
      </c>
    </row>
    <row r="31" spans="1:22">
      <c r="A31">
        <v>30</v>
      </c>
      <c r="B31" t="str">
        <f t="shared" si="1"/>
        <v>a nice godfather</v>
      </c>
      <c r="C31">
        <f t="shared" si="2"/>
        <v>7727322</v>
      </c>
      <c r="D31">
        <f>COUNTIFS(Answer, 'answer tally vs country DYNAMIC'!$B31)</f>
        <v>1</v>
      </c>
      <c r="E31">
        <f>COUNTIFS(Answer, 'answer tally vs country DYNAMIC'!$B31,Country,'answer tally vs country DYNAMIC'!E$2)</f>
        <v>0</v>
      </c>
      <c r="F31">
        <f>COUNTIFS(Answer, 'answer tally vs country DYNAMIC'!$B31,Country,'answer tally vs country DYNAMIC'!F$2)</f>
        <v>1</v>
      </c>
      <c r="G31">
        <f>COUNTIFS(Answer, 'answer tally vs country DYNAMIC'!$B31,Country,'answer tally vs country DYNAMIC'!G$2)</f>
        <v>0</v>
      </c>
      <c r="H31">
        <f>COUNTIFS(Answer, 'answer tally vs country DYNAMIC'!$B31,Country,'answer tally vs country DYNAMIC'!H$2)</f>
        <v>0</v>
      </c>
      <c r="I31">
        <f>COUNTIFS(Answer, 'answer tally vs country DYNAMIC'!$B31,Country,'answer tally vs country DYNAMIC'!I$2)</f>
        <v>0</v>
      </c>
      <c r="J31">
        <f>COUNTIFS(Answer, 'answer tally vs country DYNAMIC'!$B31,Country,'answer tally vs country DYNAMIC'!J$2)</f>
        <v>0</v>
      </c>
      <c r="K31">
        <f>COUNTIFS(Answer, 'answer tally vs country DYNAMIC'!$B31,Country,'answer tally vs country DYNAMIC'!K$2)</f>
        <v>0</v>
      </c>
      <c r="L31">
        <f>COUNTIFS(Answer, 'answer tally vs country DYNAMIC'!$B31,Country,'answer tally vs country DYNAMIC'!L$2)</f>
        <v>0</v>
      </c>
      <c r="M31">
        <f>COUNTIFS(Answer, 'answer tally vs country DYNAMIC'!$B31,Country,'answer tally vs country DYNAMIC'!M$2)</f>
        <v>0</v>
      </c>
      <c r="N31">
        <f>COUNTIFS(Answer, 'answer tally vs country DYNAMIC'!$B31,Country,'answer tally vs country DYNAMIC'!N$2)</f>
        <v>0</v>
      </c>
      <c r="O31">
        <f>COUNTIFS(Answer, 'answer tally vs country DYNAMIC'!$B31,Country,'answer tally vs country DYNAMIC'!O$2)</f>
        <v>0</v>
      </c>
      <c r="P31">
        <f>COUNTIFS(Answer, 'answer tally vs country DYNAMIC'!$B31,Country,'answer tally vs country DYNAMIC'!P$2)</f>
        <v>0</v>
      </c>
      <c r="Q31">
        <f>COUNTIFS(Answer, 'answer tally vs country DYNAMIC'!$B31,Country,'answer tally vs country DYNAMIC'!Q$2)</f>
        <v>0</v>
      </c>
      <c r="R31">
        <f>COUNTIFS(Answer, 'answer tally vs country DYNAMIC'!$B31,Country,'answer tally vs country DYNAMIC'!R$2)</f>
        <v>0</v>
      </c>
      <c r="S31">
        <f>COUNTIFS(Answer, 'answer tally vs country DYNAMIC'!$B31,Country,'answer tally vs country DYNAMIC'!S$2)</f>
        <v>0</v>
      </c>
      <c r="T31">
        <f>COUNTIFS(Answer, 'answer tally vs country DYNAMIC'!$B31,Country,'answer tally vs country DYNAMIC'!T$2)</f>
        <v>0</v>
      </c>
      <c r="U31">
        <f>COUNTIFS(Answer, 'answer tally vs country DYNAMIC'!$B31,Country,'answer tally vs country DYNAMIC'!U$2)</f>
        <v>0</v>
      </c>
      <c r="V31">
        <f>COUNTIFS(Answer, 'answer tally vs country DYNAMIC'!$B31,Country,'answer tally vs country DYNAMIC'!V$2)</f>
        <v>0</v>
      </c>
    </row>
    <row r="32" spans="1:22">
      <c r="A32">
        <v>31</v>
      </c>
      <c r="B32" t="str">
        <f t="shared" si="1"/>
        <v>a nice gold dollar</v>
      </c>
      <c r="C32">
        <f t="shared" si="2"/>
        <v>7752528</v>
      </c>
      <c r="D32">
        <f>COUNTIFS(Answer, 'answer tally vs country DYNAMIC'!$B32)</f>
        <v>4</v>
      </c>
      <c r="E32">
        <f>COUNTIFS(Answer, 'answer tally vs country DYNAMIC'!$B32,Country,'answer tally vs country DYNAMIC'!E$2)</f>
        <v>2</v>
      </c>
      <c r="F32">
        <f>COUNTIFS(Answer, 'answer tally vs country DYNAMIC'!$B32,Country,'answer tally vs country DYNAMIC'!F$2)</f>
        <v>2</v>
      </c>
      <c r="G32">
        <f>COUNTIFS(Answer, 'answer tally vs country DYNAMIC'!$B32,Country,'answer tally vs country DYNAMIC'!G$2)</f>
        <v>0</v>
      </c>
      <c r="H32">
        <f>COUNTIFS(Answer, 'answer tally vs country DYNAMIC'!$B32,Country,'answer tally vs country DYNAMIC'!H$2)</f>
        <v>0</v>
      </c>
      <c r="I32">
        <f>COUNTIFS(Answer, 'answer tally vs country DYNAMIC'!$B32,Country,'answer tally vs country DYNAMIC'!I$2)</f>
        <v>0</v>
      </c>
      <c r="J32">
        <f>COUNTIFS(Answer, 'answer tally vs country DYNAMIC'!$B32,Country,'answer tally vs country DYNAMIC'!J$2)</f>
        <v>0</v>
      </c>
      <c r="K32">
        <f>COUNTIFS(Answer, 'answer tally vs country DYNAMIC'!$B32,Country,'answer tally vs country DYNAMIC'!K$2)</f>
        <v>0</v>
      </c>
      <c r="L32">
        <f>COUNTIFS(Answer, 'answer tally vs country DYNAMIC'!$B32,Country,'answer tally vs country DYNAMIC'!L$2)</f>
        <v>0</v>
      </c>
      <c r="M32">
        <f>COUNTIFS(Answer, 'answer tally vs country DYNAMIC'!$B32,Country,'answer tally vs country DYNAMIC'!M$2)</f>
        <v>0</v>
      </c>
      <c r="N32">
        <f>COUNTIFS(Answer, 'answer tally vs country DYNAMIC'!$B32,Country,'answer tally vs country DYNAMIC'!N$2)</f>
        <v>0</v>
      </c>
      <c r="O32">
        <f>COUNTIFS(Answer, 'answer tally vs country DYNAMIC'!$B32,Country,'answer tally vs country DYNAMIC'!O$2)</f>
        <v>0</v>
      </c>
      <c r="P32">
        <f>COUNTIFS(Answer, 'answer tally vs country DYNAMIC'!$B32,Country,'answer tally vs country DYNAMIC'!P$2)</f>
        <v>0</v>
      </c>
      <c r="Q32">
        <f>COUNTIFS(Answer, 'answer tally vs country DYNAMIC'!$B32,Country,'answer tally vs country DYNAMIC'!Q$2)</f>
        <v>0</v>
      </c>
      <c r="R32">
        <f>COUNTIFS(Answer, 'answer tally vs country DYNAMIC'!$B32,Country,'answer tally vs country DYNAMIC'!R$2)</f>
        <v>0</v>
      </c>
      <c r="S32">
        <f>COUNTIFS(Answer, 'answer tally vs country DYNAMIC'!$B32,Country,'answer tally vs country DYNAMIC'!S$2)</f>
        <v>0</v>
      </c>
      <c r="T32">
        <f>COUNTIFS(Answer, 'answer tally vs country DYNAMIC'!$B32,Country,'answer tally vs country DYNAMIC'!T$2)</f>
        <v>0</v>
      </c>
      <c r="U32">
        <f>COUNTIFS(Answer, 'answer tally vs country DYNAMIC'!$B32,Country,'answer tally vs country DYNAMIC'!U$2)</f>
        <v>0</v>
      </c>
      <c r="V32">
        <f>COUNTIFS(Answer, 'answer tally vs country DYNAMIC'!$B32,Country,'answer tally vs country DYNAMIC'!V$2)</f>
        <v>0</v>
      </c>
    </row>
    <row r="33" spans="1:22">
      <c r="A33">
        <v>32</v>
      </c>
      <c r="B33" t="str">
        <f t="shared" si="1"/>
        <v>a nice gold dour</v>
      </c>
      <c r="C33">
        <f t="shared" si="2"/>
        <v>7748310</v>
      </c>
      <c r="D33">
        <f>COUNTIFS(Answer, 'answer tally vs country DYNAMIC'!$B33)</f>
        <v>1</v>
      </c>
      <c r="E33">
        <f>COUNTIFS(Answer, 'answer tally vs country DYNAMIC'!$B33,Country,'answer tally vs country DYNAMIC'!E$2)</f>
        <v>1</v>
      </c>
      <c r="F33">
        <f>COUNTIFS(Answer, 'answer tally vs country DYNAMIC'!$B33,Country,'answer tally vs country DYNAMIC'!F$2)</f>
        <v>0</v>
      </c>
      <c r="G33">
        <f>COUNTIFS(Answer, 'answer tally vs country DYNAMIC'!$B33,Country,'answer tally vs country DYNAMIC'!G$2)</f>
        <v>0</v>
      </c>
      <c r="H33">
        <f>COUNTIFS(Answer, 'answer tally vs country DYNAMIC'!$B33,Country,'answer tally vs country DYNAMIC'!H$2)</f>
        <v>0</v>
      </c>
      <c r="I33">
        <f>COUNTIFS(Answer, 'answer tally vs country DYNAMIC'!$B33,Country,'answer tally vs country DYNAMIC'!I$2)</f>
        <v>0</v>
      </c>
      <c r="J33">
        <f>COUNTIFS(Answer, 'answer tally vs country DYNAMIC'!$B33,Country,'answer tally vs country DYNAMIC'!J$2)</f>
        <v>0</v>
      </c>
      <c r="K33">
        <f>COUNTIFS(Answer, 'answer tally vs country DYNAMIC'!$B33,Country,'answer tally vs country DYNAMIC'!K$2)</f>
        <v>0</v>
      </c>
      <c r="L33">
        <f>COUNTIFS(Answer, 'answer tally vs country DYNAMIC'!$B33,Country,'answer tally vs country DYNAMIC'!L$2)</f>
        <v>0</v>
      </c>
      <c r="M33">
        <f>COUNTIFS(Answer, 'answer tally vs country DYNAMIC'!$B33,Country,'answer tally vs country DYNAMIC'!M$2)</f>
        <v>0</v>
      </c>
      <c r="N33">
        <f>COUNTIFS(Answer, 'answer tally vs country DYNAMIC'!$B33,Country,'answer tally vs country DYNAMIC'!N$2)</f>
        <v>0</v>
      </c>
      <c r="O33">
        <f>COUNTIFS(Answer, 'answer tally vs country DYNAMIC'!$B33,Country,'answer tally vs country DYNAMIC'!O$2)</f>
        <v>0</v>
      </c>
      <c r="P33">
        <f>COUNTIFS(Answer, 'answer tally vs country DYNAMIC'!$B33,Country,'answer tally vs country DYNAMIC'!P$2)</f>
        <v>0</v>
      </c>
      <c r="Q33">
        <f>COUNTIFS(Answer, 'answer tally vs country DYNAMIC'!$B33,Country,'answer tally vs country DYNAMIC'!Q$2)</f>
        <v>0</v>
      </c>
      <c r="R33">
        <f>COUNTIFS(Answer, 'answer tally vs country DYNAMIC'!$B33,Country,'answer tally vs country DYNAMIC'!R$2)</f>
        <v>0</v>
      </c>
      <c r="S33">
        <f>COUNTIFS(Answer, 'answer tally vs country DYNAMIC'!$B33,Country,'answer tally vs country DYNAMIC'!S$2)</f>
        <v>0</v>
      </c>
      <c r="T33">
        <f>COUNTIFS(Answer, 'answer tally vs country DYNAMIC'!$B33,Country,'answer tally vs country DYNAMIC'!T$2)</f>
        <v>0</v>
      </c>
      <c r="U33">
        <f>COUNTIFS(Answer, 'answer tally vs country DYNAMIC'!$B33,Country,'answer tally vs country DYNAMIC'!U$2)</f>
        <v>0</v>
      </c>
      <c r="V33">
        <f>COUNTIFS(Answer, 'answer tally vs country DYNAMIC'!$B33,Country,'answer tally vs country DYNAMIC'!V$2)</f>
        <v>0</v>
      </c>
    </row>
    <row r="34" spans="1:22">
      <c r="A34">
        <v>33</v>
      </c>
      <c r="B34" t="str">
        <f t="shared" si="1"/>
        <v>a nice gold dower</v>
      </c>
      <c r="C34">
        <f t="shared" si="2"/>
        <v>7748283</v>
      </c>
      <c r="D34">
        <f>COUNTIFS(Answer, 'answer tally vs country DYNAMIC'!$B34)</f>
        <v>2</v>
      </c>
      <c r="E34">
        <f>COUNTIFS(Answer, 'answer tally vs country DYNAMIC'!$B34,Country,'answer tally vs country DYNAMIC'!E$2)</f>
        <v>2</v>
      </c>
      <c r="F34">
        <f>COUNTIFS(Answer, 'answer tally vs country DYNAMIC'!$B34,Country,'answer tally vs country DYNAMIC'!F$2)</f>
        <v>0</v>
      </c>
      <c r="G34">
        <f>COUNTIFS(Answer, 'answer tally vs country DYNAMIC'!$B34,Country,'answer tally vs country DYNAMIC'!G$2)</f>
        <v>0</v>
      </c>
      <c r="H34">
        <f>COUNTIFS(Answer, 'answer tally vs country DYNAMIC'!$B34,Country,'answer tally vs country DYNAMIC'!H$2)</f>
        <v>0</v>
      </c>
      <c r="I34">
        <f>COUNTIFS(Answer, 'answer tally vs country DYNAMIC'!$B34,Country,'answer tally vs country DYNAMIC'!I$2)</f>
        <v>0</v>
      </c>
      <c r="J34">
        <f>COUNTIFS(Answer, 'answer tally vs country DYNAMIC'!$B34,Country,'answer tally vs country DYNAMIC'!J$2)</f>
        <v>0</v>
      </c>
      <c r="K34">
        <f>COUNTIFS(Answer, 'answer tally vs country DYNAMIC'!$B34,Country,'answer tally vs country DYNAMIC'!K$2)</f>
        <v>0</v>
      </c>
      <c r="L34">
        <f>COUNTIFS(Answer, 'answer tally vs country DYNAMIC'!$B34,Country,'answer tally vs country DYNAMIC'!L$2)</f>
        <v>0</v>
      </c>
      <c r="M34">
        <f>COUNTIFS(Answer, 'answer tally vs country DYNAMIC'!$B34,Country,'answer tally vs country DYNAMIC'!M$2)</f>
        <v>0</v>
      </c>
      <c r="N34">
        <f>COUNTIFS(Answer, 'answer tally vs country DYNAMIC'!$B34,Country,'answer tally vs country DYNAMIC'!N$2)</f>
        <v>0</v>
      </c>
      <c r="O34">
        <f>COUNTIFS(Answer, 'answer tally vs country DYNAMIC'!$B34,Country,'answer tally vs country DYNAMIC'!O$2)</f>
        <v>0</v>
      </c>
      <c r="P34">
        <f>COUNTIFS(Answer, 'answer tally vs country DYNAMIC'!$B34,Country,'answer tally vs country DYNAMIC'!P$2)</f>
        <v>0</v>
      </c>
      <c r="Q34">
        <f>COUNTIFS(Answer, 'answer tally vs country DYNAMIC'!$B34,Country,'answer tally vs country DYNAMIC'!Q$2)</f>
        <v>0</v>
      </c>
      <c r="R34">
        <f>COUNTIFS(Answer, 'answer tally vs country DYNAMIC'!$B34,Country,'answer tally vs country DYNAMIC'!R$2)</f>
        <v>0</v>
      </c>
      <c r="S34">
        <f>COUNTIFS(Answer, 'answer tally vs country DYNAMIC'!$B34,Country,'answer tally vs country DYNAMIC'!S$2)</f>
        <v>0</v>
      </c>
      <c r="T34">
        <f>COUNTIFS(Answer, 'answer tally vs country DYNAMIC'!$B34,Country,'answer tally vs country DYNAMIC'!T$2)</f>
        <v>0</v>
      </c>
      <c r="U34">
        <f>COUNTIFS(Answer, 'answer tally vs country DYNAMIC'!$B34,Country,'answer tally vs country DYNAMIC'!U$2)</f>
        <v>0</v>
      </c>
      <c r="V34">
        <f>COUNTIFS(Answer, 'answer tally vs country DYNAMIC'!$B34,Country,'answer tally vs country DYNAMIC'!V$2)</f>
        <v>0</v>
      </c>
    </row>
    <row r="35" spans="1:22">
      <c r="A35">
        <v>34</v>
      </c>
      <c r="B35" t="str">
        <f t="shared" ref="B35:B66" si="3">INDEX(UniqueTranscribedPhrases,A35)</f>
        <v>a nice gold hour</v>
      </c>
      <c r="C35">
        <f t="shared" ref="C35:C66" si="4">INDEX(FreqUniqueTranscribedPhrases,A35)</f>
        <v>7820004</v>
      </c>
      <c r="D35">
        <f>COUNTIFS(Answer, 'answer tally vs country DYNAMIC'!$B35)</f>
        <v>63</v>
      </c>
      <c r="E35">
        <f>COUNTIFS(Answer, 'answer tally vs country DYNAMIC'!$B35,Country,'answer tally vs country DYNAMIC'!E$2)</f>
        <v>54</v>
      </c>
      <c r="F35">
        <f>COUNTIFS(Answer, 'answer tally vs country DYNAMIC'!$B35,Country,'answer tally vs country DYNAMIC'!F$2)</f>
        <v>1</v>
      </c>
      <c r="G35">
        <f>COUNTIFS(Answer, 'answer tally vs country DYNAMIC'!$B35,Country,'answer tally vs country DYNAMIC'!G$2)</f>
        <v>1</v>
      </c>
      <c r="H35">
        <f>COUNTIFS(Answer, 'answer tally vs country DYNAMIC'!$B35,Country,'answer tally vs country DYNAMIC'!H$2)</f>
        <v>1</v>
      </c>
      <c r="I35">
        <f>COUNTIFS(Answer, 'answer tally vs country DYNAMIC'!$B35,Country,'answer tally vs country DYNAMIC'!I$2)</f>
        <v>2</v>
      </c>
      <c r="J35">
        <f>COUNTIFS(Answer, 'answer tally vs country DYNAMIC'!$B35,Country,'answer tally vs country DYNAMIC'!J$2)</f>
        <v>0</v>
      </c>
      <c r="K35">
        <f>COUNTIFS(Answer, 'answer tally vs country DYNAMIC'!$B35,Country,'answer tally vs country DYNAMIC'!K$2)</f>
        <v>0</v>
      </c>
      <c r="L35">
        <f>COUNTIFS(Answer, 'answer tally vs country DYNAMIC'!$B35,Country,'answer tally vs country DYNAMIC'!L$2)</f>
        <v>0</v>
      </c>
      <c r="M35">
        <f>COUNTIFS(Answer, 'answer tally vs country DYNAMIC'!$B35,Country,'answer tally vs country DYNAMIC'!M$2)</f>
        <v>0</v>
      </c>
      <c r="N35">
        <f>COUNTIFS(Answer, 'answer tally vs country DYNAMIC'!$B35,Country,'answer tally vs country DYNAMIC'!N$2)</f>
        <v>0</v>
      </c>
      <c r="O35">
        <f>COUNTIFS(Answer, 'answer tally vs country DYNAMIC'!$B35,Country,'answer tally vs country DYNAMIC'!O$2)</f>
        <v>0</v>
      </c>
      <c r="P35">
        <f>COUNTIFS(Answer, 'answer tally vs country DYNAMIC'!$B35,Country,'answer tally vs country DYNAMIC'!P$2)</f>
        <v>0</v>
      </c>
      <c r="Q35">
        <f>COUNTIFS(Answer, 'answer tally vs country DYNAMIC'!$B35,Country,'answer tally vs country DYNAMIC'!Q$2)</f>
        <v>0</v>
      </c>
      <c r="R35">
        <f>COUNTIFS(Answer, 'answer tally vs country DYNAMIC'!$B35,Country,'answer tally vs country DYNAMIC'!R$2)</f>
        <v>0</v>
      </c>
      <c r="S35">
        <f>COUNTIFS(Answer, 'answer tally vs country DYNAMIC'!$B35,Country,'answer tally vs country DYNAMIC'!S$2)</f>
        <v>0</v>
      </c>
      <c r="T35">
        <f>COUNTIFS(Answer, 'answer tally vs country DYNAMIC'!$B35,Country,'answer tally vs country DYNAMIC'!T$2)</f>
        <v>0</v>
      </c>
      <c r="U35">
        <f>COUNTIFS(Answer, 'answer tally vs country DYNAMIC'!$B35,Country,'answer tally vs country DYNAMIC'!U$2)</f>
        <v>0</v>
      </c>
      <c r="V35">
        <f>COUNTIFS(Answer, 'answer tally vs country DYNAMIC'!$B35,Country,'answer tally vs country DYNAMIC'!V$2)</f>
        <v>0</v>
      </c>
    </row>
    <row r="36" spans="1:22">
      <c r="A36">
        <v>35</v>
      </c>
      <c r="B36" t="str">
        <f t="shared" si="3"/>
        <v>a nice odd hour</v>
      </c>
      <c r="C36">
        <f t="shared" si="4"/>
        <v>7824875</v>
      </c>
      <c r="D36">
        <f>COUNTIFS(Answer, 'answer tally vs country DYNAMIC'!$B36)</f>
        <v>1</v>
      </c>
      <c r="E36">
        <f>COUNTIFS(Answer, 'answer tally vs country DYNAMIC'!$B36,Country,'answer tally vs country DYNAMIC'!E$2)</f>
        <v>0</v>
      </c>
      <c r="F36">
        <f>COUNTIFS(Answer, 'answer tally vs country DYNAMIC'!$B36,Country,'answer tally vs country DYNAMIC'!F$2)</f>
        <v>1</v>
      </c>
      <c r="G36">
        <f>COUNTIFS(Answer, 'answer tally vs country DYNAMIC'!$B36,Country,'answer tally vs country DYNAMIC'!G$2)</f>
        <v>0</v>
      </c>
      <c r="H36">
        <f>COUNTIFS(Answer, 'answer tally vs country DYNAMIC'!$B36,Country,'answer tally vs country DYNAMIC'!H$2)</f>
        <v>0</v>
      </c>
      <c r="I36">
        <f>COUNTIFS(Answer, 'answer tally vs country DYNAMIC'!$B36,Country,'answer tally vs country DYNAMIC'!I$2)</f>
        <v>0</v>
      </c>
      <c r="J36">
        <f>COUNTIFS(Answer, 'answer tally vs country DYNAMIC'!$B36,Country,'answer tally vs country DYNAMIC'!J$2)</f>
        <v>0</v>
      </c>
      <c r="K36">
        <f>COUNTIFS(Answer, 'answer tally vs country DYNAMIC'!$B36,Country,'answer tally vs country DYNAMIC'!K$2)</f>
        <v>0</v>
      </c>
      <c r="L36">
        <f>COUNTIFS(Answer, 'answer tally vs country DYNAMIC'!$B36,Country,'answer tally vs country DYNAMIC'!L$2)</f>
        <v>0</v>
      </c>
      <c r="M36">
        <f>COUNTIFS(Answer, 'answer tally vs country DYNAMIC'!$B36,Country,'answer tally vs country DYNAMIC'!M$2)</f>
        <v>0</v>
      </c>
      <c r="N36">
        <f>COUNTIFS(Answer, 'answer tally vs country DYNAMIC'!$B36,Country,'answer tally vs country DYNAMIC'!N$2)</f>
        <v>0</v>
      </c>
      <c r="O36">
        <f>COUNTIFS(Answer, 'answer tally vs country DYNAMIC'!$B36,Country,'answer tally vs country DYNAMIC'!O$2)</f>
        <v>0</v>
      </c>
      <c r="P36">
        <f>COUNTIFS(Answer, 'answer tally vs country DYNAMIC'!$B36,Country,'answer tally vs country DYNAMIC'!P$2)</f>
        <v>0</v>
      </c>
      <c r="Q36">
        <f>COUNTIFS(Answer, 'answer tally vs country DYNAMIC'!$B36,Country,'answer tally vs country DYNAMIC'!Q$2)</f>
        <v>0</v>
      </c>
      <c r="R36">
        <f>COUNTIFS(Answer, 'answer tally vs country DYNAMIC'!$B36,Country,'answer tally vs country DYNAMIC'!R$2)</f>
        <v>0</v>
      </c>
      <c r="S36">
        <f>COUNTIFS(Answer, 'answer tally vs country DYNAMIC'!$B36,Country,'answer tally vs country DYNAMIC'!S$2)</f>
        <v>0</v>
      </c>
      <c r="T36">
        <f>COUNTIFS(Answer, 'answer tally vs country DYNAMIC'!$B36,Country,'answer tally vs country DYNAMIC'!T$2)</f>
        <v>0</v>
      </c>
      <c r="U36">
        <f>COUNTIFS(Answer, 'answer tally vs country DYNAMIC'!$B36,Country,'answer tally vs country DYNAMIC'!U$2)</f>
        <v>0</v>
      </c>
      <c r="V36">
        <f>COUNTIFS(Answer, 'answer tally vs country DYNAMIC'!$B36,Country,'answer tally vs country DYNAMIC'!V$2)</f>
        <v>0</v>
      </c>
    </row>
    <row r="37" spans="1:22">
      <c r="A37">
        <v>36</v>
      </c>
      <c r="B37" t="str">
        <f t="shared" si="3"/>
        <v>a nice old hour</v>
      </c>
      <c r="C37">
        <f t="shared" si="4"/>
        <v>8013781</v>
      </c>
      <c r="D37">
        <f>COUNTIFS(Answer, 'answer tally vs country DYNAMIC'!$B37)</f>
        <v>10</v>
      </c>
      <c r="E37">
        <f>COUNTIFS(Answer, 'answer tally vs country DYNAMIC'!$B37,Country,'answer tally vs country DYNAMIC'!E$2)</f>
        <v>5</v>
      </c>
      <c r="F37">
        <f>COUNTIFS(Answer, 'answer tally vs country DYNAMIC'!$B37,Country,'answer tally vs country DYNAMIC'!F$2)</f>
        <v>2</v>
      </c>
      <c r="G37">
        <f>COUNTIFS(Answer, 'answer tally vs country DYNAMIC'!$B37,Country,'answer tally vs country DYNAMIC'!G$2)</f>
        <v>0</v>
      </c>
      <c r="H37">
        <f>COUNTIFS(Answer, 'answer tally vs country DYNAMIC'!$B37,Country,'answer tally vs country DYNAMIC'!H$2)</f>
        <v>0</v>
      </c>
      <c r="I37">
        <f>COUNTIFS(Answer, 'answer tally vs country DYNAMIC'!$B37,Country,'answer tally vs country DYNAMIC'!I$2)</f>
        <v>0</v>
      </c>
      <c r="J37">
        <f>COUNTIFS(Answer, 'answer tally vs country DYNAMIC'!$B37,Country,'answer tally vs country DYNAMIC'!J$2)</f>
        <v>0</v>
      </c>
      <c r="K37">
        <f>COUNTIFS(Answer, 'answer tally vs country DYNAMIC'!$B37,Country,'answer tally vs country DYNAMIC'!K$2)</f>
        <v>1</v>
      </c>
      <c r="L37">
        <f>COUNTIFS(Answer, 'answer tally vs country DYNAMIC'!$B37,Country,'answer tally vs country DYNAMIC'!L$2)</f>
        <v>0</v>
      </c>
      <c r="M37">
        <f>COUNTIFS(Answer, 'answer tally vs country DYNAMIC'!$B37,Country,'answer tally vs country DYNAMIC'!M$2)</f>
        <v>0</v>
      </c>
      <c r="N37">
        <f>COUNTIFS(Answer, 'answer tally vs country DYNAMIC'!$B37,Country,'answer tally vs country DYNAMIC'!N$2)</f>
        <v>0</v>
      </c>
      <c r="O37">
        <f>COUNTIFS(Answer, 'answer tally vs country DYNAMIC'!$B37,Country,'answer tally vs country DYNAMIC'!O$2)</f>
        <v>0</v>
      </c>
      <c r="P37">
        <f>COUNTIFS(Answer, 'answer tally vs country DYNAMIC'!$B37,Country,'answer tally vs country DYNAMIC'!P$2)</f>
        <v>1</v>
      </c>
      <c r="Q37">
        <f>COUNTIFS(Answer, 'answer tally vs country DYNAMIC'!$B37,Country,'answer tally vs country DYNAMIC'!Q$2)</f>
        <v>1</v>
      </c>
      <c r="R37">
        <f>COUNTIFS(Answer, 'answer tally vs country DYNAMIC'!$B37,Country,'answer tally vs country DYNAMIC'!R$2)</f>
        <v>0</v>
      </c>
      <c r="S37">
        <f>COUNTIFS(Answer, 'answer tally vs country DYNAMIC'!$B37,Country,'answer tally vs country DYNAMIC'!S$2)</f>
        <v>0</v>
      </c>
      <c r="T37">
        <f>COUNTIFS(Answer, 'answer tally vs country DYNAMIC'!$B37,Country,'answer tally vs country DYNAMIC'!T$2)</f>
        <v>0</v>
      </c>
      <c r="U37">
        <f>COUNTIFS(Answer, 'answer tally vs country DYNAMIC'!$B37,Country,'answer tally vs country DYNAMIC'!U$2)</f>
        <v>0</v>
      </c>
      <c r="V37">
        <f>COUNTIFS(Answer, 'answer tally vs country DYNAMIC'!$B37,Country,'answer tally vs country DYNAMIC'!V$2)</f>
        <v>0</v>
      </c>
    </row>
    <row r="38" spans="1:22">
      <c r="A38">
        <v>37</v>
      </c>
      <c r="B38" t="str">
        <f t="shared" si="3"/>
        <v>a nice pod our</v>
      </c>
      <c r="C38">
        <f t="shared" si="4"/>
        <v>8200677</v>
      </c>
      <c r="D38">
        <f>COUNTIFS(Answer, 'answer tally vs country DYNAMIC'!$B38)</f>
        <v>1</v>
      </c>
      <c r="E38">
        <f>COUNTIFS(Answer, 'answer tally vs country DYNAMIC'!$B38,Country,'answer tally vs country DYNAMIC'!E$2)</f>
        <v>0</v>
      </c>
      <c r="F38">
        <f>COUNTIFS(Answer, 'answer tally vs country DYNAMIC'!$B38,Country,'answer tally vs country DYNAMIC'!F$2)</f>
        <v>1</v>
      </c>
      <c r="G38">
        <f>COUNTIFS(Answer, 'answer tally vs country DYNAMIC'!$B38,Country,'answer tally vs country DYNAMIC'!G$2)</f>
        <v>0</v>
      </c>
      <c r="H38">
        <f>COUNTIFS(Answer, 'answer tally vs country DYNAMIC'!$B38,Country,'answer tally vs country DYNAMIC'!H$2)</f>
        <v>0</v>
      </c>
      <c r="I38">
        <f>COUNTIFS(Answer, 'answer tally vs country DYNAMIC'!$B38,Country,'answer tally vs country DYNAMIC'!I$2)</f>
        <v>0</v>
      </c>
      <c r="J38">
        <f>COUNTIFS(Answer, 'answer tally vs country DYNAMIC'!$B38,Country,'answer tally vs country DYNAMIC'!J$2)</f>
        <v>0</v>
      </c>
      <c r="K38">
        <f>COUNTIFS(Answer, 'answer tally vs country DYNAMIC'!$B38,Country,'answer tally vs country DYNAMIC'!K$2)</f>
        <v>0</v>
      </c>
      <c r="L38">
        <f>COUNTIFS(Answer, 'answer tally vs country DYNAMIC'!$B38,Country,'answer tally vs country DYNAMIC'!L$2)</f>
        <v>0</v>
      </c>
      <c r="M38">
        <f>COUNTIFS(Answer, 'answer tally vs country DYNAMIC'!$B38,Country,'answer tally vs country DYNAMIC'!M$2)</f>
        <v>0</v>
      </c>
      <c r="N38">
        <f>COUNTIFS(Answer, 'answer tally vs country DYNAMIC'!$B38,Country,'answer tally vs country DYNAMIC'!N$2)</f>
        <v>0</v>
      </c>
      <c r="O38">
        <f>COUNTIFS(Answer, 'answer tally vs country DYNAMIC'!$B38,Country,'answer tally vs country DYNAMIC'!O$2)</f>
        <v>0</v>
      </c>
      <c r="P38">
        <f>COUNTIFS(Answer, 'answer tally vs country DYNAMIC'!$B38,Country,'answer tally vs country DYNAMIC'!P$2)</f>
        <v>0</v>
      </c>
      <c r="Q38">
        <f>COUNTIFS(Answer, 'answer tally vs country DYNAMIC'!$B38,Country,'answer tally vs country DYNAMIC'!Q$2)</f>
        <v>0</v>
      </c>
      <c r="R38">
        <f>COUNTIFS(Answer, 'answer tally vs country DYNAMIC'!$B38,Country,'answer tally vs country DYNAMIC'!R$2)</f>
        <v>0</v>
      </c>
      <c r="S38">
        <f>COUNTIFS(Answer, 'answer tally vs country DYNAMIC'!$B38,Country,'answer tally vs country DYNAMIC'!S$2)</f>
        <v>0</v>
      </c>
      <c r="T38">
        <f>COUNTIFS(Answer, 'answer tally vs country DYNAMIC'!$B38,Country,'answer tally vs country DYNAMIC'!T$2)</f>
        <v>0</v>
      </c>
      <c r="U38">
        <f>COUNTIFS(Answer, 'answer tally vs country DYNAMIC'!$B38,Country,'answer tally vs country DYNAMIC'!U$2)</f>
        <v>0</v>
      </c>
      <c r="V38">
        <f>COUNTIFS(Answer, 'answer tally vs country DYNAMIC'!$B38,Country,'answer tally vs country DYNAMIC'!V$2)</f>
        <v>0</v>
      </c>
    </row>
    <row r="39" spans="1:22">
      <c r="A39">
        <v>38</v>
      </c>
      <c r="B39" t="str">
        <f t="shared" si="3"/>
        <v>a nice pollard</v>
      </c>
      <c r="C39">
        <f t="shared" si="4"/>
        <v>7727057</v>
      </c>
      <c r="D39">
        <f>COUNTIFS(Answer, 'answer tally vs country DYNAMIC'!$B39)</f>
        <v>0</v>
      </c>
      <c r="E39">
        <f>COUNTIFS(Answer, 'answer tally vs country DYNAMIC'!$B39,Country,'answer tally vs country DYNAMIC'!E$2)</f>
        <v>0</v>
      </c>
      <c r="F39">
        <f>COUNTIFS(Answer, 'answer tally vs country DYNAMIC'!$B39,Country,'answer tally vs country DYNAMIC'!F$2)</f>
        <v>0</v>
      </c>
      <c r="G39">
        <f>COUNTIFS(Answer, 'answer tally vs country DYNAMIC'!$B39,Country,'answer tally vs country DYNAMIC'!G$2)</f>
        <v>0</v>
      </c>
      <c r="H39">
        <f>COUNTIFS(Answer, 'answer tally vs country DYNAMIC'!$B39,Country,'answer tally vs country DYNAMIC'!H$2)</f>
        <v>0</v>
      </c>
      <c r="I39">
        <f>COUNTIFS(Answer, 'answer tally vs country DYNAMIC'!$B39,Country,'answer tally vs country DYNAMIC'!I$2)</f>
        <v>0</v>
      </c>
      <c r="J39">
        <f>COUNTIFS(Answer, 'answer tally vs country DYNAMIC'!$B39,Country,'answer tally vs country DYNAMIC'!J$2)</f>
        <v>0</v>
      </c>
      <c r="K39">
        <f>COUNTIFS(Answer, 'answer tally vs country DYNAMIC'!$B39,Country,'answer tally vs country DYNAMIC'!K$2)</f>
        <v>0</v>
      </c>
      <c r="L39">
        <f>COUNTIFS(Answer, 'answer tally vs country DYNAMIC'!$B39,Country,'answer tally vs country DYNAMIC'!L$2)</f>
        <v>0</v>
      </c>
      <c r="M39">
        <f>COUNTIFS(Answer, 'answer tally vs country DYNAMIC'!$B39,Country,'answer tally vs country DYNAMIC'!M$2)</f>
        <v>0</v>
      </c>
      <c r="N39">
        <f>COUNTIFS(Answer, 'answer tally vs country DYNAMIC'!$B39,Country,'answer tally vs country DYNAMIC'!N$2)</f>
        <v>0</v>
      </c>
      <c r="O39">
        <f>COUNTIFS(Answer, 'answer tally vs country DYNAMIC'!$B39,Country,'answer tally vs country DYNAMIC'!O$2)</f>
        <v>0</v>
      </c>
      <c r="P39">
        <f>COUNTIFS(Answer, 'answer tally vs country DYNAMIC'!$B39,Country,'answer tally vs country DYNAMIC'!P$2)</f>
        <v>0</v>
      </c>
      <c r="Q39">
        <f>COUNTIFS(Answer, 'answer tally vs country DYNAMIC'!$B39,Country,'answer tally vs country DYNAMIC'!Q$2)</f>
        <v>0</v>
      </c>
      <c r="R39">
        <f>COUNTIFS(Answer, 'answer tally vs country DYNAMIC'!$B39,Country,'answer tally vs country DYNAMIC'!R$2)</f>
        <v>0</v>
      </c>
      <c r="S39">
        <f>COUNTIFS(Answer, 'answer tally vs country DYNAMIC'!$B39,Country,'answer tally vs country DYNAMIC'!S$2)</f>
        <v>0</v>
      </c>
      <c r="T39">
        <f>COUNTIFS(Answer, 'answer tally vs country DYNAMIC'!$B39,Country,'answer tally vs country DYNAMIC'!T$2)</f>
        <v>0</v>
      </c>
      <c r="U39">
        <f>COUNTIFS(Answer, 'answer tally vs country DYNAMIC'!$B39,Country,'answer tally vs country DYNAMIC'!U$2)</f>
        <v>0</v>
      </c>
      <c r="V39">
        <f>COUNTIFS(Answer, 'answer tally vs country DYNAMIC'!$B39,Country,'answer tally vs country DYNAMIC'!V$2)</f>
        <v>0</v>
      </c>
    </row>
    <row r="40" spans="1:22">
      <c r="A40">
        <v>39</v>
      </c>
      <c r="B40" t="str">
        <f t="shared" si="3"/>
        <v>a nice school bower</v>
      </c>
      <c r="C40">
        <f t="shared" si="4"/>
        <v>7871353</v>
      </c>
      <c r="D40">
        <f>COUNTIFS(Answer, 'answer tally vs country DYNAMIC'!$B40)</f>
        <v>1</v>
      </c>
      <c r="E40">
        <f>COUNTIFS(Answer, 'answer tally vs country DYNAMIC'!$B40,Country,'answer tally vs country DYNAMIC'!E$2)</f>
        <v>0</v>
      </c>
      <c r="F40">
        <f>COUNTIFS(Answer, 'answer tally vs country DYNAMIC'!$B40,Country,'answer tally vs country DYNAMIC'!F$2)</f>
        <v>1</v>
      </c>
      <c r="G40">
        <f>COUNTIFS(Answer, 'answer tally vs country DYNAMIC'!$B40,Country,'answer tally vs country DYNAMIC'!G$2)</f>
        <v>0</v>
      </c>
      <c r="H40">
        <f>COUNTIFS(Answer, 'answer tally vs country DYNAMIC'!$B40,Country,'answer tally vs country DYNAMIC'!H$2)</f>
        <v>0</v>
      </c>
      <c r="I40">
        <f>COUNTIFS(Answer, 'answer tally vs country DYNAMIC'!$B40,Country,'answer tally vs country DYNAMIC'!I$2)</f>
        <v>0</v>
      </c>
      <c r="J40">
        <f>COUNTIFS(Answer, 'answer tally vs country DYNAMIC'!$B40,Country,'answer tally vs country DYNAMIC'!J$2)</f>
        <v>0</v>
      </c>
      <c r="K40">
        <f>COUNTIFS(Answer, 'answer tally vs country DYNAMIC'!$B40,Country,'answer tally vs country DYNAMIC'!K$2)</f>
        <v>0</v>
      </c>
      <c r="L40">
        <f>COUNTIFS(Answer, 'answer tally vs country DYNAMIC'!$B40,Country,'answer tally vs country DYNAMIC'!L$2)</f>
        <v>0</v>
      </c>
      <c r="M40">
        <f>COUNTIFS(Answer, 'answer tally vs country DYNAMIC'!$B40,Country,'answer tally vs country DYNAMIC'!M$2)</f>
        <v>0</v>
      </c>
      <c r="N40">
        <f>COUNTIFS(Answer, 'answer tally vs country DYNAMIC'!$B40,Country,'answer tally vs country DYNAMIC'!N$2)</f>
        <v>0</v>
      </c>
      <c r="O40">
        <f>COUNTIFS(Answer, 'answer tally vs country DYNAMIC'!$B40,Country,'answer tally vs country DYNAMIC'!O$2)</f>
        <v>0</v>
      </c>
      <c r="P40">
        <f>COUNTIFS(Answer, 'answer tally vs country DYNAMIC'!$B40,Country,'answer tally vs country DYNAMIC'!P$2)</f>
        <v>0</v>
      </c>
      <c r="Q40">
        <f>COUNTIFS(Answer, 'answer tally vs country DYNAMIC'!$B40,Country,'answer tally vs country DYNAMIC'!Q$2)</f>
        <v>0</v>
      </c>
      <c r="R40">
        <f>COUNTIFS(Answer, 'answer tally vs country DYNAMIC'!$B40,Country,'answer tally vs country DYNAMIC'!R$2)</f>
        <v>0</v>
      </c>
      <c r="S40">
        <f>COUNTIFS(Answer, 'answer tally vs country DYNAMIC'!$B40,Country,'answer tally vs country DYNAMIC'!S$2)</f>
        <v>0</v>
      </c>
      <c r="T40">
        <f>COUNTIFS(Answer, 'answer tally vs country DYNAMIC'!$B40,Country,'answer tally vs country DYNAMIC'!T$2)</f>
        <v>0</v>
      </c>
      <c r="U40">
        <f>COUNTIFS(Answer, 'answer tally vs country DYNAMIC'!$B40,Country,'answer tally vs country DYNAMIC'!U$2)</f>
        <v>0</v>
      </c>
      <c r="V40">
        <f>COUNTIFS(Answer, 'answer tally vs country DYNAMIC'!$B40,Country,'answer tally vs country DYNAMIC'!V$2)</f>
        <v>0</v>
      </c>
    </row>
    <row r="41" spans="1:22">
      <c r="A41">
        <v>40</v>
      </c>
      <c r="B41" t="str">
        <f t="shared" si="3"/>
        <v>a nice scold dower</v>
      </c>
      <c r="C41">
        <f t="shared" si="4"/>
        <v>7727314</v>
      </c>
      <c r="D41">
        <f>COUNTIFS(Answer, 'answer tally vs country DYNAMIC'!$B41)</f>
        <v>1</v>
      </c>
      <c r="E41">
        <f>COUNTIFS(Answer, 'answer tally vs country DYNAMIC'!$B41,Country,'answer tally vs country DYNAMIC'!E$2)</f>
        <v>1</v>
      </c>
      <c r="F41">
        <f>COUNTIFS(Answer, 'answer tally vs country DYNAMIC'!$B41,Country,'answer tally vs country DYNAMIC'!F$2)</f>
        <v>0</v>
      </c>
      <c r="G41">
        <f>COUNTIFS(Answer, 'answer tally vs country DYNAMIC'!$B41,Country,'answer tally vs country DYNAMIC'!G$2)</f>
        <v>0</v>
      </c>
      <c r="H41">
        <f>COUNTIFS(Answer, 'answer tally vs country DYNAMIC'!$B41,Country,'answer tally vs country DYNAMIC'!H$2)</f>
        <v>0</v>
      </c>
      <c r="I41">
        <f>COUNTIFS(Answer, 'answer tally vs country DYNAMIC'!$B41,Country,'answer tally vs country DYNAMIC'!I$2)</f>
        <v>0</v>
      </c>
      <c r="J41">
        <f>COUNTIFS(Answer, 'answer tally vs country DYNAMIC'!$B41,Country,'answer tally vs country DYNAMIC'!J$2)</f>
        <v>0</v>
      </c>
      <c r="K41">
        <f>COUNTIFS(Answer, 'answer tally vs country DYNAMIC'!$B41,Country,'answer tally vs country DYNAMIC'!K$2)</f>
        <v>0</v>
      </c>
      <c r="L41">
        <f>COUNTIFS(Answer, 'answer tally vs country DYNAMIC'!$B41,Country,'answer tally vs country DYNAMIC'!L$2)</f>
        <v>0</v>
      </c>
      <c r="M41">
        <f>COUNTIFS(Answer, 'answer tally vs country DYNAMIC'!$B41,Country,'answer tally vs country DYNAMIC'!M$2)</f>
        <v>0</v>
      </c>
      <c r="N41">
        <f>COUNTIFS(Answer, 'answer tally vs country DYNAMIC'!$B41,Country,'answer tally vs country DYNAMIC'!N$2)</f>
        <v>0</v>
      </c>
      <c r="O41">
        <f>COUNTIFS(Answer, 'answer tally vs country DYNAMIC'!$B41,Country,'answer tally vs country DYNAMIC'!O$2)</f>
        <v>0</v>
      </c>
      <c r="P41">
        <f>COUNTIFS(Answer, 'answer tally vs country DYNAMIC'!$B41,Country,'answer tally vs country DYNAMIC'!P$2)</f>
        <v>0</v>
      </c>
      <c r="Q41">
        <f>COUNTIFS(Answer, 'answer tally vs country DYNAMIC'!$B41,Country,'answer tally vs country DYNAMIC'!Q$2)</f>
        <v>0</v>
      </c>
      <c r="R41">
        <f>COUNTIFS(Answer, 'answer tally vs country DYNAMIC'!$B41,Country,'answer tally vs country DYNAMIC'!R$2)</f>
        <v>0</v>
      </c>
      <c r="S41">
        <f>COUNTIFS(Answer, 'answer tally vs country DYNAMIC'!$B41,Country,'answer tally vs country DYNAMIC'!S$2)</f>
        <v>0</v>
      </c>
      <c r="T41">
        <f>COUNTIFS(Answer, 'answer tally vs country DYNAMIC'!$B41,Country,'answer tally vs country DYNAMIC'!T$2)</f>
        <v>0</v>
      </c>
      <c r="U41">
        <f>COUNTIFS(Answer, 'answer tally vs country DYNAMIC'!$B41,Country,'answer tally vs country DYNAMIC'!U$2)</f>
        <v>0</v>
      </c>
      <c r="V41">
        <f>COUNTIFS(Answer, 'answer tally vs country DYNAMIC'!$B41,Country,'answer tally vs country DYNAMIC'!V$2)</f>
        <v>0</v>
      </c>
    </row>
    <row r="42" spans="1:22">
      <c r="A42">
        <v>41</v>
      </c>
      <c r="B42" t="str">
        <f t="shared" si="3"/>
        <v>a nice scold hour</v>
      </c>
      <c r="C42">
        <f t="shared" si="4"/>
        <v>7799035</v>
      </c>
      <c r="D42">
        <f>COUNTIFS(Answer, 'answer tally vs country DYNAMIC'!$B42)</f>
        <v>3</v>
      </c>
      <c r="E42">
        <f>COUNTIFS(Answer, 'answer tally vs country DYNAMIC'!$B42,Country,'answer tally vs country DYNAMIC'!E$2)</f>
        <v>3</v>
      </c>
      <c r="F42">
        <f>COUNTIFS(Answer, 'answer tally vs country DYNAMIC'!$B42,Country,'answer tally vs country DYNAMIC'!F$2)</f>
        <v>0</v>
      </c>
      <c r="G42">
        <f>COUNTIFS(Answer, 'answer tally vs country DYNAMIC'!$B42,Country,'answer tally vs country DYNAMIC'!G$2)</f>
        <v>0</v>
      </c>
      <c r="H42">
        <f>COUNTIFS(Answer, 'answer tally vs country DYNAMIC'!$B42,Country,'answer tally vs country DYNAMIC'!H$2)</f>
        <v>0</v>
      </c>
      <c r="I42">
        <f>COUNTIFS(Answer, 'answer tally vs country DYNAMIC'!$B42,Country,'answer tally vs country DYNAMIC'!I$2)</f>
        <v>0</v>
      </c>
      <c r="J42">
        <f>COUNTIFS(Answer, 'answer tally vs country DYNAMIC'!$B42,Country,'answer tally vs country DYNAMIC'!J$2)</f>
        <v>0</v>
      </c>
      <c r="K42">
        <f>COUNTIFS(Answer, 'answer tally vs country DYNAMIC'!$B42,Country,'answer tally vs country DYNAMIC'!K$2)</f>
        <v>0</v>
      </c>
      <c r="L42">
        <f>COUNTIFS(Answer, 'answer tally vs country DYNAMIC'!$B42,Country,'answer tally vs country DYNAMIC'!L$2)</f>
        <v>0</v>
      </c>
      <c r="M42">
        <f>COUNTIFS(Answer, 'answer tally vs country DYNAMIC'!$B42,Country,'answer tally vs country DYNAMIC'!M$2)</f>
        <v>0</v>
      </c>
      <c r="N42">
        <f>COUNTIFS(Answer, 'answer tally vs country DYNAMIC'!$B42,Country,'answer tally vs country DYNAMIC'!N$2)</f>
        <v>0</v>
      </c>
      <c r="O42">
        <f>COUNTIFS(Answer, 'answer tally vs country DYNAMIC'!$B42,Country,'answer tally vs country DYNAMIC'!O$2)</f>
        <v>0</v>
      </c>
      <c r="P42">
        <f>COUNTIFS(Answer, 'answer tally vs country DYNAMIC'!$B42,Country,'answer tally vs country DYNAMIC'!P$2)</f>
        <v>0</v>
      </c>
      <c r="Q42">
        <f>COUNTIFS(Answer, 'answer tally vs country DYNAMIC'!$B42,Country,'answer tally vs country DYNAMIC'!Q$2)</f>
        <v>0</v>
      </c>
      <c r="R42">
        <f>COUNTIFS(Answer, 'answer tally vs country DYNAMIC'!$B42,Country,'answer tally vs country DYNAMIC'!R$2)</f>
        <v>0</v>
      </c>
      <c r="S42">
        <f>COUNTIFS(Answer, 'answer tally vs country DYNAMIC'!$B42,Country,'answer tally vs country DYNAMIC'!S$2)</f>
        <v>0</v>
      </c>
      <c r="T42">
        <f>COUNTIFS(Answer, 'answer tally vs country DYNAMIC'!$B42,Country,'answer tally vs country DYNAMIC'!T$2)</f>
        <v>0</v>
      </c>
      <c r="U42">
        <f>COUNTIFS(Answer, 'answer tally vs country DYNAMIC'!$B42,Country,'answer tally vs country DYNAMIC'!U$2)</f>
        <v>0</v>
      </c>
      <c r="V42">
        <f>COUNTIFS(Answer, 'answer tally vs country DYNAMIC'!$B42,Country,'answer tally vs country DYNAMIC'!V$2)</f>
        <v>0</v>
      </c>
    </row>
    <row r="43" spans="1:22">
      <c r="A43">
        <v>42</v>
      </c>
      <c r="B43" t="str">
        <f t="shared" si="3"/>
        <v>a nice scored hour</v>
      </c>
      <c r="C43">
        <f t="shared" si="4"/>
        <v>7804018</v>
      </c>
      <c r="D43">
        <f>COUNTIFS(Answer, 'answer tally vs country DYNAMIC'!$B43)</f>
        <v>1</v>
      </c>
      <c r="E43">
        <f>COUNTIFS(Answer, 'answer tally vs country DYNAMIC'!$B43,Country,'answer tally vs country DYNAMIC'!E$2)</f>
        <v>0</v>
      </c>
      <c r="F43">
        <f>COUNTIFS(Answer, 'answer tally vs country DYNAMIC'!$B43,Country,'answer tally vs country DYNAMIC'!F$2)</f>
        <v>1</v>
      </c>
      <c r="G43">
        <f>COUNTIFS(Answer, 'answer tally vs country DYNAMIC'!$B43,Country,'answer tally vs country DYNAMIC'!G$2)</f>
        <v>0</v>
      </c>
      <c r="H43">
        <f>COUNTIFS(Answer, 'answer tally vs country DYNAMIC'!$B43,Country,'answer tally vs country DYNAMIC'!H$2)</f>
        <v>0</v>
      </c>
      <c r="I43">
        <f>COUNTIFS(Answer, 'answer tally vs country DYNAMIC'!$B43,Country,'answer tally vs country DYNAMIC'!I$2)</f>
        <v>0</v>
      </c>
      <c r="J43">
        <f>COUNTIFS(Answer, 'answer tally vs country DYNAMIC'!$B43,Country,'answer tally vs country DYNAMIC'!J$2)</f>
        <v>0</v>
      </c>
      <c r="K43">
        <f>COUNTIFS(Answer, 'answer tally vs country DYNAMIC'!$B43,Country,'answer tally vs country DYNAMIC'!K$2)</f>
        <v>0</v>
      </c>
      <c r="L43">
        <f>COUNTIFS(Answer, 'answer tally vs country DYNAMIC'!$B43,Country,'answer tally vs country DYNAMIC'!L$2)</f>
        <v>0</v>
      </c>
      <c r="M43">
        <f>COUNTIFS(Answer, 'answer tally vs country DYNAMIC'!$B43,Country,'answer tally vs country DYNAMIC'!M$2)</f>
        <v>0</v>
      </c>
      <c r="N43">
        <f>COUNTIFS(Answer, 'answer tally vs country DYNAMIC'!$B43,Country,'answer tally vs country DYNAMIC'!N$2)</f>
        <v>0</v>
      </c>
      <c r="O43">
        <f>COUNTIFS(Answer, 'answer tally vs country DYNAMIC'!$B43,Country,'answer tally vs country DYNAMIC'!O$2)</f>
        <v>0</v>
      </c>
      <c r="P43">
        <f>COUNTIFS(Answer, 'answer tally vs country DYNAMIC'!$B43,Country,'answer tally vs country DYNAMIC'!P$2)</f>
        <v>0</v>
      </c>
      <c r="Q43">
        <f>COUNTIFS(Answer, 'answer tally vs country DYNAMIC'!$B43,Country,'answer tally vs country DYNAMIC'!Q$2)</f>
        <v>0</v>
      </c>
      <c r="R43">
        <f>COUNTIFS(Answer, 'answer tally vs country DYNAMIC'!$B43,Country,'answer tally vs country DYNAMIC'!R$2)</f>
        <v>0</v>
      </c>
      <c r="S43">
        <f>COUNTIFS(Answer, 'answer tally vs country DYNAMIC'!$B43,Country,'answer tally vs country DYNAMIC'!S$2)</f>
        <v>0</v>
      </c>
      <c r="T43">
        <f>COUNTIFS(Answer, 'answer tally vs country DYNAMIC'!$B43,Country,'answer tally vs country DYNAMIC'!T$2)</f>
        <v>0</v>
      </c>
      <c r="U43">
        <f>COUNTIFS(Answer, 'answer tally vs country DYNAMIC'!$B43,Country,'answer tally vs country DYNAMIC'!U$2)</f>
        <v>0</v>
      </c>
      <c r="V43">
        <f>COUNTIFS(Answer, 'answer tally vs country DYNAMIC'!$B43,Country,'answer tally vs country DYNAMIC'!V$2)</f>
        <v>0</v>
      </c>
    </row>
    <row r="44" spans="1:22">
      <c r="A44">
        <v>43</v>
      </c>
      <c r="B44" t="str">
        <f t="shared" si="3"/>
        <v>a nice screw driver</v>
      </c>
      <c r="C44">
        <f t="shared" si="4"/>
        <v>7743924</v>
      </c>
      <c r="D44">
        <f>COUNTIFS(Answer, 'answer tally vs country DYNAMIC'!$B44)</f>
        <v>1</v>
      </c>
      <c r="E44">
        <f>COUNTIFS(Answer, 'answer tally vs country DYNAMIC'!$B44,Country,'answer tally vs country DYNAMIC'!E$2)</f>
        <v>0</v>
      </c>
      <c r="F44">
        <f>COUNTIFS(Answer, 'answer tally vs country DYNAMIC'!$B44,Country,'answer tally vs country DYNAMIC'!F$2)</f>
        <v>1</v>
      </c>
      <c r="G44">
        <f>COUNTIFS(Answer, 'answer tally vs country DYNAMIC'!$B44,Country,'answer tally vs country DYNAMIC'!G$2)</f>
        <v>0</v>
      </c>
      <c r="H44">
        <f>COUNTIFS(Answer, 'answer tally vs country DYNAMIC'!$B44,Country,'answer tally vs country DYNAMIC'!H$2)</f>
        <v>0</v>
      </c>
      <c r="I44">
        <f>COUNTIFS(Answer, 'answer tally vs country DYNAMIC'!$B44,Country,'answer tally vs country DYNAMIC'!I$2)</f>
        <v>0</v>
      </c>
      <c r="J44">
        <f>COUNTIFS(Answer, 'answer tally vs country DYNAMIC'!$B44,Country,'answer tally vs country DYNAMIC'!J$2)</f>
        <v>0</v>
      </c>
      <c r="K44">
        <f>COUNTIFS(Answer, 'answer tally vs country DYNAMIC'!$B44,Country,'answer tally vs country DYNAMIC'!K$2)</f>
        <v>0</v>
      </c>
      <c r="L44">
        <f>COUNTIFS(Answer, 'answer tally vs country DYNAMIC'!$B44,Country,'answer tally vs country DYNAMIC'!L$2)</f>
        <v>0</v>
      </c>
      <c r="M44">
        <f>COUNTIFS(Answer, 'answer tally vs country DYNAMIC'!$B44,Country,'answer tally vs country DYNAMIC'!M$2)</f>
        <v>0</v>
      </c>
      <c r="N44">
        <f>COUNTIFS(Answer, 'answer tally vs country DYNAMIC'!$B44,Country,'answer tally vs country DYNAMIC'!N$2)</f>
        <v>0</v>
      </c>
      <c r="O44">
        <f>COUNTIFS(Answer, 'answer tally vs country DYNAMIC'!$B44,Country,'answer tally vs country DYNAMIC'!O$2)</f>
        <v>0</v>
      </c>
      <c r="P44">
        <f>COUNTIFS(Answer, 'answer tally vs country DYNAMIC'!$B44,Country,'answer tally vs country DYNAMIC'!P$2)</f>
        <v>0</v>
      </c>
      <c r="Q44">
        <f>COUNTIFS(Answer, 'answer tally vs country DYNAMIC'!$B44,Country,'answer tally vs country DYNAMIC'!Q$2)</f>
        <v>0</v>
      </c>
      <c r="R44">
        <f>COUNTIFS(Answer, 'answer tally vs country DYNAMIC'!$B44,Country,'answer tally vs country DYNAMIC'!R$2)</f>
        <v>0</v>
      </c>
      <c r="S44">
        <f>COUNTIFS(Answer, 'answer tally vs country DYNAMIC'!$B44,Country,'answer tally vs country DYNAMIC'!S$2)</f>
        <v>0</v>
      </c>
      <c r="T44">
        <f>COUNTIFS(Answer, 'answer tally vs country DYNAMIC'!$B44,Country,'answer tally vs country DYNAMIC'!T$2)</f>
        <v>0</v>
      </c>
      <c r="U44">
        <f>COUNTIFS(Answer, 'answer tally vs country DYNAMIC'!$B44,Country,'answer tally vs country DYNAMIC'!U$2)</f>
        <v>0</v>
      </c>
      <c r="V44">
        <f>COUNTIFS(Answer, 'answer tally vs country DYNAMIC'!$B44,Country,'answer tally vs country DYNAMIC'!V$2)</f>
        <v>0</v>
      </c>
    </row>
    <row r="45" spans="1:22">
      <c r="A45">
        <v>44</v>
      </c>
      <c r="B45" t="str">
        <f t="shared" si="3"/>
        <v>a nice screwdriver</v>
      </c>
      <c r="C45">
        <f t="shared" si="4"/>
        <v>7728107</v>
      </c>
      <c r="D45">
        <f>COUNTIFS(Answer, 'answer tally vs country DYNAMIC'!$B45)</f>
        <v>2</v>
      </c>
      <c r="E45">
        <f>COUNTIFS(Answer, 'answer tally vs country DYNAMIC'!$B45,Country,'answer tally vs country DYNAMIC'!E$2)</f>
        <v>0</v>
      </c>
      <c r="F45">
        <f>COUNTIFS(Answer, 'answer tally vs country DYNAMIC'!$B45,Country,'answer tally vs country DYNAMIC'!F$2)</f>
        <v>2</v>
      </c>
      <c r="G45">
        <f>COUNTIFS(Answer, 'answer tally vs country DYNAMIC'!$B45,Country,'answer tally vs country DYNAMIC'!G$2)</f>
        <v>0</v>
      </c>
      <c r="H45">
        <f>COUNTIFS(Answer, 'answer tally vs country DYNAMIC'!$B45,Country,'answer tally vs country DYNAMIC'!H$2)</f>
        <v>0</v>
      </c>
      <c r="I45">
        <f>COUNTIFS(Answer, 'answer tally vs country DYNAMIC'!$B45,Country,'answer tally vs country DYNAMIC'!I$2)</f>
        <v>0</v>
      </c>
      <c r="J45">
        <f>COUNTIFS(Answer, 'answer tally vs country DYNAMIC'!$B45,Country,'answer tally vs country DYNAMIC'!J$2)</f>
        <v>0</v>
      </c>
      <c r="K45">
        <f>COUNTIFS(Answer, 'answer tally vs country DYNAMIC'!$B45,Country,'answer tally vs country DYNAMIC'!K$2)</f>
        <v>0</v>
      </c>
      <c r="L45">
        <f>COUNTIFS(Answer, 'answer tally vs country DYNAMIC'!$B45,Country,'answer tally vs country DYNAMIC'!L$2)</f>
        <v>0</v>
      </c>
      <c r="M45">
        <f>COUNTIFS(Answer, 'answer tally vs country DYNAMIC'!$B45,Country,'answer tally vs country DYNAMIC'!M$2)</f>
        <v>0</v>
      </c>
      <c r="N45">
        <f>COUNTIFS(Answer, 'answer tally vs country DYNAMIC'!$B45,Country,'answer tally vs country DYNAMIC'!N$2)</f>
        <v>0</v>
      </c>
      <c r="O45">
        <f>COUNTIFS(Answer, 'answer tally vs country DYNAMIC'!$B45,Country,'answer tally vs country DYNAMIC'!O$2)</f>
        <v>0</v>
      </c>
      <c r="P45">
        <f>COUNTIFS(Answer, 'answer tally vs country DYNAMIC'!$B45,Country,'answer tally vs country DYNAMIC'!P$2)</f>
        <v>0</v>
      </c>
      <c r="Q45">
        <f>COUNTIFS(Answer, 'answer tally vs country DYNAMIC'!$B45,Country,'answer tally vs country DYNAMIC'!Q$2)</f>
        <v>0</v>
      </c>
      <c r="R45">
        <f>COUNTIFS(Answer, 'answer tally vs country DYNAMIC'!$B45,Country,'answer tally vs country DYNAMIC'!R$2)</f>
        <v>0</v>
      </c>
      <c r="S45">
        <f>COUNTIFS(Answer, 'answer tally vs country DYNAMIC'!$B45,Country,'answer tally vs country DYNAMIC'!S$2)</f>
        <v>0</v>
      </c>
      <c r="T45">
        <f>COUNTIFS(Answer, 'answer tally vs country DYNAMIC'!$B45,Country,'answer tally vs country DYNAMIC'!T$2)</f>
        <v>0</v>
      </c>
      <c r="U45">
        <f>COUNTIFS(Answer, 'answer tally vs country DYNAMIC'!$B45,Country,'answer tally vs country DYNAMIC'!U$2)</f>
        <v>0</v>
      </c>
      <c r="V45">
        <f>COUNTIFS(Answer, 'answer tally vs country DYNAMIC'!$B45,Country,'answer tally vs country DYNAMIC'!V$2)</f>
        <v>0</v>
      </c>
    </row>
    <row r="46" spans="1:22">
      <c r="A46">
        <v>45</v>
      </c>
      <c r="B46" t="str">
        <f t="shared" si="3"/>
        <v>a nice spoke hour</v>
      </c>
      <c r="C46">
        <f t="shared" si="4"/>
        <v>7820643</v>
      </c>
      <c r="D46">
        <f>COUNTIFS(Answer, 'answer tally vs country DYNAMIC'!$B46)</f>
        <v>3</v>
      </c>
      <c r="E46">
        <f>COUNTIFS(Answer, 'answer tally vs country DYNAMIC'!$B46,Country,'answer tally vs country DYNAMIC'!E$2)</f>
        <v>0</v>
      </c>
      <c r="F46">
        <f>COUNTIFS(Answer, 'answer tally vs country DYNAMIC'!$B46,Country,'answer tally vs country DYNAMIC'!F$2)</f>
        <v>2</v>
      </c>
      <c r="G46">
        <f>COUNTIFS(Answer, 'answer tally vs country DYNAMIC'!$B46,Country,'answer tally vs country DYNAMIC'!G$2)</f>
        <v>0</v>
      </c>
      <c r="H46">
        <f>COUNTIFS(Answer, 'answer tally vs country DYNAMIC'!$B46,Country,'answer tally vs country DYNAMIC'!H$2)</f>
        <v>0</v>
      </c>
      <c r="I46">
        <f>COUNTIFS(Answer, 'answer tally vs country DYNAMIC'!$B46,Country,'answer tally vs country DYNAMIC'!I$2)</f>
        <v>0</v>
      </c>
      <c r="J46">
        <f>COUNTIFS(Answer, 'answer tally vs country DYNAMIC'!$B46,Country,'answer tally vs country DYNAMIC'!J$2)</f>
        <v>0</v>
      </c>
      <c r="K46">
        <f>COUNTIFS(Answer, 'answer tally vs country DYNAMIC'!$B46,Country,'answer tally vs country DYNAMIC'!K$2)</f>
        <v>0</v>
      </c>
      <c r="L46">
        <f>COUNTIFS(Answer, 'answer tally vs country DYNAMIC'!$B46,Country,'answer tally vs country DYNAMIC'!L$2)</f>
        <v>0</v>
      </c>
      <c r="M46">
        <f>COUNTIFS(Answer, 'answer tally vs country DYNAMIC'!$B46,Country,'answer tally vs country DYNAMIC'!M$2)</f>
        <v>0</v>
      </c>
      <c r="N46">
        <f>COUNTIFS(Answer, 'answer tally vs country DYNAMIC'!$B46,Country,'answer tally vs country DYNAMIC'!N$2)</f>
        <v>0</v>
      </c>
      <c r="O46">
        <f>COUNTIFS(Answer, 'answer tally vs country DYNAMIC'!$B46,Country,'answer tally vs country DYNAMIC'!O$2)</f>
        <v>1</v>
      </c>
      <c r="P46">
        <f>COUNTIFS(Answer, 'answer tally vs country DYNAMIC'!$B46,Country,'answer tally vs country DYNAMIC'!P$2)</f>
        <v>0</v>
      </c>
      <c r="Q46">
        <f>COUNTIFS(Answer, 'answer tally vs country DYNAMIC'!$B46,Country,'answer tally vs country DYNAMIC'!Q$2)</f>
        <v>0</v>
      </c>
      <c r="R46">
        <f>COUNTIFS(Answer, 'answer tally vs country DYNAMIC'!$B46,Country,'answer tally vs country DYNAMIC'!R$2)</f>
        <v>0</v>
      </c>
      <c r="S46">
        <f>COUNTIFS(Answer, 'answer tally vs country DYNAMIC'!$B46,Country,'answer tally vs country DYNAMIC'!S$2)</f>
        <v>0</v>
      </c>
      <c r="T46">
        <f>COUNTIFS(Answer, 'answer tally vs country DYNAMIC'!$B46,Country,'answer tally vs country DYNAMIC'!T$2)</f>
        <v>0</v>
      </c>
      <c r="U46">
        <f>COUNTIFS(Answer, 'answer tally vs country DYNAMIC'!$B46,Country,'answer tally vs country DYNAMIC'!U$2)</f>
        <v>0</v>
      </c>
      <c r="V46">
        <f>COUNTIFS(Answer, 'answer tally vs country DYNAMIC'!$B46,Country,'answer tally vs country DYNAMIC'!V$2)</f>
        <v>0</v>
      </c>
    </row>
    <row r="47" spans="1:22">
      <c r="A47">
        <v>46</v>
      </c>
      <c r="B47" t="str">
        <f t="shared" si="3"/>
        <v>a niceco daver</v>
      </c>
      <c r="C47">
        <f t="shared" si="4"/>
        <v>7536297</v>
      </c>
      <c r="D47">
        <f>COUNTIFS(Answer, 'answer tally vs country DYNAMIC'!$B47)</f>
        <v>0</v>
      </c>
      <c r="E47">
        <f>COUNTIFS(Answer, 'answer tally vs country DYNAMIC'!$B47,Country,'answer tally vs country DYNAMIC'!E$2)</f>
        <v>0</v>
      </c>
      <c r="F47">
        <f>COUNTIFS(Answer, 'answer tally vs country DYNAMIC'!$B47,Country,'answer tally vs country DYNAMIC'!F$2)</f>
        <v>0</v>
      </c>
      <c r="G47">
        <f>COUNTIFS(Answer, 'answer tally vs country DYNAMIC'!$B47,Country,'answer tally vs country DYNAMIC'!G$2)</f>
        <v>0</v>
      </c>
      <c r="H47">
        <f>COUNTIFS(Answer, 'answer tally vs country DYNAMIC'!$B47,Country,'answer tally vs country DYNAMIC'!H$2)</f>
        <v>0</v>
      </c>
      <c r="I47">
        <f>COUNTIFS(Answer, 'answer tally vs country DYNAMIC'!$B47,Country,'answer tally vs country DYNAMIC'!I$2)</f>
        <v>0</v>
      </c>
      <c r="J47">
        <f>COUNTIFS(Answer, 'answer tally vs country DYNAMIC'!$B47,Country,'answer tally vs country DYNAMIC'!J$2)</f>
        <v>0</v>
      </c>
      <c r="K47">
        <f>COUNTIFS(Answer, 'answer tally vs country DYNAMIC'!$B47,Country,'answer tally vs country DYNAMIC'!K$2)</f>
        <v>0</v>
      </c>
      <c r="L47">
        <f>COUNTIFS(Answer, 'answer tally vs country DYNAMIC'!$B47,Country,'answer tally vs country DYNAMIC'!L$2)</f>
        <v>0</v>
      </c>
      <c r="M47">
        <f>COUNTIFS(Answer, 'answer tally vs country DYNAMIC'!$B47,Country,'answer tally vs country DYNAMIC'!M$2)</f>
        <v>0</v>
      </c>
      <c r="N47">
        <f>COUNTIFS(Answer, 'answer tally vs country DYNAMIC'!$B47,Country,'answer tally vs country DYNAMIC'!N$2)</f>
        <v>0</v>
      </c>
      <c r="O47">
        <f>COUNTIFS(Answer, 'answer tally vs country DYNAMIC'!$B47,Country,'answer tally vs country DYNAMIC'!O$2)</f>
        <v>0</v>
      </c>
      <c r="P47">
        <f>COUNTIFS(Answer, 'answer tally vs country DYNAMIC'!$B47,Country,'answer tally vs country DYNAMIC'!P$2)</f>
        <v>0</v>
      </c>
      <c r="Q47">
        <f>COUNTIFS(Answer, 'answer tally vs country DYNAMIC'!$B47,Country,'answer tally vs country DYNAMIC'!Q$2)</f>
        <v>0</v>
      </c>
      <c r="R47">
        <f>COUNTIFS(Answer, 'answer tally vs country DYNAMIC'!$B47,Country,'answer tally vs country DYNAMIC'!R$2)</f>
        <v>0</v>
      </c>
      <c r="S47">
        <f>COUNTIFS(Answer, 'answer tally vs country DYNAMIC'!$B47,Country,'answer tally vs country DYNAMIC'!S$2)</f>
        <v>0</v>
      </c>
      <c r="T47">
        <f>COUNTIFS(Answer, 'answer tally vs country DYNAMIC'!$B47,Country,'answer tally vs country DYNAMIC'!T$2)</f>
        <v>0</v>
      </c>
      <c r="U47">
        <f>COUNTIFS(Answer, 'answer tally vs country DYNAMIC'!$B47,Country,'answer tally vs country DYNAMIC'!U$2)</f>
        <v>0</v>
      </c>
      <c r="V47">
        <f>COUNTIFS(Answer, 'answer tally vs country DYNAMIC'!$B47,Country,'answer tally vs country DYNAMIC'!V$2)</f>
        <v>0</v>
      </c>
    </row>
    <row r="48" spans="1:22">
      <c r="A48">
        <v>47</v>
      </c>
      <c r="B48" t="str">
        <f t="shared" si="3"/>
        <v>a nigh scold hour</v>
      </c>
      <c r="C48">
        <f t="shared" si="4"/>
        <v>7609721</v>
      </c>
      <c r="D48">
        <f>COUNTIFS(Answer, 'answer tally vs country DYNAMIC'!$B48)</f>
        <v>2</v>
      </c>
      <c r="E48">
        <f>COUNTIFS(Answer, 'answer tally vs country DYNAMIC'!$B48,Country,'answer tally vs country DYNAMIC'!E$2)</f>
        <v>2</v>
      </c>
      <c r="F48">
        <f>COUNTIFS(Answer, 'answer tally vs country DYNAMIC'!$B48,Country,'answer tally vs country DYNAMIC'!F$2)</f>
        <v>0</v>
      </c>
      <c r="G48">
        <f>COUNTIFS(Answer, 'answer tally vs country DYNAMIC'!$B48,Country,'answer tally vs country DYNAMIC'!G$2)</f>
        <v>0</v>
      </c>
      <c r="H48">
        <f>COUNTIFS(Answer, 'answer tally vs country DYNAMIC'!$B48,Country,'answer tally vs country DYNAMIC'!H$2)</f>
        <v>0</v>
      </c>
      <c r="I48">
        <f>COUNTIFS(Answer, 'answer tally vs country DYNAMIC'!$B48,Country,'answer tally vs country DYNAMIC'!I$2)</f>
        <v>0</v>
      </c>
      <c r="J48">
        <f>COUNTIFS(Answer, 'answer tally vs country DYNAMIC'!$B48,Country,'answer tally vs country DYNAMIC'!J$2)</f>
        <v>0</v>
      </c>
      <c r="K48">
        <f>COUNTIFS(Answer, 'answer tally vs country DYNAMIC'!$B48,Country,'answer tally vs country DYNAMIC'!K$2)</f>
        <v>0</v>
      </c>
      <c r="L48">
        <f>COUNTIFS(Answer, 'answer tally vs country DYNAMIC'!$B48,Country,'answer tally vs country DYNAMIC'!L$2)</f>
        <v>0</v>
      </c>
      <c r="M48">
        <f>COUNTIFS(Answer, 'answer tally vs country DYNAMIC'!$B48,Country,'answer tally vs country DYNAMIC'!M$2)</f>
        <v>0</v>
      </c>
      <c r="N48">
        <f>COUNTIFS(Answer, 'answer tally vs country DYNAMIC'!$B48,Country,'answer tally vs country DYNAMIC'!N$2)</f>
        <v>0</v>
      </c>
      <c r="O48">
        <f>COUNTIFS(Answer, 'answer tally vs country DYNAMIC'!$B48,Country,'answer tally vs country DYNAMIC'!O$2)</f>
        <v>0</v>
      </c>
      <c r="P48">
        <f>COUNTIFS(Answer, 'answer tally vs country DYNAMIC'!$B48,Country,'answer tally vs country DYNAMIC'!P$2)</f>
        <v>0</v>
      </c>
      <c r="Q48">
        <f>COUNTIFS(Answer, 'answer tally vs country DYNAMIC'!$B48,Country,'answer tally vs country DYNAMIC'!Q$2)</f>
        <v>0</v>
      </c>
      <c r="R48">
        <f>COUNTIFS(Answer, 'answer tally vs country DYNAMIC'!$B48,Country,'answer tally vs country DYNAMIC'!R$2)</f>
        <v>0</v>
      </c>
      <c r="S48">
        <f>COUNTIFS(Answer, 'answer tally vs country DYNAMIC'!$B48,Country,'answer tally vs country DYNAMIC'!S$2)</f>
        <v>0</v>
      </c>
      <c r="T48">
        <f>COUNTIFS(Answer, 'answer tally vs country DYNAMIC'!$B48,Country,'answer tally vs country DYNAMIC'!T$2)</f>
        <v>0</v>
      </c>
      <c r="U48">
        <f>COUNTIFS(Answer, 'answer tally vs country DYNAMIC'!$B48,Country,'answer tally vs country DYNAMIC'!U$2)</f>
        <v>0</v>
      </c>
      <c r="V48">
        <f>COUNTIFS(Answer, 'answer tally vs country DYNAMIC'!$B48,Country,'answer tally vs country DYNAMIC'!V$2)</f>
        <v>0</v>
      </c>
    </row>
    <row r="49" spans="1:22">
      <c r="A49">
        <v>48</v>
      </c>
      <c r="B49" t="str">
        <f t="shared" si="3"/>
        <v>a nights cold hour</v>
      </c>
      <c r="C49">
        <f t="shared" si="4"/>
        <v>7672039</v>
      </c>
      <c r="D49">
        <f>COUNTIFS(Answer, 'answer tally vs country DYNAMIC'!$B49)</f>
        <v>3</v>
      </c>
      <c r="E49">
        <f>COUNTIFS(Answer, 'answer tally vs country DYNAMIC'!$B49,Country,'answer tally vs country DYNAMIC'!E$2)</f>
        <v>2</v>
      </c>
      <c r="F49">
        <f>COUNTIFS(Answer, 'answer tally vs country DYNAMIC'!$B49,Country,'answer tally vs country DYNAMIC'!F$2)</f>
        <v>0</v>
      </c>
      <c r="G49">
        <f>COUNTIFS(Answer, 'answer tally vs country DYNAMIC'!$B49,Country,'answer tally vs country DYNAMIC'!G$2)</f>
        <v>0</v>
      </c>
      <c r="H49">
        <f>COUNTIFS(Answer, 'answer tally vs country DYNAMIC'!$B49,Country,'answer tally vs country DYNAMIC'!H$2)</f>
        <v>1</v>
      </c>
      <c r="I49">
        <f>COUNTIFS(Answer, 'answer tally vs country DYNAMIC'!$B49,Country,'answer tally vs country DYNAMIC'!I$2)</f>
        <v>0</v>
      </c>
      <c r="J49">
        <f>COUNTIFS(Answer, 'answer tally vs country DYNAMIC'!$B49,Country,'answer tally vs country DYNAMIC'!J$2)</f>
        <v>0</v>
      </c>
      <c r="K49">
        <f>COUNTIFS(Answer, 'answer tally vs country DYNAMIC'!$B49,Country,'answer tally vs country DYNAMIC'!K$2)</f>
        <v>0</v>
      </c>
      <c r="L49">
        <f>COUNTIFS(Answer, 'answer tally vs country DYNAMIC'!$B49,Country,'answer tally vs country DYNAMIC'!L$2)</f>
        <v>0</v>
      </c>
      <c r="M49">
        <f>COUNTIFS(Answer, 'answer tally vs country DYNAMIC'!$B49,Country,'answer tally vs country DYNAMIC'!M$2)</f>
        <v>0</v>
      </c>
      <c r="N49">
        <f>COUNTIFS(Answer, 'answer tally vs country DYNAMIC'!$B49,Country,'answer tally vs country DYNAMIC'!N$2)</f>
        <v>0</v>
      </c>
      <c r="O49">
        <f>COUNTIFS(Answer, 'answer tally vs country DYNAMIC'!$B49,Country,'answer tally vs country DYNAMIC'!O$2)</f>
        <v>0</v>
      </c>
      <c r="P49">
        <f>COUNTIFS(Answer, 'answer tally vs country DYNAMIC'!$B49,Country,'answer tally vs country DYNAMIC'!P$2)</f>
        <v>0</v>
      </c>
      <c r="Q49">
        <f>COUNTIFS(Answer, 'answer tally vs country DYNAMIC'!$B49,Country,'answer tally vs country DYNAMIC'!Q$2)</f>
        <v>0</v>
      </c>
      <c r="R49">
        <f>COUNTIFS(Answer, 'answer tally vs country DYNAMIC'!$B49,Country,'answer tally vs country DYNAMIC'!R$2)</f>
        <v>0</v>
      </c>
      <c r="S49">
        <f>COUNTIFS(Answer, 'answer tally vs country DYNAMIC'!$B49,Country,'answer tally vs country DYNAMIC'!S$2)</f>
        <v>0</v>
      </c>
      <c r="T49">
        <f>COUNTIFS(Answer, 'answer tally vs country DYNAMIC'!$B49,Country,'answer tally vs country DYNAMIC'!T$2)</f>
        <v>0</v>
      </c>
      <c r="U49">
        <f>COUNTIFS(Answer, 'answer tally vs country DYNAMIC'!$B49,Country,'answer tally vs country DYNAMIC'!U$2)</f>
        <v>0</v>
      </c>
      <c r="V49">
        <f>COUNTIFS(Answer, 'answer tally vs country DYNAMIC'!$B49,Country,'answer tally vs country DYNAMIC'!V$2)</f>
        <v>0</v>
      </c>
    </row>
    <row r="50" spans="1:22">
      <c r="A50">
        <v>49</v>
      </c>
      <c r="B50" t="str">
        <f t="shared" si="3"/>
        <v>a nine scold hour</v>
      </c>
      <c r="C50">
        <f t="shared" si="4"/>
        <v>7790415</v>
      </c>
      <c r="D50">
        <f>COUNTIFS(Answer, 'answer tally vs country DYNAMIC'!$B50)</f>
        <v>4</v>
      </c>
      <c r="E50">
        <f>COUNTIFS(Answer, 'answer tally vs country DYNAMIC'!$B50,Country,'answer tally vs country DYNAMIC'!E$2)</f>
        <v>2</v>
      </c>
      <c r="F50">
        <f>COUNTIFS(Answer, 'answer tally vs country DYNAMIC'!$B50,Country,'answer tally vs country DYNAMIC'!F$2)</f>
        <v>0</v>
      </c>
      <c r="G50">
        <f>COUNTIFS(Answer, 'answer tally vs country DYNAMIC'!$B50,Country,'answer tally vs country DYNAMIC'!G$2)</f>
        <v>0</v>
      </c>
      <c r="H50">
        <f>COUNTIFS(Answer, 'answer tally vs country DYNAMIC'!$B50,Country,'answer tally vs country DYNAMIC'!H$2)</f>
        <v>2</v>
      </c>
      <c r="I50">
        <f>COUNTIFS(Answer, 'answer tally vs country DYNAMIC'!$B50,Country,'answer tally vs country DYNAMIC'!I$2)</f>
        <v>0</v>
      </c>
      <c r="J50">
        <f>COUNTIFS(Answer, 'answer tally vs country DYNAMIC'!$B50,Country,'answer tally vs country DYNAMIC'!J$2)</f>
        <v>0</v>
      </c>
      <c r="K50">
        <f>COUNTIFS(Answer, 'answer tally vs country DYNAMIC'!$B50,Country,'answer tally vs country DYNAMIC'!K$2)</f>
        <v>0</v>
      </c>
      <c r="L50">
        <f>COUNTIFS(Answer, 'answer tally vs country DYNAMIC'!$B50,Country,'answer tally vs country DYNAMIC'!L$2)</f>
        <v>0</v>
      </c>
      <c r="M50">
        <f>COUNTIFS(Answer, 'answer tally vs country DYNAMIC'!$B50,Country,'answer tally vs country DYNAMIC'!M$2)</f>
        <v>0</v>
      </c>
      <c r="N50">
        <f>COUNTIFS(Answer, 'answer tally vs country DYNAMIC'!$B50,Country,'answer tally vs country DYNAMIC'!N$2)</f>
        <v>0</v>
      </c>
      <c r="O50">
        <f>COUNTIFS(Answer, 'answer tally vs country DYNAMIC'!$B50,Country,'answer tally vs country DYNAMIC'!O$2)</f>
        <v>0</v>
      </c>
      <c r="P50">
        <f>COUNTIFS(Answer, 'answer tally vs country DYNAMIC'!$B50,Country,'answer tally vs country DYNAMIC'!P$2)</f>
        <v>0</v>
      </c>
      <c r="Q50">
        <f>COUNTIFS(Answer, 'answer tally vs country DYNAMIC'!$B50,Country,'answer tally vs country DYNAMIC'!Q$2)</f>
        <v>0</v>
      </c>
      <c r="R50">
        <f>COUNTIFS(Answer, 'answer tally vs country DYNAMIC'!$B50,Country,'answer tally vs country DYNAMIC'!R$2)</f>
        <v>0</v>
      </c>
      <c r="S50">
        <f>COUNTIFS(Answer, 'answer tally vs country DYNAMIC'!$B50,Country,'answer tally vs country DYNAMIC'!S$2)</f>
        <v>0</v>
      </c>
      <c r="T50">
        <f>COUNTIFS(Answer, 'answer tally vs country DYNAMIC'!$B50,Country,'answer tally vs country DYNAMIC'!T$2)</f>
        <v>0</v>
      </c>
      <c r="U50">
        <f>COUNTIFS(Answer, 'answer tally vs country DYNAMIC'!$B50,Country,'answer tally vs country DYNAMIC'!U$2)</f>
        <v>0</v>
      </c>
      <c r="V50">
        <f>COUNTIFS(Answer, 'answer tally vs country DYNAMIC'!$B50,Country,'answer tally vs country DYNAMIC'!V$2)</f>
        <v>0</v>
      </c>
    </row>
    <row r="51" spans="1:22">
      <c r="A51">
        <v>50</v>
      </c>
      <c r="B51" t="str">
        <f t="shared" si="3"/>
        <v>a nine skulled hour</v>
      </c>
      <c r="C51">
        <f t="shared" si="4"/>
        <v>7790198</v>
      </c>
      <c r="D51">
        <f>COUNTIFS(Answer, 'answer tally vs country DYNAMIC'!$B51)</f>
        <v>1</v>
      </c>
      <c r="E51">
        <f>COUNTIFS(Answer, 'answer tally vs country DYNAMIC'!$B51,Country,'answer tally vs country DYNAMIC'!E$2)</f>
        <v>1</v>
      </c>
      <c r="F51">
        <f>COUNTIFS(Answer, 'answer tally vs country DYNAMIC'!$B51,Country,'answer tally vs country DYNAMIC'!F$2)</f>
        <v>0</v>
      </c>
      <c r="G51">
        <f>COUNTIFS(Answer, 'answer tally vs country DYNAMIC'!$B51,Country,'answer tally vs country DYNAMIC'!G$2)</f>
        <v>0</v>
      </c>
      <c r="H51">
        <f>COUNTIFS(Answer, 'answer tally vs country DYNAMIC'!$B51,Country,'answer tally vs country DYNAMIC'!H$2)</f>
        <v>0</v>
      </c>
      <c r="I51">
        <f>COUNTIFS(Answer, 'answer tally vs country DYNAMIC'!$B51,Country,'answer tally vs country DYNAMIC'!I$2)</f>
        <v>0</v>
      </c>
      <c r="J51">
        <f>COUNTIFS(Answer, 'answer tally vs country DYNAMIC'!$B51,Country,'answer tally vs country DYNAMIC'!J$2)</f>
        <v>0</v>
      </c>
      <c r="K51">
        <f>COUNTIFS(Answer, 'answer tally vs country DYNAMIC'!$B51,Country,'answer tally vs country DYNAMIC'!K$2)</f>
        <v>0</v>
      </c>
      <c r="L51">
        <f>COUNTIFS(Answer, 'answer tally vs country DYNAMIC'!$B51,Country,'answer tally vs country DYNAMIC'!L$2)</f>
        <v>0</v>
      </c>
      <c r="M51">
        <f>COUNTIFS(Answer, 'answer tally vs country DYNAMIC'!$B51,Country,'answer tally vs country DYNAMIC'!M$2)</f>
        <v>0</v>
      </c>
      <c r="N51">
        <f>COUNTIFS(Answer, 'answer tally vs country DYNAMIC'!$B51,Country,'answer tally vs country DYNAMIC'!N$2)</f>
        <v>0</v>
      </c>
      <c r="O51">
        <f>COUNTIFS(Answer, 'answer tally vs country DYNAMIC'!$B51,Country,'answer tally vs country DYNAMIC'!O$2)</f>
        <v>0</v>
      </c>
      <c r="P51">
        <f>COUNTIFS(Answer, 'answer tally vs country DYNAMIC'!$B51,Country,'answer tally vs country DYNAMIC'!P$2)</f>
        <v>0</v>
      </c>
      <c r="Q51">
        <f>COUNTIFS(Answer, 'answer tally vs country DYNAMIC'!$B51,Country,'answer tally vs country DYNAMIC'!Q$2)</f>
        <v>0</v>
      </c>
      <c r="R51">
        <f>COUNTIFS(Answer, 'answer tally vs country DYNAMIC'!$B51,Country,'answer tally vs country DYNAMIC'!R$2)</f>
        <v>0</v>
      </c>
      <c r="S51">
        <f>COUNTIFS(Answer, 'answer tally vs country DYNAMIC'!$B51,Country,'answer tally vs country DYNAMIC'!S$2)</f>
        <v>0</v>
      </c>
      <c r="T51">
        <f>COUNTIFS(Answer, 'answer tally vs country DYNAMIC'!$B51,Country,'answer tally vs country DYNAMIC'!T$2)</f>
        <v>0</v>
      </c>
      <c r="U51">
        <f>COUNTIFS(Answer, 'answer tally vs country DYNAMIC'!$B51,Country,'answer tally vs country DYNAMIC'!U$2)</f>
        <v>0</v>
      </c>
      <c r="V51">
        <f>COUNTIFS(Answer, 'answer tally vs country DYNAMIC'!$B51,Country,'answer tally vs country DYNAMIC'!V$2)</f>
        <v>0</v>
      </c>
    </row>
    <row r="52" spans="1:22">
      <c r="A52">
        <v>51</v>
      </c>
      <c r="B52" t="str">
        <f t="shared" si="3"/>
        <v>a nine spole dower</v>
      </c>
      <c r="C52">
        <f t="shared" si="4"/>
        <v>7718477</v>
      </c>
      <c r="D52">
        <f>COUNTIFS(Answer, 'answer tally vs country DYNAMIC'!$B52)</f>
        <v>1</v>
      </c>
      <c r="E52">
        <f>COUNTIFS(Answer, 'answer tally vs country DYNAMIC'!$B52,Country,'answer tally vs country DYNAMIC'!E$2)</f>
        <v>1</v>
      </c>
      <c r="F52">
        <f>COUNTIFS(Answer, 'answer tally vs country DYNAMIC'!$B52,Country,'answer tally vs country DYNAMIC'!F$2)</f>
        <v>0</v>
      </c>
      <c r="G52">
        <f>COUNTIFS(Answer, 'answer tally vs country DYNAMIC'!$B52,Country,'answer tally vs country DYNAMIC'!G$2)</f>
        <v>0</v>
      </c>
      <c r="H52">
        <f>COUNTIFS(Answer, 'answer tally vs country DYNAMIC'!$B52,Country,'answer tally vs country DYNAMIC'!H$2)</f>
        <v>0</v>
      </c>
      <c r="I52">
        <f>COUNTIFS(Answer, 'answer tally vs country DYNAMIC'!$B52,Country,'answer tally vs country DYNAMIC'!I$2)</f>
        <v>0</v>
      </c>
      <c r="J52">
        <f>COUNTIFS(Answer, 'answer tally vs country DYNAMIC'!$B52,Country,'answer tally vs country DYNAMIC'!J$2)</f>
        <v>0</v>
      </c>
      <c r="K52">
        <f>COUNTIFS(Answer, 'answer tally vs country DYNAMIC'!$B52,Country,'answer tally vs country DYNAMIC'!K$2)</f>
        <v>0</v>
      </c>
      <c r="L52">
        <f>COUNTIFS(Answer, 'answer tally vs country DYNAMIC'!$B52,Country,'answer tally vs country DYNAMIC'!L$2)</f>
        <v>0</v>
      </c>
      <c r="M52">
        <f>COUNTIFS(Answer, 'answer tally vs country DYNAMIC'!$B52,Country,'answer tally vs country DYNAMIC'!M$2)</f>
        <v>0</v>
      </c>
      <c r="N52">
        <f>COUNTIFS(Answer, 'answer tally vs country DYNAMIC'!$B52,Country,'answer tally vs country DYNAMIC'!N$2)</f>
        <v>0</v>
      </c>
      <c r="O52">
        <f>COUNTIFS(Answer, 'answer tally vs country DYNAMIC'!$B52,Country,'answer tally vs country DYNAMIC'!O$2)</f>
        <v>0</v>
      </c>
      <c r="P52">
        <f>COUNTIFS(Answer, 'answer tally vs country DYNAMIC'!$B52,Country,'answer tally vs country DYNAMIC'!P$2)</f>
        <v>0</v>
      </c>
      <c r="Q52">
        <f>COUNTIFS(Answer, 'answer tally vs country DYNAMIC'!$B52,Country,'answer tally vs country DYNAMIC'!Q$2)</f>
        <v>0</v>
      </c>
      <c r="R52">
        <f>COUNTIFS(Answer, 'answer tally vs country DYNAMIC'!$B52,Country,'answer tally vs country DYNAMIC'!R$2)</f>
        <v>0</v>
      </c>
      <c r="S52">
        <f>COUNTIFS(Answer, 'answer tally vs country DYNAMIC'!$B52,Country,'answer tally vs country DYNAMIC'!S$2)</f>
        <v>0</v>
      </c>
      <c r="T52">
        <f>COUNTIFS(Answer, 'answer tally vs country DYNAMIC'!$B52,Country,'answer tally vs country DYNAMIC'!T$2)</f>
        <v>0</v>
      </c>
      <c r="U52">
        <f>COUNTIFS(Answer, 'answer tally vs country DYNAMIC'!$B52,Country,'answer tally vs country DYNAMIC'!U$2)</f>
        <v>0</v>
      </c>
      <c r="V52">
        <f>COUNTIFS(Answer, 'answer tally vs country DYNAMIC'!$B52,Country,'answer tally vs country DYNAMIC'!V$2)</f>
        <v>0</v>
      </c>
    </row>
    <row r="53" spans="1:22">
      <c r="A53">
        <v>52</v>
      </c>
      <c r="B53" t="str">
        <f t="shared" si="3"/>
        <v>a nye scoldower</v>
      </c>
      <c r="C53">
        <f t="shared" si="4"/>
        <v>7536334</v>
      </c>
      <c r="D53">
        <f>COUNTIFS(Answer, 'answer tally vs country DYNAMIC'!$B53)</f>
        <v>1</v>
      </c>
      <c r="E53">
        <f>COUNTIFS(Answer, 'answer tally vs country DYNAMIC'!$B53,Country,'answer tally vs country DYNAMIC'!E$2)</f>
        <v>1</v>
      </c>
      <c r="F53">
        <f>COUNTIFS(Answer, 'answer tally vs country DYNAMIC'!$B53,Country,'answer tally vs country DYNAMIC'!F$2)</f>
        <v>0</v>
      </c>
      <c r="G53">
        <f>COUNTIFS(Answer, 'answer tally vs country DYNAMIC'!$B53,Country,'answer tally vs country DYNAMIC'!G$2)</f>
        <v>0</v>
      </c>
      <c r="H53">
        <f>COUNTIFS(Answer, 'answer tally vs country DYNAMIC'!$B53,Country,'answer tally vs country DYNAMIC'!H$2)</f>
        <v>0</v>
      </c>
      <c r="I53">
        <f>COUNTIFS(Answer, 'answer tally vs country DYNAMIC'!$B53,Country,'answer tally vs country DYNAMIC'!I$2)</f>
        <v>0</v>
      </c>
      <c r="J53">
        <f>COUNTIFS(Answer, 'answer tally vs country DYNAMIC'!$B53,Country,'answer tally vs country DYNAMIC'!J$2)</f>
        <v>0</v>
      </c>
      <c r="K53">
        <f>COUNTIFS(Answer, 'answer tally vs country DYNAMIC'!$B53,Country,'answer tally vs country DYNAMIC'!K$2)</f>
        <v>0</v>
      </c>
      <c r="L53">
        <f>COUNTIFS(Answer, 'answer tally vs country DYNAMIC'!$B53,Country,'answer tally vs country DYNAMIC'!L$2)</f>
        <v>0</v>
      </c>
      <c r="M53">
        <f>COUNTIFS(Answer, 'answer tally vs country DYNAMIC'!$B53,Country,'answer tally vs country DYNAMIC'!M$2)</f>
        <v>0</v>
      </c>
      <c r="N53">
        <f>COUNTIFS(Answer, 'answer tally vs country DYNAMIC'!$B53,Country,'answer tally vs country DYNAMIC'!N$2)</f>
        <v>0</v>
      </c>
      <c r="O53">
        <f>COUNTIFS(Answer, 'answer tally vs country DYNAMIC'!$B53,Country,'answer tally vs country DYNAMIC'!O$2)</f>
        <v>0</v>
      </c>
      <c r="P53">
        <f>COUNTIFS(Answer, 'answer tally vs country DYNAMIC'!$B53,Country,'answer tally vs country DYNAMIC'!P$2)</f>
        <v>0</v>
      </c>
      <c r="Q53">
        <f>COUNTIFS(Answer, 'answer tally vs country DYNAMIC'!$B53,Country,'answer tally vs country DYNAMIC'!Q$2)</f>
        <v>0</v>
      </c>
      <c r="R53">
        <f>COUNTIFS(Answer, 'answer tally vs country DYNAMIC'!$B53,Country,'answer tally vs country DYNAMIC'!R$2)</f>
        <v>0</v>
      </c>
      <c r="S53">
        <f>COUNTIFS(Answer, 'answer tally vs country DYNAMIC'!$B53,Country,'answer tally vs country DYNAMIC'!S$2)</f>
        <v>0</v>
      </c>
      <c r="T53">
        <f>COUNTIFS(Answer, 'answer tally vs country DYNAMIC'!$B53,Country,'answer tally vs country DYNAMIC'!T$2)</f>
        <v>0</v>
      </c>
      <c r="U53">
        <f>COUNTIFS(Answer, 'answer tally vs country DYNAMIC'!$B53,Country,'answer tally vs country DYNAMIC'!U$2)</f>
        <v>0</v>
      </c>
      <c r="V53">
        <f>COUNTIFS(Answer, 'answer tally vs country DYNAMIC'!$B53,Country,'answer tally vs country DYNAMIC'!V$2)</f>
        <v>0</v>
      </c>
    </row>
    <row r="54" spans="1:22">
      <c r="A54">
        <v>53</v>
      </c>
      <c r="B54" t="str">
        <f t="shared" si="3"/>
        <v>ah nay skull dower</v>
      </c>
      <c r="C54">
        <f t="shared" si="4"/>
        <v>237393</v>
      </c>
      <c r="D54">
        <f>COUNTIFS(Answer, 'answer tally vs country DYNAMIC'!$B54)</f>
        <v>1</v>
      </c>
      <c r="E54">
        <f>COUNTIFS(Answer, 'answer tally vs country DYNAMIC'!$B54,Country,'answer tally vs country DYNAMIC'!E$2)</f>
        <v>1</v>
      </c>
      <c r="F54">
        <f>COUNTIFS(Answer, 'answer tally vs country DYNAMIC'!$B54,Country,'answer tally vs country DYNAMIC'!F$2)</f>
        <v>0</v>
      </c>
      <c r="G54">
        <f>COUNTIFS(Answer, 'answer tally vs country DYNAMIC'!$B54,Country,'answer tally vs country DYNAMIC'!G$2)</f>
        <v>0</v>
      </c>
      <c r="H54">
        <f>COUNTIFS(Answer, 'answer tally vs country DYNAMIC'!$B54,Country,'answer tally vs country DYNAMIC'!H$2)</f>
        <v>0</v>
      </c>
      <c r="I54">
        <f>COUNTIFS(Answer, 'answer tally vs country DYNAMIC'!$B54,Country,'answer tally vs country DYNAMIC'!I$2)</f>
        <v>0</v>
      </c>
      <c r="J54">
        <f>COUNTIFS(Answer, 'answer tally vs country DYNAMIC'!$B54,Country,'answer tally vs country DYNAMIC'!J$2)</f>
        <v>0</v>
      </c>
      <c r="K54">
        <f>COUNTIFS(Answer, 'answer tally vs country DYNAMIC'!$B54,Country,'answer tally vs country DYNAMIC'!K$2)</f>
        <v>0</v>
      </c>
      <c r="L54">
        <f>COUNTIFS(Answer, 'answer tally vs country DYNAMIC'!$B54,Country,'answer tally vs country DYNAMIC'!L$2)</f>
        <v>0</v>
      </c>
      <c r="M54">
        <f>COUNTIFS(Answer, 'answer tally vs country DYNAMIC'!$B54,Country,'answer tally vs country DYNAMIC'!M$2)</f>
        <v>0</v>
      </c>
      <c r="N54">
        <f>COUNTIFS(Answer, 'answer tally vs country DYNAMIC'!$B54,Country,'answer tally vs country DYNAMIC'!N$2)</f>
        <v>0</v>
      </c>
      <c r="O54">
        <f>COUNTIFS(Answer, 'answer tally vs country DYNAMIC'!$B54,Country,'answer tally vs country DYNAMIC'!O$2)</f>
        <v>0</v>
      </c>
      <c r="P54">
        <f>COUNTIFS(Answer, 'answer tally vs country DYNAMIC'!$B54,Country,'answer tally vs country DYNAMIC'!P$2)</f>
        <v>0</v>
      </c>
      <c r="Q54">
        <f>COUNTIFS(Answer, 'answer tally vs country DYNAMIC'!$B54,Country,'answer tally vs country DYNAMIC'!Q$2)</f>
        <v>0</v>
      </c>
      <c r="R54">
        <f>COUNTIFS(Answer, 'answer tally vs country DYNAMIC'!$B54,Country,'answer tally vs country DYNAMIC'!R$2)</f>
        <v>0</v>
      </c>
      <c r="S54">
        <f>COUNTIFS(Answer, 'answer tally vs country DYNAMIC'!$B54,Country,'answer tally vs country DYNAMIC'!S$2)</f>
        <v>0</v>
      </c>
      <c r="T54">
        <f>COUNTIFS(Answer, 'answer tally vs country DYNAMIC'!$B54,Country,'answer tally vs country DYNAMIC'!T$2)</f>
        <v>0</v>
      </c>
      <c r="U54">
        <f>COUNTIFS(Answer, 'answer tally vs country DYNAMIC'!$B54,Country,'answer tally vs country DYNAMIC'!U$2)</f>
        <v>0</v>
      </c>
      <c r="V54">
        <f>COUNTIFS(Answer, 'answer tally vs country DYNAMIC'!$B54,Country,'answer tally vs country DYNAMIC'!V$2)</f>
        <v>0</v>
      </c>
    </row>
    <row r="55" spans="1:22">
      <c r="A55">
        <v>54</v>
      </c>
      <c r="B55" t="str">
        <f t="shared" si="3"/>
        <v>all eyes cold hour</v>
      </c>
      <c r="C55">
        <f t="shared" si="4"/>
        <v>1735298</v>
      </c>
      <c r="D55">
        <f>COUNTIFS(Answer, 'answer tally vs country DYNAMIC'!$B55)</f>
        <v>0</v>
      </c>
      <c r="E55">
        <f>COUNTIFS(Answer, 'answer tally vs country DYNAMIC'!$B55,Country,'answer tally vs country DYNAMIC'!E$2)</f>
        <v>0</v>
      </c>
      <c r="F55">
        <f>COUNTIFS(Answer, 'answer tally vs country DYNAMIC'!$B55,Country,'answer tally vs country DYNAMIC'!F$2)</f>
        <v>0</v>
      </c>
      <c r="G55">
        <f>COUNTIFS(Answer, 'answer tally vs country DYNAMIC'!$B55,Country,'answer tally vs country DYNAMIC'!G$2)</f>
        <v>0</v>
      </c>
      <c r="H55">
        <f>COUNTIFS(Answer, 'answer tally vs country DYNAMIC'!$B55,Country,'answer tally vs country DYNAMIC'!H$2)</f>
        <v>0</v>
      </c>
      <c r="I55">
        <f>COUNTIFS(Answer, 'answer tally vs country DYNAMIC'!$B55,Country,'answer tally vs country DYNAMIC'!I$2)</f>
        <v>0</v>
      </c>
      <c r="J55">
        <f>COUNTIFS(Answer, 'answer tally vs country DYNAMIC'!$B55,Country,'answer tally vs country DYNAMIC'!J$2)</f>
        <v>0</v>
      </c>
      <c r="K55">
        <f>COUNTIFS(Answer, 'answer tally vs country DYNAMIC'!$B55,Country,'answer tally vs country DYNAMIC'!K$2)</f>
        <v>0</v>
      </c>
      <c r="L55">
        <f>COUNTIFS(Answer, 'answer tally vs country DYNAMIC'!$B55,Country,'answer tally vs country DYNAMIC'!L$2)</f>
        <v>0</v>
      </c>
      <c r="M55">
        <f>COUNTIFS(Answer, 'answer tally vs country DYNAMIC'!$B55,Country,'answer tally vs country DYNAMIC'!M$2)</f>
        <v>0</v>
      </c>
      <c r="N55">
        <f>COUNTIFS(Answer, 'answer tally vs country DYNAMIC'!$B55,Country,'answer tally vs country DYNAMIC'!N$2)</f>
        <v>0</v>
      </c>
      <c r="O55">
        <f>COUNTIFS(Answer, 'answer tally vs country DYNAMIC'!$B55,Country,'answer tally vs country DYNAMIC'!O$2)</f>
        <v>0</v>
      </c>
      <c r="P55">
        <f>COUNTIFS(Answer, 'answer tally vs country DYNAMIC'!$B55,Country,'answer tally vs country DYNAMIC'!P$2)</f>
        <v>0</v>
      </c>
      <c r="Q55">
        <f>COUNTIFS(Answer, 'answer tally vs country DYNAMIC'!$B55,Country,'answer tally vs country DYNAMIC'!Q$2)</f>
        <v>0</v>
      </c>
      <c r="R55">
        <f>COUNTIFS(Answer, 'answer tally vs country DYNAMIC'!$B55,Country,'answer tally vs country DYNAMIC'!R$2)</f>
        <v>0</v>
      </c>
      <c r="S55">
        <f>COUNTIFS(Answer, 'answer tally vs country DYNAMIC'!$B55,Country,'answer tally vs country DYNAMIC'!S$2)</f>
        <v>0</v>
      </c>
      <c r="T55">
        <f>COUNTIFS(Answer, 'answer tally vs country DYNAMIC'!$B55,Country,'answer tally vs country DYNAMIC'!T$2)</f>
        <v>0</v>
      </c>
      <c r="U55">
        <f>COUNTIFS(Answer, 'answer tally vs country DYNAMIC'!$B55,Country,'answer tally vs country DYNAMIC'!U$2)</f>
        <v>0</v>
      </c>
      <c r="V55">
        <f>COUNTIFS(Answer, 'answer tally vs country DYNAMIC'!$B55,Country,'answer tally vs country DYNAMIC'!V$2)</f>
        <v>0</v>
      </c>
    </row>
    <row r="56" spans="1:22">
      <c r="A56">
        <v>55</v>
      </c>
      <c r="B56" t="str">
        <f t="shared" si="3"/>
        <v>all ice cold hour</v>
      </c>
      <c r="C56">
        <f t="shared" si="4"/>
        <v>1695148</v>
      </c>
      <c r="D56">
        <f>COUNTIFS(Answer, 'answer tally vs country DYNAMIC'!$B56)</f>
        <v>0</v>
      </c>
      <c r="E56">
        <f>COUNTIFS(Answer, 'answer tally vs country DYNAMIC'!$B56,Country,'answer tally vs country DYNAMIC'!E$2)</f>
        <v>0</v>
      </c>
      <c r="F56">
        <f>COUNTIFS(Answer, 'answer tally vs country DYNAMIC'!$B56,Country,'answer tally vs country DYNAMIC'!F$2)</f>
        <v>0</v>
      </c>
      <c r="G56">
        <f>COUNTIFS(Answer, 'answer tally vs country DYNAMIC'!$B56,Country,'answer tally vs country DYNAMIC'!G$2)</f>
        <v>0</v>
      </c>
      <c r="H56">
        <f>COUNTIFS(Answer, 'answer tally vs country DYNAMIC'!$B56,Country,'answer tally vs country DYNAMIC'!H$2)</f>
        <v>0</v>
      </c>
      <c r="I56">
        <f>COUNTIFS(Answer, 'answer tally vs country DYNAMIC'!$B56,Country,'answer tally vs country DYNAMIC'!I$2)</f>
        <v>0</v>
      </c>
      <c r="J56">
        <f>COUNTIFS(Answer, 'answer tally vs country DYNAMIC'!$B56,Country,'answer tally vs country DYNAMIC'!J$2)</f>
        <v>0</v>
      </c>
      <c r="K56">
        <f>COUNTIFS(Answer, 'answer tally vs country DYNAMIC'!$B56,Country,'answer tally vs country DYNAMIC'!K$2)</f>
        <v>0</v>
      </c>
      <c r="L56">
        <f>COUNTIFS(Answer, 'answer tally vs country DYNAMIC'!$B56,Country,'answer tally vs country DYNAMIC'!L$2)</f>
        <v>0</v>
      </c>
      <c r="M56">
        <f>COUNTIFS(Answer, 'answer tally vs country DYNAMIC'!$B56,Country,'answer tally vs country DYNAMIC'!M$2)</f>
        <v>0</v>
      </c>
      <c r="N56">
        <f>COUNTIFS(Answer, 'answer tally vs country DYNAMIC'!$B56,Country,'answer tally vs country DYNAMIC'!N$2)</f>
        <v>0</v>
      </c>
      <c r="O56">
        <f>COUNTIFS(Answer, 'answer tally vs country DYNAMIC'!$B56,Country,'answer tally vs country DYNAMIC'!O$2)</f>
        <v>0</v>
      </c>
      <c r="P56">
        <f>COUNTIFS(Answer, 'answer tally vs country DYNAMIC'!$B56,Country,'answer tally vs country DYNAMIC'!P$2)</f>
        <v>0</v>
      </c>
      <c r="Q56">
        <f>COUNTIFS(Answer, 'answer tally vs country DYNAMIC'!$B56,Country,'answer tally vs country DYNAMIC'!Q$2)</f>
        <v>0</v>
      </c>
      <c r="R56">
        <f>COUNTIFS(Answer, 'answer tally vs country DYNAMIC'!$B56,Country,'answer tally vs country DYNAMIC'!R$2)</f>
        <v>0</v>
      </c>
      <c r="S56">
        <f>COUNTIFS(Answer, 'answer tally vs country DYNAMIC'!$B56,Country,'answer tally vs country DYNAMIC'!S$2)</f>
        <v>0</v>
      </c>
      <c r="T56">
        <f>COUNTIFS(Answer, 'answer tally vs country DYNAMIC'!$B56,Country,'answer tally vs country DYNAMIC'!T$2)</f>
        <v>0</v>
      </c>
      <c r="U56">
        <f>COUNTIFS(Answer, 'answer tally vs country DYNAMIC'!$B56,Country,'answer tally vs country DYNAMIC'!U$2)</f>
        <v>0</v>
      </c>
      <c r="V56">
        <f>COUNTIFS(Answer, 'answer tally vs country DYNAMIC'!$B56,Country,'answer tally vs country DYNAMIC'!V$2)</f>
        <v>0</v>
      </c>
    </row>
    <row r="57" spans="1:22">
      <c r="A57">
        <v>56</v>
      </c>
      <c r="B57" t="str">
        <f t="shared" si="3"/>
        <v>an eye scol dagr</v>
      </c>
      <c r="C57">
        <f t="shared" si="4"/>
        <v>820919</v>
      </c>
      <c r="D57">
        <f>COUNTIFS(Answer, 'answer tally vs country DYNAMIC'!$B57)</f>
        <v>1</v>
      </c>
      <c r="E57">
        <f>COUNTIFS(Answer, 'answer tally vs country DYNAMIC'!$B57,Country,'answer tally vs country DYNAMIC'!E$2)</f>
        <v>1</v>
      </c>
      <c r="F57">
        <f>COUNTIFS(Answer, 'answer tally vs country DYNAMIC'!$B57,Country,'answer tally vs country DYNAMIC'!F$2)</f>
        <v>0</v>
      </c>
      <c r="G57">
        <f>COUNTIFS(Answer, 'answer tally vs country DYNAMIC'!$B57,Country,'answer tally vs country DYNAMIC'!G$2)</f>
        <v>0</v>
      </c>
      <c r="H57">
        <f>COUNTIFS(Answer, 'answer tally vs country DYNAMIC'!$B57,Country,'answer tally vs country DYNAMIC'!H$2)</f>
        <v>0</v>
      </c>
      <c r="I57">
        <f>COUNTIFS(Answer, 'answer tally vs country DYNAMIC'!$B57,Country,'answer tally vs country DYNAMIC'!I$2)</f>
        <v>0</v>
      </c>
      <c r="J57">
        <f>COUNTIFS(Answer, 'answer tally vs country DYNAMIC'!$B57,Country,'answer tally vs country DYNAMIC'!J$2)</f>
        <v>0</v>
      </c>
      <c r="K57">
        <f>COUNTIFS(Answer, 'answer tally vs country DYNAMIC'!$B57,Country,'answer tally vs country DYNAMIC'!K$2)</f>
        <v>0</v>
      </c>
      <c r="L57">
        <f>COUNTIFS(Answer, 'answer tally vs country DYNAMIC'!$B57,Country,'answer tally vs country DYNAMIC'!L$2)</f>
        <v>0</v>
      </c>
      <c r="M57">
        <f>COUNTIFS(Answer, 'answer tally vs country DYNAMIC'!$B57,Country,'answer tally vs country DYNAMIC'!M$2)</f>
        <v>0</v>
      </c>
      <c r="N57">
        <f>COUNTIFS(Answer, 'answer tally vs country DYNAMIC'!$B57,Country,'answer tally vs country DYNAMIC'!N$2)</f>
        <v>0</v>
      </c>
      <c r="O57">
        <f>COUNTIFS(Answer, 'answer tally vs country DYNAMIC'!$B57,Country,'answer tally vs country DYNAMIC'!O$2)</f>
        <v>0</v>
      </c>
      <c r="P57">
        <f>COUNTIFS(Answer, 'answer tally vs country DYNAMIC'!$B57,Country,'answer tally vs country DYNAMIC'!P$2)</f>
        <v>0</v>
      </c>
      <c r="Q57">
        <f>COUNTIFS(Answer, 'answer tally vs country DYNAMIC'!$B57,Country,'answer tally vs country DYNAMIC'!Q$2)</f>
        <v>0</v>
      </c>
      <c r="R57">
        <f>COUNTIFS(Answer, 'answer tally vs country DYNAMIC'!$B57,Country,'answer tally vs country DYNAMIC'!R$2)</f>
        <v>0</v>
      </c>
      <c r="S57">
        <f>COUNTIFS(Answer, 'answer tally vs country DYNAMIC'!$B57,Country,'answer tally vs country DYNAMIC'!S$2)</f>
        <v>0</v>
      </c>
      <c r="T57">
        <f>COUNTIFS(Answer, 'answer tally vs country DYNAMIC'!$B57,Country,'answer tally vs country DYNAMIC'!T$2)</f>
        <v>0</v>
      </c>
      <c r="U57">
        <f>COUNTIFS(Answer, 'answer tally vs country DYNAMIC'!$B57,Country,'answer tally vs country DYNAMIC'!U$2)</f>
        <v>0</v>
      </c>
      <c r="V57">
        <f>COUNTIFS(Answer, 'answer tally vs country DYNAMIC'!$B57,Country,'answer tally vs country DYNAMIC'!V$2)</f>
        <v>0</v>
      </c>
    </row>
    <row r="58" spans="1:22">
      <c r="A58">
        <v>57</v>
      </c>
      <c r="B58" t="str">
        <f t="shared" si="3"/>
        <v>an eye scold hour</v>
      </c>
      <c r="C58">
        <f t="shared" si="4"/>
        <v>892949</v>
      </c>
      <c r="D58">
        <f>COUNTIFS(Answer, 'answer tally vs country DYNAMIC'!$B58)</f>
        <v>13</v>
      </c>
      <c r="E58">
        <f>COUNTIFS(Answer, 'answer tally vs country DYNAMIC'!$B58,Country,'answer tally vs country DYNAMIC'!E$2)</f>
        <v>12</v>
      </c>
      <c r="F58">
        <f>COUNTIFS(Answer, 'answer tally vs country DYNAMIC'!$B58,Country,'answer tally vs country DYNAMIC'!F$2)</f>
        <v>0</v>
      </c>
      <c r="G58">
        <f>COUNTIFS(Answer, 'answer tally vs country DYNAMIC'!$B58,Country,'answer tally vs country DYNAMIC'!G$2)</f>
        <v>0</v>
      </c>
      <c r="H58">
        <f>COUNTIFS(Answer, 'answer tally vs country DYNAMIC'!$B58,Country,'answer tally vs country DYNAMIC'!H$2)</f>
        <v>1</v>
      </c>
      <c r="I58">
        <f>COUNTIFS(Answer, 'answer tally vs country DYNAMIC'!$B58,Country,'answer tally vs country DYNAMIC'!I$2)</f>
        <v>0</v>
      </c>
      <c r="J58">
        <f>COUNTIFS(Answer, 'answer tally vs country DYNAMIC'!$B58,Country,'answer tally vs country DYNAMIC'!J$2)</f>
        <v>0</v>
      </c>
      <c r="K58">
        <f>COUNTIFS(Answer, 'answer tally vs country DYNAMIC'!$B58,Country,'answer tally vs country DYNAMIC'!K$2)</f>
        <v>0</v>
      </c>
      <c r="L58">
        <f>COUNTIFS(Answer, 'answer tally vs country DYNAMIC'!$B58,Country,'answer tally vs country DYNAMIC'!L$2)</f>
        <v>0</v>
      </c>
      <c r="M58">
        <f>COUNTIFS(Answer, 'answer tally vs country DYNAMIC'!$B58,Country,'answer tally vs country DYNAMIC'!M$2)</f>
        <v>0</v>
      </c>
      <c r="N58">
        <f>COUNTIFS(Answer, 'answer tally vs country DYNAMIC'!$B58,Country,'answer tally vs country DYNAMIC'!N$2)</f>
        <v>0</v>
      </c>
      <c r="O58">
        <f>COUNTIFS(Answer, 'answer tally vs country DYNAMIC'!$B58,Country,'answer tally vs country DYNAMIC'!O$2)</f>
        <v>0</v>
      </c>
      <c r="P58">
        <f>COUNTIFS(Answer, 'answer tally vs country DYNAMIC'!$B58,Country,'answer tally vs country DYNAMIC'!P$2)</f>
        <v>0</v>
      </c>
      <c r="Q58">
        <f>COUNTIFS(Answer, 'answer tally vs country DYNAMIC'!$B58,Country,'answer tally vs country DYNAMIC'!Q$2)</f>
        <v>0</v>
      </c>
      <c r="R58">
        <f>COUNTIFS(Answer, 'answer tally vs country DYNAMIC'!$B58,Country,'answer tally vs country DYNAMIC'!R$2)</f>
        <v>0</v>
      </c>
      <c r="S58">
        <f>COUNTIFS(Answer, 'answer tally vs country DYNAMIC'!$B58,Country,'answer tally vs country DYNAMIC'!S$2)</f>
        <v>0</v>
      </c>
      <c r="T58">
        <f>COUNTIFS(Answer, 'answer tally vs country DYNAMIC'!$B58,Country,'answer tally vs country DYNAMIC'!T$2)</f>
        <v>0</v>
      </c>
      <c r="U58">
        <f>COUNTIFS(Answer, 'answer tally vs country DYNAMIC'!$B58,Country,'answer tally vs country DYNAMIC'!U$2)</f>
        <v>0</v>
      </c>
      <c r="V58">
        <f>COUNTIFS(Answer, 'answer tally vs country DYNAMIC'!$B58,Country,'answer tally vs country DYNAMIC'!V$2)</f>
        <v>0</v>
      </c>
    </row>
    <row r="59" spans="1:22">
      <c r="A59">
        <v>58</v>
      </c>
      <c r="B59" t="str">
        <f t="shared" si="3"/>
        <v>an eye scold our</v>
      </c>
      <c r="C59">
        <f t="shared" si="4"/>
        <v>1294559</v>
      </c>
      <c r="D59">
        <f>COUNTIFS(Answer, 'answer tally vs country DYNAMIC'!$B59)</f>
        <v>1</v>
      </c>
      <c r="E59">
        <f>COUNTIFS(Answer, 'answer tally vs country DYNAMIC'!$B59,Country,'answer tally vs country DYNAMIC'!E$2)</f>
        <v>1</v>
      </c>
      <c r="F59">
        <f>COUNTIFS(Answer, 'answer tally vs country DYNAMIC'!$B59,Country,'answer tally vs country DYNAMIC'!F$2)</f>
        <v>0</v>
      </c>
      <c r="G59">
        <f>COUNTIFS(Answer, 'answer tally vs country DYNAMIC'!$B59,Country,'answer tally vs country DYNAMIC'!G$2)</f>
        <v>0</v>
      </c>
      <c r="H59">
        <f>COUNTIFS(Answer, 'answer tally vs country DYNAMIC'!$B59,Country,'answer tally vs country DYNAMIC'!H$2)</f>
        <v>0</v>
      </c>
      <c r="I59">
        <f>COUNTIFS(Answer, 'answer tally vs country DYNAMIC'!$B59,Country,'answer tally vs country DYNAMIC'!I$2)</f>
        <v>0</v>
      </c>
      <c r="J59">
        <f>COUNTIFS(Answer, 'answer tally vs country DYNAMIC'!$B59,Country,'answer tally vs country DYNAMIC'!J$2)</f>
        <v>0</v>
      </c>
      <c r="K59">
        <f>COUNTIFS(Answer, 'answer tally vs country DYNAMIC'!$B59,Country,'answer tally vs country DYNAMIC'!K$2)</f>
        <v>0</v>
      </c>
      <c r="L59">
        <f>COUNTIFS(Answer, 'answer tally vs country DYNAMIC'!$B59,Country,'answer tally vs country DYNAMIC'!L$2)</f>
        <v>0</v>
      </c>
      <c r="M59">
        <f>COUNTIFS(Answer, 'answer tally vs country DYNAMIC'!$B59,Country,'answer tally vs country DYNAMIC'!M$2)</f>
        <v>0</v>
      </c>
      <c r="N59">
        <f>COUNTIFS(Answer, 'answer tally vs country DYNAMIC'!$B59,Country,'answer tally vs country DYNAMIC'!N$2)</f>
        <v>0</v>
      </c>
      <c r="O59">
        <f>COUNTIFS(Answer, 'answer tally vs country DYNAMIC'!$B59,Country,'answer tally vs country DYNAMIC'!O$2)</f>
        <v>0</v>
      </c>
      <c r="P59">
        <f>COUNTIFS(Answer, 'answer tally vs country DYNAMIC'!$B59,Country,'answer tally vs country DYNAMIC'!P$2)</f>
        <v>0</v>
      </c>
      <c r="Q59">
        <f>COUNTIFS(Answer, 'answer tally vs country DYNAMIC'!$B59,Country,'answer tally vs country DYNAMIC'!Q$2)</f>
        <v>0</v>
      </c>
      <c r="R59">
        <f>COUNTIFS(Answer, 'answer tally vs country DYNAMIC'!$B59,Country,'answer tally vs country DYNAMIC'!R$2)</f>
        <v>0</v>
      </c>
      <c r="S59">
        <f>COUNTIFS(Answer, 'answer tally vs country DYNAMIC'!$B59,Country,'answer tally vs country DYNAMIC'!S$2)</f>
        <v>0</v>
      </c>
      <c r="T59">
        <f>COUNTIFS(Answer, 'answer tally vs country DYNAMIC'!$B59,Country,'answer tally vs country DYNAMIC'!T$2)</f>
        <v>0</v>
      </c>
      <c r="U59">
        <f>COUNTIFS(Answer, 'answer tally vs country DYNAMIC'!$B59,Country,'answer tally vs country DYNAMIC'!U$2)</f>
        <v>0</v>
      </c>
      <c r="V59">
        <f>COUNTIFS(Answer, 'answer tally vs country DYNAMIC'!$B59,Country,'answer tally vs country DYNAMIC'!V$2)</f>
        <v>0</v>
      </c>
    </row>
    <row r="60" spans="1:22">
      <c r="A60">
        <v>59</v>
      </c>
      <c r="B60" t="str">
        <f t="shared" si="3"/>
        <v>an eyes close over</v>
      </c>
      <c r="C60">
        <f t="shared" si="4"/>
        <v>1317356</v>
      </c>
      <c r="D60">
        <f>COUNTIFS(Answer, 'answer tally vs country DYNAMIC'!$B60)</f>
        <v>2</v>
      </c>
      <c r="E60">
        <f>COUNTIFS(Answer, 'answer tally vs country DYNAMIC'!$B60,Country,'answer tally vs country DYNAMIC'!E$2)</f>
        <v>0</v>
      </c>
      <c r="F60">
        <f>COUNTIFS(Answer, 'answer tally vs country DYNAMIC'!$B60,Country,'answer tally vs country DYNAMIC'!F$2)</f>
        <v>2</v>
      </c>
      <c r="G60">
        <f>COUNTIFS(Answer, 'answer tally vs country DYNAMIC'!$B60,Country,'answer tally vs country DYNAMIC'!G$2)</f>
        <v>0</v>
      </c>
      <c r="H60">
        <f>COUNTIFS(Answer, 'answer tally vs country DYNAMIC'!$B60,Country,'answer tally vs country DYNAMIC'!H$2)</f>
        <v>0</v>
      </c>
      <c r="I60">
        <f>COUNTIFS(Answer, 'answer tally vs country DYNAMIC'!$B60,Country,'answer tally vs country DYNAMIC'!I$2)</f>
        <v>0</v>
      </c>
      <c r="J60">
        <f>COUNTIFS(Answer, 'answer tally vs country DYNAMIC'!$B60,Country,'answer tally vs country DYNAMIC'!J$2)</f>
        <v>0</v>
      </c>
      <c r="K60">
        <f>COUNTIFS(Answer, 'answer tally vs country DYNAMIC'!$B60,Country,'answer tally vs country DYNAMIC'!K$2)</f>
        <v>0</v>
      </c>
      <c r="L60">
        <f>COUNTIFS(Answer, 'answer tally vs country DYNAMIC'!$B60,Country,'answer tally vs country DYNAMIC'!L$2)</f>
        <v>0</v>
      </c>
      <c r="M60">
        <f>COUNTIFS(Answer, 'answer tally vs country DYNAMIC'!$B60,Country,'answer tally vs country DYNAMIC'!M$2)</f>
        <v>0</v>
      </c>
      <c r="N60">
        <f>COUNTIFS(Answer, 'answer tally vs country DYNAMIC'!$B60,Country,'answer tally vs country DYNAMIC'!N$2)</f>
        <v>0</v>
      </c>
      <c r="O60">
        <f>COUNTIFS(Answer, 'answer tally vs country DYNAMIC'!$B60,Country,'answer tally vs country DYNAMIC'!O$2)</f>
        <v>0</v>
      </c>
      <c r="P60">
        <f>COUNTIFS(Answer, 'answer tally vs country DYNAMIC'!$B60,Country,'answer tally vs country DYNAMIC'!P$2)</f>
        <v>0</v>
      </c>
      <c r="Q60">
        <f>COUNTIFS(Answer, 'answer tally vs country DYNAMIC'!$B60,Country,'answer tally vs country DYNAMIC'!Q$2)</f>
        <v>0</v>
      </c>
      <c r="R60">
        <f>COUNTIFS(Answer, 'answer tally vs country DYNAMIC'!$B60,Country,'answer tally vs country DYNAMIC'!R$2)</f>
        <v>0</v>
      </c>
      <c r="S60">
        <f>COUNTIFS(Answer, 'answer tally vs country DYNAMIC'!$B60,Country,'answer tally vs country DYNAMIC'!S$2)</f>
        <v>0</v>
      </c>
      <c r="T60">
        <f>COUNTIFS(Answer, 'answer tally vs country DYNAMIC'!$B60,Country,'answer tally vs country DYNAMIC'!T$2)</f>
        <v>0</v>
      </c>
      <c r="U60">
        <f>COUNTIFS(Answer, 'answer tally vs country DYNAMIC'!$B60,Country,'answer tally vs country DYNAMIC'!U$2)</f>
        <v>0</v>
      </c>
      <c r="V60">
        <f>COUNTIFS(Answer, 'answer tally vs country DYNAMIC'!$B60,Country,'answer tally vs country DYNAMIC'!V$2)</f>
        <v>0</v>
      </c>
    </row>
    <row r="61" spans="1:22">
      <c r="A61">
        <v>60</v>
      </c>
      <c r="B61" t="str">
        <f t="shared" si="3"/>
        <v>an eyes co thou</v>
      </c>
      <c r="C61">
        <f t="shared" si="4"/>
        <v>894044</v>
      </c>
      <c r="D61">
        <f>COUNTIFS(Answer, 'answer tally vs country DYNAMIC'!$B61)</f>
        <v>1</v>
      </c>
      <c r="E61">
        <f>COUNTIFS(Answer, 'answer tally vs country DYNAMIC'!$B61,Country,'answer tally vs country DYNAMIC'!E$2)</f>
        <v>0</v>
      </c>
      <c r="F61">
        <f>COUNTIFS(Answer, 'answer tally vs country DYNAMIC'!$B61,Country,'answer tally vs country DYNAMIC'!F$2)</f>
        <v>1</v>
      </c>
      <c r="G61">
        <f>COUNTIFS(Answer, 'answer tally vs country DYNAMIC'!$B61,Country,'answer tally vs country DYNAMIC'!G$2)</f>
        <v>0</v>
      </c>
      <c r="H61">
        <f>COUNTIFS(Answer, 'answer tally vs country DYNAMIC'!$B61,Country,'answer tally vs country DYNAMIC'!H$2)</f>
        <v>0</v>
      </c>
      <c r="I61">
        <f>COUNTIFS(Answer, 'answer tally vs country DYNAMIC'!$B61,Country,'answer tally vs country DYNAMIC'!I$2)</f>
        <v>0</v>
      </c>
      <c r="J61">
        <f>COUNTIFS(Answer, 'answer tally vs country DYNAMIC'!$B61,Country,'answer tally vs country DYNAMIC'!J$2)</f>
        <v>0</v>
      </c>
      <c r="K61">
        <f>COUNTIFS(Answer, 'answer tally vs country DYNAMIC'!$B61,Country,'answer tally vs country DYNAMIC'!K$2)</f>
        <v>0</v>
      </c>
      <c r="L61">
        <f>COUNTIFS(Answer, 'answer tally vs country DYNAMIC'!$B61,Country,'answer tally vs country DYNAMIC'!L$2)</f>
        <v>0</v>
      </c>
      <c r="M61">
        <f>COUNTIFS(Answer, 'answer tally vs country DYNAMIC'!$B61,Country,'answer tally vs country DYNAMIC'!M$2)</f>
        <v>0</v>
      </c>
      <c r="N61">
        <f>COUNTIFS(Answer, 'answer tally vs country DYNAMIC'!$B61,Country,'answer tally vs country DYNAMIC'!N$2)</f>
        <v>0</v>
      </c>
      <c r="O61">
        <f>COUNTIFS(Answer, 'answer tally vs country DYNAMIC'!$B61,Country,'answer tally vs country DYNAMIC'!O$2)</f>
        <v>0</v>
      </c>
      <c r="P61">
        <f>COUNTIFS(Answer, 'answer tally vs country DYNAMIC'!$B61,Country,'answer tally vs country DYNAMIC'!P$2)</f>
        <v>0</v>
      </c>
      <c r="Q61">
        <f>COUNTIFS(Answer, 'answer tally vs country DYNAMIC'!$B61,Country,'answer tally vs country DYNAMIC'!Q$2)</f>
        <v>0</v>
      </c>
      <c r="R61">
        <f>COUNTIFS(Answer, 'answer tally vs country DYNAMIC'!$B61,Country,'answer tally vs country DYNAMIC'!R$2)</f>
        <v>0</v>
      </c>
      <c r="S61">
        <f>COUNTIFS(Answer, 'answer tally vs country DYNAMIC'!$B61,Country,'answer tally vs country DYNAMIC'!S$2)</f>
        <v>0</v>
      </c>
      <c r="T61">
        <f>COUNTIFS(Answer, 'answer tally vs country DYNAMIC'!$B61,Country,'answer tally vs country DYNAMIC'!T$2)</f>
        <v>0</v>
      </c>
      <c r="U61">
        <f>COUNTIFS(Answer, 'answer tally vs country DYNAMIC'!$B61,Country,'answer tally vs country DYNAMIC'!U$2)</f>
        <v>0</v>
      </c>
      <c r="V61">
        <f>COUNTIFS(Answer, 'answer tally vs country DYNAMIC'!$B61,Country,'answer tally vs country DYNAMIC'!V$2)</f>
        <v>0</v>
      </c>
    </row>
    <row r="62" spans="1:22">
      <c r="A62">
        <v>61</v>
      </c>
      <c r="B62" t="str">
        <f t="shared" si="3"/>
        <v>an eyes cold hour</v>
      </c>
      <c r="C62">
        <f t="shared" si="4"/>
        <v>971178</v>
      </c>
      <c r="D62">
        <f>COUNTIFS(Answer, 'answer tally vs country DYNAMIC'!$B62)</f>
        <v>1</v>
      </c>
      <c r="E62">
        <f>COUNTIFS(Answer, 'answer tally vs country DYNAMIC'!$B62,Country,'answer tally vs country DYNAMIC'!E$2)</f>
        <v>1</v>
      </c>
      <c r="F62">
        <f>COUNTIFS(Answer, 'answer tally vs country DYNAMIC'!$B62,Country,'answer tally vs country DYNAMIC'!F$2)</f>
        <v>0</v>
      </c>
      <c r="G62">
        <f>COUNTIFS(Answer, 'answer tally vs country DYNAMIC'!$B62,Country,'answer tally vs country DYNAMIC'!G$2)</f>
        <v>0</v>
      </c>
      <c r="H62">
        <f>COUNTIFS(Answer, 'answer tally vs country DYNAMIC'!$B62,Country,'answer tally vs country DYNAMIC'!H$2)</f>
        <v>0</v>
      </c>
      <c r="I62">
        <f>COUNTIFS(Answer, 'answer tally vs country DYNAMIC'!$B62,Country,'answer tally vs country DYNAMIC'!I$2)</f>
        <v>0</v>
      </c>
      <c r="J62">
        <f>COUNTIFS(Answer, 'answer tally vs country DYNAMIC'!$B62,Country,'answer tally vs country DYNAMIC'!J$2)</f>
        <v>0</v>
      </c>
      <c r="K62">
        <f>COUNTIFS(Answer, 'answer tally vs country DYNAMIC'!$B62,Country,'answer tally vs country DYNAMIC'!K$2)</f>
        <v>0</v>
      </c>
      <c r="L62">
        <f>COUNTIFS(Answer, 'answer tally vs country DYNAMIC'!$B62,Country,'answer tally vs country DYNAMIC'!L$2)</f>
        <v>0</v>
      </c>
      <c r="M62">
        <f>COUNTIFS(Answer, 'answer tally vs country DYNAMIC'!$B62,Country,'answer tally vs country DYNAMIC'!M$2)</f>
        <v>0</v>
      </c>
      <c r="N62">
        <f>COUNTIFS(Answer, 'answer tally vs country DYNAMIC'!$B62,Country,'answer tally vs country DYNAMIC'!N$2)</f>
        <v>0</v>
      </c>
      <c r="O62">
        <f>COUNTIFS(Answer, 'answer tally vs country DYNAMIC'!$B62,Country,'answer tally vs country DYNAMIC'!O$2)</f>
        <v>0</v>
      </c>
      <c r="P62">
        <f>COUNTIFS(Answer, 'answer tally vs country DYNAMIC'!$B62,Country,'answer tally vs country DYNAMIC'!P$2)</f>
        <v>0</v>
      </c>
      <c r="Q62">
        <f>COUNTIFS(Answer, 'answer tally vs country DYNAMIC'!$B62,Country,'answer tally vs country DYNAMIC'!Q$2)</f>
        <v>0</v>
      </c>
      <c r="R62">
        <f>COUNTIFS(Answer, 'answer tally vs country DYNAMIC'!$B62,Country,'answer tally vs country DYNAMIC'!R$2)</f>
        <v>0</v>
      </c>
      <c r="S62">
        <f>COUNTIFS(Answer, 'answer tally vs country DYNAMIC'!$B62,Country,'answer tally vs country DYNAMIC'!S$2)</f>
        <v>0</v>
      </c>
      <c r="T62">
        <f>COUNTIFS(Answer, 'answer tally vs country DYNAMIC'!$B62,Country,'answer tally vs country DYNAMIC'!T$2)</f>
        <v>0</v>
      </c>
      <c r="U62">
        <f>COUNTIFS(Answer, 'answer tally vs country DYNAMIC'!$B62,Country,'answer tally vs country DYNAMIC'!U$2)</f>
        <v>0</v>
      </c>
      <c r="V62">
        <f>COUNTIFS(Answer, 'answer tally vs country DYNAMIC'!$B62,Country,'answer tally vs country DYNAMIC'!V$2)</f>
        <v>0</v>
      </c>
    </row>
    <row r="63" spans="1:22">
      <c r="A63">
        <v>62</v>
      </c>
      <c r="B63" t="str">
        <f t="shared" si="3"/>
        <v>an eyes hold power</v>
      </c>
      <c r="C63">
        <f t="shared" si="4"/>
        <v>970988</v>
      </c>
      <c r="D63">
        <f>COUNTIFS(Answer, 'answer tally vs country DYNAMIC'!$B63)</f>
        <v>0</v>
      </c>
      <c r="E63">
        <f>COUNTIFS(Answer, 'answer tally vs country DYNAMIC'!$B63,Country,'answer tally vs country DYNAMIC'!E$2)</f>
        <v>0</v>
      </c>
      <c r="F63">
        <f>COUNTIFS(Answer, 'answer tally vs country DYNAMIC'!$B63,Country,'answer tally vs country DYNAMIC'!F$2)</f>
        <v>0</v>
      </c>
      <c r="G63">
        <f>COUNTIFS(Answer, 'answer tally vs country DYNAMIC'!$B63,Country,'answer tally vs country DYNAMIC'!G$2)</f>
        <v>0</v>
      </c>
      <c r="H63">
        <f>COUNTIFS(Answer, 'answer tally vs country DYNAMIC'!$B63,Country,'answer tally vs country DYNAMIC'!H$2)</f>
        <v>0</v>
      </c>
      <c r="I63">
        <f>COUNTIFS(Answer, 'answer tally vs country DYNAMIC'!$B63,Country,'answer tally vs country DYNAMIC'!I$2)</f>
        <v>0</v>
      </c>
      <c r="J63">
        <f>COUNTIFS(Answer, 'answer tally vs country DYNAMIC'!$B63,Country,'answer tally vs country DYNAMIC'!J$2)</f>
        <v>0</v>
      </c>
      <c r="K63">
        <f>COUNTIFS(Answer, 'answer tally vs country DYNAMIC'!$B63,Country,'answer tally vs country DYNAMIC'!K$2)</f>
        <v>0</v>
      </c>
      <c r="L63">
        <f>COUNTIFS(Answer, 'answer tally vs country DYNAMIC'!$B63,Country,'answer tally vs country DYNAMIC'!L$2)</f>
        <v>0</v>
      </c>
      <c r="M63">
        <f>COUNTIFS(Answer, 'answer tally vs country DYNAMIC'!$B63,Country,'answer tally vs country DYNAMIC'!M$2)</f>
        <v>0</v>
      </c>
      <c r="N63">
        <f>COUNTIFS(Answer, 'answer tally vs country DYNAMIC'!$B63,Country,'answer tally vs country DYNAMIC'!N$2)</f>
        <v>0</v>
      </c>
      <c r="O63">
        <f>COUNTIFS(Answer, 'answer tally vs country DYNAMIC'!$B63,Country,'answer tally vs country DYNAMIC'!O$2)</f>
        <v>0</v>
      </c>
      <c r="P63">
        <f>COUNTIFS(Answer, 'answer tally vs country DYNAMIC'!$B63,Country,'answer tally vs country DYNAMIC'!P$2)</f>
        <v>0</v>
      </c>
      <c r="Q63">
        <f>COUNTIFS(Answer, 'answer tally vs country DYNAMIC'!$B63,Country,'answer tally vs country DYNAMIC'!Q$2)</f>
        <v>0</v>
      </c>
      <c r="R63">
        <f>COUNTIFS(Answer, 'answer tally vs country DYNAMIC'!$B63,Country,'answer tally vs country DYNAMIC'!R$2)</f>
        <v>0</v>
      </c>
      <c r="S63">
        <f>COUNTIFS(Answer, 'answer tally vs country DYNAMIC'!$B63,Country,'answer tally vs country DYNAMIC'!S$2)</f>
        <v>0</v>
      </c>
      <c r="T63">
        <f>COUNTIFS(Answer, 'answer tally vs country DYNAMIC'!$B63,Country,'answer tally vs country DYNAMIC'!T$2)</f>
        <v>0</v>
      </c>
      <c r="U63">
        <f>COUNTIFS(Answer, 'answer tally vs country DYNAMIC'!$B63,Country,'answer tally vs country DYNAMIC'!U$2)</f>
        <v>0</v>
      </c>
      <c r="V63">
        <f>COUNTIFS(Answer, 'answer tally vs country DYNAMIC'!$B63,Country,'answer tally vs country DYNAMIC'!V$2)</f>
        <v>0</v>
      </c>
    </row>
    <row r="64" spans="1:22">
      <c r="A64">
        <v>63</v>
      </c>
      <c r="B64" t="str">
        <f t="shared" si="3"/>
        <v>an i scold dour</v>
      </c>
      <c r="C64">
        <f t="shared" si="4"/>
        <v>10732382</v>
      </c>
      <c r="D64">
        <f>COUNTIFS(Answer, 'answer tally vs country DYNAMIC'!$B64)</f>
        <v>1</v>
      </c>
      <c r="E64">
        <f>COUNTIFS(Answer, 'answer tally vs country DYNAMIC'!$B64,Country,'answer tally vs country DYNAMIC'!E$2)</f>
        <v>1</v>
      </c>
      <c r="F64">
        <f>COUNTIFS(Answer, 'answer tally vs country DYNAMIC'!$B64,Country,'answer tally vs country DYNAMIC'!F$2)</f>
        <v>0</v>
      </c>
      <c r="G64">
        <f>COUNTIFS(Answer, 'answer tally vs country DYNAMIC'!$B64,Country,'answer tally vs country DYNAMIC'!G$2)</f>
        <v>0</v>
      </c>
      <c r="H64">
        <f>COUNTIFS(Answer, 'answer tally vs country DYNAMIC'!$B64,Country,'answer tally vs country DYNAMIC'!H$2)</f>
        <v>0</v>
      </c>
      <c r="I64">
        <f>COUNTIFS(Answer, 'answer tally vs country DYNAMIC'!$B64,Country,'answer tally vs country DYNAMIC'!I$2)</f>
        <v>0</v>
      </c>
      <c r="J64">
        <f>COUNTIFS(Answer, 'answer tally vs country DYNAMIC'!$B64,Country,'answer tally vs country DYNAMIC'!J$2)</f>
        <v>0</v>
      </c>
      <c r="K64">
        <f>COUNTIFS(Answer, 'answer tally vs country DYNAMIC'!$B64,Country,'answer tally vs country DYNAMIC'!K$2)</f>
        <v>0</v>
      </c>
      <c r="L64">
        <f>COUNTIFS(Answer, 'answer tally vs country DYNAMIC'!$B64,Country,'answer tally vs country DYNAMIC'!L$2)</f>
        <v>0</v>
      </c>
      <c r="M64">
        <f>COUNTIFS(Answer, 'answer tally vs country DYNAMIC'!$B64,Country,'answer tally vs country DYNAMIC'!M$2)</f>
        <v>0</v>
      </c>
      <c r="N64">
        <f>COUNTIFS(Answer, 'answer tally vs country DYNAMIC'!$B64,Country,'answer tally vs country DYNAMIC'!N$2)</f>
        <v>0</v>
      </c>
      <c r="O64">
        <f>COUNTIFS(Answer, 'answer tally vs country DYNAMIC'!$B64,Country,'answer tally vs country DYNAMIC'!O$2)</f>
        <v>0</v>
      </c>
      <c r="P64">
        <f>COUNTIFS(Answer, 'answer tally vs country DYNAMIC'!$B64,Country,'answer tally vs country DYNAMIC'!P$2)</f>
        <v>0</v>
      </c>
      <c r="Q64">
        <f>COUNTIFS(Answer, 'answer tally vs country DYNAMIC'!$B64,Country,'answer tally vs country DYNAMIC'!Q$2)</f>
        <v>0</v>
      </c>
      <c r="R64">
        <f>COUNTIFS(Answer, 'answer tally vs country DYNAMIC'!$B64,Country,'answer tally vs country DYNAMIC'!R$2)</f>
        <v>0</v>
      </c>
      <c r="S64">
        <f>COUNTIFS(Answer, 'answer tally vs country DYNAMIC'!$B64,Country,'answer tally vs country DYNAMIC'!S$2)</f>
        <v>0</v>
      </c>
      <c r="T64">
        <f>COUNTIFS(Answer, 'answer tally vs country DYNAMIC'!$B64,Country,'answer tally vs country DYNAMIC'!T$2)</f>
        <v>0</v>
      </c>
      <c r="U64">
        <f>COUNTIFS(Answer, 'answer tally vs country DYNAMIC'!$B64,Country,'answer tally vs country DYNAMIC'!U$2)</f>
        <v>0</v>
      </c>
      <c r="V64">
        <f>COUNTIFS(Answer, 'answer tally vs country DYNAMIC'!$B64,Country,'answer tally vs country DYNAMIC'!V$2)</f>
        <v>0</v>
      </c>
    </row>
    <row r="65" spans="1:22">
      <c r="A65">
        <v>64</v>
      </c>
      <c r="B65" t="str">
        <f t="shared" si="3"/>
        <v>an i screw driver</v>
      </c>
      <c r="C65">
        <f t="shared" si="4"/>
        <v>10748965</v>
      </c>
      <c r="D65">
        <f>COUNTIFS(Answer, 'answer tally vs country DYNAMIC'!$B65)</f>
        <v>1</v>
      </c>
      <c r="E65">
        <f>COUNTIFS(Answer, 'answer tally vs country DYNAMIC'!$B65,Country,'answer tally vs country DYNAMIC'!E$2)</f>
        <v>0</v>
      </c>
      <c r="F65">
        <f>COUNTIFS(Answer, 'answer tally vs country DYNAMIC'!$B65,Country,'answer tally vs country DYNAMIC'!F$2)</f>
        <v>1</v>
      </c>
      <c r="G65">
        <f>COUNTIFS(Answer, 'answer tally vs country DYNAMIC'!$B65,Country,'answer tally vs country DYNAMIC'!G$2)</f>
        <v>0</v>
      </c>
      <c r="H65">
        <f>COUNTIFS(Answer, 'answer tally vs country DYNAMIC'!$B65,Country,'answer tally vs country DYNAMIC'!H$2)</f>
        <v>0</v>
      </c>
      <c r="I65">
        <f>COUNTIFS(Answer, 'answer tally vs country DYNAMIC'!$B65,Country,'answer tally vs country DYNAMIC'!I$2)</f>
        <v>0</v>
      </c>
      <c r="J65">
        <f>COUNTIFS(Answer, 'answer tally vs country DYNAMIC'!$B65,Country,'answer tally vs country DYNAMIC'!J$2)</f>
        <v>0</v>
      </c>
      <c r="K65">
        <f>COUNTIFS(Answer, 'answer tally vs country DYNAMIC'!$B65,Country,'answer tally vs country DYNAMIC'!K$2)</f>
        <v>0</v>
      </c>
      <c r="L65">
        <f>COUNTIFS(Answer, 'answer tally vs country DYNAMIC'!$B65,Country,'answer tally vs country DYNAMIC'!L$2)</f>
        <v>0</v>
      </c>
      <c r="M65">
        <f>COUNTIFS(Answer, 'answer tally vs country DYNAMIC'!$B65,Country,'answer tally vs country DYNAMIC'!M$2)</f>
        <v>0</v>
      </c>
      <c r="N65">
        <f>COUNTIFS(Answer, 'answer tally vs country DYNAMIC'!$B65,Country,'answer tally vs country DYNAMIC'!N$2)</f>
        <v>0</v>
      </c>
      <c r="O65">
        <f>COUNTIFS(Answer, 'answer tally vs country DYNAMIC'!$B65,Country,'answer tally vs country DYNAMIC'!O$2)</f>
        <v>0</v>
      </c>
      <c r="P65">
        <f>COUNTIFS(Answer, 'answer tally vs country DYNAMIC'!$B65,Country,'answer tally vs country DYNAMIC'!P$2)</f>
        <v>0</v>
      </c>
      <c r="Q65">
        <f>COUNTIFS(Answer, 'answer tally vs country DYNAMIC'!$B65,Country,'answer tally vs country DYNAMIC'!Q$2)</f>
        <v>0</v>
      </c>
      <c r="R65">
        <f>COUNTIFS(Answer, 'answer tally vs country DYNAMIC'!$B65,Country,'answer tally vs country DYNAMIC'!R$2)</f>
        <v>0</v>
      </c>
      <c r="S65">
        <f>COUNTIFS(Answer, 'answer tally vs country DYNAMIC'!$B65,Country,'answer tally vs country DYNAMIC'!S$2)</f>
        <v>0</v>
      </c>
      <c r="T65">
        <f>COUNTIFS(Answer, 'answer tally vs country DYNAMIC'!$B65,Country,'answer tally vs country DYNAMIC'!T$2)</f>
        <v>0</v>
      </c>
      <c r="U65">
        <f>COUNTIFS(Answer, 'answer tally vs country DYNAMIC'!$B65,Country,'answer tally vs country DYNAMIC'!U$2)</f>
        <v>0</v>
      </c>
      <c r="V65">
        <f>COUNTIFS(Answer, 'answer tally vs country DYNAMIC'!$B65,Country,'answer tally vs country DYNAMIC'!V$2)</f>
        <v>0</v>
      </c>
    </row>
    <row r="66" spans="1:22">
      <c r="A66">
        <v>65</v>
      </c>
      <c r="B66" t="str">
        <f t="shared" si="3"/>
        <v>an i screwdriver</v>
      </c>
      <c r="C66">
        <f t="shared" si="4"/>
        <v>10733148</v>
      </c>
      <c r="D66">
        <f>COUNTIFS(Answer, 'answer tally vs country DYNAMIC'!$B66)</f>
        <v>2</v>
      </c>
      <c r="E66">
        <f>COUNTIFS(Answer, 'answer tally vs country DYNAMIC'!$B66,Country,'answer tally vs country DYNAMIC'!E$2)</f>
        <v>0</v>
      </c>
      <c r="F66">
        <f>COUNTIFS(Answer, 'answer tally vs country DYNAMIC'!$B66,Country,'answer tally vs country DYNAMIC'!F$2)</f>
        <v>2</v>
      </c>
      <c r="G66">
        <f>COUNTIFS(Answer, 'answer tally vs country DYNAMIC'!$B66,Country,'answer tally vs country DYNAMIC'!G$2)</f>
        <v>0</v>
      </c>
      <c r="H66">
        <f>COUNTIFS(Answer, 'answer tally vs country DYNAMIC'!$B66,Country,'answer tally vs country DYNAMIC'!H$2)</f>
        <v>0</v>
      </c>
      <c r="I66">
        <f>COUNTIFS(Answer, 'answer tally vs country DYNAMIC'!$B66,Country,'answer tally vs country DYNAMIC'!I$2)</f>
        <v>0</v>
      </c>
      <c r="J66">
        <f>COUNTIFS(Answer, 'answer tally vs country DYNAMIC'!$B66,Country,'answer tally vs country DYNAMIC'!J$2)</f>
        <v>0</v>
      </c>
      <c r="K66">
        <f>COUNTIFS(Answer, 'answer tally vs country DYNAMIC'!$B66,Country,'answer tally vs country DYNAMIC'!K$2)</f>
        <v>0</v>
      </c>
      <c r="L66">
        <f>COUNTIFS(Answer, 'answer tally vs country DYNAMIC'!$B66,Country,'answer tally vs country DYNAMIC'!L$2)</f>
        <v>0</v>
      </c>
      <c r="M66">
        <f>COUNTIFS(Answer, 'answer tally vs country DYNAMIC'!$B66,Country,'answer tally vs country DYNAMIC'!M$2)</f>
        <v>0</v>
      </c>
      <c r="N66">
        <f>COUNTIFS(Answer, 'answer tally vs country DYNAMIC'!$B66,Country,'answer tally vs country DYNAMIC'!N$2)</f>
        <v>0</v>
      </c>
      <c r="O66">
        <f>COUNTIFS(Answer, 'answer tally vs country DYNAMIC'!$B66,Country,'answer tally vs country DYNAMIC'!O$2)</f>
        <v>0</v>
      </c>
      <c r="P66">
        <f>COUNTIFS(Answer, 'answer tally vs country DYNAMIC'!$B66,Country,'answer tally vs country DYNAMIC'!P$2)</f>
        <v>0</v>
      </c>
      <c r="Q66">
        <f>COUNTIFS(Answer, 'answer tally vs country DYNAMIC'!$B66,Country,'answer tally vs country DYNAMIC'!Q$2)</f>
        <v>0</v>
      </c>
      <c r="R66">
        <f>COUNTIFS(Answer, 'answer tally vs country DYNAMIC'!$B66,Country,'answer tally vs country DYNAMIC'!R$2)</f>
        <v>0</v>
      </c>
      <c r="S66">
        <f>COUNTIFS(Answer, 'answer tally vs country DYNAMIC'!$B66,Country,'answer tally vs country DYNAMIC'!S$2)</f>
        <v>0</v>
      </c>
      <c r="T66">
        <f>COUNTIFS(Answer, 'answer tally vs country DYNAMIC'!$B66,Country,'answer tally vs country DYNAMIC'!T$2)</f>
        <v>0</v>
      </c>
      <c r="U66">
        <f>COUNTIFS(Answer, 'answer tally vs country DYNAMIC'!$B66,Country,'answer tally vs country DYNAMIC'!U$2)</f>
        <v>0</v>
      </c>
      <c r="V66">
        <f>COUNTIFS(Answer, 'answer tally vs country DYNAMIC'!$B66,Country,'answer tally vs country DYNAMIC'!V$2)</f>
        <v>0</v>
      </c>
    </row>
    <row r="67" spans="1:22">
      <c r="A67">
        <v>66</v>
      </c>
      <c r="B67" t="str">
        <f t="shared" ref="B67:B98" si="5">INDEX(UniqueTranscribedPhrases,A67)</f>
        <v>an ice bore bower</v>
      </c>
      <c r="C67">
        <f t="shared" ref="C67:C98" si="6">INDEX(FreqUniqueTranscribedPhrases,A67)</f>
        <v>811538</v>
      </c>
      <c r="D67">
        <f>COUNTIFS(Answer, 'answer tally vs country DYNAMIC'!$B67)</f>
        <v>1</v>
      </c>
      <c r="E67">
        <f>COUNTIFS(Answer, 'answer tally vs country DYNAMIC'!$B67,Country,'answer tally vs country DYNAMIC'!E$2)</f>
        <v>0</v>
      </c>
      <c r="F67">
        <f>COUNTIFS(Answer, 'answer tally vs country DYNAMIC'!$B67,Country,'answer tally vs country DYNAMIC'!F$2)</f>
        <v>1</v>
      </c>
      <c r="G67">
        <f>COUNTIFS(Answer, 'answer tally vs country DYNAMIC'!$B67,Country,'answer tally vs country DYNAMIC'!G$2)</f>
        <v>0</v>
      </c>
      <c r="H67">
        <f>COUNTIFS(Answer, 'answer tally vs country DYNAMIC'!$B67,Country,'answer tally vs country DYNAMIC'!H$2)</f>
        <v>0</v>
      </c>
      <c r="I67">
        <f>COUNTIFS(Answer, 'answer tally vs country DYNAMIC'!$B67,Country,'answer tally vs country DYNAMIC'!I$2)</f>
        <v>0</v>
      </c>
      <c r="J67">
        <f>COUNTIFS(Answer, 'answer tally vs country DYNAMIC'!$B67,Country,'answer tally vs country DYNAMIC'!J$2)</f>
        <v>0</v>
      </c>
      <c r="K67">
        <f>COUNTIFS(Answer, 'answer tally vs country DYNAMIC'!$B67,Country,'answer tally vs country DYNAMIC'!K$2)</f>
        <v>0</v>
      </c>
      <c r="L67">
        <f>COUNTIFS(Answer, 'answer tally vs country DYNAMIC'!$B67,Country,'answer tally vs country DYNAMIC'!L$2)</f>
        <v>0</v>
      </c>
      <c r="M67">
        <f>COUNTIFS(Answer, 'answer tally vs country DYNAMIC'!$B67,Country,'answer tally vs country DYNAMIC'!M$2)</f>
        <v>0</v>
      </c>
      <c r="N67">
        <f>COUNTIFS(Answer, 'answer tally vs country DYNAMIC'!$B67,Country,'answer tally vs country DYNAMIC'!N$2)</f>
        <v>0</v>
      </c>
      <c r="O67">
        <f>COUNTIFS(Answer, 'answer tally vs country DYNAMIC'!$B67,Country,'answer tally vs country DYNAMIC'!O$2)</f>
        <v>0</v>
      </c>
      <c r="P67">
        <f>COUNTIFS(Answer, 'answer tally vs country DYNAMIC'!$B67,Country,'answer tally vs country DYNAMIC'!P$2)</f>
        <v>0</v>
      </c>
      <c r="Q67">
        <f>COUNTIFS(Answer, 'answer tally vs country DYNAMIC'!$B67,Country,'answer tally vs country DYNAMIC'!Q$2)</f>
        <v>0</v>
      </c>
      <c r="R67">
        <f>COUNTIFS(Answer, 'answer tally vs country DYNAMIC'!$B67,Country,'answer tally vs country DYNAMIC'!R$2)</f>
        <v>0</v>
      </c>
      <c r="S67">
        <f>COUNTIFS(Answer, 'answer tally vs country DYNAMIC'!$B67,Country,'answer tally vs country DYNAMIC'!S$2)</f>
        <v>0</v>
      </c>
      <c r="T67">
        <f>COUNTIFS(Answer, 'answer tally vs country DYNAMIC'!$B67,Country,'answer tally vs country DYNAMIC'!T$2)</f>
        <v>0</v>
      </c>
      <c r="U67">
        <f>COUNTIFS(Answer, 'answer tally vs country DYNAMIC'!$B67,Country,'answer tally vs country DYNAMIC'!U$2)</f>
        <v>0</v>
      </c>
      <c r="V67">
        <f>COUNTIFS(Answer, 'answer tally vs country DYNAMIC'!$B67,Country,'answer tally vs country DYNAMIC'!V$2)</f>
        <v>0</v>
      </c>
    </row>
    <row r="68" spans="1:22">
      <c r="A68">
        <v>67</v>
      </c>
      <c r="B68" t="str">
        <f t="shared" si="5"/>
        <v>an ice called dower</v>
      </c>
      <c r="C68">
        <f t="shared" si="6"/>
        <v>930740</v>
      </c>
      <c r="D68">
        <f>COUNTIFS(Answer, 'answer tally vs country DYNAMIC'!$B68)</f>
        <v>1</v>
      </c>
      <c r="E68">
        <f>COUNTIFS(Answer, 'answer tally vs country DYNAMIC'!$B68,Country,'answer tally vs country DYNAMIC'!E$2)</f>
        <v>0</v>
      </c>
      <c r="F68">
        <f>COUNTIFS(Answer, 'answer tally vs country DYNAMIC'!$B68,Country,'answer tally vs country DYNAMIC'!F$2)</f>
        <v>1</v>
      </c>
      <c r="G68">
        <f>COUNTIFS(Answer, 'answer tally vs country DYNAMIC'!$B68,Country,'answer tally vs country DYNAMIC'!G$2)</f>
        <v>0</v>
      </c>
      <c r="H68">
        <f>COUNTIFS(Answer, 'answer tally vs country DYNAMIC'!$B68,Country,'answer tally vs country DYNAMIC'!H$2)</f>
        <v>0</v>
      </c>
      <c r="I68">
        <f>COUNTIFS(Answer, 'answer tally vs country DYNAMIC'!$B68,Country,'answer tally vs country DYNAMIC'!I$2)</f>
        <v>0</v>
      </c>
      <c r="J68">
        <f>COUNTIFS(Answer, 'answer tally vs country DYNAMIC'!$B68,Country,'answer tally vs country DYNAMIC'!J$2)</f>
        <v>0</v>
      </c>
      <c r="K68">
        <f>COUNTIFS(Answer, 'answer tally vs country DYNAMIC'!$B68,Country,'answer tally vs country DYNAMIC'!K$2)</f>
        <v>0</v>
      </c>
      <c r="L68">
        <f>COUNTIFS(Answer, 'answer tally vs country DYNAMIC'!$B68,Country,'answer tally vs country DYNAMIC'!L$2)</f>
        <v>0</v>
      </c>
      <c r="M68">
        <f>COUNTIFS(Answer, 'answer tally vs country DYNAMIC'!$B68,Country,'answer tally vs country DYNAMIC'!M$2)</f>
        <v>0</v>
      </c>
      <c r="N68">
        <f>COUNTIFS(Answer, 'answer tally vs country DYNAMIC'!$B68,Country,'answer tally vs country DYNAMIC'!N$2)</f>
        <v>0</v>
      </c>
      <c r="O68">
        <f>COUNTIFS(Answer, 'answer tally vs country DYNAMIC'!$B68,Country,'answer tally vs country DYNAMIC'!O$2)</f>
        <v>0</v>
      </c>
      <c r="P68">
        <f>COUNTIFS(Answer, 'answer tally vs country DYNAMIC'!$B68,Country,'answer tally vs country DYNAMIC'!P$2)</f>
        <v>0</v>
      </c>
      <c r="Q68">
        <f>COUNTIFS(Answer, 'answer tally vs country DYNAMIC'!$B68,Country,'answer tally vs country DYNAMIC'!Q$2)</f>
        <v>0</v>
      </c>
      <c r="R68">
        <f>COUNTIFS(Answer, 'answer tally vs country DYNAMIC'!$B68,Country,'answer tally vs country DYNAMIC'!R$2)</f>
        <v>0</v>
      </c>
      <c r="S68">
        <f>COUNTIFS(Answer, 'answer tally vs country DYNAMIC'!$B68,Country,'answer tally vs country DYNAMIC'!S$2)</f>
        <v>0</v>
      </c>
      <c r="T68">
        <f>COUNTIFS(Answer, 'answer tally vs country DYNAMIC'!$B68,Country,'answer tally vs country DYNAMIC'!T$2)</f>
        <v>0</v>
      </c>
      <c r="U68">
        <f>COUNTIFS(Answer, 'answer tally vs country DYNAMIC'!$B68,Country,'answer tally vs country DYNAMIC'!U$2)</f>
        <v>0</v>
      </c>
      <c r="V68">
        <f>COUNTIFS(Answer, 'answer tally vs country DYNAMIC'!$B68,Country,'answer tally vs country DYNAMIC'!V$2)</f>
        <v>0</v>
      </c>
    </row>
    <row r="69" spans="1:22">
      <c r="A69">
        <v>68</v>
      </c>
      <c r="B69" t="str">
        <f t="shared" si="5"/>
        <v>an ice coal dour</v>
      </c>
      <c r="C69">
        <f t="shared" si="6"/>
        <v>826938</v>
      </c>
      <c r="D69">
        <f>COUNTIFS(Answer, 'answer tally vs country DYNAMIC'!$B69)</f>
        <v>3</v>
      </c>
      <c r="E69">
        <f>COUNTIFS(Answer, 'answer tally vs country DYNAMIC'!$B69,Country,'answer tally vs country DYNAMIC'!E$2)</f>
        <v>3</v>
      </c>
      <c r="F69">
        <f>COUNTIFS(Answer, 'answer tally vs country DYNAMIC'!$B69,Country,'answer tally vs country DYNAMIC'!F$2)</f>
        <v>0</v>
      </c>
      <c r="G69">
        <f>COUNTIFS(Answer, 'answer tally vs country DYNAMIC'!$B69,Country,'answer tally vs country DYNAMIC'!G$2)</f>
        <v>0</v>
      </c>
      <c r="H69">
        <f>COUNTIFS(Answer, 'answer tally vs country DYNAMIC'!$B69,Country,'answer tally vs country DYNAMIC'!H$2)</f>
        <v>0</v>
      </c>
      <c r="I69">
        <f>COUNTIFS(Answer, 'answer tally vs country DYNAMIC'!$B69,Country,'answer tally vs country DYNAMIC'!I$2)</f>
        <v>0</v>
      </c>
      <c r="J69">
        <f>COUNTIFS(Answer, 'answer tally vs country DYNAMIC'!$B69,Country,'answer tally vs country DYNAMIC'!J$2)</f>
        <v>0</v>
      </c>
      <c r="K69">
        <f>COUNTIFS(Answer, 'answer tally vs country DYNAMIC'!$B69,Country,'answer tally vs country DYNAMIC'!K$2)</f>
        <v>0</v>
      </c>
      <c r="L69">
        <f>COUNTIFS(Answer, 'answer tally vs country DYNAMIC'!$B69,Country,'answer tally vs country DYNAMIC'!L$2)</f>
        <v>0</v>
      </c>
      <c r="M69">
        <f>COUNTIFS(Answer, 'answer tally vs country DYNAMIC'!$B69,Country,'answer tally vs country DYNAMIC'!M$2)</f>
        <v>0</v>
      </c>
      <c r="N69">
        <f>COUNTIFS(Answer, 'answer tally vs country DYNAMIC'!$B69,Country,'answer tally vs country DYNAMIC'!N$2)</f>
        <v>0</v>
      </c>
      <c r="O69">
        <f>COUNTIFS(Answer, 'answer tally vs country DYNAMIC'!$B69,Country,'answer tally vs country DYNAMIC'!O$2)</f>
        <v>0</v>
      </c>
      <c r="P69">
        <f>COUNTIFS(Answer, 'answer tally vs country DYNAMIC'!$B69,Country,'answer tally vs country DYNAMIC'!P$2)</f>
        <v>0</v>
      </c>
      <c r="Q69">
        <f>COUNTIFS(Answer, 'answer tally vs country DYNAMIC'!$B69,Country,'answer tally vs country DYNAMIC'!Q$2)</f>
        <v>0</v>
      </c>
      <c r="R69">
        <f>COUNTIFS(Answer, 'answer tally vs country DYNAMIC'!$B69,Country,'answer tally vs country DYNAMIC'!R$2)</f>
        <v>0</v>
      </c>
      <c r="S69">
        <f>COUNTIFS(Answer, 'answer tally vs country DYNAMIC'!$B69,Country,'answer tally vs country DYNAMIC'!S$2)</f>
        <v>0</v>
      </c>
      <c r="T69">
        <f>COUNTIFS(Answer, 'answer tally vs country DYNAMIC'!$B69,Country,'answer tally vs country DYNAMIC'!T$2)</f>
        <v>0</v>
      </c>
      <c r="U69">
        <f>COUNTIFS(Answer, 'answer tally vs country DYNAMIC'!$B69,Country,'answer tally vs country DYNAMIC'!U$2)</f>
        <v>0</v>
      </c>
      <c r="V69">
        <f>COUNTIFS(Answer, 'answer tally vs country DYNAMIC'!$B69,Country,'answer tally vs country DYNAMIC'!V$2)</f>
        <v>0</v>
      </c>
    </row>
    <row r="70" spans="1:22">
      <c r="A70">
        <v>69</v>
      </c>
      <c r="B70" t="str">
        <f t="shared" si="5"/>
        <v>an ice coal dower</v>
      </c>
      <c r="C70">
        <f t="shared" si="6"/>
        <v>826911</v>
      </c>
      <c r="D70">
        <f>COUNTIFS(Answer, 'answer tally vs country DYNAMIC'!$B70)</f>
        <v>6</v>
      </c>
      <c r="E70">
        <f>COUNTIFS(Answer, 'answer tally vs country DYNAMIC'!$B70,Country,'answer tally vs country DYNAMIC'!E$2)</f>
        <v>5</v>
      </c>
      <c r="F70">
        <f>COUNTIFS(Answer, 'answer tally vs country DYNAMIC'!$B70,Country,'answer tally vs country DYNAMIC'!F$2)</f>
        <v>0</v>
      </c>
      <c r="G70">
        <f>COUNTIFS(Answer, 'answer tally vs country DYNAMIC'!$B70,Country,'answer tally vs country DYNAMIC'!G$2)</f>
        <v>0</v>
      </c>
      <c r="H70">
        <f>COUNTIFS(Answer, 'answer tally vs country DYNAMIC'!$B70,Country,'answer tally vs country DYNAMIC'!H$2)</f>
        <v>1</v>
      </c>
      <c r="I70">
        <f>COUNTIFS(Answer, 'answer tally vs country DYNAMIC'!$B70,Country,'answer tally vs country DYNAMIC'!I$2)</f>
        <v>0</v>
      </c>
      <c r="J70">
        <f>COUNTIFS(Answer, 'answer tally vs country DYNAMIC'!$B70,Country,'answer tally vs country DYNAMIC'!J$2)</f>
        <v>0</v>
      </c>
      <c r="K70">
        <f>COUNTIFS(Answer, 'answer tally vs country DYNAMIC'!$B70,Country,'answer tally vs country DYNAMIC'!K$2)</f>
        <v>0</v>
      </c>
      <c r="L70">
        <f>COUNTIFS(Answer, 'answer tally vs country DYNAMIC'!$B70,Country,'answer tally vs country DYNAMIC'!L$2)</f>
        <v>0</v>
      </c>
      <c r="M70">
        <f>COUNTIFS(Answer, 'answer tally vs country DYNAMIC'!$B70,Country,'answer tally vs country DYNAMIC'!M$2)</f>
        <v>0</v>
      </c>
      <c r="N70">
        <f>COUNTIFS(Answer, 'answer tally vs country DYNAMIC'!$B70,Country,'answer tally vs country DYNAMIC'!N$2)</f>
        <v>0</v>
      </c>
      <c r="O70">
        <f>COUNTIFS(Answer, 'answer tally vs country DYNAMIC'!$B70,Country,'answer tally vs country DYNAMIC'!O$2)</f>
        <v>0</v>
      </c>
      <c r="P70">
        <f>COUNTIFS(Answer, 'answer tally vs country DYNAMIC'!$B70,Country,'answer tally vs country DYNAMIC'!P$2)</f>
        <v>0</v>
      </c>
      <c r="Q70">
        <f>COUNTIFS(Answer, 'answer tally vs country DYNAMIC'!$B70,Country,'answer tally vs country DYNAMIC'!Q$2)</f>
        <v>0</v>
      </c>
      <c r="R70">
        <f>COUNTIFS(Answer, 'answer tally vs country DYNAMIC'!$B70,Country,'answer tally vs country DYNAMIC'!R$2)</f>
        <v>0</v>
      </c>
      <c r="S70">
        <f>COUNTIFS(Answer, 'answer tally vs country DYNAMIC'!$B70,Country,'answer tally vs country DYNAMIC'!S$2)</f>
        <v>0</v>
      </c>
      <c r="T70">
        <f>COUNTIFS(Answer, 'answer tally vs country DYNAMIC'!$B70,Country,'answer tally vs country DYNAMIC'!T$2)</f>
        <v>0</v>
      </c>
      <c r="U70">
        <f>COUNTIFS(Answer, 'answer tally vs country DYNAMIC'!$B70,Country,'answer tally vs country DYNAMIC'!U$2)</f>
        <v>0</v>
      </c>
      <c r="V70">
        <f>COUNTIFS(Answer, 'answer tally vs country DYNAMIC'!$B70,Country,'answer tally vs country DYNAMIC'!V$2)</f>
        <v>0</v>
      </c>
    </row>
    <row r="71" spans="1:22">
      <c r="A71">
        <v>70</v>
      </c>
      <c r="B71" t="str">
        <f t="shared" si="5"/>
        <v>an ice cob our</v>
      </c>
      <c r="C71">
        <f t="shared" si="6"/>
        <v>1280272</v>
      </c>
      <c r="D71">
        <f>COUNTIFS(Answer, 'answer tally vs country DYNAMIC'!$B71)</f>
        <v>1</v>
      </c>
      <c r="E71">
        <f>COUNTIFS(Answer, 'answer tally vs country DYNAMIC'!$B71,Country,'answer tally vs country DYNAMIC'!E$2)</f>
        <v>0</v>
      </c>
      <c r="F71">
        <f>COUNTIFS(Answer, 'answer tally vs country DYNAMIC'!$B71,Country,'answer tally vs country DYNAMIC'!F$2)</f>
        <v>1</v>
      </c>
      <c r="G71">
        <f>COUNTIFS(Answer, 'answer tally vs country DYNAMIC'!$B71,Country,'answer tally vs country DYNAMIC'!G$2)</f>
        <v>0</v>
      </c>
      <c r="H71">
        <f>COUNTIFS(Answer, 'answer tally vs country DYNAMIC'!$B71,Country,'answer tally vs country DYNAMIC'!H$2)</f>
        <v>0</v>
      </c>
      <c r="I71">
        <f>COUNTIFS(Answer, 'answer tally vs country DYNAMIC'!$B71,Country,'answer tally vs country DYNAMIC'!I$2)</f>
        <v>0</v>
      </c>
      <c r="J71">
        <f>COUNTIFS(Answer, 'answer tally vs country DYNAMIC'!$B71,Country,'answer tally vs country DYNAMIC'!J$2)</f>
        <v>0</v>
      </c>
      <c r="K71">
        <f>COUNTIFS(Answer, 'answer tally vs country DYNAMIC'!$B71,Country,'answer tally vs country DYNAMIC'!K$2)</f>
        <v>0</v>
      </c>
      <c r="L71">
        <f>COUNTIFS(Answer, 'answer tally vs country DYNAMIC'!$B71,Country,'answer tally vs country DYNAMIC'!L$2)</f>
        <v>0</v>
      </c>
      <c r="M71">
        <f>COUNTIFS(Answer, 'answer tally vs country DYNAMIC'!$B71,Country,'answer tally vs country DYNAMIC'!M$2)</f>
        <v>0</v>
      </c>
      <c r="N71">
        <f>COUNTIFS(Answer, 'answer tally vs country DYNAMIC'!$B71,Country,'answer tally vs country DYNAMIC'!N$2)</f>
        <v>0</v>
      </c>
      <c r="O71">
        <f>COUNTIFS(Answer, 'answer tally vs country DYNAMIC'!$B71,Country,'answer tally vs country DYNAMIC'!O$2)</f>
        <v>0</v>
      </c>
      <c r="P71">
        <f>COUNTIFS(Answer, 'answer tally vs country DYNAMIC'!$B71,Country,'answer tally vs country DYNAMIC'!P$2)</f>
        <v>0</v>
      </c>
      <c r="Q71">
        <f>COUNTIFS(Answer, 'answer tally vs country DYNAMIC'!$B71,Country,'answer tally vs country DYNAMIC'!Q$2)</f>
        <v>0</v>
      </c>
      <c r="R71">
        <f>COUNTIFS(Answer, 'answer tally vs country DYNAMIC'!$B71,Country,'answer tally vs country DYNAMIC'!R$2)</f>
        <v>0</v>
      </c>
      <c r="S71">
        <f>COUNTIFS(Answer, 'answer tally vs country DYNAMIC'!$B71,Country,'answer tally vs country DYNAMIC'!S$2)</f>
        <v>0</v>
      </c>
      <c r="T71">
        <f>COUNTIFS(Answer, 'answer tally vs country DYNAMIC'!$B71,Country,'answer tally vs country DYNAMIC'!T$2)</f>
        <v>0</v>
      </c>
      <c r="U71">
        <f>COUNTIFS(Answer, 'answer tally vs country DYNAMIC'!$B71,Country,'answer tally vs country DYNAMIC'!U$2)</f>
        <v>0</v>
      </c>
      <c r="V71">
        <f>COUNTIFS(Answer, 'answer tally vs country DYNAMIC'!$B71,Country,'answer tally vs country DYNAMIC'!V$2)</f>
        <v>0</v>
      </c>
    </row>
    <row r="72" spans="1:22">
      <c r="A72">
        <v>71</v>
      </c>
      <c r="B72" t="str">
        <f t="shared" si="5"/>
        <v>an ice cold bauer</v>
      </c>
      <c r="C72">
        <f t="shared" si="6"/>
        <v>859281</v>
      </c>
      <c r="D72">
        <f>COUNTIFS(Answer, 'answer tally vs country DYNAMIC'!$B72)</f>
        <v>1</v>
      </c>
      <c r="E72">
        <f>COUNTIFS(Answer, 'answer tally vs country DYNAMIC'!$B72,Country,'answer tally vs country DYNAMIC'!E$2)</f>
        <v>1</v>
      </c>
      <c r="F72">
        <f>COUNTIFS(Answer, 'answer tally vs country DYNAMIC'!$B72,Country,'answer tally vs country DYNAMIC'!F$2)</f>
        <v>0</v>
      </c>
      <c r="G72">
        <f>COUNTIFS(Answer, 'answer tally vs country DYNAMIC'!$B72,Country,'answer tally vs country DYNAMIC'!G$2)</f>
        <v>0</v>
      </c>
      <c r="H72">
        <f>COUNTIFS(Answer, 'answer tally vs country DYNAMIC'!$B72,Country,'answer tally vs country DYNAMIC'!H$2)</f>
        <v>0</v>
      </c>
      <c r="I72">
        <f>COUNTIFS(Answer, 'answer tally vs country DYNAMIC'!$B72,Country,'answer tally vs country DYNAMIC'!I$2)</f>
        <v>0</v>
      </c>
      <c r="J72">
        <f>COUNTIFS(Answer, 'answer tally vs country DYNAMIC'!$B72,Country,'answer tally vs country DYNAMIC'!J$2)</f>
        <v>0</v>
      </c>
      <c r="K72">
        <f>COUNTIFS(Answer, 'answer tally vs country DYNAMIC'!$B72,Country,'answer tally vs country DYNAMIC'!K$2)</f>
        <v>0</v>
      </c>
      <c r="L72">
        <f>COUNTIFS(Answer, 'answer tally vs country DYNAMIC'!$B72,Country,'answer tally vs country DYNAMIC'!L$2)</f>
        <v>0</v>
      </c>
      <c r="M72">
        <f>COUNTIFS(Answer, 'answer tally vs country DYNAMIC'!$B72,Country,'answer tally vs country DYNAMIC'!M$2)</f>
        <v>0</v>
      </c>
      <c r="N72">
        <f>COUNTIFS(Answer, 'answer tally vs country DYNAMIC'!$B72,Country,'answer tally vs country DYNAMIC'!N$2)</f>
        <v>0</v>
      </c>
      <c r="O72">
        <f>COUNTIFS(Answer, 'answer tally vs country DYNAMIC'!$B72,Country,'answer tally vs country DYNAMIC'!O$2)</f>
        <v>0</v>
      </c>
      <c r="P72">
        <f>COUNTIFS(Answer, 'answer tally vs country DYNAMIC'!$B72,Country,'answer tally vs country DYNAMIC'!P$2)</f>
        <v>0</v>
      </c>
      <c r="Q72">
        <f>COUNTIFS(Answer, 'answer tally vs country DYNAMIC'!$B72,Country,'answer tally vs country DYNAMIC'!Q$2)</f>
        <v>0</v>
      </c>
      <c r="R72">
        <f>COUNTIFS(Answer, 'answer tally vs country DYNAMIC'!$B72,Country,'answer tally vs country DYNAMIC'!R$2)</f>
        <v>0</v>
      </c>
      <c r="S72">
        <f>COUNTIFS(Answer, 'answer tally vs country DYNAMIC'!$B72,Country,'answer tally vs country DYNAMIC'!S$2)</f>
        <v>0</v>
      </c>
      <c r="T72">
        <f>COUNTIFS(Answer, 'answer tally vs country DYNAMIC'!$B72,Country,'answer tally vs country DYNAMIC'!T$2)</f>
        <v>0</v>
      </c>
      <c r="U72">
        <f>COUNTIFS(Answer, 'answer tally vs country DYNAMIC'!$B72,Country,'answer tally vs country DYNAMIC'!U$2)</f>
        <v>0</v>
      </c>
      <c r="V72">
        <f>COUNTIFS(Answer, 'answer tally vs country DYNAMIC'!$B72,Country,'answer tally vs country DYNAMIC'!V$2)</f>
        <v>0</v>
      </c>
    </row>
    <row r="73" spans="1:22">
      <c r="A73">
        <v>72</v>
      </c>
      <c r="B73" t="str">
        <f t="shared" si="5"/>
        <v>an ice cold bower</v>
      </c>
      <c r="C73">
        <f t="shared" si="6"/>
        <v>859538</v>
      </c>
      <c r="D73">
        <f>COUNTIFS(Answer, 'answer tally vs country DYNAMIC'!$B73)</f>
        <v>4</v>
      </c>
      <c r="E73">
        <f>COUNTIFS(Answer, 'answer tally vs country DYNAMIC'!$B73,Country,'answer tally vs country DYNAMIC'!E$2)</f>
        <v>3</v>
      </c>
      <c r="F73">
        <f>COUNTIFS(Answer, 'answer tally vs country DYNAMIC'!$B73,Country,'answer tally vs country DYNAMIC'!F$2)</f>
        <v>1</v>
      </c>
      <c r="G73">
        <f>COUNTIFS(Answer, 'answer tally vs country DYNAMIC'!$B73,Country,'answer tally vs country DYNAMIC'!G$2)</f>
        <v>0</v>
      </c>
      <c r="H73">
        <f>COUNTIFS(Answer, 'answer tally vs country DYNAMIC'!$B73,Country,'answer tally vs country DYNAMIC'!H$2)</f>
        <v>0</v>
      </c>
      <c r="I73">
        <f>COUNTIFS(Answer, 'answer tally vs country DYNAMIC'!$B73,Country,'answer tally vs country DYNAMIC'!I$2)</f>
        <v>0</v>
      </c>
      <c r="J73">
        <f>COUNTIFS(Answer, 'answer tally vs country DYNAMIC'!$B73,Country,'answer tally vs country DYNAMIC'!J$2)</f>
        <v>0</v>
      </c>
      <c r="K73">
        <f>COUNTIFS(Answer, 'answer tally vs country DYNAMIC'!$B73,Country,'answer tally vs country DYNAMIC'!K$2)</f>
        <v>0</v>
      </c>
      <c r="L73">
        <f>COUNTIFS(Answer, 'answer tally vs country DYNAMIC'!$B73,Country,'answer tally vs country DYNAMIC'!L$2)</f>
        <v>0</v>
      </c>
      <c r="M73">
        <f>COUNTIFS(Answer, 'answer tally vs country DYNAMIC'!$B73,Country,'answer tally vs country DYNAMIC'!M$2)</f>
        <v>0</v>
      </c>
      <c r="N73">
        <f>COUNTIFS(Answer, 'answer tally vs country DYNAMIC'!$B73,Country,'answer tally vs country DYNAMIC'!N$2)</f>
        <v>0</v>
      </c>
      <c r="O73">
        <f>COUNTIFS(Answer, 'answer tally vs country DYNAMIC'!$B73,Country,'answer tally vs country DYNAMIC'!O$2)</f>
        <v>0</v>
      </c>
      <c r="P73">
        <f>COUNTIFS(Answer, 'answer tally vs country DYNAMIC'!$B73,Country,'answer tally vs country DYNAMIC'!P$2)</f>
        <v>0</v>
      </c>
      <c r="Q73">
        <f>COUNTIFS(Answer, 'answer tally vs country DYNAMIC'!$B73,Country,'answer tally vs country DYNAMIC'!Q$2)</f>
        <v>0</v>
      </c>
      <c r="R73">
        <f>COUNTIFS(Answer, 'answer tally vs country DYNAMIC'!$B73,Country,'answer tally vs country DYNAMIC'!R$2)</f>
        <v>0</v>
      </c>
      <c r="S73">
        <f>COUNTIFS(Answer, 'answer tally vs country DYNAMIC'!$B73,Country,'answer tally vs country DYNAMIC'!S$2)</f>
        <v>0</v>
      </c>
      <c r="T73">
        <f>COUNTIFS(Answer, 'answer tally vs country DYNAMIC'!$B73,Country,'answer tally vs country DYNAMIC'!T$2)</f>
        <v>0</v>
      </c>
      <c r="U73">
        <f>COUNTIFS(Answer, 'answer tally vs country DYNAMIC'!$B73,Country,'answer tally vs country DYNAMIC'!U$2)</f>
        <v>0</v>
      </c>
      <c r="V73">
        <f>COUNTIFS(Answer, 'answer tally vs country DYNAMIC'!$B73,Country,'answer tally vs country DYNAMIC'!V$2)</f>
        <v>0</v>
      </c>
    </row>
    <row r="74" spans="1:22">
      <c r="A74">
        <v>73</v>
      </c>
      <c r="B74" t="str">
        <f t="shared" si="5"/>
        <v>an ice cold bowl</v>
      </c>
      <c r="C74">
        <f t="shared" si="6"/>
        <v>866609</v>
      </c>
      <c r="D74">
        <f>COUNTIFS(Answer, 'answer tally vs country DYNAMIC'!$B74)</f>
        <v>1</v>
      </c>
      <c r="E74">
        <f>COUNTIFS(Answer, 'answer tally vs country DYNAMIC'!$B74,Country,'answer tally vs country DYNAMIC'!E$2)</f>
        <v>0</v>
      </c>
      <c r="F74">
        <f>COUNTIFS(Answer, 'answer tally vs country DYNAMIC'!$B74,Country,'answer tally vs country DYNAMIC'!F$2)</f>
        <v>1</v>
      </c>
      <c r="G74">
        <f>COUNTIFS(Answer, 'answer tally vs country DYNAMIC'!$B74,Country,'answer tally vs country DYNAMIC'!G$2)</f>
        <v>0</v>
      </c>
      <c r="H74">
        <f>COUNTIFS(Answer, 'answer tally vs country DYNAMIC'!$B74,Country,'answer tally vs country DYNAMIC'!H$2)</f>
        <v>0</v>
      </c>
      <c r="I74">
        <f>COUNTIFS(Answer, 'answer tally vs country DYNAMIC'!$B74,Country,'answer tally vs country DYNAMIC'!I$2)</f>
        <v>0</v>
      </c>
      <c r="J74">
        <f>COUNTIFS(Answer, 'answer tally vs country DYNAMIC'!$B74,Country,'answer tally vs country DYNAMIC'!J$2)</f>
        <v>0</v>
      </c>
      <c r="K74">
        <f>COUNTIFS(Answer, 'answer tally vs country DYNAMIC'!$B74,Country,'answer tally vs country DYNAMIC'!K$2)</f>
        <v>0</v>
      </c>
      <c r="L74">
        <f>COUNTIFS(Answer, 'answer tally vs country DYNAMIC'!$B74,Country,'answer tally vs country DYNAMIC'!L$2)</f>
        <v>0</v>
      </c>
      <c r="M74">
        <f>COUNTIFS(Answer, 'answer tally vs country DYNAMIC'!$B74,Country,'answer tally vs country DYNAMIC'!M$2)</f>
        <v>0</v>
      </c>
      <c r="N74">
        <f>COUNTIFS(Answer, 'answer tally vs country DYNAMIC'!$B74,Country,'answer tally vs country DYNAMIC'!N$2)</f>
        <v>0</v>
      </c>
      <c r="O74">
        <f>COUNTIFS(Answer, 'answer tally vs country DYNAMIC'!$B74,Country,'answer tally vs country DYNAMIC'!O$2)</f>
        <v>0</v>
      </c>
      <c r="P74">
        <f>COUNTIFS(Answer, 'answer tally vs country DYNAMIC'!$B74,Country,'answer tally vs country DYNAMIC'!P$2)</f>
        <v>0</v>
      </c>
      <c r="Q74">
        <f>COUNTIFS(Answer, 'answer tally vs country DYNAMIC'!$B74,Country,'answer tally vs country DYNAMIC'!Q$2)</f>
        <v>0</v>
      </c>
      <c r="R74">
        <f>COUNTIFS(Answer, 'answer tally vs country DYNAMIC'!$B74,Country,'answer tally vs country DYNAMIC'!R$2)</f>
        <v>0</v>
      </c>
      <c r="S74">
        <f>COUNTIFS(Answer, 'answer tally vs country DYNAMIC'!$B74,Country,'answer tally vs country DYNAMIC'!S$2)</f>
        <v>0</v>
      </c>
      <c r="T74">
        <f>COUNTIFS(Answer, 'answer tally vs country DYNAMIC'!$B74,Country,'answer tally vs country DYNAMIC'!T$2)</f>
        <v>0</v>
      </c>
      <c r="U74">
        <f>COUNTIFS(Answer, 'answer tally vs country DYNAMIC'!$B74,Country,'answer tally vs country DYNAMIC'!U$2)</f>
        <v>0</v>
      </c>
      <c r="V74">
        <f>COUNTIFS(Answer, 'answer tally vs country DYNAMIC'!$B74,Country,'answer tally vs country DYNAMIC'!V$2)</f>
        <v>0</v>
      </c>
    </row>
    <row r="75" spans="1:22">
      <c r="A75">
        <v>74</v>
      </c>
      <c r="B75" t="str">
        <f t="shared" si="5"/>
        <v>an ice cold dollar</v>
      </c>
      <c r="C75">
        <f t="shared" si="6"/>
        <v>863552</v>
      </c>
      <c r="D75">
        <f>COUNTIFS(Answer, 'answer tally vs country DYNAMIC'!$B75)</f>
        <v>2</v>
      </c>
      <c r="E75">
        <f>COUNTIFS(Answer, 'answer tally vs country DYNAMIC'!$B75,Country,'answer tally vs country DYNAMIC'!E$2)</f>
        <v>2</v>
      </c>
      <c r="F75">
        <f>COUNTIFS(Answer, 'answer tally vs country DYNAMIC'!$B75,Country,'answer tally vs country DYNAMIC'!F$2)</f>
        <v>0</v>
      </c>
      <c r="G75">
        <f>COUNTIFS(Answer, 'answer tally vs country DYNAMIC'!$B75,Country,'answer tally vs country DYNAMIC'!G$2)</f>
        <v>0</v>
      </c>
      <c r="H75">
        <f>COUNTIFS(Answer, 'answer tally vs country DYNAMIC'!$B75,Country,'answer tally vs country DYNAMIC'!H$2)</f>
        <v>0</v>
      </c>
      <c r="I75">
        <f>COUNTIFS(Answer, 'answer tally vs country DYNAMIC'!$B75,Country,'answer tally vs country DYNAMIC'!I$2)</f>
        <v>0</v>
      </c>
      <c r="J75">
        <f>COUNTIFS(Answer, 'answer tally vs country DYNAMIC'!$B75,Country,'answer tally vs country DYNAMIC'!J$2)</f>
        <v>0</v>
      </c>
      <c r="K75">
        <f>COUNTIFS(Answer, 'answer tally vs country DYNAMIC'!$B75,Country,'answer tally vs country DYNAMIC'!K$2)</f>
        <v>0</v>
      </c>
      <c r="L75">
        <f>COUNTIFS(Answer, 'answer tally vs country DYNAMIC'!$B75,Country,'answer tally vs country DYNAMIC'!L$2)</f>
        <v>0</v>
      </c>
      <c r="M75">
        <f>COUNTIFS(Answer, 'answer tally vs country DYNAMIC'!$B75,Country,'answer tally vs country DYNAMIC'!M$2)</f>
        <v>0</v>
      </c>
      <c r="N75">
        <f>COUNTIFS(Answer, 'answer tally vs country DYNAMIC'!$B75,Country,'answer tally vs country DYNAMIC'!N$2)</f>
        <v>0</v>
      </c>
      <c r="O75">
        <f>COUNTIFS(Answer, 'answer tally vs country DYNAMIC'!$B75,Country,'answer tally vs country DYNAMIC'!O$2)</f>
        <v>0</v>
      </c>
      <c r="P75">
        <f>COUNTIFS(Answer, 'answer tally vs country DYNAMIC'!$B75,Country,'answer tally vs country DYNAMIC'!P$2)</f>
        <v>0</v>
      </c>
      <c r="Q75">
        <f>COUNTIFS(Answer, 'answer tally vs country DYNAMIC'!$B75,Country,'answer tally vs country DYNAMIC'!Q$2)</f>
        <v>0</v>
      </c>
      <c r="R75">
        <f>COUNTIFS(Answer, 'answer tally vs country DYNAMIC'!$B75,Country,'answer tally vs country DYNAMIC'!R$2)</f>
        <v>0</v>
      </c>
      <c r="S75">
        <f>COUNTIFS(Answer, 'answer tally vs country DYNAMIC'!$B75,Country,'answer tally vs country DYNAMIC'!S$2)</f>
        <v>0</v>
      </c>
      <c r="T75">
        <f>COUNTIFS(Answer, 'answer tally vs country DYNAMIC'!$B75,Country,'answer tally vs country DYNAMIC'!T$2)</f>
        <v>0</v>
      </c>
      <c r="U75">
        <f>COUNTIFS(Answer, 'answer tally vs country DYNAMIC'!$B75,Country,'answer tally vs country DYNAMIC'!U$2)</f>
        <v>0</v>
      </c>
      <c r="V75">
        <f>COUNTIFS(Answer, 'answer tally vs country DYNAMIC'!$B75,Country,'answer tally vs country DYNAMIC'!V$2)</f>
        <v>0</v>
      </c>
    </row>
    <row r="76" spans="1:22">
      <c r="A76">
        <v>75</v>
      </c>
      <c r="B76" t="str">
        <f t="shared" si="5"/>
        <v>an ice cold dour</v>
      </c>
      <c r="C76">
        <f t="shared" si="6"/>
        <v>859334</v>
      </c>
      <c r="D76">
        <f>COUNTIFS(Answer, 'answer tally vs country DYNAMIC'!$B76)</f>
        <v>5</v>
      </c>
      <c r="E76">
        <f>COUNTIFS(Answer, 'answer tally vs country DYNAMIC'!$B76,Country,'answer tally vs country DYNAMIC'!E$2)</f>
        <v>5</v>
      </c>
      <c r="F76">
        <f>COUNTIFS(Answer, 'answer tally vs country DYNAMIC'!$B76,Country,'answer tally vs country DYNAMIC'!F$2)</f>
        <v>0</v>
      </c>
      <c r="G76">
        <f>COUNTIFS(Answer, 'answer tally vs country DYNAMIC'!$B76,Country,'answer tally vs country DYNAMIC'!G$2)</f>
        <v>0</v>
      </c>
      <c r="H76">
        <f>COUNTIFS(Answer, 'answer tally vs country DYNAMIC'!$B76,Country,'answer tally vs country DYNAMIC'!H$2)</f>
        <v>0</v>
      </c>
      <c r="I76">
        <f>COUNTIFS(Answer, 'answer tally vs country DYNAMIC'!$B76,Country,'answer tally vs country DYNAMIC'!I$2)</f>
        <v>0</v>
      </c>
      <c r="J76">
        <f>COUNTIFS(Answer, 'answer tally vs country DYNAMIC'!$B76,Country,'answer tally vs country DYNAMIC'!J$2)</f>
        <v>0</v>
      </c>
      <c r="K76">
        <f>COUNTIFS(Answer, 'answer tally vs country DYNAMIC'!$B76,Country,'answer tally vs country DYNAMIC'!K$2)</f>
        <v>0</v>
      </c>
      <c r="L76">
        <f>COUNTIFS(Answer, 'answer tally vs country DYNAMIC'!$B76,Country,'answer tally vs country DYNAMIC'!L$2)</f>
        <v>0</v>
      </c>
      <c r="M76">
        <f>COUNTIFS(Answer, 'answer tally vs country DYNAMIC'!$B76,Country,'answer tally vs country DYNAMIC'!M$2)</f>
        <v>0</v>
      </c>
      <c r="N76">
        <f>COUNTIFS(Answer, 'answer tally vs country DYNAMIC'!$B76,Country,'answer tally vs country DYNAMIC'!N$2)</f>
        <v>0</v>
      </c>
      <c r="O76">
        <f>COUNTIFS(Answer, 'answer tally vs country DYNAMIC'!$B76,Country,'answer tally vs country DYNAMIC'!O$2)</f>
        <v>0</v>
      </c>
      <c r="P76">
        <f>COUNTIFS(Answer, 'answer tally vs country DYNAMIC'!$B76,Country,'answer tally vs country DYNAMIC'!P$2)</f>
        <v>0</v>
      </c>
      <c r="Q76">
        <f>COUNTIFS(Answer, 'answer tally vs country DYNAMIC'!$B76,Country,'answer tally vs country DYNAMIC'!Q$2)</f>
        <v>0</v>
      </c>
      <c r="R76">
        <f>COUNTIFS(Answer, 'answer tally vs country DYNAMIC'!$B76,Country,'answer tally vs country DYNAMIC'!R$2)</f>
        <v>0</v>
      </c>
      <c r="S76">
        <f>COUNTIFS(Answer, 'answer tally vs country DYNAMIC'!$B76,Country,'answer tally vs country DYNAMIC'!S$2)</f>
        <v>0</v>
      </c>
      <c r="T76">
        <f>COUNTIFS(Answer, 'answer tally vs country DYNAMIC'!$B76,Country,'answer tally vs country DYNAMIC'!T$2)</f>
        <v>0</v>
      </c>
      <c r="U76">
        <f>COUNTIFS(Answer, 'answer tally vs country DYNAMIC'!$B76,Country,'answer tally vs country DYNAMIC'!U$2)</f>
        <v>0</v>
      </c>
      <c r="V76">
        <f>COUNTIFS(Answer, 'answer tally vs country DYNAMIC'!$B76,Country,'answer tally vs country DYNAMIC'!V$2)</f>
        <v>0</v>
      </c>
    </row>
    <row r="77" spans="1:22">
      <c r="A77">
        <v>76</v>
      </c>
      <c r="B77" t="str">
        <f t="shared" si="5"/>
        <v>an ice cold dower</v>
      </c>
      <c r="C77">
        <f t="shared" si="6"/>
        <v>859307</v>
      </c>
      <c r="D77">
        <f>COUNTIFS(Answer, 'answer tally vs country DYNAMIC'!$B77)</f>
        <v>10</v>
      </c>
      <c r="E77">
        <f>COUNTIFS(Answer, 'answer tally vs country DYNAMIC'!$B77,Country,'answer tally vs country DYNAMIC'!E$2)</f>
        <v>10</v>
      </c>
      <c r="F77">
        <f>COUNTIFS(Answer, 'answer tally vs country DYNAMIC'!$B77,Country,'answer tally vs country DYNAMIC'!F$2)</f>
        <v>0</v>
      </c>
      <c r="G77">
        <f>COUNTIFS(Answer, 'answer tally vs country DYNAMIC'!$B77,Country,'answer tally vs country DYNAMIC'!G$2)</f>
        <v>0</v>
      </c>
      <c r="H77">
        <f>COUNTIFS(Answer, 'answer tally vs country DYNAMIC'!$B77,Country,'answer tally vs country DYNAMIC'!H$2)</f>
        <v>0</v>
      </c>
      <c r="I77">
        <f>COUNTIFS(Answer, 'answer tally vs country DYNAMIC'!$B77,Country,'answer tally vs country DYNAMIC'!I$2)</f>
        <v>0</v>
      </c>
      <c r="J77">
        <f>COUNTIFS(Answer, 'answer tally vs country DYNAMIC'!$B77,Country,'answer tally vs country DYNAMIC'!J$2)</f>
        <v>0</v>
      </c>
      <c r="K77">
        <f>COUNTIFS(Answer, 'answer tally vs country DYNAMIC'!$B77,Country,'answer tally vs country DYNAMIC'!K$2)</f>
        <v>0</v>
      </c>
      <c r="L77">
        <f>COUNTIFS(Answer, 'answer tally vs country DYNAMIC'!$B77,Country,'answer tally vs country DYNAMIC'!L$2)</f>
        <v>0</v>
      </c>
      <c r="M77">
        <f>COUNTIFS(Answer, 'answer tally vs country DYNAMIC'!$B77,Country,'answer tally vs country DYNAMIC'!M$2)</f>
        <v>0</v>
      </c>
      <c r="N77">
        <f>COUNTIFS(Answer, 'answer tally vs country DYNAMIC'!$B77,Country,'answer tally vs country DYNAMIC'!N$2)</f>
        <v>0</v>
      </c>
      <c r="O77">
        <f>COUNTIFS(Answer, 'answer tally vs country DYNAMIC'!$B77,Country,'answer tally vs country DYNAMIC'!O$2)</f>
        <v>0</v>
      </c>
      <c r="P77">
        <f>COUNTIFS(Answer, 'answer tally vs country DYNAMIC'!$B77,Country,'answer tally vs country DYNAMIC'!P$2)</f>
        <v>0</v>
      </c>
      <c r="Q77">
        <f>COUNTIFS(Answer, 'answer tally vs country DYNAMIC'!$B77,Country,'answer tally vs country DYNAMIC'!Q$2)</f>
        <v>0</v>
      </c>
      <c r="R77">
        <f>COUNTIFS(Answer, 'answer tally vs country DYNAMIC'!$B77,Country,'answer tally vs country DYNAMIC'!R$2)</f>
        <v>0</v>
      </c>
      <c r="S77">
        <f>COUNTIFS(Answer, 'answer tally vs country DYNAMIC'!$B77,Country,'answer tally vs country DYNAMIC'!S$2)</f>
        <v>0</v>
      </c>
      <c r="T77">
        <f>COUNTIFS(Answer, 'answer tally vs country DYNAMIC'!$B77,Country,'answer tally vs country DYNAMIC'!T$2)</f>
        <v>0</v>
      </c>
      <c r="U77">
        <f>COUNTIFS(Answer, 'answer tally vs country DYNAMIC'!$B77,Country,'answer tally vs country DYNAMIC'!U$2)</f>
        <v>0</v>
      </c>
      <c r="V77">
        <f>COUNTIFS(Answer, 'answer tally vs country DYNAMIC'!$B77,Country,'answer tally vs country DYNAMIC'!V$2)</f>
        <v>0</v>
      </c>
    </row>
    <row r="78" spans="1:22">
      <c r="A78">
        <v>77</v>
      </c>
      <c r="B78" t="str">
        <f t="shared" si="5"/>
        <v>an ice cold grave</v>
      </c>
      <c r="C78">
        <f t="shared" si="6"/>
        <v>866299</v>
      </c>
      <c r="D78">
        <f>COUNTIFS(Answer, 'answer tally vs country DYNAMIC'!$B78)</f>
        <v>12</v>
      </c>
      <c r="E78">
        <f>COUNTIFS(Answer, 'answer tally vs country DYNAMIC'!$B78,Country,'answer tally vs country DYNAMIC'!E$2)</f>
        <v>0</v>
      </c>
      <c r="F78">
        <f>COUNTIFS(Answer, 'answer tally vs country DYNAMIC'!$B78,Country,'answer tally vs country DYNAMIC'!F$2)</f>
        <v>12</v>
      </c>
      <c r="G78">
        <f>COUNTIFS(Answer, 'answer tally vs country DYNAMIC'!$B78,Country,'answer tally vs country DYNAMIC'!G$2)</f>
        <v>0</v>
      </c>
      <c r="H78">
        <f>COUNTIFS(Answer, 'answer tally vs country DYNAMIC'!$B78,Country,'answer tally vs country DYNAMIC'!H$2)</f>
        <v>0</v>
      </c>
      <c r="I78">
        <f>COUNTIFS(Answer, 'answer tally vs country DYNAMIC'!$B78,Country,'answer tally vs country DYNAMIC'!I$2)</f>
        <v>0</v>
      </c>
      <c r="J78">
        <f>COUNTIFS(Answer, 'answer tally vs country DYNAMIC'!$B78,Country,'answer tally vs country DYNAMIC'!J$2)</f>
        <v>0</v>
      </c>
      <c r="K78">
        <f>COUNTIFS(Answer, 'answer tally vs country DYNAMIC'!$B78,Country,'answer tally vs country DYNAMIC'!K$2)</f>
        <v>0</v>
      </c>
      <c r="L78">
        <f>COUNTIFS(Answer, 'answer tally vs country DYNAMIC'!$B78,Country,'answer tally vs country DYNAMIC'!L$2)</f>
        <v>0</v>
      </c>
      <c r="M78">
        <f>COUNTIFS(Answer, 'answer tally vs country DYNAMIC'!$B78,Country,'answer tally vs country DYNAMIC'!M$2)</f>
        <v>0</v>
      </c>
      <c r="N78">
        <f>COUNTIFS(Answer, 'answer tally vs country DYNAMIC'!$B78,Country,'answer tally vs country DYNAMIC'!N$2)</f>
        <v>0</v>
      </c>
      <c r="O78">
        <f>COUNTIFS(Answer, 'answer tally vs country DYNAMIC'!$B78,Country,'answer tally vs country DYNAMIC'!O$2)</f>
        <v>0</v>
      </c>
      <c r="P78">
        <f>COUNTIFS(Answer, 'answer tally vs country DYNAMIC'!$B78,Country,'answer tally vs country DYNAMIC'!P$2)</f>
        <v>0</v>
      </c>
      <c r="Q78">
        <f>COUNTIFS(Answer, 'answer tally vs country DYNAMIC'!$B78,Country,'answer tally vs country DYNAMIC'!Q$2)</f>
        <v>0</v>
      </c>
      <c r="R78">
        <f>COUNTIFS(Answer, 'answer tally vs country DYNAMIC'!$B78,Country,'answer tally vs country DYNAMIC'!R$2)</f>
        <v>0</v>
      </c>
      <c r="S78">
        <f>COUNTIFS(Answer, 'answer tally vs country DYNAMIC'!$B78,Country,'answer tally vs country DYNAMIC'!S$2)</f>
        <v>0</v>
      </c>
      <c r="T78">
        <f>COUNTIFS(Answer, 'answer tally vs country DYNAMIC'!$B78,Country,'answer tally vs country DYNAMIC'!T$2)</f>
        <v>0</v>
      </c>
      <c r="U78">
        <f>COUNTIFS(Answer, 'answer tally vs country DYNAMIC'!$B78,Country,'answer tally vs country DYNAMIC'!U$2)</f>
        <v>0</v>
      </c>
      <c r="V78">
        <f>COUNTIFS(Answer, 'answer tally vs country DYNAMIC'!$B78,Country,'answer tally vs country DYNAMIC'!V$2)</f>
        <v>0</v>
      </c>
    </row>
    <row r="79" spans="1:22">
      <c r="A79">
        <v>78</v>
      </c>
      <c r="B79" t="str">
        <f t="shared" si="5"/>
        <v>an ice cold hour</v>
      </c>
      <c r="C79">
        <f t="shared" si="6"/>
        <v>931028</v>
      </c>
      <c r="D79">
        <f>COUNTIFS(Answer, 'answer tally vs country DYNAMIC'!$B79)</f>
        <v>352</v>
      </c>
      <c r="E79">
        <f>COUNTIFS(Answer, 'answer tally vs country DYNAMIC'!$B79,Country,'answer tally vs country DYNAMIC'!E$2)</f>
        <v>184</v>
      </c>
      <c r="F79">
        <f>COUNTIFS(Answer, 'answer tally vs country DYNAMIC'!$B79,Country,'answer tally vs country DYNAMIC'!F$2)</f>
        <v>96</v>
      </c>
      <c r="G79">
        <f>COUNTIFS(Answer, 'answer tally vs country DYNAMIC'!$B79,Country,'answer tally vs country DYNAMIC'!G$2)</f>
        <v>0</v>
      </c>
      <c r="H79">
        <f>COUNTIFS(Answer, 'answer tally vs country DYNAMIC'!$B79,Country,'answer tally vs country DYNAMIC'!H$2)</f>
        <v>12</v>
      </c>
      <c r="I79">
        <f>COUNTIFS(Answer, 'answer tally vs country DYNAMIC'!$B79,Country,'answer tally vs country DYNAMIC'!I$2)</f>
        <v>5</v>
      </c>
      <c r="J79">
        <f>COUNTIFS(Answer, 'answer tally vs country DYNAMIC'!$B79,Country,'answer tally vs country DYNAMIC'!J$2)</f>
        <v>20</v>
      </c>
      <c r="K79">
        <f>COUNTIFS(Answer, 'answer tally vs country DYNAMIC'!$B79,Country,'answer tally vs country DYNAMIC'!K$2)</f>
        <v>0</v>
      </c>
      <c r="L79">
        <f>COUNTIFS(Answer, 'answer tally vs country DYNAMIC'!$B79,Country,'answer tally vs country DYNAMIC'!L$2)</f>
        <v>2</v>
      </c>
      <c r="M79">
        <f>COUNTIFS(Answer, 'answer tally vs country DYNAMIC'!$B79,Country,'answer tally vs country DYNAMIC'!M$2)</f>
        <v>1</v>
      </c>
      <c r="N79">
        <f>COUNTIFS(Answer, 'answer tally vs country DYNAMIC'!$B79,Country,'answer tally vs country DYNAMIC'!N$2)</f>
        <v>0</v>
      </c>
      <c r="O79">
        <f>COUNTIFS(Answer, 'answer tally vs country DYNAMIC'!$B79,Country,'answer tally vs country DYNAMIC'!O$2)</f>
        <v>2</v>
      </c>
      <c r="P79">
        <f>COUNTIFS(Answer, 'answer tally vs country DYNAMIC'!$B79,Country,'answer tally vs country DYNAMIC'!P$2)</f>
        <v>1</v>
      </c>
      <c r="Q79">
        <f>COUNTIFS(Answer, 'answer tally vs country DYNAMIC'!$B79,Country,'answer tally vs country DYNAMIC'!Q$2)</f>
        <v>3</v>
      </c>
      <c r="R79">
        <f>COUNTIFS(Answer, 'answer tally vs country DYNAMIC'!$B79,Country,'answer tally vs country DYNAMIC'!R$2)</f>
        <v>0</v>
      </c>
      <c r="S79">
        <f>COUNTIFS(Answer, 'answer tally vs country DYNAMIC'!$B79,Country,'answer tally vs country DYNAMIC'!S$2)</f>
        <v>1</v>
      </c>
      <c r="T79">
        <f>COUNTIFS(Answer, 'answer tally vs country DYNAMIC'!$B79,Country,'answer tally vs country DYNAMIC'!T$2)</f>
        <v>0</v>
      </c>
      <c r="U79">
        <f>COUNTIFS(Answer, 'answer tally vs country DYNAMIC'!$B79,Country,'answer tally vs country DYNAMIC'!U$2)</f>
        <v>1</v>
      </c>
      <c r="V79">
        <f>COUNTIFS(Answer, 'answer tally vs country DYNAMIC'!$B79,Country,'answer tally vs country DYNAMIC'!V$2)</f>
        <v>0</v>
      </c>
    </row>
    <row r="80" spans="1:22">
      <c r="A80">
        <v>79</v>
      </c>
      <c r="B80" t="str">
        <f t="shared" si="5"/>
        <v>an ice cold our</v>
      </c>
      <c r="C80">
        <f t="shared" si="6"/>
        <v>1332638</v>
      </c>
      <c r="D80">
        <f>COUNTIFS(Answer, 'answer tally vs country DYNAMIC'!$B80)</f>
        <v>4</v>
      </c>
      <c r="E80">
        <f>COUNTIFS(Answer, 'answer tally vs country DYNAMIC'!$B80,Country,'answer tally vs country DYNAMIC'!E$2)</f>
        <v>1</v>
      </c>
      <c r="F80">
        <f>COUNTIFS(Answer, 'answer tally vs country DYNAMIC'!$B80,Country,'answer tally vs country DYNAMIC'!F$2)</f>
        <v>2</v>
      </c>
      <c r="G80">
        <f>COUNTIFS(Answer, 'answer tally vs country DYNAMIC'!$B80,Country,'answer tally vs country DYNAMIC'!G$2)</f>
        <v>0</v>
      </c>
      <c r="H80">
        <f>COUNTIFS(Answer, 'answer tally vs country DYNAMIC'!$B80,Country,'answer tally vs country DYNAMIC'!H$2)</f>
        <v>1</v>
      </c>
      <c r="I80">
        <f>COUNTIFS(Answer, 'answer tally vs country DYNAMIC'!$B80,Country,'answer tally vs country DYNAMIC'!I$2)</f>
        <v>0</v>
      </c>
      <c r="J80">
        <f>COUNTIFS(Answer, 'answer tally vs country DYNAMIC'!$B80,Country,'answer tally vs country DYNAMIC'!J$2)</f>
        <v>0</v>
      </c>
      <c r="K80">
        <f>COUNTIFS(Answer, 'answer tally vs country DYNAMIC'!$B80,Country,'answer tally vs country DYNAMIC'!K$2)</f>
        <v>0</v>
      </c>
      <c r="L80">
        <f>COUNTIFS(Answer, 'answer tally vs country DYNAMIC'!$B80,Country,'answer tally vs country DYNAMIC'!L$2)</f>
        <v>0</v>
      </c>
      <c r="M80">
        <f>COUNTIFS(Answer, 'answer tally vs country DYNAMIC'!$B80,Country,'answer tally vs country DYNAMIC'!M$2)</f>
        <v>0</v>
      </c>
      <c r="N80">
        <f>COUNTIFS(Answer, 'answer tally vs country DYNAMIC'!$B80,Country,'answer tally vs country DYNAMIC'!N$2)</f>
        <v>0</v>
      </c>
      <c r="O80">
        <f>COUNTIFS(Answer, 'answer tally vs country DYNAMIC'!$B80,Country,'answer tally vs country DYNAMIC'!O$2)</f>
        <v>0</v>
      </c>
      <c r="P80">
        <f>COUNTIFS(Answer, 'answer tally vs country DYNAMIC'!$B80,Country,'answer tally vs country DYNAMIC'!P$2)</f>
        <v>0</v>
      </c>
      <c r="Q80">
        <f>COUNTIFS(Answer, 'answer tally vs country DYNAMIC'!$B80,Country,'answer tally vs country DYNAMIC'!Q$2)</f>
        <v>0</v>
      </c>
      <c r="R80">
        <f>COUNTIFS(Answer, 'answer tally vs country DYNAMIC'!$B80,Country,'answer tally vs country DYNAMIC'!R$2)</f>
        <v>0</v>
      </c>
      <c r="S80">
        <f>COUNTIFS(Answer, 'answer tally vs country DYNAMIC'!$B80,Country,'answer tally vs country DYNAMIC'!S$2)</f>
        <v>0</v>
      </c>
      <c r="T80">
        <f>COUNTIFS(Answer, 'answer tally vs country DYNAMIC'!$B80,Country,'answer tally vs country DYNAMIC'!T$2)</f>
        <v>0</v>
      </c>
      <c r="U80">
        <f>COUNTIFS(Answer, 'answer tally vs country DYNAMIC'!$B80,Country,'answer tally vs country DYNAMIC'!U$2)</f>
        <v>0</v>
      </c>
      <c r="V80">
        <f>COUNTIFS(Answer, 'answer tally vs country DYNAMIC'!$B80,Country,'answer tally vs country DYNAMIC'!V$2)</f>
        <v>0</v>
      </c>
    </row>
    <row r="81" spans="1:22">
      <c r="A81">
        <v>80</v>
      </c>
      <c r="B81" t="str">
        <f t="shared" si="5"/>
        <v>an ice cold ower</v>
      </c>
      <c r="C81">
        <f t="shared" si="6"/>
        <v>859215</v>
      </c>
      <c r="D81">
        <f>COUNTIFS(Answer, 'answer tally vs country DYNAMIC'!$B81)</f>
        <v>1</v>
      </c>
      <c r="E81">
        <f>COUNTIFS(Answer, 'answer tally vs country DYNAMIC'!$B81,Country,'answer tally vs country DYNAMIC'!E$2)</f>
        <v>1</v>
      </c>
      <c r="F81">
        <f>COUNTIFS(Answer, 'answer tally vs country DYNAMIC'!$B81,Country,'answer tally vs country DYNAMIC'!F$2)</f>
        <v>0</v>
      </c>
      <c r="G81">
        <f>COUNTIFS(Answer, 'answer tally vs country DYNAMIC'!$B81,Country,'answer tally vs country DYNAMIC'!G$2)</f>
        <v>0</v>
      </c>
      <c r="H81">
        <f>COUNTIFS(Answer, 'answer tally vs country DYNAMIC'!$B81,Country,'answer tally vs country DYNAMIC'!H$2)</f>
        <v>0</v>
      </c>
      <c r="I81">
        <f>COUNTIFS(Answer, 'answer tally vs country DYNAMIC'!$B81,Country,'answer tally vs country DYNAMIC'!I$2)</f>
        <v>0</v>
      </c>
      <c r="J81">
        <f>COUNTIFS(Answer, 'answer tally vs country DYNAMIC'!$B81,Country,'answer tally vs country DYNAMIC'!J$2)</f>
        <v>0</v>
      </c>
      <c r="K81">
        <f>COUNTIFS(Answer, 'answer tally vs country DYNAMIC'!$B81,Country,'answer tally vs country DYNAMIC'!K$2)</f>
        <v>0</v>
      </c>
      <c r="L81">
        <f>COUNTIFS(Answer, 'answer tally vs country DYNAMIC'!$B81,Country,'answer tally vs country DYNAMIC'!L$2)</f>
        <v>0</v>
      </c>
      <c r="M81">
        <f>COUNTIFS(Answer, 'answer tally vs country DYNAMIC'!$B81,Country,'answer tally vs country DYNAMIC'!M$2)</f>
        <v>0</v>
      </c>
      <c r="N81">
        <f>COUNTIFS(Answer, 'answer tally vs country DYNAMIC'!$B81,Country,'answer tally vs country DYNAMIC'!N$2)</f>
        <v>0</v>
      </c>
      <c r="O81">
        <f>COUNTIFS(Answer, 'answer tally vs country DYNAMIC'!$B81,Country,'answer tally vs country DYNAMIC'!O$2)</f>
        <v>0</v>
      </c>
      <c r="P81">
        <f>COUNTIFS(Answer, 'answer tally vs country DYNAMIC'!$B81,Country,'answer tally vs country DYNAMIC'!P$2)</f>
        <v>0</v>
      </c>
      <c r="Q81">
        <f>COUNTIFS(Answer, 'answer tally vs country DYNAMIC'!$B81,Country,'answer tally vs country DYNAMIC'!Q$2)</f>
        <v>0</v>
      </c>
      <c r="R81">
        <f>COUNTIFS(Answer, 'answer tally vs country DYNAMIC'!$B81,Country,'answer tally vs country DYNAMIC'!R$2)</f>
        <v>0</v>
      </c>
      <c r="S81">
        <f>COUNTIFS(Answer, 'answer tally vs country DYNAMIC'!$B81,Country,'answer tally vs country DYNAMIC'!S$2)</f>
        <v>0</v>
      </c>
      <c r="T81">
        <f>COUNTIFS(Answer, 'answer tally vs country DYNAMIC'!$B81,Country,'answer tally vs country DYNAMIC'!T$2)</f>
        <v>0</v>
      </c>
      <c r="U81">
        <f>COUNTIFS(Answer, 'answer tally vs country DYNAMIC'!$B81,Country,'answer tally vs country DYNAMIC'!U$2)</f>
        <v>0</v>
      </c>
      <c r="V81">
        <f>COUNTIFS(Answer, 'answer tally vs country DYNAMIC'!$B81,Country,'answer tally vs country DYNAMIC'!V$2)</f>
        <v>0</v>
      </c>
    </row>
    <row r="82" spans="1:22">
      <c r="A82">
        <v>81</v>
      </c>
      <c r="B82" t="str">
        <f t="shared" si="5"/>
        <v>an ice cold shower</v>
      </c>
      <c r="C82">
        <f t="shared" si="6"/>
        <v>866868</v>
      </c>
      <c r="D82">
        <f>COUNTIFS(Answer, 'answer tally vs country DYNAMIC'!$B82)</f>
        <v>2</v>
      </c>
      <c r="E82">
        <f>COUNTIFS(Answer, 'answer tally vs country DYNAMIC'!$B82,Country,'answer tally vs country DYNAMIC'!E$2)</f>
        <v>2</v>
      </c>
      <c r="F82">
        <f>COUNTIFS(Answer, 'answer tally vs country DYNAMIC'!$B82,Country,'answer tally vs country DYNAMIC'!F$2)</f>
        <v>0</v>
      </c>
      <c r="G82">
        <f>COUNTIFS(Answer, 'answer tally vs country DYNAMIC'!$B82,Country,'answer tally vs country DYNAMIC'!G$2)</f>
        <v>0</v>
      </c>
      <c r="H82">
        <f>COUNTIFS(Answer, 'answer tally vs country DYNAMIC'!$B82,Country,'answer tally vs country DYNAMIC'!H$2)</f>
        <v>0</v>
      </c>
      <c r="I82">
        <f>COUNTIFS(Answer, 'answer tally vs country DYNAMIC'!$B82,Country,'answer tally vs country DYNAMIC'!I$2)</f>
        <v>0</v>
      </c>
      <c r="J82">
        <f>COUNTIFS(Answer, 'answer tally vs country DYNAMIC'!$B82,Country,'answer tally vs country DYNAMIC'!J$2)</f>
        <v>0</v>
      </c>
      <c r="K82">
        <f>COUNTIFS(Answer, 'answer tally vs country DYNAMIC'!$B82,Country,'answer tally vs country DYNAMIC'!K$2)</f>
        <v>0</v>
      </c>
      <c r="L82">
        <f>COUNTIFS(Answer, 'answer tally vs country DYNAMIC'!$B82,Country,'answer tally vs country DYNAMIC'!L$2)</f>
        <v>0</v>
      </c>
      <c r="M82">
        <f>COUNTIFS(Answer, 'answer tally vs country DYNAMIC'!$B82,Country,'answer tally vs country DYNAMIC'!M$2)</f>
        <v>0</v>
      </c>
      <c r="N82">
        <f>COUNTIFS(Answer, 'answer tally vs country DYNAMIC'!$B82,Country,'answer tally vs country DYNAMIC'!N$2)</f>
        <v>0</v>
      </c>
      <c r="O82">
        <f>COUNTIFS(Answer, 'answer tally vs country DYNAMIC'!$B82,Country,'answer tally vs country DYNAMIC'!O$2)</f>
        <v>0</v>
      </c>
      <c r="P82">
        <f>COUNTIFS(Answer, 'answer tally vs country DYNAMIC'!$B82,Country,'answer tally vs country DYNAMIC'!P$2)</f>
        <v>0</v>
      </c>
      <c r="Q82">
        <f>COUNTIFS(Answer, 'answer tally vs country DYNAMIC'!$B82,Country,'answer tally vs country DYNAMIC'!Q$2)</f>
        <v>0</v>
      </c>
      <c r="R82">
        <f>COUNTIFS(Answer, 'answer tally vs country DYNAMIC'!$B82,Country,'answer tally vs country DYNAMIC'!R$2)</f>
        <v>0</v>
      </c>
      <c r="S82">
        <f>COUNTIFS(Answer, 'answer tally vs country DYNAMIC'!$B82,Country,'answer tally vs country DYNAMIC'!S$2)</f>
        <v>0</v>
      </c>
      <c r="T82">
        <f>COUNTIFS(Answer, 'answer tally vs country DYNAMIC'!$B82,Country,'answer tally vs country DYNAMIC'!T$2)</f>
        <v>0</v>
      </c>
      <c r="U82">
        <f>COUNTIFS(Answer, 'answer tally vs country DYNAMIC'!$B82,Country,'answer tally vs country DYNAMIC'!U$2)</f>
        <v>0</v>
      </c>
      <c r="V82">
        <f>COUNTIFS(Answer, 'answer tally vs country DYNAMIC'!$B82,Country,'answer tally vs country DYNAMIC'!V$2)</f>
        <v>0</v>
      </c>
    </row>
    <row r="83" spans="1:22">
      <c r="A83">
        <v>82</v>
      </c>
      <c r="B83" t="str">
        <f t="shared" si="5"/>
        <v>an ice cold thou are</v>
      </c>
      <c r="C83">
        <f t="shared" si="6"/>
        <v>2594394</v>
      </c>
      <c r="D83">
        <f>COUNTIFS(Answer, 'answer tally vs country DYNAMIC'!$B83)</f>
        <v>1</v>
      </c>
      <c r="E83">
        <f>COUNTIFS(Answer, 'answer tally vs country DYNAMIC'!$B83,Country,'answer tally vs country DYNAMIC'!E$2)</f>
        <v>1</v>
      </c>
      <c r="F83">
        <f>COUNTIFS(Answer, 'answer tally vs country DYNAMIC'!$B83,Country,'answer tally vs country DYNAMIC'!F$2)</f>
        <v>0</v>
      </c>
      <c r="G83">
        <f>COUNTIFS(Answer, 'answer tally vs country DYNAMIC'!$B83,Country,'answer tally vs country DYNAMIC'!G$2)</f>
        <v>0</v>
      </c>
      <c r="H83">
        <f>COUNTIFS(Answer, 'answer tally vs country DYNAMIC'!$B83,Country,'answer tally vs country DYNAMIC'!H$2)</f>
        <v>0</v>
      </c>
      <c r="I83">
        <f>COUNTIFS(Answer, 'answer tally vs country DYNAMIC'!$B83,Country,'answer tally vs country DYNAMIC'!I$2)</f>
        <v>0</v>
      </c>
      <c r="J83">
        <f>COUNTIFS(Answer, 'answer tally vs country DYNAMIC'!$B83,Country,'answer tally vs country DYNAMIC'!J$2)</f>
        <v>0</v>
      </c>
      <c r="K83">
        <f>COUNTIFS(Answer, 'answer tally vs country DYNAMIC'!$B83,Country,'answer tally vs country DYNAMIC'!K$2)</f>
        <v>0</v>
      </c>
      <c r="L83">
        <f>COUNTIFS(Answer, 'answer tally vs country DYNAMIC'!$B83,Country,'answer tally vs country DYNAMIC'!L$2)</f>
        <v>0</v>
      </c>
      <c r="M83">
        <f>COUNTIFS(Answer, 'answer tally vs country DYNAMIC'!$B83,Country,'answer tally vs country DYNAMIC'!M$2)</f>
        <v>0</v>
      </c>
      <c r="N83">
        <f>COUNTIFS(Answer, 'answer tally vs country DYNAMIC'!$B83,Country,'answer tally vs country DYNAMIC'!N$2)</f>
        <v>0</v>
      </c>
      <c r="O83">
        <f>COUNTIFS(Answer, 'answer tally vs country DYNAMIC'!$B83,Country,'answer tally vs country DYNAMIC'!O$2)</f>
        <v>0</v>
      </c>
      <c r="P83">
        <f>COUNTIFS(Answer, 'answer tally vs country DYNAMIC'!$B83,Country,'answer tally vs country DYNAMIC'!P$2)</f>
        <v>0</v>
      </c>
      <c r="Q83">
        <f>COUNTIFS(Answer, 'answer tally vs country DYNAMIC'!$B83,Country,'answer tally vs country DYNAMIC'!Q$2)</f>
        <v>0</v>
      </c>
      <c r="R83">
        <f>COUNTIFS(Answer, 'answer tally vs country DYNAMIC'!$B83,Country,'answer tally vs country DYNAMIC'!R$2)</f>
        <v>0</v>
      </c>
      <c r="S83">
        <f>COUNTIFS(Answer, 'answer tally vs country DYNAMIC'!$B83,Country,'answer tally vs country DYNAMIC'!S$2)</f>
        <v>0</v>
      </c>
      <c r="T83">
        <f>COUNTIFS(Answer, 'answer tally vs country DYNAMIC'!$B83,Country,'answer tally vs country DYNAMIC'!T$2)</f>
        <v>0</v>
      </c>
      <c r="U83">
        <f>COUNTIFS(Answer, 'answer tally vs country DYNAMIC'!$B83,Country,'answer tally vs country DYNAMIC'!U$2)</f>
        <v>0</v>
      </c>
      <c r="V83">
        <f>COUNTIFS(Answer, 'answer tally vs country DYNAMIC'!$B83,Country,'answer tally vs country DYNAMIC'!V$2)</f>
        <v>0</v>
      </c>
    </row>
    <row r="84" spans="1:22">
      <c r="A84">
        <v>83</v>
      </c>
      <c r="B84" t="str">
        <f t="shared" si="5"/>
        <v>an ice cole dower</v>
      </c>
      <c r="C84">
        <f t="shared" si="6"/>
        <v>808536</v>
      </c>
      <c r="D84">
        <f>COUNTIFS(Answer, 'answer tally vs country DYNAMIC'!$B84)</f>
        <v>2</v>
      </c>
      <c r="E84">
        <f>COUNTIFS(Answer, 'answer tally vs country DYNAMIC'!$B84,Country,'answer tally vs country DYNAMIC'!E$2)</f>
        <v>0</v>
      </c>
      <c r="F84">
        <f>COUNTIFS(Answer, 'answer tally vs country DYNAMIC'!$B84,Country,'answer tally vs country DYNAMIC'!F$2)</f>
        <v>2</v>
      </c>
      <c r="G84">
        <f>COUNTIFS(Answer, 'answer tally vs country DYNAMIC'!$B84,Country,'answer tally vs country DYNAMIC'!G$2)</f>
        <v>0</v>
      </c>
      <c r="H84">
        <f>COUNTIFS(Answer, 'answer tally vs country DYNAMIC'!$B84,Country,'answer tally vs country DYNAMIC'!H$2)</f>
        <v>0</v>
      </c>
      <c r="I84">
        <f>COUNTIFS(Answer, 'answer tally vs country DYNAMIC'!$B84,Country,'answer tally vs country DYNAMIC'!I$2)</f>
        <v>0</v>
      </c>
      <c r="J84">
        <f>COUNTIFS(Answer, 'answer tally vs country DYNAMIC'!$B84,Country,'answer tally vs country DYNAMIC'!J$2)</f>
        <v>0</v>
      </c>
      <c r="K84">
        <f>COUNTIFS(Answer, 'answer tally vs country DYNAMIC'!$B84,Country,'answer tally vs country DYNAMIC'!K$2)</f>
        <v>0</v>
      </c>
      <c r="L84">
        <f>COUNTIFS(Answer, 'answer tally vs country DYNAMIC'!$B84,Country,'answer tally vs country DYNAMIC'!L$2)</f>
        <v>0</v>
      </c>
      <c r="M84">
        <f>COUNTIFS(Answer, 'answer tally vs country DYNAMIC'!$B84,Country,'answer tally vs country DYNAMIC'!M$2)</f>
        <v>0</v>
      </c>
      <c r="N84">
        <f>COUNTIFS(Answer, 'answer tally vs country DYNAMIC'!$B84,Country,'answer tally vs country DYNAMIC'!N$2)</f>
        <v>0</v>
      </c>
      <c r="O84">
        <f>COUNTIFS(Answer, 'answer tally vs country DYNAMIC'!$B84,Country,'answer tally vs country DYNAMIC'!O$2)</f>
        <v>0</v>
      </c>
      <c r="P84">
        <f>COUNTIFS(Answer, 'answer tally vs country DYNAMIC'!$B84,Country,'answer tally vs country DYNAMIC'!P$2)</f>
        <v>0</v>
      </c>
      <c r="Q84">
        <f>COUNTIFS(Answer, 'answer tally vs country DYNAMIC'!$B84,Country,'answer tally vs country DYNAMIC'!Q$2)</f>
        <v>0</v>
      </c>
      <c r="R84">
        <f>COUNTIFS(Answer, 'answer tally vs country DYNAMIC'!$B84,Country,'answer tally vs country DYNAMIC'!R$2)</f>
        <v>0</v>
      </c>
      <c r="S84">
        <f>COUNTIFS(Answer, 'answer tally vs country DYNAMIC'!$B84,Country,'answer tally vs country DYNAMIC'!S$2)</f>
        <v>0</v>
      </c>
      <c r="T84">
        <f>COUNTIFS(Answer, 'answer tally vs country DYNAMIC'!$B84,Country,'answer tally vs country DYNAMIC'!T$2)</f>
        <v>0</v>
      </c>
      <c r="U84">
        <f>COUNTIFS(Answer, 'answer tally vs country DYNAMIC'!$B84,Country,'answer tally vs country DYNAMIC'!U$2)</f>
        <v>0</v>
      </c>
      <c r="V84">
        <f>COUNTIFS(Answer, 'answer tally vs country DYNAMIC'!$B84,Country,'answer tally vs country DYNAMIC'!V$2)</f>
        <v>0</v>
      </c>
    </row>
    <row r="85" spans="1:22">
      <c r="A85">
        <v>84</v>
      </c>
      <c r="B85" t="str">
        <f t="shared" si="5"/>
        <v>an ice cool bower</v>
      </c>
      <c r="C85">
        <f t="shared" si="6"/>
        <v>814728</v>
      </c>
      <c r="D85">
        <f>COUNTIFS(Answer, 'answer tally vs country DYNAMIC'!$B85)</f>
        <v>1</v>
      </c>
      <c r="E85">
        <f>COUNTIFS(Answer, 'answer tally vs country DYNAMIC'!$B85,Country,'answer tally vs country DYNAMIC'!E$2)</f>
        <v>1</v>
      </c>
      <c r="F85">
        <f>COUNTIFS(Answer, 'answer tally vs country DYNAMIC'!$B85,Country,'answer tally vs country DYNAMIC'!F$2)</f>
        <v>0</v>
      </c>
      <c r="G85">
        <f>COUNTIFS(Answer, 'answer tally vs country DYNAMIC'!$B85,Country,'answer tally vs country DYNAMIC'!G$2)</f>
        <v>0</v>
      </c>
      <c r="H85">
        <f>COUNTIFS(Answer, 'answer tally vs country DYNAMIC'!$B85,Country,'answer tally vs country DYNAMIC'!H$2)</f>
        <v>0</v>
      </c>
      <c r="I85">
        <f>COUNTIFS(Answer, 'answer tally vs country DYNAMIC'!$B85,Country,'answer tally vs country DYNAMIC'!I$2)</f>
        <v>0</v>
      </c>
      <c r="J85">
        <f>COUNTIFS(Answer, 'answer tally vs country DYNAMIC'!$B85,Country,'answer tally vs country DYNAMIC'!J$2)</f>
        <v>0</v>
      </c>
      <c r="K85">
        <f>COUNTIFS(Answer, 'answer tally vs country DYNAMIC'!$B85,Country,'answer tally vs country DYNAMIC'!K$2)</f>
        <v>0</v>
      </c>
      <c r="L85">
        <f>COUNTIFS(Answer, 'answer tally vs country DYNAMIC'!$B85,Country,'answer tally vs country DYNAMIC'!L$2)</f>
        <v>0</v>
      </c>
      <c r="M85">
        <f>COUNTIFS(Answer, 'answer tally vs country DYNAMIC'!$B85,Country,'answer tally vs country DYNAMIC'!M$2)</f>
        <v>0</v>
      </c>
      <c r="N85">
        <f>COUNTIFS(Answer, 'answer tally vs country DYNAMIC'!$B85,Country,'answer tally vs country DYNAMIC'!N$2)</f>
        <v>0</v>
      </c>
      <c r="O85">
        <f>COUNTIFS(Answer, 'answer tally vs country DYNAMIC'!$B85,Country,'answer tally vs country DYNAMIC'!O$2)</f>
        <v>0</v>
      </c>
      <c r="P85">
        <f>COUNTIFS(Answer, 'answer tally vs country DYNAMIC'!$B85,Country,'answer tally vs country DYNAMIC'!P$2)</f>
        <v>0</v>
      </c>
      <c r="Q85">
        <f>COUNTIFS(Answer, 'answer tally vs country DYNAMIC'!$B85,Country,'answer tally vs country DYNAMIC'!Q$2)</f>
        <v>0</v>
      </c>
      <c r="R85">
        <f>COUNTIFS(Answer, 'answer tally vs country DYNAMIC'!$B85,Country,'answer tally vs country DYNAMIC'!R$2)</f>
        <v>0</v>
      </c>
      <c r="S85">
        <f>COUNTIFS(Answer, 'answer tally vs country DYNAMIC'!$B85,Country,'answer tally vs country DYNAMIC'!S$2)</f>
        <v>0</v>
      </c>
      <c r="T85">
        <f>COUNTIFS(Answer, 'answer tally vs country DYNAMIC'!$B85,Country,'answer tally vs country DYNAMIC'!T$2)</f>
        <v>0</v>
      </c>
      <c r="U85">
        <f>COUNTIFS(Answer, 'answer tally vs country DYNAMIC'!$B85,Country,'answer tally vs country DYNAMIC'!U$2)</f>
        <v>0</v>
      </c>
      <c r="V85">
        <f>COUNTIFS(Answer, 'answer tally vs country DYNAMIC'!$B85,Country,'answer tally vs country DYNAMIC'!V$2)</f>
        <v>0</v>
      </c>
    </row>
    <row r="86" spans="1:22">
      <c r="A86">
        <v>85</v>
      </c>
      <c r="B86" t="str">
        <f t="shared" si="5"/>
        <v>an ice core bower</v>
      </c>
      <c r="C86">
        <f t="shared" si="6"/>
        <v>810836</v>
      </c>
      <c r="D86">
        <f>COUNTIFS(Answer, 'answer tally vs country DYNAMIC'!$B86)</f>
        <v>3</v>
      </c>
      <c r="E86">
        <f>COUNTIFS(Answer, 'answer tally vs country DYNAMIC'!$B86,Country,'answer tally vs country DYNAMIC'!E$2)</f>
        <v>0</v>
      </c>
      <c r="F86">
        <f>COUNTIFS(Answer, 'answer tally vs country DYNAMIC'!$B86,Country,'answer tally vs country DYNAMIC'!F$2)</f>
        <v>3</v>
      </c>
      <c r="G86">
        <f>COUNTIFS(Answer, 'answer tally vs country DYNAMIC'!$B86,Country,'answer tally vs country DYNAMIC'!G$2)</f>
        <v>0</v>
      </c>
      <c r="H86">
        <f>COUNTIFS(Answer, 'answer tally vs country DYNAMIC'!$B86,Country,'answer tally vs country DYNAMIC'!H$2)</f>
        <v>0</v>
      </c>
      <c r="I86">
        <f>COUNTIFS(Answer, 'answer tally vs country DYNAMIC'!$B86,Country,'answer tally vs country DYNAMIC'!I$2)</f>
        <v>0</v>
      </c>
      <c r="J86">
        <f>COUNTIFS(Answer, 'answer tally vs country DYNAMIC'!$B86,Country,'answer tally vs country DYNAMIC'!J$2)</f>
        <v>0</v>
      </c>
      <c r="K86">
        <f>COUNTIFS(Answer, 'answer tally vs country DYNAMIC'!$B86,Country,'answer tally vs country DYNAMIC'!K$2)</f>
        <v>0</v>
      </c>
      <c r="L86">
        <f>COUNTIFS(Answer, 'answer tally vs country DYNAMIC'!$B86,Country,'answer tally vs country DYNAMIC'!L$2)</f>
        <v>0</v>
      </c>
      <c r="M86">
        <f>COUNTIFS(Answer, 'answer tally vs country DYNAMIC'!$B86,Country,'answer tally vs country DYNAMIC'!M$2)</f>
        <v>0</v>
      </c>
      <c r="N86">
        <f>COUNTIFS(Answer, 'answer tally vs country DYNAMIC'!$B86,Country,'answer tally vs country DYNAMIC'!N$2)</f>
        <v>0</v>
      </c>
      <c r="O86">
        <f>COUNTIFS(Answer, 'answer tally vs country DYNAMIC'!$B86,Country,'answer tally vs country DYNAMIC'!O$2)</f>
        <v>0</v>
      </c>
      <c r="P86">
        <f>COUNTIFS(Answer, 'answer tally vs country DYNAMIC'!$B86,Country,'answer tally vs country DYNAMIC'!P$2)</f>
        <v>0</v>
      </c>
      <c r="Q86">
        <f>COUNTIFS(Answer, 'answer tally vs country DYNAMIC'!$B86,Country,'answer tally vs country DYNAMIC'!Q$2)</f>
        <v>0</v>
      </c>
      <c r="R86">
        <f>COUNTIFS(Answer, 'answer tally vs country DYNAMIC'!$B86,Country,'answer tally vs country DYNAMIC'!R$2)</f>
        <v>0</v>
      </c>
      <c r="S86">
        <f>COUNTIFS(Answer, 'answer tally vs country DYNAMIC'!$B86,Country,'answer tally vs country DYNAMIC'!S$2)</f>
        <v>0</v>
      </c>
      <c r="T86">
        <f>COUNTIFS(Answer, 'answer tally vs country DYNAMIC'!$B86,Country,'answer tally vs country DYNAMIC'!T$2)</f>
        <v>0</v>
      </c>
      <c r="U86">
        <f>COUNTIFS(Answer, 'answer tally vs country DYNAMIC'!$B86,Country,'answer tally vs country DYNAMIC'!U$2)</f>
        <v>0</v>
      </c>
      <c r="V86">
        <f>COUNTIFS(Answer, 'answer tally vs country DYNAMIC'!$B86,Country,'answer tally vs country DYNAMIC'!V$2)</f>
        <v>0</v>
      </c>
    </row>
    <row r="87" spans="1:22">
      <c r="A87">
        <v>86</v>
      </c>
      <c r="B87" t="str">
        <f t="shared" si="5"/>
        <v>an ice could hour</v>
      </c>
      <c r="C87">
        <f t="shared" si="6"/>
        <v>1581049</v>
      </c>
      <c r="D87">
        <f>COUNTIFS(Answer, 'answer tally vs country DYNAMIC'!$B87)</f>
        <v>1</v>
      </c>
      <c r="E87">
        <f>COUNTIFS(Answer, 'answer tally vs country DYNAMIC'!$B87,Country,'answer tally vs country DYNAMIC'!E$2)</f>
        <v>0</v>
      </c>
      <c r="F87">
        <f>COUNTIFS(Answer, 'answer tally vs country DYNAMIC'!$B87,Country,'answer tally vs country DYNAMIC'!F$2)</f>
        <v>0</v>
      </c>
      <c r="G87">
        <f>COUNTIFS(Answer, 'answer tally vs country DYNAMIC'!$B87,Country,'answer tally vs country DYNAMIC'!G$2)</f>
        <v>0</v>
      </c>
      <c r="H87">
        <f>COUNTIFS(Answer, 'answer tally vs country DYNAMIC'!$B87,Country,'answer tally vs country DYNAMIC'!H$2)</f>
        <v>0</v>
      </c>
      <c r="I87">
        <f>COUNTIFS(Answer, 'answer tally vs country DYNAMIC'!$B87,Country,'answer tally vs country DYNAMIC'!I$2)</f>
        <v>0</v>
      </c>
      <c r="J87">
        <f>COUNTIFS(Answer, 'answer tally vs country DYNAMIC'!$B87,Country,'answer tally vs country DYNAMIC'!J$2)</f>
        <v>1</v>
      </c>
      <c r="K87">
        <f>COUNTIFS(Answer, 'answer tally vs country DYNAMIC'!$B87,Country,'answer tally vs country DYNAMIC'!K$2)</f>
        <v>0</v>
      </c>
      <c r="L87">
        <f>COUNTIFS(Answer, 'answer tally vs country DYNAMIC'!$B87,Country,'answer tally vs country DYNAMIC'!L$2)</f>
        <v>0</v>
      </c>
      <c r="M87">
        <f>COUNTIFS(Answer, 'answer tally vs country DYNAMIC'!$B87,Country,'answer tally vs country DYNAMIC'!M$2)</f>
        <v>0</v>
      </c>
      <c r="N87">
        <f>COUNTIFS(Answer, 'answer tally vs country DYNAMIC'!$B87,Country,'answer tally vs country DYNAMIC'!N$2)</f>
        <v>0</v>
      </c>
      <c r="O87">
        <f>COUNTIFS(Answer, 'answer tally vs country DYNAMIC'!$B87,Country,'answer tally vs country DYNAMIC'!O$2)</f>
        <v>0</v>
      </c>
      <c r="P87">
        <f>COUNTIFS(Answer, 'answer tally vs country DYNAMIC'!$B87,Country,'answer tally vs country DYNAMIC'!P$2)</f>
        <v>0</v>
      </c>
      <c r="Q87">
        <f>COUNTIFS(Answer, 'answer tally vs country DYNAMIC'!$B87,Country,'answer tally vs country DYNAMIC'!Q$2)</f>
        <v>0</v>
      </c>
      <c r="R87">
        <f>COUNTIFS(Answer, 'answer tally vs country DYNAMIC'!$B87,Country,'answer tally vs country DYNAMIC'!R$2)</f>
        <v>0</v>
      </c>
      <c r="S87">
        <f>COUNTIFS(Answer, 'answer tally vs country DYNAMIC'!$B87,Country,'answer tally vs country DYNAMIC'!S$2)</f>
        <v>0</v>
      </c>
      <c r="T87">
        <f>COUNTIFS(Answer, 'answer tally vs country DYNAMIC'!$B87,Country,'answer tally vs country DYNAMIC'!T$2)</f>
        <v>0</v>
      </c>
      <c r="U87">
        <f>COUNTIFS(Answer, 'answer tally vs country DYNAMIC'!$B87,Country,'answer tally vs country DYNAMIC'!U$2)</f>
        <v>0</v>
      </c>
      <c r="V87">
        <f>COUNTIFS(Answer, 'answer tally vs country DYNAMIC'!$B87,Country,'answer tally vs country DYNAMIC'!V$2)</f>
        <v>0</v>
      </c>
    </row>
    <row r="88" spans="1:22">
      <c r="A88">
        <v>87</v>
      </c>
      <c r="B88" t="str">
        <f t="shared" si="5"/>
        <v>an ice cove daver</v>
      </c>
      <c r="C88">
        <f t="shared" si="6"/>
        <v>806704</v>
      </c>
      <c r="D88">
        <f>COUNTIFS(Answer, 'answer tally vs country DYNAMIC'!$B88)</f>
        <v>1</v>
      </c>
      <c r="E88">
        <f>COUNTIFS(Answer, 'answer tally vs country DYNAMIC'!$B88,Country,'answer tally vs country DYNAMIC'!E$2)</f>
        <v>0</v>
      </c>
      <c r="F88">
        <f>COUNTIFS(Answer, 'answer tally vs country DYNAMIC'!$B88,Country,'answer tally vs country DYNAMIC'!F$2)</f>
        <v>1</v>
      </c>
      <c r="G88">
        <f>COUNTIFS(Answer, 'answer tally vs country DYNAMIC'!$B88,Country,'answer tally vs country DYNAMIC'!G$2)</f>
        <v>0</v>
      </c>
      <c r="H88">
        <f>COUNTIFS(Answer, 'answer tally vs country DYNAMIC'!$B88,Country,'answer tally vs country DYNAMIC'!H$2)</f>
        <v>0</v>
      </c>
      <c r="I88">
        <f>COUNTIFS(Answer, 'answer tally vs country DYNAMIC'!$B88,Country,'answer tally vs country DYNAMIC'!I$2)</f>
        <v>0</v>
      </c>
      <c r="J88">
        <f>COUNTIFS(Answer, 'answer tally vs country DYNAMIC'!$B88,Country,'answer tally vs country DYNAMIC'!J$2)</f>
        <v>0</v>
      </c>
      <c r="K88">
        <f>COUNTIFS(Answer, 'answer tally vs country DYNAMIC'!$B88,Country,'answer tally vs country DYNAMIC'!K$2)</f>
        <v>0</v>
      </c>
      <c r="L88">
        <f>COUNTIFS(Answer, 'answer tally vs country DYNAMIC'!$B88,Country,'answer tally vs country DYNAMIC'!L$2)</f>
        <v>0</v>
      </c>
      <c r="M88">
        <f>COUNTIFS(Answer, 'answer tally vs country DYNAMIC'!$B88,Country,'answer tally vs country DYNAMIC'!M$2)</f>
        <v>0</v>
      </c>
      <c r="N88">
        <f>COUNTIFS(Answer, 'answer tally vs country DYNAMIC'!$B88,Country,'answer tally vs country DYNAMIC'!N$2)</f>
        <v>0</v>
      </c>
      <c r="O88">
        <f>COUNTIFS(Answer, 'answer tally vs country DYNAMIC'!$B88,Country,'answer tally vs country DYNAMIC'!O$2)</f>
        <v>0</v>
      </c>
      <c r="P88">
        <f>COUNTIFS(Answer, 'answer tally vs country DYNAMIC'!$B88,Country,'answer tally vs country DYNAMIC'!P$2)</f>
        <v>0</v>
      </c>
      <c r="Q88">
        <f>COUNTIFS(Answer, 'answer tally vs country DYNAMIC'!$B88,Country,'answer tally vs country DYNAMIC'!Q$2)</f>
        <v>0</v>
      </c>
      <c r="R88">
        <f>COUNTIFS(Answer, 'answer tally vs country DYNAMIC'!$B88,Country,'answer tally vs country DYNAMIC'!R$2)</f>
        <v>0</v>
      </c>
      <c r="S88">
        <f>COUNTIFS(Answer, 'answer tally vs country DYNAMIC'!$B88,Country,'answer tally vs country DYNAMIC'!S$2)</f>
        <v>0</v>
      </c>
      <c r="T88">
        <f>COUNTIFS(Answer, 'answer tally vs country DYNAMIC'!$B88,Country,'answer tally vs country DYNAMIC'!T$2)</f>
        <v>0</v>
      </c>
      <c r="U88">
        <f>COUNTIFS(Answer, 'answer tally vs country DYNAMIC'!$B88,Country,'answer tally vs country DYNAMIC'!U$2)</f>
        <v>0</v>
      </c>
      <c r="V88">
        <f>COUNTIFS(Answer, 'answer tally vs country DYNAMIC'!$B88,Country,'answer tally vs country DYNAMIC'!V$2)</f>
        <v>0</v>
      </c>
    </row>
    <row r="89" spans="1:22">
      <c r="A89">
        <v>88</v>
      </c>
      <c r="B89" t="str">
        <f t="shared" si="5"/>
        <v>an ice go the our</v>
      </c>
      <c r="C89">
        <f t="shared" si="6"/>
        <v>18278723</v>
      </c>
      <c r="D89">
        <f>COUNTIFS(Answer, 'answer tally vs country DYNAMIC'!$B89)</f>
        <v>1</v>
      </c>
      <c r="E89">
        <f>COUNTIFS(Answer, 'answer tally vs country DYNAMIC'!$B89,Country,'answer tally vs country DYNAMIC'!E$2)</f>
        <v>1</v>
      </c>
      <c r="F89">
        <f>COUNTIFS(Answer, 'answer tally vs country DYNAMIC'!$B89,Country,'answer tally vs country DYNAMIC'!F$2)</f>
        <v>0</v>
      </c>
      <c r="G89">
        <f>COUNTIFS(Answer, 'answer tally vs country DYNAMIC'!$B89,Country,'answer tally vs country DYNAMIC'!G$2)</f>
        <v>0</v>
      </c>
      <c r="H89">
        <f>COUNTIFS(Answer, 'answer tally vs country DYNAMIC'!$B89,Country,'answer tally vs country DYNAMIC'!H$2)</f>
        <v>0</v>
      </c>
      <c r="I89">
        <f>COUNTIFS(Answer, 'answer tally vs country DYNAMIC'!$B89,Country,'answer tally vs country DYNAMIC'!I$2)</f>
        <v>0</v>
      </c>
      <c r="J89">
        <f>COUNTIFS(Answer, 'answer tally vs country DYNAMIC'!$B89,Country,'answer tally vs country DYNAMIC'!J$2)</f>
        <v>0</v>
      </c>
      <c r="K89">
        <f>COUNTIFS(Answer, 'answer tally vs country DYNAMIC'!$B89,Country,'answer tally vs country DYNAMIC'!K$2)</f>
        <v>0</v>
      </c>
      <c r="L89">
        <f>COUNTIFS(Answer, 'answer tally vs country DYNAMIC'!$B89,Country,'answer tally vs country DYNAMIC'!L$2)</f>
        <v>0</v>
      </c>
      <c r="M89">
        <f>COUNTIFS(Answer, 'answer tally vs country DYNAMIC'!$B89,Country,'answer tally vs country DYNAMIC'!M$2)</f>
        <v>0</v>
      </c>
      <c r="N89">
        <f>COUNTIFS(Answer, 'answer tally vs country DYNAMIC'!$B89,Country,'answer tally vs country DYNAMIC'!N$2)</f>
        <v>0</v>
      </c>
      <c r="O89">
        <f>COUNTIFS(Answer, 'answer tally vs country DYNAMIC'!$B89,Country,'answer tally vs country DYNAMIC'!O$2)</f>
        <v>0</v>
      </c>
      <c r="P89">
        <f>COUNTIFS(Answer, 'answer tally vs country DYNAMIC'!$B89,Country,'answer tally vs country DYNAMIC'!P$2)</f>
        <v>0</v>
      </c>
      <c r="Q89">
        <f>COUNTIFS(Answer, 'answer tally vs country DYNAMIC'!$B89,Country,'answer tally vs country DYNAMIC'!Q$2)</f>
        <v>0</v>
      </c>
      <c r="R89">
        <f>COUNTIFS(Answer, 'answer tally vs country DYNAMIC'!$B89,Country,'answer tally vs country DYNAMIC'!R$2)</f>
        <v>0</v>
      </c>
      <c r="S89">
        <f>COUNTIFS(Answer, 'answer tally vs country DYNAMIC'!$B89,Country,'answer tally vs country DYNAMIC'!S$2)</f>
        <v>0</v>
      </c>
      <c r="T89">
        <f>COUNTIFS(Answer, 'answer tally vs country DYNAMIC'!$B89,Country,'answer tally vs country DYNAMIC'!T$2)</f>
        <v>0</v>
      </c>
      <c r="U89">
        <f>COUNTIFS(Answer, 'answer tally vs country DYNAMIC'!$B89,Country,'answer tally vs country DYNAMIC'!U$2)</f>
        <v>0</v>
      </c>
      <c r="V89">
        <f>COUNTIFS(Answer, 'answer tally vs country DYNAMIC'!$B89,Country,'answer tally vs country DYNAMIC'!V$2)</f>
        <v>0</v>
      </c>
    </row>
    <row r="90" spans="1:22">
      <c r="A90">
        <v>89</v>
      </c>
      <c r="B90" t="str">
        <f t="shared" si="5"/>
        <v>an ice gold dower</v>
      </c>
      <c r="C90">
        <f t="shared" si="6"/>
        <v>827649</v>
      </c>
      <c r="D90">
        <f>COUNTIFS(Answer, 'answer tally vs country DYNAMIC'!$B90)</f>
        <v>1</v>
      </c>
      <c r="E90">
        <f>COUNTIFS(Answer, 'answer tally vs country DYNAMIC'!$B90,Country,'answer tally vs country DYNAMIC'!E$2)</f>
        <v>1</v>
      </c>
      <c r="F90">
        <f>COUNTIFS(Answer, 'answer tally vs country DYNAMIC'!$B90,Country,'answer tally vs country DYNAMIC'!F$2)</f>
        <v>0</v>
      </c>
      <c r="G90">
        <f>COUNTIFS(Answer, 'answer tally vs country DYNAMIC'!$B90,Country,'answer tally vs country DYNAMIC'!G$2)</f>
        <v>0</v>
      </c>
      <c r="H90">
        <f>COUNTIFS(Answer, 'answer tally vs country DYNAMIC'!$B90,Country,'answer tally vs country DYNAMIC'!H$2)</f>
        <v>0</v>
      </c>
      <c r="I90">
        <f>COUNTIFS(Answer, 'answer tally vs country DYNAMIC'!$B90,Country,'answer tally vs country DYNAMIC'!I$2)</f>
        <v>0</v>
      </c>
      <c r="J90">
        <f>COUNTIFS(Answer, 'answer tally vs country DYNAMIC'!$B90,Country,'answer tally vs country DYNAMIC'!J$2)</f>
        <v>0</v>
      </c>
      <c r="K90">
        <f>COUNTIFS(Answer, 'answer tally vs country DYNAMIC'!$B90,Country,'answer tally vs country DYNAMIC'!K$2)</f>
        <v>0</v>
      </c>
      <c r="L90">
        <f>COUNTIFS(Answer, 'answer tally vs country DYNAMIC'!$B90,Country,'answer tally vs country DYNAMIC'!L$2)</f>
        <v>0</v>
      </c>
      <c r="M90">
        <f>COUNTIFS(Answer, 'answer tally vs country DYNAMIC'!$B90,Country,'answer tally vs country DYNAMIC'!M$2)</f>
        <v>0</v>
      </c>
      <c r="N90">
        <f>COUNTIFS(Answer, 'answer tally vs country DYNAMIC'!$B90,Country,'answer tally vs country DYNAMIC'!N$2)</f>
        <v>0</v>
      </c>
      <c r="O90">
        <f>COUNTIFS(Answer, 'answer tally vs country DYNAMIC'!$B90,Country,'answer tally vs country DYNAMIC'!O$2)</f>
        <v>0</v>
      </c>
      <c r="P90">
        <f>COUNTIFS(Answer, 'answer tally vs country DYNAMIC'!$B90,Country,'answer tally vs country DYNAMIC'!P$2)</f>
        <v>0</v>
      </c>
      <c r="Q90">
        <f>COUNTIFS(Answer, 'answer tally vs country DYNAMIC'!$B90,Country,'answer tally vs country DYNAMIC'!Q$2)</f>
        <v>0</v>
      </c>
      <c r="R90">
        <f>COUNTIFS(Answer, 'answer tally vs country DYNAMIC'!$B90,Country,'answer tally vs country DYNAMIC'!R$2)</f>
        <v>0</v>
      </c>
      <c r="S90">
        <f>COUNTIFS(Answer, 'answer tally vs country DYNAMIC'!$B90,Country,'answer tally vs country DYNAMIC'!S$2)</f>
        <v>0</v>
      </c>
      <c r="T90">
        <f>COUNTIFS(Answer, 'answer tally vs country DYNAMIC'!$B90,Country,'answer tally vs country DYNAMIC'!T$2)</f>
        <v>0</v>
      </c>
      <c r="U90">
        <f>COUNTIFS(Answer, 'answer tally vs country DYNAMIC'!$B90,Country,'answer tally vs country DYNAMIC'!U$2)</f>
        <v>0</v>
      </c>
      <c r="V90">
        <f>COUNTIFS(Answer, 'answer tally vs country DYNAMIC'!$B90,Country,'answer tally vs country DYNAMIC'!V$2)</f>
        <v>0</v>
      </c>
    </row>
    <row r="91" spans="1:22">
      <c r="A91">
        <v>90</v>
      </c>
      <c r="B91" t="str">
        <f t="shared" si="5"/>
        <v>an ice gold hour</v>
      </c>
      <c r="C91">
        <f t="shared" si="6"/>
        <v>899370</v>
      </c>
      <c r="D91">
        <f>COUNTIFS(Answer, 'answer tally vs country DYNAMIC'!$B91)</f>
        <v>18</v>
      </c>
      <c r="E91">
        <f>COUNTIFS(Answer, 'answer tally vs country DYNAMIC'!$B91,Country,'answer tally vs country DYNAMIC'!E$2)</f>
        <v>17</v>
      </c>
      <c r="F91">
        <f>COUNTIFS(Answer, 'answer tally vs country DYNAMIC'!$B91,Country,'answer tally vs country DYNAMIC'!F$2)</f>
        <v>0</v>
      </c>
      <c r="G91">
        <f>COUNTIFS(Answer, 'answer tally vs country DYNAMIC'!$B91,Country,'answer tally vs country DYNAMIC'!G$2)</f>
        <v>0</v>
      </c>
      <c r="H91">
        <f>COUNTIFS(Answer, 'answer tally vs country DYNAMIC'!$B91,Country,'answer tally vs country DYNAMIC'!H$2)</f>
        <v>0</v>
      </c>
      <c r="I91">
        <f>COUNTIFS(Answer, 'answer tally vs country DYNAMIC'!$B91,Country,'answer tally vs country DYNAMIC'!I$2)</f>
        <v>0</v>
      </c>
      <c r="J91">
        <f>COUNTIFS(Answer, 'answer tally vs country DYNAMIC'!$B91,Country,'answer tally vs country DYNAMIC'!J$2)</f>
        <v>0</v>
      </c>
      <c r="K91">
        <f>COUNTIFS(Answer, 'answer tally vs country DYNAMIC'!$B91,Country,'answer tally vs country DYNAMIC'!K$2)</f>
        <v>0</v>
      </c>
      <c r="L91">
        <f>COUNTIFS(Answer, 'answer tally vs country DYNAMIC'!$B91,Country,'answer tally vs country DYNAMIC'!L$2)</f>
        <v>0</v>
      </c>
      <c r="M91">
        <f>COUNTIFS(Answer, 'answer tally vs country DYNAMIC'!$B91,Country,'answer tally vs country DYNAMIC'!M$2)</f>
        <v>0</v>
      </c>
      <c r="N91">
        <f>COUNTIFS(Answer, 'answer tally vs country DYNAMIC'!$B91,Country,'answer tally vs country DYNAMIC'!N$2)</f>
        <v>0</v>
      </c>
      <c r="O91">
        <f>COUNTIFS(Answer, 'answer tally vs country DYNAMIC'!$B91,Country,'answer tally vs country DYNAMIC'!O$2)</f>
        <v>0</v>
      </c>
      <c r="P91">
        <f>COUNTIFS(Answer, 'answer tally vs country DYNAMIC'!$B91,Country,'answer tally vs country DYNAMIC'!P$2)</f>
        <v>0</v>
      </c>
      <c r="Q91">
        <f>COUNTIFS(Answer, 'answer tally vs country DYNAMIC'!$B91,Country,'answer tally vs country DYNAMIC'!Q$2)</f>
        <v>0</v>
      </c>
      <c r="R91">
        <f>COUNTIFS(Answer, 'answer tally vs country DYNAMIC'!$B91,Country,'answer tally vs country DYNAMIC'!R$2)</f>
        <v>0</v>
      </c>
      <c r="S91">
        <f>COUNTIFS(Answer, 'answer tally vs country DYNAMIC'!$B91,Country,'answer tally vs country DYNAMIC'!S$2)</f>
        <v>0</v>
      </c>
      <c r="T91">
        <f>COUNTIFS(Answer, 'answer tally vs country DYNAMIC'!$B91,Country,'answer tally vs country DYNAMIC'!T$2)</f>
        <v>0</v>
      </c>
      <c r="U91">
        <f>COUNTIFS(Answer, 'answer tally vs country DYNAMIC'!$B91,Country,'answer tally vs country DYNAMIC'!U$2)</f>
        <v>0</v>
      </c>
      <c r="V91">
        <f>COUNTIFS(Answer, 'answer tally vs country DYNAMIC'!$B91,Country,'answer tally vs country DYNAMIC'!V$2)</f>
        <v>0</v>
      </c>
    </row>
    <row r="92" spans="1:22">
      <c r="A92">
        <v>91</v>
      </c>
      <c r="B92" t="str">
        <f t="shared" si="5"/>
        <v>an ice hold hour</v>
      </c>
      <c r="C92">
        <f t="shared" si="6"/>
        <v>935597</v>
      </c>
      <c r="D92">
        <f>COUNTIFS(Answer, 'answer tally vs country DYNAMIC'!$B92)</f>
        <v>1</v>
      </c>
      <c r="E92">
        <f>COUNTIFS(Answer, 'answer tally vs country DYNAMIC'!$B92,Country,'answer tally vs country DYNAMIC'!E$2)</f>
        <v>0</v>
      </c>
      <c r="F92">
        <f>COUNTIFS(Answer, 'answer tally vs country DYNAMIC'!$B92,Country,'answer tally vs country DYNAMIC'!F$2)</f>
        <v>0</v>
      </c>
      <c r="G92">
        <f>COUNTIFS(Answer, 'answer tally vs country DYNAMIC'!$B92,Country,'answer tally vs country DYNAMIC'!G$2)</f>
        <v>0</v>
      </c>
      <c r="H92">
        <f>COUNTIFS(Answer, 'answer tally vs country DYNAMIC'!$B92,Country,'answer tally vs country DYNAMIC'!H$2)</f>
        <v>0</v>
      </c>
      <c r="I92">
        <f>COUNTIFS(Answer, 'answer tally vs country DYNAMIC'!$B92,Country,'answer tally vs country DYNAMIC'!I$2)</f>
        <v>0</v>
      </c>
      <c r="J92">
        <f>COUNTIFS(Answer, 'answer tally vs country DYNAMIC'!$B92,Country,'answer tally vs country DYNAMIC'!J$2)</f>
        <v>1</v>
      </c>
      <c r="K92">
        <f>COUNTIFS(Answer, 'answer tally vs country DYNAMIC'!$B92,Country,'answer tally vs country DYNAMIC'!K$2)</f>
        <v>0</v>
      </c>
      <c r="L92">
        <f>COUNTIFS(Answer, 'answer tally vs country DYNAMIC'!$B92,Country,'answer tally vs country DYNAMIC'!L$2)</f>
        <v>0</v>
      </c>
      <c r="M92">
        <f>COUNTIFS(Answer, 'answer tally vs country DYNAMIC'!$B92,Country,'answer tally vs country DYNAMIC'!M$2)</f>
        <v>0</v>
      </c>
      <c r="N92">
        <f>COUNTIFS(Answer, 'answer tally vs country DYNAMIC'!$B92,Country,'answer tally vs country DYNAMIC'!N$2)</f>
        <v>0</v>
      </c>
      <c r="O92">
        <f>COUNTIFS(Answer, 'answer tally vs country DYNAMIC'!$B92,Country,'answer tally vs country DYNAMIC'!O$2)</f>
        <v>0</v>
      </c>
      <c r="P92">
        <f>COUNTIFS(Answer, 'answer tally vs country DYNAMIC'!$B92,Country,'answer tally vs country DYNAMIC'!P$2)</f>
        <v>0</v>
      </c>
      <c r="Q92">
        <f>COUNTIFS(Answer, 'answer tally vs country DYNAMIC'!$B92,Country,'answer tally vs country DYNAMIC'!Q$2)</f>
        <v>0</v>
      </c>
      <c r="R92">
        <f>COUNTIFS(Answer, 'answer tally vs country DYNAMIC'!$B92,Country,'answer tally vs country DYNAMIC'!R$2)</f>
        <v>0</v>
      </c>
      <c r="S92">
        <f>COUNTIFS(Answer, 'answer tally vs country DYNAMIC'!$B92,Country,'answer tally vs country DYNAMIC'!S$2)</f>
        <v>0</v>
      </c>
      <c r="T92">
        <f>COUNTIFS(Answer, 'answer tally vs country DYNAMIC'!$B92,Country,'answer tally vs country DYNAMIC'!T$2)</f>
        <v>0</v>
      </c>
      <c r="U92">
        <f>COUNTIFS(Answer, 'answer tally vs country DYNAMIC'!$B92,Country,'answer tally vs country DYNAMIC'!U$2)</f>
        <v>0</v>
      </c>
      <c r="V92">
        <f>COUNTIFS(Answer, 'answer tally vs country DYNAMIC'!$B92,Country,'answer tally vs country DYNAMIC'!V$2)</f>
        <v>0</v>
      </c>
    </row>
    <row r="93" spans="1:22">
      <c r="A93">
        <v>92</v>
      </c>
      <c r="B93" t="str">
        <f t="shared" si="5"/>
        <v>an ice hold power</v>
      </c>
      <c r="C93">
        <f t="shared" si="6"/>
        <v>930838</v>
      </c>
      <c r="D93">
        <f>COUNTIFS(Answer, 'answer tally vs country DYNAMIC'!$B93)</f>
        <v>1</v>
      </c>
      <c r="E93">
        <f>COUNTIFS(Answer, 'answer tally vs country DYNAMIC'!$B93,Country,'answer tally vs country DYNAMIC'!E$2)</f>
        <v>0</v>
      </c>
      <c r="F93">
        <f>COUNTIFS(Answer, 'answer tally vs country DYNAMIC'!$B93,Country,'answer tally vs country DYNAMIC'!F$2)</f>
        <v>1</v>
      </c>
      <c r="G93">
        <f>COUNTIFS(Answer, 'answer tally vs country DYNAMIC'!$B93,Country,'answer tally vs country DYNAMIC'!G$2)</f>
        <v>0</v>
      </c>
      <c r="H93">
        <f>COUNTIFS(Answer, 'answer tally vs country DYNAMIC'!$B93,Country,'answer tally vs country DYNAMIC'!H$2)</f>
        <v>0</v>
      </c>
      <c r="I93">
        <f>COUNTIFS(Answer, 'answer tally vs country DYNAMIC'!$B93,Country,'answer tally vs country DYNAMIC'!I$2)</f>
        <v>0</v>
      </c>
      <c r="J93">
        <f>COUNTIFS(Answer, 'answer tally vs country DYNAMIC'!$B93,Country,'answer tally vs country DYNAMIC'!J$2)</f>
        <v>0</v>
      </c>
      <c r="K93">
        <f>COUNTIFS(Answer, 'answer tally vs country DYNAMIC'!$B93,Country,'answer tally vs country DYNAMIC'!K$2)</f>
        <v>0</v>
      </c>
      <c r="L93">
        <f>COUNTIFS(Answer, 'answer tally vs country DYNAMIC'!$B93,Country,'answer tally vs country DYNAMIC'!L$2)</f>
        <v>0</v>
      </c>
      <c r="M93">
        <f>COUNTIFS(Answer, 'answer tally vs country DYNAMIC'!$B93,Country,'answer tally vs country DYNAMIC'!M$2)</f>
        <v>0</v>
      </c>
      <c r="N93">
        <f>COUNTIFS(Answer, 'answer tally vs country DYNAMIC'!$B93,Country,'answer tally vs country DYNAMIC'!N$2)</f>
        <v>0</v>
      </c>
      <c r="O93">
        <f>COUNTIFS(Answer, 'answer tally vs country DYNAMIC'!$B93,Country,'answer tally vs country DYNAMIC'!O$2)</f>
        <v>0</v>
      </c>
      <c r="P93">
        <f>COUNTIFS(Answer, 'answer tally vs country DYNAMIC'!$B93,Country,'answer tally vs country DYNAMIC'!P$2)</f>
        <v>0</v>
      </c>
      <c r="Q93">
        <f>COUNTIFS(Answer, 'answer tally vs country DYNAMIC'!$B93,Country,'answer tally vs country DYNAMIC'!Q$2)</f>
        <v>0</v>
      </c>
      <c r="R93">
        <f>COUNTIFS(Answer, 'answer tally vs country DYNAMIC'!$B93,Country,'answer tally vs country DYNAMIC'!R$2)</f>
        <v>0</v>
      </c>
      <c r="S93">
        <f>COUNTIFS(Answer, 'answer tally vs country DYNAMIC'!$B93,Country,'answer tally vs country DYNAMIC'!S$2)</f>
        <v>0</v>
      </c>
      <c r="T93">
        <f>COUNTIFS(Answer, 'answer tally vs country DYNAMIC'!$B93,Country,'answer tally vs country DYNAMIC'!T$2)</f>
        <v>0</v>
      </c>
      <c r="U93">
        <f>COUNTIFS(Answer, 'answer tally vs country DYNAMIC'!$B93,Country,'answer tally vs country DYNAMIC'!U$2)</f>
        <v>0</v>
      </c>
      <c r="V93">
        <f>COUNTIFS(Answer, 'answer tally vs country DYNAMIC'!$B93,Country,'answer tally vs country DYNAMIC'!V$2)</f>
        <v>0</v>
      </c>
    </row>
    <row r="94" spans="1:22">
      <c r="A94">
        <v>93</v>
      </c>
      <c r="B94" t="str">
        <f t="shared" si="5"/>
        <v>an ice old hour</v>
      </c>
      <c r="C94">
        <f t="shared" si="6"/>
        <v>1093147</v>
      </c>
      <c r="D94">
        <f>COUNTIFS(Answer, 'answer tally vs country DYNAMIC'!$B94)</f>
        <v>2</v>
      </c>
      <c r="E94">
        <f>COUNTIFS(Answer, 'answer tally vs country DYNAMIC'!$B94,Country,'answer tally vs country DYNAMIC'!E$2)</f>
        <v>2</v>
      </c>
      <c r="F94">
        <f>COUNTIFS(Answer, 'answer tally vs country DYNAMIC'!$B94,Country,'answer tally vs country DYNAMIC'!F$2)</f>
        <v>0</v>
      </c>
      <c r="G94">
        <f>COUNTIFS(Answer, 'answer tally vs country DYNAMIC'!$B94,Country,'answer tally vs country DYNAMIC'!G$2)</f>
        <v>0</v>
      </c>
      <c r="H94">
        <f>COUNTIFS(Answer, 'answer tally vs country DYNAMIC'!$B94,Country,'answer tally vs country DYNAMIC'!H$2)</f>
        <v>0</v>
      </c>
      <c r="I94">
        <f>COUNTIFS(Answer, 'answer tally vs country DYNAMIC'!$B94,Country,'answer tally vs country DYNAMIC'!I$2)</f>
        <v>0</v>
      </c>
      <c r="J94">
        <f>COUNTIFS(Answer, 'answer tally vs country DYNAMIC'!$B94,Country,'answer tally vs country DYNAMIC'!J$2)</f>
        <v>0</v>
      </c>
      <c r="K94">
        <f>COUNTIFS(Answer, 'answer tally vs country DYNAMIC'!$B94,Country,'answer tally vs country DYNAMIC'!K$2)</f>
        <v>0</v>
      </c>
      <c r="L94">
        <f>COUNTIFS(Answer, 'answer tally vs country DYNAMIC'!$B94,Country,'answer tally vs country DYNAMIC'!L$2)</f>
        <v>0</v>
      </c>
      <c r="M94">
        <f>COUNTIFS(Answer, 'answer tally vs country DYNAMIC'!$B94,Country,'answer tally vs country DYNAMIC'!M$2)</f>
        <v>0</v>
      </c>
      <c r="N94">
        <f>COUNTIFS(Answer, 'answer tally vs country DYNAMIC'!$B94,Country,'answer tally vs country DYNAMIC'!N$2)</f>
        <v>0</v>
      </c>
      <c r="O94">
        <f>COUNTIFS(Answer, 'answer tally vs country DYNAMIC'!$B94,Country,'answer tally vs country DYNAMIC'!O$2)</f>
        <v>0</v>
      </c>
      <c r="P94">
        <f>COUNTIFS(Answer, 'answer tally vs country DYNAMIC'!$B94,Country,'answer tally vs country DYNAMIC'!P$2)</f>
        <v>0</v>
      </c>
      <c r="Q94">
        <f>COUNTIFS(Answer, 'answer tally vs country DYNAMIC'!$B94,Country,'answer tally vs country DYNAMIC'!Q$2)</f>
        <v>0</v>
      </c>
      <c r="R94">
        <f>COUNTIFS(Answer, 'answer tally vs country DYNAMIC'!$B94,Country,'answer tally vs country DYNAMIC'!R$2)</f>
        <v>0</v>
      </c>
      <c r="S94">
        <f>COUNTIFS(Answer, 'answer tally vs country DYNAMIC'!$B94,Country,'answer tally vs country DYNAMIC'!S$2)</f>
        <v>0</v>
      </c>
      <c r="T94">
        <f>COUNTIFS(Answer, 'answer tally vs country DYNAMIC'!$B94,Country,'answer tally vs country DYNAMIC'!T$2)</f>
        <v>0</v>
      </c>
      <c r="U94">
        <f>COUNTIFS(Answer, 'answer tally vs country DYNAMIC'!$B94,Country,'answer tally vs country DYNAMIC'!U$2)</f>
        <v>0</v>
      </c>
      <c r="V94">
        <f>COUNTIFS(Answer, 'answer tally vs country DYNAMIC'!$B94,Country,'answer tally vs country DYNAMIC'!V$2)</f>
        <v>0</v>
      </c>
    </row>
    <row r="95" spans="1:22">
      <c r="A95">
        <v>94</v>
      </c>
      <c r="B95" t="str">
        <f t="shared" si="5"/>
        <v>an ice scold hour</v>
      </c>
      <c r="C95">
        <f t="shared" si="6"/>
        <v>878401</v>
      </c>
      <c r="D95">
        <f>COUNTIFS(Answer, 'answer tally vs country DYNAMIC'!$B95)</f>
        <v>2</v>
      </c>
      <c r="E95">
        <f>COUNTIFS(Answer, 'answer tally vs country DYNAMIC'!$B95,Country,'answer tally vs country DYNAMIC'!E$2)</f>
        <v>2</v>
      </c>
      <c r="F95">
        <f>COUNTIFS(Answer, 'answer tally vs country DYNAMIC'!$B95,Country,'answer tally vs country DYNAMIC'!F$2)</f>
        <v>0</v>
      </c>
      <c r="G95">
        <f>COUNTIFS(Answer, 'answer tally vs country DYNAMIC'!$B95,Country,'answer tally vs country DYNAMIC'!G$2)</f>
        <v>0</v>
      </c>
      <c r="H95">
        <f>COUNTIFS(Answer, 'answer tally vs country DYNAMIC'!$B95,Country,'answer tally vs country DYNAMIC'!H$2)</f>
        <v>0</v>
      </c>
      <c r="I95">
        <f>COUNTIFS(Answer, 'answer tally vs country DYNAMIC'!$B95,Country,'answer tally vs country DYNAMIC'!I$2)</f>
        <v>0</v>
      </c>
      <c r="J95">
        <f>COUNTIFS(Answer, 'answer tally vs country DYNAMIC'!$B95,Country,'answer tally vs country DYNAMIC'!J$2)</f>
        <v>0</v>
      </c>
      <c r="K95">
        <f>COUNTIFS(Answer, 'answer tally vs country DYNAMIC'!$B95,Country,'answer tally vs country DYNAMIC'!K$2)</f>
        <v>0</v>
      </c>
      <c r="L95">
        <f>COUNTIFS(Answer, 'answer tally vs country DYNAMIC'!$B95,Country,'answer tally vs country DYNAMIC'!L$2)</f>
        <v>0</v>
      </c>
      <c r="M95">
        <f>COUNTIFS(Answer, 'answer tally vs country DYNAMIC'!$B95,Country,'answer tally vs country DYNAMIC'!M$2)</f>
        <v>0</v>
      </c>
      <c r="N95">
        <f>COUNTIFS(Answer, 'answer tally vs country DYNAMIC'!$B95,Country,'answer tally vs country DYNAMIC'!N$2)</f>
        <v>0</v>
      </c>
      <c r="O95">
        <f>COUNTIFS(Answer, 'answer tally vs country DYNAMIC'!$B95,Country,'answer tally vs country DYNAMIC'!O$2)</f>
        <v>0</v>
      </c>
      <c r="P95">
        <f>COUNTIFS(Answer, 'answer tally vs country DYNAMIC'!$B95,Country,'answer tally vs country DYNAMIC'!P$2)</f>
        <v>0</v>
      </c>
      <c r="Q95">
        <f>COUNTIFS(Answer, 'answer tally vs country DYNAMIC'!$B95,Country,'answer tally vs country DYNAMIC'!Q$2)</f>
        <v>0</v>
      </c>
      <c r="R95">
        <f>COUNTIFS(Answer, 'answer tally vs country DYNAMIC'!$B95,Country,'answer tally vs country DYNAMIC'!R$2)</f>
        <v>0</v>
      </c>
      <c r="S95">
        <f>COUNTIFS(Answer, 'answer tally vs country DYNAMIC'!$B95,Country,'answer tally vs country DYNAMIC'!S$2)</f>
        <v>0</v>
      </c>
      <c r="T95">
        <f>COUNTIFS(Answer, 'answer tally vs country DYNAMIC'!$B95,Country,'answer tally vs country DYNAMIC'!T$2)</f>
        <v>0</v>
      </c>
      <c r="U95">
        <f>COUNTIFS(Answer, 'answer tally vs country DYNAMIC'!$B95,Country,'answer tally vs country DYNAMIC'!U$2)</f>
        <v>0</v>
      </c>
      <c r="V95">
        <f>COUNTIFS(Answer, 'answer tally vs country DYNAMIC'!$B95,Country,'answer tally vs country DYNAMIC'!V$2)</f>
        <v>0</v>
      </c>
    </row>
    <row r="96" spans="1:22">
      <c r="A96">
        <v>95</v>
      </c>
      <c r="B96" t="str">
        <f t="shared" si="5"/>
        <v>an ice-cold hour</v>
      </c>
      <c r="C96">
        <f t="shared" si="6"/>
        <v>866031</v>
      </c>
      <c r="D96">
        <f>COUNTIFS(Answer, 'answer tally vs country DYNAMIC'!$B96)</f>
        <v>2</v>
      </c>
      <c r="E96">
        <f>COUNTIFS(Answer, 'answer tally vs country DYNAMIC'!$B96,Country,'answer tally vs country DYNAMIC'!E$2)</f>
        <v>1</v>
      </c>
      <c r="F96">
        <f>COUNTIFS(Answer, 'answer tally vs country DYNAMIC'!$B96,Country,'answer tally vs country DYNAMIC'!F$2)</f>
        <v>1</v>
      </c>
      <c r="G96">
        <f>COUNTIFS(Answer, 'answer tally vs country DYNAMIC'!$B96,Country,'answer tally vs country DYNAMIC'!G$2)</f>
        <v>0</v>
      </c>
      <c r="H96">
        <f>COUNTIFS(Answer, 'answer tally vs country DYNAMIC'!$B96,Country,'answer tally vs country DYNAMIC'!H$2)</f>
        <v>0</v>
      </c>
      <c r="I96">
        <f>COUNTIFS(Answer, 'answer tally vs country DYNAMIC'!$B96,Country,'answer tally vs country DYNAMIC'!I$2)</f>
        <v>0</v>
      </c>
      <c r="J96">
        <f>COUNTIFS(Answer, 'answer tally vs country DYNAMIC'!$B96,Country,'answer tally vs country DYNAMIC'!J$2)</f>
        <v>0</v>
      </c>
      <c r="K96">
        <f>COUNTIFS(Answer, 'answer tally vs country DYNAMIC'!$B96,Country,'answer tally vs country DYNAMIC'!K$2)</f>
        <v>0</v>
      </c>
      <c r="L96">
        <f>COUNTIFS(Answer, 'answer tally vs country DYNAMIC'!$B96,Country,'answer tally vs country DYNAMIC'!L$2)</f>
        <v>0</v>
      </c>
      <c r="M96">
        <f>COUNTIFS(Answer, 'answer tally vs country DYNAMIC'!$B96,Country,'answer tally vs country DYNAMIC'!M$2)</f>
        <v>0</v>
      </c>
      <c r="N96">
        <f>COUNTIFS(Answer, 'answer tally vs country DYNAMIC'!$B96,Country,'answer tally vs country DYNAMIC'!N$2)</f>
        <v>0</v>
      </c>
      <c r="O96">
        <f>COUNTIFS(Answer, 'answer tally vs country DYNAMIC'!$B96,Country,'answer tally vs country DYNAMIC'!O$2)</f>
        <v>0</v>
      </c>
      <c r="P96">
        <f>COUNTIFS(Answer, 'answer tally vs country DYNAMIC'!$B96,Country,'answer tally vs country DYNAMIC'!P$2)</f>
        <v>0</v>
      </c>
      <c r="Q96">
        <f>COUNTIFS(Answer, 'answer tally vs country DYNAMIC'!$B96,Country,'answer tally vs country DYNAMIC'!Q$2)</f>
        <v>0</v>
      </c>
      <c r="R96">
        <f>COUNTIFS(Answer, 'answer tally vs country DYNAMIC'!$B96,Country,'answer tally vs country DYNAMIC'!R$2)</f>
        <v>0</v>
      </c>
      <c r="S96">
        <f>COUNTIFS(Answer, 'answer tally vs country DYNAMIC'!$B96,Country,'answer tally vs country DYNAMIC'!S$2)</f>
        <v>0</v>
      </c>
      <c r="T96">
        <f>COUNTIFS(Answer, 'answer tally vs country DYNAMIC'!$B96,Country,'answer tally vs country DYNAMIC'!T$2)</f>
        <v>0</v>
      </c>
      <c r="U96">
        <f>COUNTIFS(Answer, 'answer tally vs country DYNAMIC'!$B96,Country,'answer tally vs country DYNAMIC'!U$2)</f>
        <v>0</v>
      </c>
      <c r="V96">
        <f>COUNTIFS(Answer, 'answer tally vs country DYNAMIC'!$B96,Country,'answer tally vs country DYNAMIC'!V$2)</f>
        <v>0</v>
      </c>
    </row>
    <row r="97" spans="1:22">
      <c r="A97">
        <v>96</v>
      </c>
      <c r="B97" t="str">
        <f t="shared" si="5"/>
        <v>an iced cold dower</v>
      </c>
      <c r="C97">
        <f t="shared" si="6"/>
        <v>847507</v>
      </c>
      <c r="D97">
        <f>COUNTIFS(Answer, 'answer tally vs country DYNAMIC'!$B97)</f>
        <v>1</v>
      </c>
      <c r="E97">
        <f>COUNTIFS(Answer, 'answer tally vs country DYNAMIC'!$B97,Country,'answer tally vs country DYNAMIC'!E$2)</f>
        <v>1</v>
      </c>
      <c r="F97">
        <f>COUNTIFS(Answer, 'answer tally vs country DYNAMIC'!$B97,Country,'answer tally vs country DYNAMIC'!F$2)</f>
        <v>0</v>
      </c>
      <c r="G97">
        <f>COUNTIFS(Answer, 'answer tally vs country DYNAMIC'!$B97,Country,'answer tally vs country DYNAMIC'!G$2)</f>
        <v>0</v>
      </c>
      <c r="H97">
        <f>COUNTIFS(Answer, 'answer tally vs country DYNAMIC'!$B97,Country,'answer tally vs country DYNAMIC'!H$2)</f>
        <v>0</v>
      </c>
      <c r="I97">
        <f>COUNTIFS(Answer, 'answer tally vs country DYNAMIC'!$B97,Country,'answer tally vs country DYNAMIC'!I$2)</f>
        <v>0</v>
      </c>
      <c r="J97">
        <f>COUNTIFS(Answer, 'answer tally vs country DYNAMIC'!$B97,Country,'answer tally vs country DYNAMIC'!J$2)</f>
        <v>0</v>
      </c>
      <c r="K97">
        <f>COUNTIFS(Answer, 'answer tally vs country DYNAMIC'!$B97,Country,'answer tally vs country DYNAMIC'!K$2)</f>
        <v>0</v>
      </c>
      <c r="L97">
        <f>COUNTIFS(Answer, 'answer tally vs country DYNAMIC'!$B97,Country,'answer tally vs country DYNAMIC'!L$2)</f>
        <v>0</v>
      </c>
      <c r="M97">
        <f>COUNTIFS(Answer, 'answer tally vs country DYNAMIC'!$B97,Country,'answer tally vs country DYNAMIC'!M$2)</f>
        <v>0</v>
      </c>
      <c r="N97">
        <f>COUNTIFS(Answer, 'answer tally vs country DYNAMIC'!$B97,Country,'answer tally vs country DYNAMIC'!N$2)</f>
        <v>0</v>
      </c>
      <c r="O97">
        <f>COUNTIFS(Answer, 'answer tally vs country DYNAMIC'!$B97,Country,'answer tally vs country DYNAMIC'!O$2)</f>
        <v>0</v>
      </c>
      <c r="P97">
        <f>COUNTIFS(Answer, 'answer tally vs country DYNAMIC'!$B97,Country,'answer tally vs country DYNAMIC'!P$2)</f>
        <v>0</v>
      </c>
      <c r="Q97">
        <f>COUNTIFS(Answer, 'answer tally vs country DYNAMIC'!$B97,Country,'answer tally vs country DYNAMIC'!Q$2)</f>
        <v>0</v>
      </c>
      <c r="R97">
        <f>COUNTIFS(Answer, 'answer tally vs country DYNAMIC'!$B97,Country,'answer tally vs country DYNAMIC'!R$2)</f>
        <v>0</v>
      </c>
      <c r="S97">
        <f>COUNTIFS(Answer, 'answer tally vs country DYNAMIC'!$B97,Country,'answer tally vs country DYNAMIC'!S$2)</f>
        <v>0</v>
      </c>
      <c r="T97">
        <f>COUNTIFS(Answer, 'answer tally vs country DYNAMIC'!$B97,Country,'answer tally vs country DYNAMIC'!T$2)</f>
        <v>0</v>
      </c>
      <c r="U97">
        <f>COUNTIFS(Answer, 'answer tally vs country DYNAMIC'!$B97,Country,'answer tally vs country DYNAMIC'!U$2)</f>
        <v>0</v>
      </c>
      <c r="V97">
        <f>COUNTIFS(Answer, 'answer tally vs country DYNAMIC'!$B97,Country,'answer tally vs country DYNAMIC'!V$2)</f>
        <v>0</v>
      </c>
    </row>
    <row r="98" spans="1:22">
      <c r="A98">
        <v>97</v>
      </c>
      <c r="B98" t="str">
        <f t="shared" si="5"/>
        <v>an iced cold hour</v>
      </c>
      <c r="C98">
        <f t="shared" si="6"/>
        <v>919228</v>
      </c>
      <c r="D98">
        <f>COUNTIFS(Answer, 'answer tally vs country DYNAMIC'!$B98)</f>
        <v>4</v>
      </c>
      <c r="E98">
        <f>COUNTIFS(Answer, 'answer tally vs country DYNAMIC'!$B98,Country,'answer tally vs country DYNAMIC'!E$2)</f>
        <v>4</v>
      </c>
      <c r="F98">
        <f>COUNTIFS(Answer, 'answer tally vs country DYNAMIC'!$B98,Country,'answer tally vs country DYNAMIC'!F$2)</f>
        <v>0</v>
      </c>
      <c r="G98">
        <f>COUNTIFS(Answer, 'answer tally vs country DYNAMIC'!$B98,Country,'answer tally vs country DYNAMIC'!G$2)</f>
        <v>0</v>
      </c>
      <c r="H98">
        <f>COUNTIFS(Answer, 'answer tally vs country DYNAMIC'!$B98,Country,'answer tally vs country DYNAMIC'!H$2)</f>
        <v>0</v>
      </c>
      <c r="I98">
        <f>COUNTIFS(Answer, 'answer tally vs country DYNAMIC'!$B98,Country,'answer tally vs country DYNAMIC'!I$2)</f>
        <v>0</v>
      </c>
      <c r="J98">
        <f>COUNTIFS(Answer, 'answer tally vs country DYNAMIC'!$B98,Country,'answer tally vs country DYNAMIC'!J$2)</f>
        <v>0</v>
      </c>
      <c r="K98">
        <f>COUNTIFS(Answer, 'answer tally vs country DYNAMIC'!$B98,Country,'answer tally vs country DYNAMIC'!K$2)</f>
        <v>0</v>
      </c>
      <c r="L98">
        <f>COUNTIFS(Answer, 'answer tally vs country DYNAMIC'!$B98,Country,'answer tally vs country DYNAMIC'!L$2)</f>
        <v>0</v>
      </c>
      <c r="M98">
        <f>COUNTIFS(Answer, 'answer tally vs country DYNAMIC'!$B98,Country,'answer tally vs country DYNAMIC'!M$2)</f>
        <v>0</v>
      </c>
      <c r="N98">
        <f>COUNTIFS(Answer, 'answer tally vs country DYNAMIC'!$B98,Country,'answer tally vs country DYNAMIC'!N$2)</f>
        <v>0</v>
      </c>
      <c r="O98">
        <f>COUNTIFS(Answer, 'answer tally vs country DYNAMIC'!$B98,Country,'answer tally vs country DYNAMIC'!O$2)</f>
        <v>0</v>
      </c>
      <c r="P98">
        <f>COUNTIFS(Answer, 'answer tally vs country DYNAMIC'!$B98,Country,'answer tally vs country DYNAMIC'!P$2)</f>
        <v>0</v>
      </c>
      <c r="Q98">
        <f>COUNTIFS(Answer, 'answer tally vs country DYNAMIC'!$B98,Country,'answer tally vs country DYNAMIC'!Q$2)</f>
        <v>0</v>
      </c>
      <c r="R98">
        <f>COUNTIFS(Answer, 'answer tally vs country DYNAMIC'!$B98,Country,'answer tally vs country DYNAMIC'!R$2)</f>
        <v>0</v>
      </c>
      <c r="S98">
        <f>COUNTIFS(Answer, 'answer tally vs country DYNAMIC'!$B98,Country,'answer tally vs country DYNAMIC'!S$2)</f>
        <v>0</v>
      </c>
      <c r="T98">
        <f>COUNTIFS(Answer, 'answer tally vs country DYNAMIC'!$B98,Country,'answer tally vs country DYNAMIC'!T$2)</f>
        <v>0</v>
      </c>
      <c r="U98">
        <f>COUNTIFS(Answer, 'answer tally vs country DYNAMIC'!$B98,Country,'answer tally vs country DYNAMIC'!U$2)</f>
        <v>0</v>
      </c>
      <c r="V98">
        <f>COUNTIFS(Answer, 'answer tally vs country DYNAMIC'!$B98,Country,'answer tally vs country DYNAMIC'!V$2)</f>
        <v>0</v>
      </c>
    </row>
    <row r="99" spans="1:22">
      <c r="A99">
        <v>98</v>
      </c>
      <c r="B99" t="str">
        <f t="shared" ref="B99:B130" si="7">INDEX(UniqueTranscribedPhrases,A99)</f>
        <v>an nice cold hour</v>
      </c>
      <c r="C99">
        <f t="shared" ref="C99:C130" si="8">INDEX(FreqUniqueTranscribedPhrases,A99)</f>
        <v>1109534</v>
      </c>
      <c r="D99">
        <f>COUNTIFS(Answer, 'answer tally vs country DYNAMIC'!$B99)</f>
        <v>0</v>
      </c>
      <c r="E99">
        <f>COUNTIFS(Answer, 'answer tally vs country DYNAMIC'!$B99,Country,'answer tally vs country DYNAMIC'!E$2)</f>
        <v>0</v>
      </c>
      <c r="F99">
        <f>COUNTIFS(Answer, 'answer tally vs country DYNAMIC'!$B99,Country,'answer tally vs country DYNAMIC'!F$2)</f>
        <v>0</v>
      </c>
      <c r="G99">
        <f>COUNTIFS(Answer, 'answer tally vs country DYNAMIC'!$B99,Country,'answer tally vs country DYNAMIC'!G$2)</f>
        <v>0</v>
      </c>
      <c r="H99">
        <f>COUNTIFS(Answer, 'answer tally vs country DYNAMIC'!$B99,Country,'answer tally vs country DYNAMIC'!H$2)</f>
        <v>0</v>
      </c>
      <c r="I99">
        <f>COUNTIFS(Answer, 'answer tally vs country DYNAMIC'!$B99,Country,'answer tally vs country DYNAMIC'!I$2)</f>
        <v>0</v>
      </c>
      <c r="J99">
        <f>COUNTIFS(Answer, 'answer tally vs country DYNAMIC'!$B99,Country,'answer tally vs country DYNAMIC'!J$2)</f>
        <v>0</v>
      </c>
      <c r="K99">
        <f>COUNTIFS(Answer, 'answer tally vs country DYNAMIC'!$B99,Country,'answer tally vs country DYNAMIC'!K$2)</f>
        <v>0</v>
      </c>
      <c r="L99">
        <f>COUNTIFS(Answer, 'answer tally vs country DYNAMIC'!$B99,Country,'answer tally vs country DYNAMIC'!L$2)</f>
        <v>0</v>
      </c>
      <c r="M99">
        <f>COUNTIFS(Answer, 'answer tally vs country DYNAMIC'!$B99,Country,'answer tally vs country DYNAMIC'!M$2)</f>
        <v>0</v>
      </c>
      <c r="N99">
        <f>COUNTIFS(Answer, 'answer tally vs country DYNAMIC'!$B99,Country,'answer tally vs country DYNAMIC'!N$2)</f>
        <v>0</v>
      </c>
      <c r="O99">
        <f>COUNTIFS(Answer, 'answer tally vs country DYNAMIC'!$B99,Country,'answer tally vs country DYNAMIC'!O$2)</f>
        <v>0</v>
      </c>
      <c r="P99">
        <f>COUNTIFS(Answer, 'answer tally vs country DYNAMIC'!$B99,Country,'answer tally vs country DYNAMIC'!P$2)</f>
        <v>0</v>
      </c>
      <c r="Q99">
        <f>COUNTIFS(Answer, 'answer tally vs country DYNAMIC'!$B99,Country,'answer tally vs country DYNAMIC'!Q$2)</f>
        <v>0</v>
      </c>
      <c r="R99">
        <f>COUNTIFS(Answer, 'answer tally vs country DYNAMIC'!$B99,Country,'answer tally vs country DYNAMIC'!R$2)</f>
        <v>0</v>
      </c>
      <c r="S99">
        <f>COUNTIFS(Answer, 'answer tally vs country DYNAMIC'!$B99,Country,'answer tally vs country DYNAMIC'!S$2)</f>
        <v>0</v>
      </c>
      <c r="T99">
        <f>COUNTIFS(Answer, 'answer tally vs country DYNAMIC'!$B99,Country,'answer tally vs country DYNAMIC'!T$2)</f>
        <v>0</v>
      </c>
      <c r="U99">
        <f>COUNTIFS(Answer, 'answer tally vs country DYNAMIC'!$B99,Country,'answer tally vs country DYNAMIC'!U$2)</f>
        <v>0</v>
      </c>
      <c r="V99">
        <f>COUNTIFS(Answer, 'answer tally vs country DYNAMIC'!$B99,Country,'answer tally vs country DYNAMIC'!V$2)</f>
        <v>0</v>
      </c>
    </row>
    <row r="100" spans="1:22">
      <c r="A100">
        <v>99</v>
      </c>
      <c r="B100" t="str">
        <f t="shared" si="7"/>
        <v>an nice cold our</v>
      </c>
      <c r="C100">
        <f t="shared" si="8"/>
        <v>1511144</v>
      </c>
      <c r="D100">
        <f>COUNTIFS(Answer, 'answer tally vs country DYNAMIC'!$B100)</f>
        <v>1</v>
      </c>
      <c r="E100">
        <f>COUNTIFS(Answer, 'answer tally vs country DYNAMIC'!$B100,Country,'answer tally vs country DYNAMIC'!E$2)</f>
        <v>1</v>
      </c>
      <c r="F100">
        <f>COUNTIFS(Answer, 'answer tally vs country DYNAMIC'!$B100,Country,'answer tally vs country DYNAMIC'!F$2)</f>
        <v>0</v>
      </c>
      <c r="G100">
        <f>COUNTIFS(Answer, 'answer tally vs country DYNAMIC'!$B100,Country,'answer tally vs country DYNAMIC'!G$2)</f>
        <v>0</v>
      </c>
      <c r="H100">
        <f>COUNTIFS(Answer, 'answer tally vs country DYNAMIC'!$B100,Country,'answer tally vs country DYNAMIC'!H$2)</f>
        <v>0</v>
      </c>
      <c r="I100">
        <f>COUNTIFS(Answer, 'answer tally vs country DYNAMIC'!$B100,Country,'answer tally vs country DYNAMIC'!I$2)</f>
        <v>0</v>
      </c>
      <c r="J100">
        <f>COUNTIFS(Answer, 'answer tally vs country DYNAMIC'!$B100,Country,'answer tally vs country DYNAMIC'!J$2)</f>
        <v>0</v>
      </c>
      <c r="K100">
        <f>COUNTIFS(Answer, 'answer tally vs country DYNAMIC'!$B100,Country,'answer tally vs country DYNAMIC'!K$2)</f>
        <v>0</v>
      </c>
      <c r="L100">
        <f>COUNTIFS(Answer, 'answer tally vs country DYNAMIC'!$B100,Country,'answer tally vs country DYNAMIC'!L$2)</f>
        <v>0</v>
      </c>
      <c r="M100">
        <f>COUNTIFS(Answer, 'answer tally vs country DYNAMIC'!$B100,Country,'answer tally vs country DYNAMIC'!M$2)</f>
        <v>0</v>
      </c>
      <c r="N100">
        <f>COUNTIFS(Answer, 'answer tally vs country DYNAMIC'!$B100,Country,'answer tally vs country DYNAMIC'!N$2)</f>
        <v>0</v>
      </c>
      <c r="O100">
        <f>COUNTIFS(Answer, 'answer tally vs country DYNAMIC'!$B100,Country,'answer tally vs country DYNAMIC'!O$2)</f>
        <v>0</v>
      </c>
      <c r="P100">
        <f>COUNTIFS(Answer, 'answer tally vs country DYNAMIC'!$B100,Country,'answer tally vs country DYNAMIC'!P$2)</f>
        <v>0</v>
      </c>
      <c r="Q100">
        <f>COUNTIFS(Answer, 'answer tally vs country DYNAMIC'!$B100,Country,'answer tally vs country DYNAMIC'!Q$2)</f>
        <v>0</v>
      </c>
      <c r="R100">
        <f>COUNTIFS(Answer, 'answer tally vs country DYNAMIC'!$B100,Country,'answer tally vs country DYNAMIC'!R$2)</f>
        <v>0</v>
      </c>
      <c r="S100">
        <f>COUNTIFS(Answer, 'answer tally vs country DYNAMIC'!$B100,Country,'answer tally vs country DYNAMIC'!S$2)</f>
        <v>0</v>
      </c>
      <c r="T100">
        <f>COUNTIFS(Answer, 'answer tally vs country DYNAMIC'!$B100,Country,'answer tally vs country DYNAMIC'!T$2)</f>
        <v>0</v>
      </c>
      <c r="U100">
        <f>COUNTIFS(Answer, 'answer tally vs country DYNAMIC'!$B100,Country,'answer tally vs country DYNAMIC'!U$2)</f>
        <v>0</v>
      </c>
      <c r="V100">
        <f>COUNTIFS(Answer, 'answer tally vs country DYNAMIC'!$B100,Country,'answer tally vs country DYNAMIC'!V$2)</f>
        <v>0</v>
      </c>
    </row>
    <row r="101" spans="1:22">
      <c r="A101">
        <v>100</v>
      </c>
      <c r="B101" t="str">
        <f t="shared" si="7"/>
        <v>an ounce gold hour</v>
      </c>
      <c r="C101">
        <f t="shared" si="8"/>
        <v>888447</v>
      </c>
      <c r="D101">
        <f>COUNTIFS(Answer, 'answer tally vs country DYNAMIC'!$B101)</f>
        <v>1</v>
      </c>
      <c r="E101">
        <f>COUNTIFS(Answer, 'answer tally vs country DYNAMIC'!$B101,Country,'answer tally vs country DYNAMIC'!E$2)</f>
        <v>1</v>
      </c>
      <c r="F101">
        <f>COUNTIFS(Answer, 'answer tally vs country DYNAMIC'!$B101,Country,'answer tally vs country DYNAMIC'!F$2)</f>
        <v>0</v>
      </c>
      <c r="G101">
        <f>COUNTIFS(Answer, 'answer tally vs country DYNAMIC'!$B101,Country,'answer tally vs country DYNAMIC'!G$2)</f>
        <v>0</v>
      </c>
      <c r="H101">
        <f>COUNTIFS(Answer, 'answer tally vs country DYNAMIC'!$B101,Country,'answer tally vs country DYNAMIC'!H$2)</f>
        <v>0</v>
      </c>
      <c r="I101">
        <f>COUNTIFS(Answer, 'answer tally vs country DYNAMIC'!$B101,Country,'answer tally vs country DYNAMIC'!I$2)</f>
        <v>0</v>
      </c>
      <c r="J101">
        <f>COUNTIFS(Answer, 'answer tally vs country DYNAMIC'!$B101,Country,'answer tally vs country DYNAMIC'!J$2)</f>
        <v>0</v>
      </c>
      <c r="K101">
        <f>COUNTIFS(Answer, 'answer tally vs country DYNAMIC'!$B101,Country,'answer tally vs country DYNAMIC'!K$2)</f>
        <v>0</v>
      </c>
      <c r="L101">
        <f>COUNTIFS(Answer, 'answer tally vs country DYNAMIC'!$B101,Country,'answer tally vs country DYNAMIC'!L$2)</f>
        <v>0</v>
      </c>
      <c r="M101">
        <f>COUNTIFS(Answer, 'answer tally vs country DYNAMIC'!$B101,Country,'answer tally vs country DYNAMIC'!M$2)</f>
        <v>0</v>
      </c>
      <c r="N101">
        <f>COUNTIFS(Answer, 'answer tally vs country DYNAMIC'!$B101,Country,'answer tally vs country DYNAMIC'!N$2)</f>
        <v>0</v>
      </c>
      <c r="O101">
        <f>COUNTIFS(Answer, 'answer tally vs country DYNAMIC'!$B101,Country,'answer tally vs country DYNAMIC'!O$2)</f>
        <v>0</v>
      </c>
      <c r="P101">
        <f>COUNTIFS(Answer, 'answer tally vs country DYNAMIC'!$B101,Country,'answer tally vs country DYNAMIC'!P$2)</f>
        <v>0</v>
      </c>
      <c r="Q101">
        <f>COUNTIFS(Answer, 'answer tally vs country DYNAMIC'!$B101,Country,'answer tally vs country DYNAMIC'!Q$2)</f>
        <v>0</v>
      </c>
      <c r="R101">
        <f>COUNTIFS(Answer, 'answer tally vs country DYNAMIC'!$B101,Country,'answer tally vs country DYNAMIC'!R$2)</f>
        <v>0</v>
      </c>
      <c r="S101">
        <f>COUNTIFS(Answer, 'answer tally vs country DYNAMIC'!$B101,Country,'answer tally vs country DYNAMIC'!S$2)</f>
        <v>0</v>
      </c>
      <c r="T101">
        <f>COUNTIFS(Answer, 'answer tally vs country DYNAMIC'!$B101,Country,'answer tally vs country DYNAMIC'!T$2)</f>
        <v>0</v>
      </c>
      <c r="U101">
        <f>COUNTIFS(Answer, 'answer tally vs country DYNAMIC'!$B101,Country,'answer tally vs country DYNAMIC'!U$2)</f>
        <v>0</v>
      </c>
      <c r="V101">
        <f>COUNTIFS(Answer, 'answer tally vs country DYNAMIC'!$B101,Country,'answer tally vs country DYNAMIC'!V$2)</f>
        <v>0</v>
      </c>
    </row>
    <row r="102" spans="1:22">
      <c r="A102">
        <v>101</v>
      </c>
      <c r="B102" t="str">
        <f t="shared" si="7"/>
        <v>and i scold hour</v>
      </c>
      <c r="C102">
        <f t="shared" si="8"/>
        <v>19840508</v>
      </c>
      <c r="D102">
        <f>COUNTIFS(Answer, 'answer tally vs country DYNAMIC'!$B102)</f>
        <v>4</v>
      </c>
      <c r="E102">
        <f>COUNTIFS(Answer, 'answer tally vs country DYNAMIC'!$B102,Country,'answer tally vs country DYNAMIC'!E$2)</f>
        <v>4</v>
      </c>
      <c r="F102">
        <f>COUNTIFS(Answer, 'answer tally vs country DYNAMIC'!$B102,Country,'answer tally vs country DYNAMIC'!F$2)</f>
        <v>0</v>
      </c>
      <c r="G102">
        <f>COUNTIFS(Answer, 'answer tally vs country DYNAMIC'!$B102,Country,'answer tally vs country DYNAMIC'!G$2)</f>
        <v>0</v>
      </c>
      <c r="H102">
        <f>COUNTIFS(Answer, 'answer tally vs country DYNAMIC'!$B102,Country,'answer tally vs country DYNAMIC'!H$2)</f>
        <v>0</v>
      </c>
      <c r="I102">
        <f>COUNTIFS(Answer, 'answer tally vs country DYNAMIC'!$B102,Country,'answer tally vs country DYNAMIC'!I$2)</f>
        <v>0</v>
      </c>
      <c r="J102">
        <f>COUNTIFS(Answer, 'answer tally vs country DYNAMIC'!$B102,Country,'answer tally vs country DYNAMIC'!J$2)</f>
        <v>0</v>
      </c>
      <c r="K102">
        <f>COUNTIFS(Answer, 'answer tally vs country DYNAMIC'!$B102,Country,'answer tally vs country DYNAMIC'!K$2)</f>
        <v>0</v>
      </c>
      <c r="L102">
        <f>COUNTIFS(Answer, 'answer tally vs country DYNAMIC'!$B102,Country,'answer tally vs country DYNAMIC'!L$2)</f>
        <v>0</v>
      </c>
      <c r="M102">
        <f>COUNTIFS(Answer, 'answer tally vs country DYNAMIC'!$B102,Country,'answer tally vs country DYNAMIC'!M$2)</f>
        <v>0</v>
      </c>
      <c r="N102">
        <f>COUNTIFS(Answer, 'answer tally vs country DYNAMIC'!$B102,Country,'answer tally vs country DYNAMIC'!N$2)</f>
        <v>0</v>
      </c>
      <c r="O102">
        <f>COUNTIFS(Answer, 'answer tally vs country DYNAMIC'!$B102,Country,'answer tally vs country DYNAMIC'!O$2)</f>
        <v>0</v>
      </c>
      <c r="P102">
        <f>COUNTIFS(Answer, 'answer tally vs country DYNAMIC'!$B102,Country,'answer tally vs country DYNAMIC'!P$2)</f>
        <v>0</v>
      </c>
      <c r="Q102">
        <f>COUNTIFS(Answer, 'answer tally vs country DYNAMIC'!$B102,Country,'answer tally vs country DYNAMIC'!Q$2)</f>
        <v>0</v>
      </c>
      <c r="R102">
        <f>COUNTIFS(Answer, 'answer tally vs country DYNAMIC'!$B102,Country,'answer tally vs country DYNAMIC'!R$2)</f>
        <v>0</v>
      </c>
      <c r="S102">
        <f>COUNTIFS(Answer, 'answer tally vs country DYNAMIC'!$B102,Country,'answer tally vs country DYNAMIC'!S$2)</f>
        <v>0</v>
      </c>
      <c r="T102">
        <f>COUNTIFS(Answer, 'answer tally vs country DYNAMIC'!$B102,Country,'answer tally vs country DYNAMIC'!T$2)</f>
        <v>0</v>
      </c>
      <c r="U102">
        <f>COUNTIFS(Answer, 'answer tally vs country DYNAMIC'!$B102,Country,'answer tally vs country DYNAMIC'!U$2)</f>
        <v>0</v>
      </c>
      <c r="V102">
        <f>COUNTIFS(Answer, 'answer tally vs country DYNAMIC'!$B102,Country,'answer tally vs country DYNAMIC'!V$2)</f>
        <v>0</v>
      </c>
    </row>
    <row r="103" spans="1:22">
      <c r="A103">
        <v>102</v>
      </c>
      <c r="B103" t="str">
        <f t="shared" si="7"/>
        <v>and i scold our</v>
      </c>
      <c r="C103">
        <f t="shared" si="8"/>
        <v>20242118</v>
      </c>
      <c r="D103">
        <f>COUNTIFS(Answer, 'answer tally vs country DYNAMIC'!$B103)</f>
        <v>3</v>
      </c>
      <c r="E103">
        <f>COUNTIFS(Answer, 'answer tally vs country DYNAMIC'!$B103,Country,'answer tally vs country DYNAMIC'!E$2)</f>
        <v>3</v>
      </c>
      <c r="F103">
        <f>COUNTIFS(Answer, 'answer tally vs country DYNAMIC'!$B103,Country,'answer tally vs country DYNAMIC'!F$2)</f>
        <v>0</v>
      </c>
      <c r="G103">
        <f>COUNTIFS(Answer, 'answer tally vs country DYNAMIC'!$B103,Country,'answer tally vs country DYNAMIC'!G$2)</f>
        <v>0</v>
      </c>
      <c r="H103">
        <f>COUNTIFS(Answer, 'answer tally vs country DYNAMIC'!$B103,Country,'answer tally vs country DYNAMIC'!H$2)</f>
        <v>0</v>
      </c>
      <c r="I103">
        <f>COUNTIFS(Answer, 'answer tally vs country DYNAMIC'!$B103,Country,'answer tally vs country DYNAMIC'!I$2)</f>
        <v>0</v>
      </c>
      <c r="J103">
        <f>COUNTIFS(Answer, 'answer tally vs country DYNAMIC'!$B103,Country,'answer tally vs country DYNAMIC'!J$2)</f>
        <v>0</v>
      </c>
      <c r="K103">
        <f>COUNTIFS(Answer, 'answer tally vs country DYNAMIC'!$B103,Country,'answer tally vs country DYNAMIC'!K$2)</f>
        <v>0</v>
      </c>
      <c r="L103">
        <f>COUNTIFS(Answer, 'answer tally vs country DYNAMIC'!$B103,Country,'answer tally vs country DYNAMIC'!L$2)</f>
        <v>0</v>
      </c>
      <c r="M103">
        <f>COUNTIFS(Answer, 'answer tally vs country DYNAMIC'!$B103,Country,'answer tally vs country DYNAMIC'!M$2)</f>
        <v>0</v>
      </c>
      <c r="N103">
        <f>COUNTIFS(Answer, 'answer tally vs country DYNAMIC'!$B103,Country,'answer tally vs country DYNAMIC'!N$2)</f>
        <v>0</v>
      </c>
      <c r="O103">
        <f>COUNTIFS(Answer, 'answer tally vs country DYNAMIC'!$B103,Country,'answer tally vs country DYNAMIC'!O$2)</f>
        <v>0</v>
      </c>
      <c r="P103">
        <f>COUNTIFS(Answer, 'answer tally vs country DYNAMIC'!$B103,Country,'answer tally vs country DYNAMIC'!P$2)</f>
        <v>0</v>
      </c>
      <c r="Q103">
        <f>COUNTIFS(Answer, 'answer tally vs country DYNAMIC'!$B103,Country,'answer tally vs country DYNAMIC'!Q$2)</f>
        <v>0</v>
      </c>
      <c r="R103">
        <f>COUNTIFS(Answer, 'answer tally vs country DYNAMIC'!$B103,Country,'answer tally vs country DYNAMIC'!R$2)</f>
        <v>0</v>
      </c>
      <c r="S103">
        <f>COUNTIFS(Answer, 'answer tally vs country DYNAMIC'!$B103,Country,'answer tally vs country DYNAMIC'!S$2)</f>
        <v>0</v>
      </c>
      <c r="T103">
        <f>COUNTIFS(Answer, 'answer tally vs country DYNAMIC'!$B103,Country,'answer tally vs country DYNAMIC'!T$2)</f>
        <v>0</v>
      </c>
      <c r="U103">
        <f>COUNTIFS(Answer, 'answer tally vs country DYNAMIC'!$B103,Country,'answer tally vs country DYNAMIC'!U$2)</f>
        <v>0</v>
      </c>
      <c r="V103">
        <f>COUNTIFS(Answer, 'answer tally vs country DYNAMIC'!$B103,Country,'answer tally vs country DYNAMIC'!V$2)</f>
        <v>0</v>
      </c>
    </row>
    <row r="104" spans="1:22">
      <c r="A104">
        <v>103</v>
      </c>
      <c r="B104" t="str">
        <f t="shared" si="7"/>
        <v>and i scored over</v>
      </c>
      <c r="C104">
        <f t="shared" si="8"/>
        <v>20194576</v>
      </c>
      <c r="D104">
        <f>COUNTIFS(Answer, 'answer tally vs country DYNAMIC'!$B104)</f>
        <v>1</v>
      </c>
      <c r="E104">
        <f>COUNTIFS(Answer, 'answer tally vs country DYNAMIC'!$B104,Country,'answer tally vs country DYNAMIC'!E$2)</f>
        <v>0</v>
      </c>
      <c r="F104">
        <f>COUNTIFS(Answer, 'answer tally vs country DYNAMIC'!$B104,Country,'answer tally vs country DYNAMIC'!F$2)</f>
        <v>1</v>
      </c>
      <c r="G104">
        <f>COUNTIFS(Answer, 'answer tally vs country DYNAMIC'!$B104,Country,'answer tally vs country DYNAMIC'!G$2)</f>
        <v>0</v>
      </c>
      <c r="H104">
        <f>COUNTIFS(Answer, 'answer tally vs country DYNAMIC'!$B104,Country,'answer tally vs country DYNAMIC'!H$2)</f>
        <v>0</v>
      </c>
      <c r="I104">
        <f>COUNTIFS(Answer, 'answer tally vs country DYNAMIC'!$B104,Country,'answer tally vs country DYNAMIC'!I$2)</f>
        <v>0</v>
      </c>
      <c r="J104">
        <f>COUNTIFS(Answer, 'answer tally vs country DYNAMIC'!$B104,Country,'answer tally vs country DYNAMIC'!J$2)</f>
        <v>0</v>
      </c>
      <c r="K104">
        <f>COUNTIFS(Answer, 'answer tally vs country DYNAMIC'!$B104,Country,'answer tally vs country DYNAMIC'!K$2)</f>
        <v>0</v>
      </c>
      <c r="L104">
        <f>COUNTIFS(Answer, 'answer tally vs country DYNAMIC'!$B104,Country,'answer tally vs country DYNAMIC'!L$2)</f>
        <v>0</v>
      </c>
      <c r="M104">
        <f>COUNTIFS(Answer, 'answer tally vs country DYNAMIC'!$B104,Country,'answer tally vs country DYNAMIC'!M$2)</f>
        <v>0</v>
      </c>
      <c r="N104">
        <f>COUNTIFS(Answer, 'answer tally vs country DYNAMIC'!$B104,Country,'answer tally vs country DYNAMIC'!N$2)</f>
        <v>0</v>
      </c>
      <c r="O104">
        <f>COUNTIFS(Answer, 'answer tally vs country DYNAMIC'!$B104,Country,'answer tally vs country DYNAMIC'!O$2)</f>
        <v>0</v>
      </c>
      <c r="P104">
        <f>COUNTIFS(Answer, 'answer tally vs country DYNAMIC'!$B104,Country,'answer tally vs country DYNAMIC'!P$2)</f>
        <v>0</v>
      </c>
      <c r="Q104">
        <f>COUNTIFS(Answer, 'answer tally vs country DYNAMIC'!$B104,Country,'answer tally vs country DYNAMIC'!Q$2)</f>
        <v>0</v>
      </c>
      <c r="R104">
        <f>COUNTIFS(Answer, 'answer tally vs country DYNAMIC'!$B104,Country,'answer tally vs country DYNAMIC'!R$2)</f>
        <v>0</v>
      </c>
      <c r="S104">
        <f>COUNTIFS(Answer, 'answer tally vs country DYNAMIC'!$B104,Country,'answer tally vs country DYNAMIC'!S$2)</f>
        <v>0</v>
      </c>
      <c r="T104">
        <f>COUNTIFS(Answer, 'answer tally vs country DYNAMIC'!$B104,Country,'answer tally vs country DYNAMIC'!T$2)</f>
        <v>0</v>
      </c>
      <c r="U104">
        <f>COUNTIFS(Answer, 'answer tally vs country DYNAMIC'!$B104,Country,'answer tally vs country DYNAMIC'!U$2)</f>
        <v>0</v>
      </c>
      <c r="V104">
        <f>COUNTIFS(Answer, 'answer tally vs country DYNAMIC'!$B104,Country,'answer tally vs country DYNAMIC'!V$2)</f>
        <v>0</v>
      </c>
    </row>
    <row r="105" spans="1:22">
      <c r="A105">
        <v>104</v>
      </c>
      <c r="B105" t="str">
        <f t="shared" si="7"/>
        <v>and i scored the hour</v>
      </c>
      <c r="C105">
        <f t="shared" si="8"/>
        <v>35852141</v>
      </c>
      <c r="D105">
        <f>COUNTIFS(Answer, 'answer tally vs country DYNAMIC'!$B105)</f>
        <v>1</v>
      </c>
      <c r="E105">
        <f>COUNTIFS(Answer, 'answer tally vs country DYNAMIC'!$B105,Country,'answer tally vs country DYNAMIC'!E$2)</f>
        <v>0</v>
      </c>
      <c r="F105">
        <f>COUNTIFS(Answer, 'answer tally vs country DYNAMIC'!$B105,Country,'answer tally vs country DYNAMIC'!F$2)</f>
        <v>1</v>
      </c>
      <c r="G105">
        <f>COUNTIFS(Answer, 'answer tally vs country DYNAMIC'!$B105,Country,'answer tally vs country DYNAMIC'!G$2)</f>
        <v>0</v>
      </c>
      <c r="H105">
        <f>COUNTIFS(Answer, 'answer tally vs country DYNAMIC'!$B105,Country,'answer tally vs country DYNAMIC'!H$2)</f>
        <v>0</v>
      </c>
      <c r="I105">
        <f>COUNTIFS(Answer, 'answer tally vs country DYNAMIC'!$B105,Country,'answer tally vs country DYNAMIC'!I$2)</f>
        <v>0</v>
      </c>
      <c r="J105">
        <f>COUNTIFS(Answer, 'answer tally vs country DYNAMIC'!$B105,Country,'answer tally vs country DYNAMIC'!J$2)</f>
        <v>0</v>
      </c>
      <c r="K105">
        <f>COUNTIFS(Answer, 'answer tally vs country DYNAMIC'!$B105,Country,'answer tally vs country DYNAMIC'!K$2)</f>
        <v>0</v>
      </c>
      <c r="L105">
        <f>COUNTIFS(Answer, 'answer tally vs country DYNAMIC'!$B105,Country,'answer tally vs country DYNAMIC'!L$2)</f>
        <v>0</v>
      </c>
      <c r="M105">
        <f>COUNTIFS(Answer, 'answer tally vs country DYNAMIC'!$B105,Country,'answer tally vs country DYNAMIC'!M$2)</f>
        <v>0</v>
      </c>
      <c r="N105">
        <f>COUNTIFS(Answer, 'answer tally vs country DYNAMIC'!$B105,Country,'answer tally vs country DYNAMIC'!N$2)</f>
        <v>0</v>
      </c>
      <c r="O105">
        <f>COUNTIFS(Answer, 'answer tally vs country DYNAMIC'!$B105,Country,'answer tally vs country DYNAMIC'!O$2)</f>
        <v>0</v>
      </c>
      <c r="P105">
        <f>COUNTIFS(Answer, 'answer tally vs country DYNAMIC'!$B105,Country,'answer tally vs country DYNAMIC'!P$2)</f>
        <v>0</v>
      </c>
      <c r="Q105">
        <f>COUNTIFS(Answer, 'answer tally vs country DYNAMIC'!$B105,Country,'answer tally vs country DYNAMIC'!Q$2)</f>
        <v>0</v>
      </c>
      <c r="R105">
        <f>COUNTIFS(Answer, 'answer tally vs country DYNAMIC'!$B105,Country,'answer tally vs country DYNAMIC'!R$2)</f>
        <v>0</v>
      </c>
      <c r="S105">
        <f>COUNTIFS(Answer, 'answer tally vs country DYNAMIC'!$B105,Country,'answer tally vs country DYNAMIC'!S$2)</f>
        <v>0</v>
      </c>
      <c r="T105">
        <f>COUNTIFS(Answer, 'answer tally vs country DYNAMIC'!$B105,Country,'answer tally vs country DYNAMIC'!T$2)</f>
        <v>0</v>
      </c>
      <c r="U105">
        <f>COUNTIFS(Answer, 'answer tally vs country DYNAMIC'!$B105,Country,'answer tally vs country DYNAMIC'!U$2)</f>
        <v>0</v>
      </c>
      <c r="V105">
        <f>COUNTIFS(Answer, 'answer tally vs country DYNAMIC'!$B105,Country,'answer tally vs country DYNAMIC'!V$2)</f>
        <v>0</v>
      </c>
    </row>
    <row r="106" spans="1:22">
      <c r="A106">
        <v>105</v>
      </c>
      <c r="B106" t="str">
        <f t="shared" si="7"/>
        <v>and ice cold dollar</v>
      </c>
      <c r="C106">
        <f t="shared" si="8"/>
        <v>9899984</v>
      </c>
      <c r="D106">
        <f>COUNTIFS(Answer, 'answer tally vs country DYNAMIC'!$B106)</f>
        <v>1</v>
      </c>
      <c r="E106">
        <f>COUNTIFS(Answer, 'answer tally vs country DYNAMIC'!$B106,Country,'answer tally vs country DYNAMIC'!E$2)</f>
        <v>1</v>
      </c>
      <c r="F106">
        <f>COUNTIFS(Answer, 'answer tally vs country DYNAMIC'!$B106,Country,'answer tally vs country DYNAMIC'!F$2)</f>
        <v>0</v>
      </c>
      <c r="G106">
        <f>COUNTIFS(Answer, 'answer tally vs country DYNAMIC'!$B106,Country,'answer tally vs country DYNAMIC'!G$2)</f>
        <v>0</v>
      </c>
      <c r="H106">
        <f>COUNTIFS(Answer, 'answer tally vs country DYNAMIC'!$B106,Country,'answer tally vs country DYNAMIC'!H$2)</f>
        <v>0</v>
      </c>
      <c r="I106">
        <f>COUNTIFS(Answer, 'answer tally vs country DYNAMIC'!$B106,Country,'answer tally vs country DYNAMIC'!I$2)</f>
        <v>0</v>
      </c>
      <c r="J106">
        <f>COUNTIFS(Answer, 'answer tally vs country DYNAMIC'!$B106,Country,'answer tally vs country DYNAMIC'!J$2)</f>
        <v>0</v>
      </c>
      <c r="K106">
        <f>COUNTIFS(Answer, 'answer tally vs country DYNAMIC'!$B106,Country,'answer tally vs country DYNAMIC'!K$2)</f>
        <v>0</v>
      </c>
      <c r="L106">
        <f>COUNTIFS(Answer, 'answer tally vs country DYNAMIC'!$B106,Country,'answer tally vs country DYNAMIC'!L$2)</f>
        <v>0</v>
      </c>
      <c r="M106">
        <f>COUNTIFS(Answer, 'answer tally vs country DYNAMIC'!$B106,Country,'answer tally vs country DYNAMIC'!M$2)</f>
        <v>0</v>
      </c>
      <c r="N106">
        <f>COUNTIFS(Answer, 'answer tally vs country DYNAMIC'!$B106,Country,'answer tally vs country DYNAMIC'!N$2)</f>
        <v>0</v>
      </c>
      <c r="O106">
        <f>COUNTIFS(Answer, 'answer tally vs country DYNAMIC'!$B106,Country,'answer tally vs country DYNAMIC'!O$2)</f>
        <v>0</v>
      </c>
      <c r="P106">
        <f>COUNTIFS(Answer, 'answer tally vs country DYNAMIC'!$B106,Country,'answer tally vs country DYNAMIC'!P$2)</f>
        <v>0</v>
      </c>
      <c r="Q106">
        <f>COUNTIFS(Answer, 'answer tally vs country DYNAMIC'!$B106,Country,'answer tally vs country DYNAMIC'!Q$2)</f>
        <v>0</v>
      </c>
      <c r="R106">
        <f>COUNTIFS(Answer, 'answer tally vs country DYNAMIC'!$B106,Country,'answer tally vs country DYNAMIC'!R$2)</f>
        <v>0</v>
      </c>
      <c r="S106">
        <f>COUNTIFS(Answer, 'answer tally vs country DYNAMIC'!$B106,Country,'answer tally vs country DYNAMIC'!S$2)</f>
        <v>0</v>
      </c>
      <c r="T106">
        <f>COUNTIFS(Answer, 'answer tally vs country DYNAMIC'!$B106,Country,'answer tally vs country DYNAMIC'!T$2)</f>
        <v>0</v>
      </c>
      <c r="U106">
        <f>COUNTIFS(Answer, 'answer tally vs country DYNAMIC'!$B106,Country,'answer tally vs country DYNAMIC'!U$2)</f>
        <v>0</v>
      </c>
      <c r="V106">
        <f>COUNTIFS(Answer, 'answer tally vs country DYNAMIC'!$B106,Country,'answer tally vs country DYNAMIC'!V$2)</f>
        <v>0</v>
      </c>
    </row>
    <row r="107" spans="1:22">
      <c r="A107">
        <v>106</v>
      </c>
      <c r="B107" t="str">
        <f t="shared" si="7"/>
        <v>and nice cold hour</v>
      </c>
      <c r="C107">
        <f t="shared" si="8"/>
        <v>10145966</v>
      </c>
      <c r="D107">
        <f>COUNTIFS(Answer, 'answer tally vs country DYNAMIC'!$B107)</f>
        <v>0</v>
      </c>
      <c r="E107">
        <f>COUNTIFS(Answer, 'answer tally vs country DYNAMIC'!$B107,Country,'answer tally vs country DYNAMIC'!E$2)</f>
        <v>0</v>
      </c>
      <c r="F107">
        <f>COUNTIFS(Answer, 'answer tally vs country DYNAMIC'!$B107,Country,'answer tally vs country DYNAMIC'!F$2)</f>
        <v>0</v>
      </c>
      <c r="G107">
        <f>COUNTIFS(Answer, 'answer tally vs country DYNAMIC'!$B107,Country,'answer tally vs country DYNAMIC'!G$2)</f>
        <v>0</v>
      </c>
      <c r="H107">
        <f>COUNTIFS(Answer, 'answer tally vs country DYNAMIC'!$B107,Country,'answer tally vs country DYNAMIC'!H$2)</f>
        <v>0</v>
      </c>
      <c r="I107">
        <f>COUNTIFS(Answer, 'answer tally vs country DYNAMIC'!$B107,Country,'answer tally vs country DYNAMIC'!I$2)</f>
        <v>0</v>
      </c>
      <c r="J107">
        <f>COUNTIFS(Answer, 'answer tally vs country DYNAMIC'!$B107,Country,'answer tally vs country DYNAMIC'!J$2)</f>
        <v>0</v>
      </c>
      <c r="K107">
        <f>COUNTIFS(Answer, 'answer tally vs country DYNAMIC'!$B107,Country,'answer tally vs country DYNAMIC'!K$2)</f>
        <v>0</v>
      </c>
      <c r="L107">
        <f>COUNTIFS(Answer, 'answer tally vs country DYNAMIC'!$B107,Country,'answer tally vs country DYNAMIC'!L$2)</f>
        <v>0</v>
      </c>
      <c r="M107">
        <f>COUNTIFS(Answer, 'answer tally vs country DYNAMIC'!$B107,Country,'answer tally vs country DYNAMIC'!M$2)</f>
        <v>0</v>
      </c>
      <c r="N107">
        <f>COUNTIFS(Answer, 'answer tally vs country DYNAMIC'!$B107,Country,'answer tally vs country DYNAMIC'!N$2)</f>
        <v>0</v>
      </c>
      <c r="O107">
        <f>COUNTIFS(Answer, 'answer tally vs country DYNAMIC'!$B107,Country,'answer tally vs country DYNAMIC'!O$2)</f>
        <v>0</v>
      </c>
      <c r="P107">
        <f>COUNTIFS(Answer, 'answer tally vs country DYNAMIC'!$B107,Country,'answer tally vs country DYNAMIC'!P$2)</f>
        <v>0</v>
      </c>
      <c r="Q107">
        <f>COUNTIFS(Answer, 'answer tally vs country DYNAMIC'!$B107,Country,'answer tally vs country DYNAMIC'!Q$2)</f>
        <v>0</v>
      </c>
      <c r="R107">
        <f>COUNTIFS(Answer, 'answer tally vs country DYNAMIC'!$B107,Country,'answer tally vs country DYNAMIC'!R$2)</f>
        <v>0</v>
      </c>
      <c r="S107">
        <f>COUNTIFS(Answer, 'answer tally vs country DYNAMIC'!$B107,Country,'answer tally vs country DYNAMIC'!S$2)</f>
        <v>0</v>
      </c>
      <c r="T107">
        <f>COUNTIFS(Answer, 'answer tally vs country DYNAMIC'!$B107,Country,'answer tally vs country DYNAMIC'!T$2)</f>
        <v>0</v>
      </c>
      <c r="U107">
        <f>COUNTIFS(Answer, 'answer tally vs country DYNAMIC'!$B107,Country,'answer tally vs country DYNAMIC'!U$2)</f>
        <v>0</v>
      </c>
      <c r="V107">
        <f>COUNTIFS(Answer, 'answer tally vs country DYNAMIC'!$B107,Country,'answer tally vs country DYNAMIC'!V$2)</f>
        <v>0</v>
      </c>
    </row>
    <row r="108" spans="1:22">
      <c r="A108">
        <v>107</v>
      </c>
      <c r="B108" t="str">
        <f t="shared" si="7"/>
        <v>can i score the hour</v>
      </c>
      <c r="C108">
        <f t="shared" si="8"/>
        <v>27231154</v>
      </c>
      <c r="D108">
        <f>COUNTIFS(Answer, 'answer tally vs country DYNAMIC'!$B108)</f>
        <v>1</v>
      </c>
      <c r="E108">
        <f>COUNTIFS(Answer, 'answer tally vs country DYNAMIC'!$B108,Country,'answer tally vs country DYNAMIC'!E$2)</f>
        <v>0</v>
      </c>
      <c r="F108">
        <f>COUNTIFS(Answer, 'answer tally vs country DYNAMIC'!$B108,Country,'answer tally vs country DYNAMIC'!F$2)</f>
        <v>1</v>
      </c>
      <c r="G108">
        <f>COUNTIFS(Answer, 'answer tally vs country DYNAMIC'!$B108,Country,'answer tally vs country DYNAMIC'!G$2)</f>
        <v>0</v>
      </c>
      <c r="H108">
        <f>COUNTIFS(Answer, 'answer tally vs country DYNAMIC'!$B108,Country,'answer tally vs country DYNAMIC'!H$2)</f>
        <v>0</v>
      </c>
      <c r="I108">
        <f>COUNTIFS(Answer, 'answer tally vs country DYNAMIC'!$B108,Country,'answer tally vs country DYNAMIC'!I$2)</f>
        <v>0</v>
      </c>
      <c r="J108">
        <f>COUNTIFS(Answer, 'answer tally vs country DYNAMIC'!$B108,Country,'answer tally vs country DYNAMIC'!J$2)</f>
        <v>0</v>
      </c>
      <c r="K108">
        <f>COUNTIFS(Answer, 'answer tally vs country DYNAMIC'!$B108,Country,'answer tally vs country DYNAMIC'!K$2)</f>
        <v>0</v>
      </c>
      <c r="L108">
        <f>COUNTIFS(Answer, 'answer tally vs country DYNAMIC'!$B108,Country,'answer tally vs country DYNAMIC'!L$2)</f>
        <v>0</v>
      </c>
      <c r="M108">
        <f>COUNTIFS(Answer, 'answer tally vs country DYNAMIC'!$B108,Country,'answer tally vs country DYNAMIC'!M$2)</f>
        <v>0</v>
      </c>
      <c r="N108">
        <f>COUNTIFS(Answer, 'answer tally vs country DYNAMIC'!$B108,Country,'answer tally vs country DYNAMIC'!N$2)</f>
        <v>0</v>
      </c>
      <c r="O108">
        <f>COUNTIFS(Answer, 'answer tally vs country DYNAMIC'!$B108,Country,'answer tally vs country DYNAMIC'!O$2)</f>
        <v>0</v>
      </c>
      <c r="P108">
        <f>COUNTIFS(Answer, 'answer tally vs country DYNAMIC'!$B108,Country,'answer tally vs country DYNAMIC'!P$2)</f>
        <v>0</v>
      </c>
      <c r="Q108">
        <f>COUNTIFS(Answer, 'answer tally vs country DYNAMIC'!$B108,Country,'answer tally vs country DYNAMIC'!Q$2)</f>
        <v>0</v>
      </c>
      <c r="R108">
        <f>COUNTIFS(Answer, 'answer tally vs country DYNAMIC'!$B108,Country,'answer tally vs country DYNAMIC'!R$2)</f>
        <v>0</v>
      </c>
      <c r="S108">
        <f>COUNTIFS(Answer, 'answer tally vs country DYNAMIC'!$B108,Country,'answer tally vs country DYNAMIC'!S$2)</f>
        <v>0</v>
      </c>
      <c r="T108">
        <f>COUNTIFS(Answer, 'answer tally vs country DYNAMIC'!$B108,Country,'answer tally vs country DYNAMIC'!T$2)</f>
        <v>0</v>
      </c>
      <c r="U108">
        <f>COUNTIFS(Answer, 'answer tally vs country DYNAMIC'!$B108,Country,'answer tally vs country DYNAMIC'!U$2)</f>
        <v>0</v>
      </c>
      <c r="V108">
        <f>COUNTIFS(Answer, 'answer tally vs country DYNAMIC'!$B108,Country,'answer tally vs country DYNAMIC'!V$2)</f>
        <v>0</v>
      </c>
    </row>
    <row r="109" spans="1:22">
      <c r="A109">
        <v>108</v>
      </c>
      <c r="B109" t="str">
        <f t="shared" si="7"/>
        <v>can i spoke hour</v>
      </c>
      <c r="C109">
        <f t="shared" si="8"/>
        <v>11233904</v>
      </c>
      <c r="D109">
        <f>COUNTIFS(Answer, 'answer tally vs country DYNAMIC'!$B109)</f>
        <v>10</v>
      </c>
      <c r="E109">
        <f>COUNTIFS(Answer, 'answer tally vs country DYNAMIC'!$B109,Country,'answer tally vs country DYNAMIC'!E$2)</f>
        <v>1</v>
      </c>
      <c r="F109">
        <f>COUNTIFS(Answer, 'answer tally vs country DYNAMIC'!$B109,Country,'answer tally vs country DYNAMIC'!F$2)</f>
        <v>7</v>
      </c>
      <c r="G109">
        <f>COUNTIFS(Answer, 'answer tally vs country DYNAMIC'!$B109,Country,'answer tally vs country DYNAMIC'!G$2)</f>
        <v>0</v>
      </c>
      <c r="H109">
        <f>COUNTIFS(Answer, 'answer tally vs country DYNAMIC'!$B109,Country,'answer tally vs country DYNAMIC'!H$2)</f>
        <v>0</v>
      </c>
      <c r="I109">
        <f>COUNTIFS(Answer, 'answer tally vs country DYNAMIC'!$B109,Country,'answer tally vs country DYNAMIC'!I$2)</f>
        <v>0</v>
      </c>
      <c r="J109">
        <f>COUNTIFS(Answer, 'answer tally vs country DYNAMIC'!$B109,Country,'answer tally vs country DYNAMIC'!J$2)</f>
        <v>0</v>
      </c>
      <c r="K109">
        <f>COUNTIFS(Answer, 'answer tally vs country DYNAMIC'!$B109,Country,'answer tally vs country DYNAMIC'!K$2)</f>
        <v>0</v>
      </c>
      <c r="L109">
        <f>COUNTIFS(Answer, 'answer tally vs country DYNAMIC'!$B109,Country,'answer tally vs country DYNAMIC'!L$2)</f>
        <v>0</v>
      </c>
      <c r="M109">
        <f>COUNTIFS(Answer, 'answer tally vs country DYNAMIC'!$B109,Country,'answer tally vs country DYNAMIC'!M$2)</f>
        <v>0</v>
      </c>
      <c r="N109">
        <f>COUNTIFS(Answer, 'answer tally vs country DYNAMIC'!$B109,Country,'answer tally vs country DYNAMIC'!N$2)</f>
        <v>0</v>
      </c>
      <c r="O109">
        <f>COUNTIFS(Answer, 'answer tally vs country DYNAMIC'!$B109,Country,'answer tally vs country DYNAMIC'!O$2)</f>
        <v>0</v>
      </c>
      <c r="P109">
        <f>COUNTIFS(Answer, 'answer tally vs country DYNAMIC'!$B109,Country,'answer tally vs country DYNAMIC'!P$2)</f>
        <v>0</v>
      </c>
      <c r="Q109">
        <f>COUNTIFS(Answer, 'answer tally vs country DYNAMIC'!$B109,Country,'answer tally vs country DYNAMIC'!Q$2)</f>
        <v>0</v>
      </c>
      <c r="R109">
        <f>COUNTIFS(Answer, 'answer tally vs country DYNAMIC'!$B109,Country,'answer tally vs country DYNAMIC'!R$2)</f>
        <v>0</v>
      </c>
      <c r="S109">
        <f>COUNTIFS(Answer, 'answer tally vs country DYNAMIC'!$B109,Country,'answer tally vs country DYNAMIC'!S$2)</f>
        <v>0</v>
      </c>
      <c r="T109">
        <f>COUNTIFS(Answer, 'answer tally vs country DYNAMIC'!$B109,Country,'answer tally vs country DYNAMIC'!T$2)</f>
        <v>0</v>
      </c>
      <c r="U109">
        <f>COUNTIFS(Answer, 'answer tally vs country DYNAMIC'!$B109,Country,'answer tally vs country DYNAMIC'!U$2)</f>
        <v>0</v>
      </c>
      <c r="V109">
        <f>COUNTIFS(Answer, 'answer tally vs country DYNAMIC'!$B109,Country,'answer tally vs country DYNAMIC'!V$2)</f>
        <v>0</v>
      </c>
    </row>
    <row r="110" spans="1:22">
      <c r="A110">
        <v>109</v>
      </c>
      <c r="B110" t="str">
        <f t="shared" si="7"/>
        <v>ei nice cold hour</v>
      </c>
      <c r="C110">
        <f t="shared" si="8"/>
        <v>315365</v>
      </c>
      <c r="D110">
        <f>COUNTIFS(Answer, 'answer tally vs country DYNAMIC'!$B110)</f>
        <v>3</v>
      </c>
      <c r="E110">
        <f>COUNTIFS(Answer, 'answer tally vs country DYNAMIC'!$B110,Country,'answer tally vs country DYNAMIC'!E$2)</f>
        <v>0</v>
      </c>
      <c r="F110">
        <f>COUNTIFS(Answer, 'answer tally vs country DYNAMIC'!$B110,Country,'answer tally vs country DYNAMIC'!F$2)</f>
        <v>0</v>
      </c>
      <c r="G110">
        <f>COUNTIFS(Answer, 'answer tally vs country DYNAMIC'!$B110,Country,'answer tally vs country DYNAMIC'!G$2)</f>
        <v>0</v>
      </c>
      <c r="H110">
        <f>COUNTIFS(Answer, 'answer tally vs country DYNAMIC'!$B110,Country,'answer tally vs country DYNAMIC'!H$2)</f>
        <v>0</v>
      </c>
      <c r="I110">
        <f>COUNTIFS(Answer, 'answer tally vs country DYNAMIC'!$B110,Country,'answer tally vs country DYNAMIC'!I$2)</f>
        <v>0</v>
      </c>
      <c r="J110">
        <f>COUNTIFS(Answer, 'answer tally vs country DYNAMIC'!$B110,Country,'answer tally vs country DYNAMIC'!J$2)</f>
        <v>3</v>
      </c>
      <c r="K110">
        <f>COUNTIFS(Answer, 'answer tally vs country DYNAMIC'!$B110,Country,'answer tally vs country DYNAMIC'!K$2)</f>
        <v>0</v>
      </c>
      <c r="L110">
        <f>COUNTIFS(Answer, 'answer tally vs country DYNAMIC'!$B110,Country,'answer tally vs country DYNAMIC'!L$2)</f>
        <v>0</v>
      </c>
      <c r="M110">
        <f>COUNTIFS(Answer, 'answer tally vs country DYNAMIC'!$B110,Country,'answer tally vs country DYNAMIC'!M$2)</f>
        <v>0</v>
      </c>
      <c r="N110">
        <f>COUNTIFS(Answer, 'answer tally vs country DYNAMIC'!$B110,Country,'answer tally vs country DYNAMIC'!N$2)</f>
        <v>0</v>
      </c>
      <c r="O110">
        <f>COUNTIFS(Answer, 'answer tally vs country DYNAMIC'!$B110,Country,'answer tally vs country DYNAMIC'!O$2)</f>
        <v>0</v>
      </c>
      <c r="P110">
        <f>COUNTIFS(Answer, 'answer tally vs country DYNAMIC'!$B110,Country,'answer tally vs country DYNAMIC'!P$2)</f>
        <v>0</v>
      </c>
      <c r="Q110">
        <f>COUNTIFS(Answer, 'answer tally vs country DYNAMIC'!$B110,Country,'answer tally vs country DYNAMIC'!Q$2)</f>
        <v>0</v>
      </c>
      <c r="R110">
        <f>COUNTIFS(Answer, 'answer tally vs country DYNAMIC'!$B110,Country,'answer tally vs country DYNAMIC'!R$2)</f>
        <v>0</v>
      </c>
      <c r="S110">
        <f>COUNTIFS(Answer, 'answer tally vs country DYNAMIC'!$B110,Country,'answer tally vs country DYNAMIC'!S$2)</f>
        <v>0</v>
      </c>
      <c r="T110">
        <f>COUNTIFS(Answer, 'answer tally vs country DYNAMIC'!$B110,Country,'answer tally vs country DYNAMIC'!T$2)</f>
        <v>0</v>
      </c>
      <c r="U110">
        <f>COUNTIFS(Answer, 'answer tally vs country DYNAMIC'!$B110,Country,'answer tally vs country DYNAMIC'!U$2)</f>
        <v>0</v>
      </c>
      <c r="V110">
        <f>COUNTIFS(Answer, 'answer tally vs country DYNAMIC'!$B110,Country,'answer tally vs country DYNAMIC'!V$2)</f>
        <v>0</v>
      </c>
    </row>
    <row r="111" spans="1:22">
      <c r="A111">
        <v>110</v>
      </c>
      <c r="B111" t="str">
        <f t="shared" si="7"/>
        <v>ej nice cold hout</v>
      </c>
      <c r="C111">
        <f t="shared" si="8"/>
        <v>243552</v>
      </c>
      <c r="D111">
        <f>COUNTIFS(Answer, 'answer tally vs country DYNAMIC'!$B111)</f>
        <v>1</v>
      </c>
      <c r="E111">
        <f>COUNTIFS(Answer, 'answer tally vs country DYNAMIC'!$B111,Country,'answer tally vs country DYNAMIC'!E$2)</f>
        <v>0</v>
      </c>
      <c r="F111">
        <f>COUNTIFS(Answer, 'answer tally vs country DYNAMIC'!$B111,Country,'answer tally vs country DYNAMIC'!F$2)</f>
        <v>0</v>
      </c>
      <c r="G111">
        <f>COUNTIFS(Answer, 'answer tally vs country DYNAMIC'!$B111,Country,'answer tally vs country DYNAMIC'!G$2)</f>
        <v>0</v>
      </c>
      <c r="H111">
        <f>COUNTIFS(Answer, 'answer tally vs country DYNAMIC'!$B111,Country,'answer tally vs country DYNAMIC'!H$2)</f>
        <v>0</v>
      </c>
      <c r="I111">
        <f>COUNTIFS(Answer, 'answer tally vs country DYNAMIC'!$B111,Country,'answer tally vs country DYNAMIC'!I$2)</f>
        <v>0</v>
      </c>
      <c r="J111">
        <f>COUNTIFS(Answer, 'answer tally vs country DYNAMIC'!$B111,Country,'answer tally vs country DYNAMIC'!J$2)</f>
        <v>1</v>
      </c>
      <c r="K111">
        <f>COUNTIFS(Answer, 'answer tally vs country DYNAMIC'!$B111,Country,'answer tally vs country DYNAMIC'!K$2)</f>
        <v>0</v>
      </c>
      <c r="L111">
        <f>COUNTIFS(Answer, 'answer tally vs country DYNAMIC'!$B111,Country,'answer tally vs country DYNAMIC'!L$2)</f>
        <v>0</v>
      </c>
      <c r="M111">
        <f>COUNTIFS(Answer, 'answer tally vs country DYNAMIC'!$B111,Country,'answer tally vs country DYNAMIC'!M$2)</f>
        <v>0</v>
      </c>
      <c r="N111">
        <f>COUNTIFS(Answer, 'answer tally vs country DYNAMIC'!$B111,Country,'answer tally vs country DYNAMIC'!N$2)</f>
        <v>0</v>
      </c>
      <c r="O111">
        <f>COUNTIFS(Answer, 'answer tally vs country DYNAMIC'!$B111,Country,'answer tally vs country DYNAMIC'!O$2)</f>
        <v>0</v>
      </c>
      <c r="P111">
        <f>COUNTIFS(Answer, 'answer tally vs country DYNAMIC'!$B111,Country,'answer tally vs country DYNAMIC'!P$2)</f>
        <v>0</v>
      </c>
      <c r="Q111">
        <f>COUNTIFS(Answer, 'answer tally vs country DYNAMIC'!$B111,Country,'answer tally vs country DYNAMIC'!Q$2)</f>
        <v>0</v>
      </c>
      <c r="R111">
        <f>COUNTIFS(Answer, 'answer tally vs country DYNAMIC'!$B111,Country,'answer tally vs country DYNAMIC'!R$2)</f>
        <v>0</v>
      </c>
      <c r="S111">
        <f>COUNTIFS(Answer, 'answer tally vs country DYNAMIC'!$B111,Country,'answer tally vs country DYNAMIC'!S$2)</f>
        <v>0</v>
      </c>
      <c r="T111">
        <f>COUNTIFS(Answer, 'answer tally vs country DYNAMIC'!$B111,Country,'answer tally vs country DYNAMIC'!T$2)</f>
        <v>0</v>
      </c>
      <c r="U111">
        <f>COUNTIFS(Answer, 'answer tally vs country DYNAMIC'!$B111,Country,'answer tally vs country DYNAMIC'!U$2)</f>
        <v>0</v>
      </c>
      <c r="V111">
        <f>COUNTIFS(Answer, 'answer tally vs country DYNAMIC'!$B111,Country,'answer tally vs country DYNAMIC'!V$2)</f>
        <v>0</v>
      </c>
    </row>
    <row r="112" spans="1:22">
      <c r="A112">
        <v>111</v>
      </c>
      <c r="B112" t="str">
        <f t="shared" si="7"/>
        <v>ej nice cold ohur</v>
      </c>
      <c r="C112">
        <f t="shared" si="8"/>
        <v>243552</v>
      </c>
      <c r="D112">
        <f>COUNTIFS(Answer, 'answer tally vs country DYNAMIC'!$B112)</f>
        <v>1</v>
      </c>
      <c r="E112">
        <f>COUNTIFS(Answer, 'answer tally vs country DYNAMIC'!$B112,Country,'answer tally vs country DYNAMIC'!E$2)</f>
        <v>0</v>
      </c>
      <c r="F112">
        <f>COUNTIFS(Answer, 'answer tally vs country DYNAMIC'!$B112,Country,'answer tally vs country DYNAMIC'!F$2)</f>
        <v>0</v>
      </c>
      <c r="G112">
        <f>COUNTIFS(Answer, 'answer tally vs country DYNAMIC'!$B112,Country,'answer tally vs country DYNAMIC'!G$2)</f>
        <v>0</v>
      </c>
      <c r="H112">
        <f>COUNTIFS(Answer, 'answer tally vs country DYNAMIC'!$B112,Country,'answer tally vs country DYNAMIC'!H$2)</f>
        <v>0</v>
      </c>
      <c r="I112">
        <f>COUNTIFS(Answer, 'answer tally vs country DYNAMIC'!$B112,Country,'answer tally vs country DYNAMIC'!I$2)</f>
        <v>0</v>
      </c>
      <c r="J112">
        <f>COUNTIFS(Answer, 'answer tally vs country DYNAMIC'!$B112,Country,'answer tally vs country DYNAMIC'!J$2)</f>
        <v>1</v>
      </c>
      <c r="K112">
        <f>COUNTIFS(Answer, 'answer tally vs country DYNAMIC'!$B112,Country,'answer tally vs country DYNAMIC'!K$2)</f>
        <v>0</v>
      </c>
      <c r="L112">
        <f>COUNTIFS(Answer, 'answer tally vs country DYNAMIC'!$B112,Country,'answer tally vs country DYNAMIC'!L$2)</f>
        <v>0</v>
      </c>
      <c r="M112">
        <f>COUNTIFS(Answer, 'answer tally vs country DYNAMIC'!$B112,Country,'answer tally vs country DYNAMIC'!M$2)</f>
        <v>0</v>
      </c>
      <c r="N112">
        <f>COUNTIFS(Answer, 'answer tally vs country DYNAMIC'!$B112,Country,'answer tally vs country DYNAMIC'!N$2)</f>
        <v>0</v>
      </c>
      <c r="O112">
        <f>COUNTIFS(Answer, 'answer tally vs country DYNAMIC'!$B112,Country,'answer tally vs country DYNAMIC'!O$2)</f>
        <v>0</v>
      </c>
      <c r="P112">
        <f>COUNTIFS(Answer, 'answer tally vs country DYNAMIC'!$B112,Country,'answer tally vs country DYNAMIC'!P$2)</f>
        <v>0</v>
      </c>
      <c r="Q112">
        <f>COUNTIFS(Answer, 'answer tally vs country DYNAMIC'!$B112,Country,'answer tally vs country DYNAMIC'!Q$2)</f>
        <v>0</v>
      </c>
      <c r="R112">
        <f>COUNTIFS(Answer, 'answer tally vs country DYNAMIC'!$B112,Country,'answer tally vs country DYNAMIC'!R$2)</f>
        <v>0</v>
      </c>
      <c r="S112">
        <f>COUNTIFS(Answer, 'answer tally vs country DYNAMIC'!$B112,Country,'answer tally vs country DYNAMIC'!S$2)</f>
        <v>0</v>
      </c>
      <c r="T112">
        <f>COUNTIFS(Answer, 'answer tally vs country DYNAMIC'!$B112,Country,'answer tally vs country DYNAMIC'!T$2)</f>
        <v>0</v>
      </c>
      <c r="U112">
        <f>COUNTIFS(Answer, 'answer tally vs country DYNAMIC'!$B112,Country,'answer tally vs country DYNAMIC'!U$2)</f>
        <v>0</v>
      </c>
      <c r="V112">
        <f>COUNTIFS(Answer, 'answer tally vs country DYNAMIC'!$B112,Country,'answer tally vs country DYNAMIC'!V$2)</f>
        <v>0</v>
      </c>
    </row>
    <row r="113" spans="1:22">
      <c r="A113">
        <v>112</v>
      </c>
      <c r="B113" t="str">
        <f t="shared" si="7"/>
        <v>enoise cothawer</v>
      </c>
      <c r="C113">
        <f t="shared" si="8"/>
        <v>0</v>
      </c>
      <c r="D113">
        <f>COUNTIFS(Answer, 'answer tally vs country DYNAMIC'!$B113)</f>
        <v>1</v>
      </c>
      <c r="E113">
        <f>COUNTIFS(Answer, 'answer tally vs country DYNAMIC'!$B113,Country,'answer tally vs country DYNAMIC'!E$2)</f>
        <v>0</v>
      </c>
      <c r="F113">
        <f>COUNTIFS(Answer, 'answer tally vs country DYNAMIC'!$B113,Country,'answer tally vs country DYNAMIC'!F$2)</f>
        <v>1</v>
      </c>
      <c r="G113">
        <f>COUNTIFS(Answer, 'answer tally vs country DYNAMIC'!$B113,Country,'answer tally vs country DYNAMIC'!G$2)</f>
        <v>0</v>
      </c>
      <c r="H113">
        <f>COUNTIFS(Answer, 'answer tally vs country DYNAMIC'!$B113,Country,'answer tally vs country DYNAMIC'!H$2)</f>
        <v>0</v>
      </c>
      <c r="I113">
        <f>COUNTIFS(Answer, 'answer tally vs country DYNAMIC'!$B113,Country,'answer tally vs country DYNAMIC'!I$2)</f>
        <v>0</v>
      </c>
      <c r="J113">
        <f>COUNTIFS(Answer, 'answer tally vs country DYNAMIC'!$B113,Country,'answer tally vs country DYNAMIC'!J$2)</f>
        <v>0</v>
      </c>
      <c r="K113">
        <f>COUNTIFS(Answer, 'answer tally vs country DYNAMIC'!$B113,Country,'answer tally vs country DYNAMIC'!K$2)</f>
        <v>0</v>
      </c>
      <c r="L113">
        <f>COUNTIFS(Answer, 'answer tally vs country DYNAMIC'!$B113,Country,'answer tally vs country DYNAMIC'!L$2)</f>
        <v>0</v>
      </c>
      <c r="M113">
        <f>COUNTIFS(Answer, 'answer tally vs country DYNAMIC'!$B113,Country,'answer tally vs country DYNAMIC'!M$2)</f>
        <v>0</v>
      </c>
      <c r="N113">
        <f>COUNTIFS(Answer, 'answer tally vs country DYNAMIC'!$B113,Country,'answer tally vs country DYNAMIC'!N$2)</f>
        <v>0</v>
      </c>
      <c r="O113">
        <f>COUNTIFS(Answer, 'answer tally vs country DYNAMIC'!$B113,Country,'answer tally vs country DYNAMIC'!O$2)</f>
        <v>0</v>
      </c>
      <c r="P113">
        <f>COUNTIFS(Answer, 'answer tally vs country DYNAMIC'!$B113,Country,'answer tally vs country DYNAMIC'!P$2)</f>
        <v>0</v>
      </c>
      <c r="Q113">
        <f>COUNTIFS(Answer, 'answer tally vs country DYNAMIC'!$B113,Country,'answer tally vs country DYNAMIC'!Q$2)</f>
        <v>0</v>
      </c>
      <c r="R113">
        <f>COUNTIFS(Answer, 'answer tally vs country DYNAMIC'!$B113,Country,'answer tally vs country DYNAMIC'!R$2)</f>
        <v>0</v>
      </c>
      <c r="S113">
        <f>COUNTIFS(Answer, 'answer tally vs country DYNAMIC'!$B113,Country,'answer tally vs country DYNAMIC'!S$2)</f>
        <v>0</v>
      </c>
      <c r="T113">
        <f>COUNTIFS(Answer, 'answer tally vs country DYNAMIC'!$B113,Country,'answer tally vs country DYNAMIC'!T$2)</f>
        <v>0</v>
      </c>
      <c r="U113">
        <f>COUNTIFS(Answer, 'answer tally vs country DYNAMIC'!$B113,Country,'answer tally vs country DYNAMIC'!U$2)</f>
        <v>0</v>
      </c>
      <c r="V113">
        <f>COUNTIFS(Answer, 'answer tally vs country DYNAMIC'!$B113,Country,'answer tally vs country DYNAMIC'!V$2)</f>
        <v>0</v>
      </c>
    </row>
    <row r="114" spans="1:22">
      <c r="A114">
        <v>113</v>
      </c>
      <c r="B114" t="str">
        <f t="shared" si="7"/>
        <v>he nice on the hour</v>
      </c>
      <c r="C114">
        <f t="shared" si="8"/>
        <v>21909381</v>
      </c>
      <c r="D114">
        <f>COUNTIFS(Answer, 'answer tally vs country DYNAMIC'!$B114)</f>
        <v>1</v>
      </c>
      <c r="E114">
        <f>COUNTIFS(Answer, 'answer tally vs country DYNAMIC'!$B114,Country,'answer tally vs country DYNAMIC'!E$2)</f>
        <v>0</v>
      </c>
      <c r="F114">
        <f>COUNTIFS(Answer, 'answer tally vs country DYNAMIC'!$B114,Country,'answer tally vs country DYNAMIC'!F$2)</f>
        <v>1</v>
      </c>
      <c r="G114">
        <f>COUNTIFS(Answer, 'answer tally vs country DYNAMIC'!$B114,Country,'answer tally vs country DYNAMIC'!G$2)</f>
        <v>0</v>
      </c>
      <c r="H114">
        <f>COUNTIFS(Answer, 'answer tally vs country DYNAMIC'!$B114,Country,'answer tally vs country DYNAMIC'!H$2)</f>
        <v>0</v>
      </c>
      <c r="I114">
        <f>COUNTIFS(Answer, 'answer tally vs country DYNAMIC'!$B114,Country,'answer tally vs country DYNAMIC'!I$2)</f>
        <v>0</v>
      </c>
      <c r="J114">
        <f>COUNTIFS(Answer, 'answer tally vs country DYNAMIC'!$B114,Country,'answer tally vs country DYNAMIC'!J$2)</f>
        <v>0</v>
      </c>
      <c r="K114">
        <f>COUNTIFS(Answer, 'answer tally vs country DYNAMIC'!$B114,Country,'answer tally vs country DYNAMIC'!K$2)</f>
        <v>0</v>
      </c>
      <c r="L114">
        <f>COUNTIFS(Answer, 'answer tally vs country DYNAMIC'!$B114,Country,'answer tally vs country DYNAMIC'!L$2)</f>
        <v>0</v>
      </c>
      <c r="M114">
        <f>COUNTIFS(Answer, 'answer tally vs country DYNAMIC'!$B114,Country,'answer tally vs country DYNAMIC'!M$2)</f>
        <v>0</v>
      </c>
      <c r="N114">
        <f>COUNTIFS(Answer, 'answer tally vs country DYNAMIC'!$B114,Country,'answer tally vs country DYNAMIC'!N$2)</f>
        <v>0</v>
      </c>
      <c r="O114">
        <f>COUNTIFS(Answer, 'answer tally vs country DYNAMIC'!$B114,Country,'answer tally vs country DYNAMIC'!O$2)</f>
        <v>0</v>
      </c>
      <c r="P114">
        <f>COUNTIFS(Answer, 'answer tally vs country DYNAMIC'!$B114,Country,'answer tally vs country DYNAMIC'!P$2)</f>
        <v>0</v>
      </c>
      <c r="Q114">
        <f>COUNTIFS(Answer, 'answer tally vs country DYNAMIC'!$B114,Country,'answer tally vs country DYNAMIC'!Q$2)</f>
        <v>0</v>
      </c>
      <c r="R114">
        <f>COUNTIFS(Answer, 'answer tally vs country DYNAMIC'!$B114,Country,'answer tally vs country DYNAMIC'!R$2)</f>
        <v>0</v>
      </c>
      <c r="S114">
        <f>COUNTIFS(Answer, 'answer tally vs country DYNAMIC'!$B114,Country,'answer tally vs country DYNAMIC'!S$2)</f>
        <v>0</v>
      </c>
      <c r="T114">
        <f>COUNTIFS(Answer, 'answer tally vs country DYNAMIC'!$B114,Country,'answer tally vs country DYNAMIC'!T$2)</f>
        <v>0</v>
      </c>
      <c r="U114">
        <f>COUNTIFS(Answer, 'answer tally vs country DYNAMIC'!$B114,Country,'answer tally vs country DYNAMIC'!U$2)</f>
        <v>0</v>
      </c>
      <c r="V114">
        <f>COUNTIFS(Answer, 'answer tally vs country DYNAMIC'!$B114,Country,'answer tally vs country DYNAMIC'!V$2)</f>
        <v>0</v>
      </c>
    </row>
    <row r="115" spans="1:22">
      <c r="A115">
        <v>114</v>
      </c>
      <c r="B115" t="str">
        <f t="shared" si="7"/>
        <v>hen eyes oh dawad</v>
      </c>
      <c r="C115">
        <f t="shared" si="8"/>
        <v>1643228</v>
      </c>
      <c r="D115">
        <f>COUNTIFS(Answer, 'answer tally vs country DYNAMIC'!$B115)</f>
        <v>1</v>
      </c>
      <c r="E115">
        <f>COUNTIFS(Answer, 'answer tally vs country DYNAMIC'!$B115,Country,'answer tally vs country DYNAMIC'!E$2)</f>
        <v>0</v>
      </c>
      <c r="F115">
        <f>COUNTIFS(Answer, 'answer tally vs country DYNAMIC'!$B115,Country,'answer tally vs country DYNAMIC'!F$2)</f>
        <v>1</v>
      </c>
      <c r="G115">
        <f>COUNTIFS(Answer, 'answer tally vs country DYNAMIC'!$B115,Country,'answer tally vs country DYNAMIC'!G$2)</f>
        <v>0</v>
      </c>
      <c r="H115">
        <f>COUNTIFS(Answer, 'answer tally vs country DYNAMIC'!$B115,Country,'answer tally vs country DYNAMIC'!H$2)</f>
        <v>0</v>
      </c>
      <c r="I115">
        <f>COUNTIFS(Answer, 'answer tally vs country DYNAMIC'!$B115,Country,'answer tally vs country DYNAMIC'!I$2)</f>
        <v>0</v>
      </c>
      <c r="J115">
        <f>COUNTIFS(Answer, 'answer tally vs country DYNAMIC'!$B115,Country,'answer tally vs country DYNAMIC'!J$2)</f>
        <v>0</v>
      </c>
      <c r="K115">
        <f>COUNTIFS(Answer, 'answer tally vs country DYNAMIC'!$B115,Country,'answer tally vs country DYNAMIC'!K$2)</f>
        <v>0</v>
      </c>
      <c r="L115">
        <f>COUNTIFS(Answer, 'answer tally vs country DYNAMIC'!$B115,Country,'answer tally vs country DYNAMIC'!L$2)</f>
        <v>0</v>
      </c>
      <c r="M115">
        <f>COUNTIFS(Answer, 'answer tally vs country DYNAMIC'!$B115,Country,'answer tally vs country DYNAMIC'!M$2)</f>
        <v>0</v>
      </c>
      <c r="N115">
        <f>COUNTIFS(Answer, 'answer tally vs country DYNAMIC'!$B115,Country,'answer tally vs country DYNAMIC'!N$2)</f>
        <v>0</v>
      </c>
      <c r="O115">
        <f>COUNTIFS(Answer, 'answer tally vs country DYNAMIC'!$B115,Country,'answer tally vs country DYNAMIC'!O$2)</f>
        <v>0</v>
      </c>
      <c r="P115">
        <f>COUNTIFS(Answer, 'answer tally vs country DYNAMIC'!$B115,Country,'answer tally vs country DYNAMIC'!P$2)</f>
        <v>0</v>
      </c>
      <c r="Q115">
        <f>COUNTIFS(Answer, 'answer tally vs country DYNAMIC'!$B115,Country,'answer tally vs country DYNAMIC'!Q$2)</f>
        <v>0</v>
      </c>
      <c r="R115">
        <f>COUNTIFS(Answer, 'answer tally vs country DYNAMIC'!$B115,Country,'answer tally vs country DYNAMIC'!R$2)</f>
        <v>0</v>
      </c>
      <c r="S115">
        <f>COUNTIFS(Answer, 'answer tally vs country DYNAMIC'!$B115,Country,'answer tally vs country DYNAMIC'!S$2)</f>
        <v>0</v>
      </c>
      <c r="T115">
        <f>COUNTIFS(Answer, 'answer tally vs country DYNAMIC'!$B115,Country,'answer tally vs country DYNAMIC'!T$2)</f>
        <v>0</v>
      </c>
      <c r="U115">
        <f>COUNTIFS(Answer, 'answer tally vs country DYNAMIC'!$B115,Country,'answer tally vs country DYNAMIC'!U$2)</f>
        <v>0</v>
      </c>
      <c r="V115">
        <f>COUNTIFS(Answer, 'answer tally vs country DYNAMIC'!$B115,Country,'answer tally vs country DYNAMIC'!V$2)</f>
        <v>0</v>
      </c>
    </row>
    <row r="116" spans="1:22">
      <c r="A116">
        <v>115</v>
      </c>
      <c r="B116" t="str">
        <f t="shared" si="7"/>
        <v>hen eyes oh gawd</v>
      </c>
      <c r="C116">
        <f t="shared" si="8"/>
        <v>1643228</v>
      </c>
      <c r="D116">
        <f>COUNTIFS(Answer, 'answer tally vs country DYNAMIC'!$B116)</f>
        <v>1</v>
      </c>
      <c r="E116">
        <f>COUNTIFS(Answer, 'answer tally vs country DYNAMIC'!$B116,Country,'answer tally vs country DYNAMIC'!E$2)</f>
        <v>0</v>
      </c>
      <c r="F116">
        <f>COUNTIFS(Answer, 'answer tally vs country DYNAMIC'!$B116,Country,'answer tally vs country DYNAMIC'!F$2)</f>
        <v>1</v>
      </c>
      <c r="G116">
        <f>COUNTIFS(Answer, 'answer tally vs country DYNAMIC'!$B116,Country,'answer tally vs country DYNAMIC'!G$2)</f>
        <v>0</v>
      </c>
      <c r="H116">
        <f>COUNTIFS(Answer, 'answer tally vs country DYNAMIC'!$B116,Country,'answer tally vs country DYNAMIC'!H$2)</f>
        <v>0</v>
      </c>
      <c r="I116">
        <f>COUNTIFS(Answer, 'answer tally vs country DYNAMIC'!$B116,Country,'answer tally vs country DYNAMIC'!I$2)</f>
        <v>0</v>
      </c>
      <c r="J116">
        <f>COUNTIFS(Answer, 'answer tally vs country DYNAMIC'!$B116,Country,'answer tally vs country DYNAMIC'!J$2)</f>
        <v>0</v>
      </c>
      <c r="K116">
        <f>COUNTIFS(Answer, 'answer tally vs country DYNAMIC'!$B116,Country,'answer tally vs country DYNAMIC'!K$2)</f>
        <v>0</v>
      </c>
      <c r="L116">
        <f>COUNTIFS(Answer, 'answer tally vs country DYNAMIC'!$B116,Country,'answer tally vs country DYNAMIC'!L$2)</f>
        <v>0</v>
      </c>
      <c r="M116">
        <f>COUNTIFS(Answer, 'answer tally vs country DYNAMIC'!$B116,Country,'answer tally vs country DYNAMIC'!M$2)</f>
        <v>0</v>
      </c>
      <c r="N116">
        <f>COUNTIFS(Answer, 'answer tally vs country DYNAMIC'!$B116,Country,'answer tally vs country DYNAMIC'!N$2)</f>
        <v>0</v>
      </c>
      <c r="O116">
        <f>COUNTIFS(Answer, 'answer tally vs country DYNAMIC'!$B116,Country,'answer tally vs country DYNAMIC'!O$2)</f>
        <v>0</v>
      </c>
      <c r="P116">
        <f>COUNTIFS(Answer, 'answer tally vs country DYNAMIC'!$B116,Country,'answer tally vs country DYNAMIC'!P$2)</f>
        <v>0</v>
      </c>
      <c r="Q116">
        <f>COUNTIFS(Answer, 'answer tally vs country DYNAMIC'!$B116,Country,'answer tally vs country DYNAMIC'!Q$2)</f>
        <v>0</v>
      </c>
      <c r="R116">
        <f>COUNTIFS(Answer, 'answer tally vs country DYNAMIC'!$B116,Country,'answer tally vs country DYNAMIC'!R$2)</f>
        <v>0</v>
      </c>
      <c r="S116">
        <f>COUNTIFS(Answer, 'answer tally vs country DYNAMIC'!$B116,Country,'answer tally vs country DYNAMIC'!S$2)</f>
        <v>0</v>
      </c>
      <c r="T116">
        <f>COUNTIFS(Answer, 'answer tally vs country DYNAMIC'!$B116,Country,'answer tally vs country DYNAMIC'!T$2)</f>
        <v>0</v>
      </c>
      <c r="U116">
        <f>COUNTIFS(Answer, 'answer tally vs country DYNAMIC'!$B116,Country,'answer tally vs country DYNAMIC'!U$2)</f>
        <v>0</v>
      </c>
      <c r="V116">
        <f>COUNTIFS(Answer, 'answer tally vs country DYNAMIC'!$B116,Country,'answer tally vs country DYNAMIC'!V$2)</f>
        <v>0</v>
      </c>
    </row>
    <row r="117" spans="1:22">
      <c r="A117">
        <v>116</v>
      </c>
      <c r="B117" t="str">
        <f t="shared" si="7"/>
        <v>hen ice oh dawad</v>
      </c>
      <c r="C117">
        <f t="shared" si="8"/>
        <v>1603078</v>
      </c>
      <c r="D117">
        <f>COUNTIFS(Answer, 'answer tally vs country DYNAMIC'!$B117)</f>
        <v>1</v>
      </c>
      <c r="E117">
        <f>COUNTIFS(Answer, 'answer tally vs country DYNAMIC'!$B117,Country,'answer tally vs country DYNAMIC'!E$2)</f>
        <v>0</v>
      </c>
      <c r="F117">
        <f>COUNTIFS(Answer, 'answer tally vs country DYNAMIC'!$B117,Country,'answer tally vs country DYNAMIC'!F$2)</f>
        <v>1</v>
      </c>
      <c r="G117">
        <f>COUNTIFS(Answer, 'answer tally vs country DYNAMIC'!$B117,Country,'answer tally vs country DYNAMIC'!G$2)</f>
        <v>0</v>
      </c>
      <c r="H117">
        <f>COUNTIFS(Answer, 'answer tally vs country DYNAMIC'!$B117,Country,'answer tally vs country DYNAMIC'!H$2)</f>
        <v>0</v>
      </c>
      <c r="I117">
        <f>COUNTIFS(Answer, 'answer tally vs country DYNAMIC'!$B117,Country,'answer tally vs country DYNAMIC'!I$2)</f>
        <v>0</v>
      </c>
      <c r="J117">
        <f>COUNTIFS(Answer, 'answer tally vs country DYNAMIC'!$B117,Country,'answer tally vs country DYNAMIC'!J$2)</f>
        <v>0</v>
      </c>
      <c r="K117">
        <f>COUNTIFS(Answer, 'answer tally vs country DYNAMIC'!$B117,Country,'answer tally vs country DYNAMIC'!K$2)</f>
        <v>0</v>
      </c>
      <c r="L117">
        <f>COUNTIFS(Answer, 'answer tally vs country DYNAMIC'!$B117,Country,'answer tally vs country DYNAMIC'!L$2)</f>
        <v>0</v>
      </c>
      <c r="M117">
        <f>COUNTIFS(Answer, 'answer tally vs country DYNAMIC'!$B117,Country,'answer tally vs country DYNAMIC'!M$2)</f>
        <v>0</v>
      </c>
      <c r="N117">
        <f>COUNTIFS(Answer, 'answer tally vs country DYNAMIC'!$B117,Country,'answer tally vs country DYNAMIC'!N$2)</f>
        <v>0</v>
      </c>
      <c r="O117">
        <f>COUNTIFS(Answer, 'answer tally vs country DYNAMIC'!$B117,Country,'answer tally vs country DYNAMIC'!O$2)</f>
        <v>0</v>
      </c>
      <c r="P117">
        <f>COUNTIFS(Answer, 'answer tally vs country DYNAMIC'!$B117,Country,'answer tally vs country DYNAMIC'!P$2)</f>
        <v>0</v>
      </c>
      <c r="Q117">
        <f>COUNTIFS(Answer, 'answer tally vs country DYNAMIC'!$B117,Country,'answer tally vs country DYNAMIC'!Q$2)</f>
        <v>0</v>
      </c>
      <c r="R117">
        <f>COUNTIFS(Answer, 'answer tally vs country DYNAMIC'!$B117,Country,'answer tally vs country DYNAMIC'!R$2)</f>
        <v>0</v>
      </c>
      <c r="S117">
        <f>COUNTIFS(Answer, 'answer tally vs country DYNAMIC'!$B117,Country,'answer tally vs country DYNAMIC'!S$2)</f>
        <v>0</v>
      </c>
      <c r="T117">
        <f>COUNTIFS(Answer, 'answer tally vs country DYNAMIC'!$B117,Country,'answer tally vs country DYNAMIC'!T$2)</f>
        <v>0</v>
      </c>
      <c r="U117">
        <f>COUNTIFS(Answer, 'answer tally vs country DYNAMIC'!$B117,Country,'answer tally vs country DYNAMIC'!U$2)</f>
        <v>0</v>
      </c>
      <c r="V117">
        <f>COUNTIFS(Answer, 'answer tally vs country DYNAMIC'!$B117,Country,'answer tally vs country DYNAMIC'!V$2)</f>
        <v>0</v>
      </c>
    </row>
    <row r="118" spans="1:22">
      <c r="A118">
        <v>117</v>
      </c>
      <c r="B118" t="str">
        <f t="shared" si="7"/>
        <v>hey nice go the our</v>
      </c>
      <c r="C118">
        <f t="shared" si="8"/>
        <v>17686309</v>
      </c>
      <c r="D118">
        <f>COUNTIFS(Answer, 'answer tally vs country DYNAMIC'!$B118)</f>
        <v>2</v>
      </c>
      <c r="E118">
        <f>COUNTIFS(Answer, 'answer tally vs country DYNAMIC'!$B118,Country,'answer tally vs country DYNAMIC'!E$2)</f>
        <v>2</v>
      </c>
      <c r="F118">
        <f>COUNTIFS(Answer, 'answer tally vs country DYNAMIC'!$B118,Country,'answer tally vs country DYNAMIC'!F$2)</f>
        <v>0</v>
      </c>
      <c r="G118">
        <f>COUNTIFS(Answer, 'answer tally vs country DYNAMIC'!$B118,Country,'answer tally vs country DYNAMIC'!G$2)</f>
        <v>0</v>
      </c>
      <c r="H118">
        <f>COUNTIFS(Answer, 'answer tally vs country DYNAMIC'!$B118,Country,'answer tally vs country DYNAMIC'!H$2)</f>
        <v>0</v>
      </c>
      <c r="I118">
        <f>COUNTIFS(Answer, 'answer tally vs country DYNAMIC'!$B118,Country,'answer tally vs country DYNAMIC'!I$2)</f>
        <v>0</v>
      </c>
      <c r="J118">
        <f>COUNTIFS(Answer, 'answer tally vs country DYNAMIC'!$B118,Country,'answer tally vs country DYNAMIC'!J$2)</f>
        <v>0</v>
      </c>
      <c r="K118">
        <f>COUNTIFS(Answer, 'answer tally vs country DYNAMIC'!$B118,Country,'answer tally vs country DYNAMIC'!K$2)</f>
        <v>0</v>
      </c>
      <c r="L118">
        <f>COUNTIFS(Answer, 'answer tally vs country DYNAMIC'!$B118,Country,'answer tally vs country DYNAMIC'!L$2)</f>
        <v>0</v>
      </c>
      <c r="M118">
        <f>COUNTIFS(Answer, 'answer tally vs country DYNAMIC'!$B118,Country,'answer tally vs country DYNAMIC'!M$2)</f>
        <v>0</v>
      </c>
      <c r="N118">
        <f>COUNTIFS(Answer, 'answer tally vs country DYNAMIC'!$B118,Country,'answer tally vs country DYNAMIC'!N$2)</f>
        <v>0</v>
      </c>
      <c r="O118">
        <f>COUNTIFS(Answer, 'answer tally vs country DYNAMIC'!$B118,Country,'answer tally vs country DYNAMIC'!O$2)</f>
        <v>0</v>
      </c>
      <c r="P118">
        <f>COUNTIFS(Answer, 'answer tally vs country DYNAMIC'!$B118,Country,'answer tally vs country DYNAMIC'!P$2)</f>
        <v>0</v>
      </c>
      <c r="Q118">
        <f>COUNTIFS(Answer, 'answer tally vs country DYNAMIC'!$B118,Country,'answer tally vs country DYNAMIC'!Q$2)</f>
        <v>0</v>
      </c>
      <c r="R118">
        <f>COUNTIFS(Answer, 'answer tally vs country DYNAMIC'!$B118,Country,'answer tally vs country DYNAMIC'!R$2)</f>
        <v>0</v>
      </c>
      <c r="S118">
        <f>COUNTIFS(Answer, 'answer tally vs country DYNAMIC'!$B118,Country,'answer tally vs country DYNAMIC'!S$2)</f>
        <v>0</v>
      </c>
      <c r="T118">
        <f>COUNTIFS(Answer, 'answer tally vs country DYNAMIC'!$B118,Country,'answer tally vs country DYNAMIC'!T$2)</f>
        <v>0</v>
      </c>
      <c r="U118">
        <f>COUNTIFS(Answer, 'answer tally vs country DYNAMIC'!$B118,Country,'answer tally vs country DYNAMIC'!U$2)</f>
        <v>0</v>
      </c>
      <c r="V118">
        <f>COUNTIFS(Answer, 'answer tally vs country DYNAMIC'!$B118,Country,'answer tally vs country DYNAMIC'!V$2)</f>
        <v>0</v>
      </c>
    </row>
    <row r="119" spans="1:22">
      <c r="A119">
        <v>118</v>
      </c>
      <c r="B119" t="str">
        <f t="shared" si="7"/>
        <v>hey nice go there where</v>
      </c>
      <c r="C119">
        <f t="shared" si="8"/>
        <v>4101359</v>
      </c>
      <c r="D119">
        <f>COUNTIFS(Answer, 'answer tally vs country DYNAMIC'!$B119)</f>
        <v>2</v>
      </c>
      <c r="E119">
        <f>COUNTIFS(Answer, 'answer tally vs country DYNAMIC'!$B119,Country,'answer tally vs country DYNAMIC'!E$2)</f>
        <v>1</v>
      </c>
      <c r="F119">
        <f>COUNTIFS(Answer, 'answer tally vs country DYNAMIC'!$B119,Country,'answer tally vs country DYNAMIC'!F$2)</f>
        <v>0</v>
      </c>
      <c r="G119">
        <f>COUNTIFS(Answer, 'answer tally vs country DYNAMIC'!$B119,Country,'answer tally vs country DYNAMIC'!G$2)</f>
        <v>0</v>
      </c>
      <c r="H119">
        <f>COUNTIFS(Answer, 'answer tally vs country DYNAMIC'!$B119,Country,'answer tally vs country DYNAMIC'!H$2)</f>
        <v>0</v>
      </c>
      <c r="I119">
        <f>COUNTIFS(Answer, 'answer tally vs country DYNAMIC'!$B119,Country,'answer tally vs country DYNAMIC'!I$2)</f>
        <v>0</v>
      </c>
      <c r="J119">
        <f>COUNTIFS(Answer, 'answer tally vs country DYNAMIC'!$B119,Country,'answer tally vs country DYNAMIC'!J$2)</f>
        <v>0</v>
      </c>
      <c r="K119">
        <f>COUNTIFS(Answer, 'answer tally vs country DYNAMIC'!$B119,Country,'answer tally vs country DYNAMIC'!K$2)</f>
        <v>0</v>
      </c>
      <c r="L119">
        <f>COUNTIFS(Answer, 'answer tally vs country DYNAMIC'!$B119,Country,'answer tally vs country DYNAMIC'!L$2)</f>
        <v>0</v>
      </c>
      <c r="M119">
        <f>COUNTIFS(Answer, 'answer tally vs country DYNAMIC'!$B119,Country,'answer tally vs country DYNAMIC'!M$2)</f>
        <v>0</v>
      </c>
      <c r="N119">
        <f>COUNTIFS(Answer, 'answer tally vs country DYNAMIC'!$B119,Country,'answer tally vs country DYNAMIC'!N$2)</f>
        <v>0</v>
      </c>
      <c r="O119">
        <f>COUNTIFS(Answer, 'answer tally vs country DYNAMIC'!$B119,Country,'answer tally vs country DYNAMIC'!O$2)</f>
        <v>0</v>
      </c>
      <c r="P119">
        <f>COUNTIFS(Answer, 'answer tally vs country DYNAMIC'!$B119,Country,'answer tally vs country DYNAMIC'!P$2)</f>
        <v>0</v>
      </c>
      <c r="Q119">
        <f>COUNTIFS(Answer, 'answer tally vs country DYNAMIC'!$B119,Country,'answer tally vs country DYNAMIC'!Q$2)</f>
        <v>0</v>
      </c>
      <c r="R119">
        <f>COUNTIFS(Answer, 'answer tally vs country DYNAMIC'!$B119,Country,'answer tally vs country DYNAMIC'!R$2)</f>
        <v>0</v>
      </c>
      <c r="S119">
        <f>COUNTIFS(Answer, 'answer tally vs country DYNAMIC'!$B119,Country,'answer tally vs country DYNAMIC'!S$2)</f>
        <v>0</v>
      </c>
      <c r="T119">
        <f>COUNTIFS(Answer, 'answer tally vs country DYNAMIC'!$B119,Country,'answer tally vs country DYNAMIC'!T$2)</f>
        <v>0</v>
      </c>
      <c r="U119">
        <f>COUNTIFS(Answer, 'answer tally vs country DYNAMIC'!$B119,Country,'answer tally vs country DYNAMIC'!U$2)</f>
        <v>0</v>
      </c>
      <c r="V119">
        <f>COUNTIFS(Answer, 'answer tally vs country DYNAMIC'!$B119,Country,'answer tally vs country DYNAMIC'!V$2)</f>
        <v>0</v>
      </c>
    </row>
    <row r="120" spans="1:22">
      <c r="A120">
        <v>119</v>
      </c>
      <c r="B120" t="str">
        <f t="shared" si="7"/>
        <v>hey nice hold hour</v>
      </c>
      <c r="C120">
        <f t="shared" si="8"/>
        <v>343183</v>
      </c>
      <c r="D120">
        <f>COUNTIFS(Answer, 'answer tally vs country DYNAMIC'!$B120)</f>
        <v>1</v>
      </c>
      <c r="E120">
        <f>COUNTIFS(Answer, 'answer tally vs country DYNAMIC'!$B120,Country,'answer tally vs country DYNAMIC'!E$2)</f>
        <v>0</v>
      </c>
      <c r="F120">
        <f>COUNTIFS(Answer, 'answer tally vs country DYNAMIC'!$B120,Country,'answer tally vs country DYNAMIC'!F$2)</f>
        <v>0</v>
      </c>
      <c r="G120">
        <f>COUNTIFS(Answer, 'answer tally vs country DYNAMIC'!$B120,Country,'answer tally vs country DYNAMIC'!G$2)</f>
        <v>0</v>
      </c>
      <c r="H120">
        <f>COUNTIFS(Answer, 'answer tally vs country DYNAMIC'!$B120,Country,'answer tally vs country DYNAMIC'!H$2)</f>
        <v>0</v>
      </c>
      <c r="I120">
        <f>COUNTIFS(Answer, 'answer tally vs country DYNAMIC'!$B120,Country,'answer tally vs country DYNAMIC'!I$2)</f>
        <v>0</v>
      </c>
      <c r="J120">
        <f>COUNTIFS(Answer, 'answer tally vs country DYNAMIC'!$B120,Country,'answer tally vs country DYNAMIC'!J$2)</f>
        <v>0</v>
      </c>
      <c r="K120">
        <f>COUNTIFS(Answer, 'answer tally vs country DYNAMIC'!$B120,Country,'answer tally vs country DYNAMIC'!K$2)</f>
        <v>0</v>
      </c>
      <c r="L120">
        <f>COUNTIFS(Answer, 'answer tally vs country DYNAMIC'!$B120,Country,'answer tally vs country DYNAMIC'!L$2)</f>
        <v>0</v>
      </c>
      <c r="M120">
        <f>COUNTIFS(Answer, 'answer tally vs country DYNAMIC'!$B120,Country,'answer tally vs country DYNAMIC'!M$2)</f>
        <v>0</v>
      </c>
      <c r="N120">
        <f>COUNTIFS(Answer, 'answer tally vs country DYNAMIC'!$B120,Country,'answer tally vs country DYNAMIC'!N$2)</f>
        <v>0</v>
      </c>
      <c r="O120">
        <f>COUNTIFS(Answer, 'answer tally vs country DYNAMIC'!$B120,Country,'answer tally vs country DYNAMIC'!O$2)</f>
        <v>0</v>
      </c>
      <c r="P120">
        <f>COUNTIFS(Answer, 'answer tally vs country DYNAMIC'!$B120,Country,'answer tally vs country DYNAMIC'!P$2)</f>
        <v>0</v>
      </c>
      <c r="Q120">
        <f>COUNTIFS(Answer, 'answer tally vs country DYNAMIC'!$B120,Country,'answer tally vs country DYNAMIC'!Q$2)</f>
        <v>0</v>
      </c>
      <c r="R120">
        <f>COUNTIFS(Answer, 'answer tally vs country DYNAMIC'!$B120,Country,'answer tally vs country DYNAMIC'!R$2)</f>
        <v>0</v>
      </c>
      <c r="S120">
        <f>COUNTIFS(Answer, 'answer tally vs country DYNAMIC'!$B120,Country,'answer tally vs country DYNAMIC'!S$2)</f>
        <v>0</v>
      </c>
      <c r="T120">
        <f>COUNTIFS(Answer, 'answer tally vs country DYNAMIC'!$B120,Country,'answer tally vs country DYNAMIC'!T$2)</f>
        <v>0</v>
      </c>
      <c r="U120">
        <f>COUNTIFS(Answer, 'answer tally vs country DYNAMIC'!$B120,Country,'answer tally vs country DYNAMIC'!U$2)</f>
        <v>0</v>
      </c>
      <c r="V120">
        <f>COUNTIFS(Answer, 'answer tally vs country DYNAMIC'!$B120,Country,'answer tally vs country DYNAMIC'!V$2)</f>
        <v>0</v>
      </c>
    </row>
    <row r="121" spans="1:22">
      <c r="A121">
        <v>120</v>
      </c>
      <c r="B121" t="str">
        <f t="shared" si="7"/>
        <v>hey nice screwdriver</v>
      </c>
      <c r="C121">
        <f t="shared" si="8"/>
        <v>215059</v>
      </c>
      <c r="D121">
        <f>COUNTIFS(Answer, 'answer tally vs country DYNAMIC'!$B121)</f>
        <v>2</v>
      </c>
      <c r="E121">
        <f>COUNTIFS(Answer, 'answer tally vs country DYNAMIC'!$B121,Country,'answer tally vs country DYNAMIC'!E$2)</f>
        <v>0</v>
      </c>
      <c r="F121">
        <f>COUNTIFS(Answer, 'answer tally vs country DYNAMIC'!$B121,Country,'answer tally vs country DYNAMIC'!F$2)</f>
        <v>2</v>
      </c>
      <c r="G121">
        <f>COUNTIFS(Answer, 'answer tally vs country DYNAMIC'!$B121,Country,'answer tally vs country DYNAMIC'!G$2)</f>
        <v>0</v>
      </c>
      <c r="H121">
        <f>COUNTIFS(Answer, 'answer tally vs country DYNAMIC'!$B121,Country,'answer tally vs country DYNAMIC'!H$2)</f>
        <v>0</v>
      </c>
      <c r="I121">
        <f>COUNTIFS(Answer, 'answer tally vs country DYNAMIC'!$B121,Country,'answer tally vs country DYNAMIC'!I$2)</f>
        <v>0</v>
      </c>
      <c r="J121">
        <f>COUNTIFS(Answer, 'answer tally vs country DYNAMIC'!$B121,Country,'answer tally vs country DYNAMIC'!J$2)</f>
        <v>0</v>
      </c>
      <c r="K121">
        <f>COUNTIFS(Answer, 'answer tally vs country DYNAMIC'!$B121,Country,'answer tally vs country DYNAMIC'!K$2)</f>
        <v>0</v>
      </c>
      <c r="L121">
        <f>COUNTIFS(Answer, 'answer tally vs country DYNAMIC'!$B121,Country,'answer tally vs country DYNAMIC'!L$2)</f>
        <v>0</v>
      </c>
      <c r="M121">
        <f>COUNTIFS(Answer, 'answer tally vs country DYNAMIC'!$B121,Country,'answer tally vs country DYNAMIC'!M$2)</f>
        <v>0</v>
      </c>
      <c r="N121">
        <f>COUNTIFS(Answer, 'answer tally vs country DYNAMIC'!$B121,Country,'answer tally vs country DYNAMIC'!N$2)</f>
        <v>0</v>
      </c>
      <c r="O121">
        <f>COUNTIFS(Answer, 'answer tally vs country DYNAMIC'!$B121,Country,'answer tally vs country DYNAMIC'!O$2)</f>
        <v>0</v>
      </c>
      <c r="P121">
        <f>COUNTIFS(Answer, 'answer tally vs country DYNAMIC'!$B121,Country,'answer tally vs country DYNAMIC'!P$2)</f>
        <v>0</v>
      </c>
      <c r="Q121">
        <f>COUNTIFS(Answer, 'answer tally vs country DYNAMIC'!$B121,Country,'answer tally vs country DYNAMIC'!Q$2)</f>
        <v>0</v>
      </c>
      <c r="R121">
        <f>COUNTIFS(Answer, 'answer tally vs country DYNAMIC'!$B121,Country,'answer tally vs country DYNAMIC'!R$2)</f>
        <v>0</v>
      </c>
      <c r="S121">
        <f>COUNTIFS(Answer, 'answer tally vs country DYNAMIC'!$B121,Country,'answer tally vs country DYNAMIC'!S$2)</f>
        <v>0</v>
      </c>
      <c r="T121">
        <f>COUNTIFS(Answer, 'answer tally vs country DYNAMIC'!$B121,Country,'answer tally vs country DYNAMIC'!T$2)</f>
        <v>0</v>
      </c>
      <c r="U121">
        <f>COUNTIFS(Answer, 'answer tally vs country DYNAMIC'!$B121,Country,'answer tally vs country DYNAMIC'!U$2)</f>
        <v>0</v>
      </c>
      <c r="V121">
        <f>COUNTIFS(Answer, 'answer tally vs country DYNAMIC'!$B121,Country,'answer tally vs country DYNAMIC'!V$2)</f>
        <v>0</v>
      </c>
    </row>
    <row r="122" spans="1:22">
      <c r="A122">
        <v>121</v>
      </c>
      <c r="B122" t="str">
        <f t="shared" si="7"/>
        <v>hey nine scold hour</v>
      </c>
      <c r="C122">
        <f t="shared" si="8"/>
        <v>277367</v>
      </c>
      <c r="D122">
        <f>COUNTIFS(Answer, 'answer tally vs country DYNAMIC'!$B122)</f>
        <v>1</v>
      </c>
      <c r="E122">
        <f>COUNTIFS(Answer, 'answer tally vs country DYNAMIC'!$B122,Country,'answer tally vs country DYNAMIC'!E$2)</f>
        <v>1</v>
      </c>
      <c r="F122">
        <f>COUNTIFS(Answer, 'answer tally vs country DYNAMIC'!$B122,Country,'answer tally vs country DYNAMIC'!F$2)</f>
        <v>0</v>
      </c>
      <c r="G122">
        <f>COUNTIFS(Answer, 'answer tally vs country DYNAMIC'!$B122,Country,'answer tally vs country DYNAMIC'!G$2)</f>
        <v>0</v>
      </c>
      <c r="H122">
        <f>COUNTIFS(Answer, 'answer tally vs country DYNAMIC'!$B122,Country,'answer tally vs country DYNAMIC'!H$2)</f>
        <v>0</v>
      </c>
      <c r="I122">
        <f>COUNTIFS(Answer, 'answer tally vs country DYNAMIC'!$B122,Country,'answer tally vs country DYNAMIC'!I$2)</f>
        <v>0</v>
      </c>
      <c r="J122">
        <f>COUNTIFS(Answer, 'answer tally vs country DYNAMIC'!$B122,Country,'answer tally vs country DYNAMIC'!J$2)</f>
        <v>0</v>
      </c>
      <c r="K122">
        <f>COUNTIFS(Answer, 'answer tally vs country DYNAMIC'!$B122,Country,'answer tally vs country DYNAMIC'!K$2)</f>
        <v>0</v>
      </c>
      <c r="L122">
        <f>COUNTIFS(Answer, 'answer tally vs country DYNAMIC'!$B122,Country,'answer tally vs country DYNAMIC'!L$2)</f>
        <v>0</v>
      </c>
      <c r="M122">
        <f>COUNTIFS(Answer, 'answer tally vs country DYNAMIC'!$B122,Country,'answer tally vs country DYNAMIC'!M$2)</f>
        <v>0</v>
      </c>
      <c r="N122">
        <f>COUNTIFS(Answer, 'answer tally vs country DYNAMIC'!$B122,Country,'answer tally vs country DYNAMIC'!N$2)</f>
        <v>0</v>
      </c>
      <c r="O122">
        <f>COUNTIFS(Answer, 'answer tally vs country DYNAMIC'!$B122,Country,'answer tally vs country DYNAMIC'!O$2)</f>
        <v>0</v>
      </c>
      <c r="P122">
        <f>COUNTIFS(Answer, 'answer tally vs country DYNAMIC'!$B122,Country,'answer tally vs country DYNAMIC'!P$2)</f>
        <v>0</v>
      </c>
      <c r="Q122">
        <f>COUNTIFS(Answer, 'answer tally vs country DYNAMIC'!$B122,Country,'answer tally vs country DYNAMIC'!Q$2)</f>
        <v>0</v>
      </c>
      <c r="R122">
        <f>COUNTIFS(Answer, 'answer tally vs country DYNAMIC'!$B122,Country,'answer tally vs country DYNAMIC'!R$2)</f>
        <v>0</v>
      </c>
      <c r="S122">
        <f>COUNTIFS(Answer, 'answer tally vs country DYNAMIC'!$B122,Country,'answer tally vs country DYNAMIC'!S$2)</f>
        <v>0</v>
      </c>
      <c r="T122">
        <f>COUNTIFS(Answer, 'answer tally vs country DYNAMIC'!$B122,Country,'answer tally vs country DYNAMIC'!T$2)</f>
        <v>0</v>
      </c>
      <c r="U122">
        <f>COUNTIFS(Answer, 'answer tally vs country DYNAMIC'!$B122,Country,'answer tally vs country DYNAMIC'!U$2)</f>
        <v>0</v>
      </c>
      <c r="V122">
        <f>COUNTIFS(Answer, 'answer tally vs country DYNAMIC'!$B122,Country,'answer tally vs country DYNAMIC'!V$2)</f>
        <v>0</v>
      </c>
    </row>
    <row r="123" spans="1:22">
      <c r="A123">
        <v>122</v>
      </c>
      <c r="B123" t="str">
        <f t="shared" si="7"/>
        <v>i saw tower</v>
      </c>
      <c r="C123">
        <f t="shared" si="8"/>
        <v>10039067</v>
      </c>
      <c r="D123">
        <f>COUNTIFS(Answer, 'answer tally vs country DYNAMIC'!$B123)</f>
        <v>1</v>
      </c>
      <c r="E123">
        <f>COUNTIFS(Answer, 'answer tally vs country DYNAMIC'!$B123,Country,'answer tally vs country DYNAMIC'!E$2)</f>
        <v>0</v>
      </c>
      <c r="F123">
        <f>COUNTIFS(Answer, 'answer tally vs country DYNAMIC'!$B123,Country,'answer tally vs country DYNAMIC'!F$2)</f>
        <v>1</v>
      </c>
      <c r="G123">
        <f>COUNTIFS(Answer, 'answer tally vs country DYNAMIC'!$B123,Country,'answer tally vs country DYNAMIC'!G$2)</f>
        <v>0</v>
      </c>
      <c r="H123">
        <f>COUNTIFS(Answer, 'answer tally vs country DYNAMIC'!$B123,Country,'answer tally vs country DYNAMIC'!H$2)</f>
        <v>0</v>
      </c>
      <c r="I123">
        <f>COUNTIFS(Answer, 'answer tally vs country DYNAMIC'!$B123,Country,'answer tally vs country DYNAMIC'!I$2)</f>
        <v>0</v>
      </c>
      <c r="J123">
        <f>COUNTIFS(Answer, 'answer tally vs country DYNAMIC'!$B123,Country,'answer tally vs country DYNAMIC'!J$2)</f>
        <v>0</v>
      </c>
      <c r="K123">
        <f>COUNTIFS(Answer, 'answer tally vs country DYNAMIC'!$B123,Country,'answer tally vs country DYNAMIC'!K$2)</f>
        <v>0</v>
      </c>
      <c r="L123">
        <f>COUNTIFS(Answer, 'answer tally vs country DYNAMIC'!$B123,Country,'answer tally vs country DYNAMIC'!L$2)</f>
        <v>0</v>
      </c>
      <c r="M123">
        <f>COUNTIFS(Answer, 'answer tally vs country DYNAMIC'!$B123,Country,'answer tally vs country DYNAMIC'!M$2)</f>
        <v>0</v>
      </c>
      <c r="N123">
        <f>COUNTIFS(Answer, 'answer tally vs country DYNAMIC'!$B123,Country,'answer tally vs country DYNAMIC'!N$2)</f>
        <v>0</v>
      </c>
      <c r="O123">
        <f>COUNTIFS(Answer, 'answer tally vs country DYNAMIC'!$B123,Country,'answer tally vs country DYNAMIC'!O$2)</f>
        <v>0</v>
      </c>
      <c r="P123">
        <f>COUNTIFS(Answer, 'answer tally vs country DYNAMIC'!$B123,Country,'answer tally vs country DYNAMIC'!P$2)</f>
        <v>0</v>
      </c>
      <c r="Q123">
        <f>COUNTIFS(Answer, 'answer tally vs country DYNAMIC'!$B123,Country,'answer tally vs country DYNAMIC'!Q$2)</f>
        <v>0</v>
      </c>
      <c r="R123">
        <f>COUNTIFS(Answer, 'answer tally vs country DYNAMIC'!$B123,Country,'answer tally vs country DYNAMIC'!R$2)</f>
        <v>0</v>
      </c>
      <c r="S123">
        <f>COUNTIFS(Answer, 'answer tally vs country DYNAMIC'!$B123,Country,'answer tally vs country DYNAMIC'!S$2)</f>
        <v>0</v>
      </c>
      <c r="T123">
        <f>COUNTIFS(Answer, 'answer tally vs country DYNAMIC'!$B123,Country,'answer tally vs country DYNAMIC'!T$2)</f>
        <v>0</v>
      </c>
      <c r="U123">
        <f>COUNTIFS(Answer, 'answer tally vs country DYNAMIC'!$B123,Country,'answer tally vs country DYNAMIC'!U$2)</f>
        <v>0</v>
      </c>
      <c r="V123">
        <f>COUNTIFS(Answer, 'answer tally vs country DYNAMIC'!$B123,Country,'answer tally vs country DYNAMIC'!V$2)</f>
        <v>0</v>
      </c>
    </row>
    <row r="124" spans="1:22">
      <c r="A124">
        <v>123</v>
      </c>
      <c r="B124" t="str">
        <f t="shared" si="7"/>
        <v>in a ice cold hour</v>
      </c>
      <c r="C124">
        <f t="shared" si="8"/>
        <v>13039455</v>
      </c>
      <c r="D124">
        <f>COUNTIFS(Answer, 'answer tally vs country DYNAMIC'!$B124)</f>
        <v>1</v>
      </c>
      <c r="E124">
        <f>COUNTIFS(Answer, 'answer tally vs country DYNAMIC'!$B124,Country,'answer tally vs country DYNAMIC'!E$2)</f>
        <v>0</v>
      </c>
      <c r="F124">
        <f>COUNTIFS(Answer, 'answer tally vs country DYNAMIC'!$B124,Country,'answer tally vs country DYNAMIC'!F$2)</f>
        <v>1</v>
      </c>
      <c r="G124">
        <f>COUNTIFS(Answer, 'answer tally vs country DYNAMIC'!$B124,Country,'answer tally vs country DYNAMIC'!G$2)</f>
        <v>0</v>
      </c>
      <c r="H124">
        <f>COUNTIFS(Answer, 'answer tally vs country DYNAMIC'!$B124,Country,'answer tally vs country DYNAMIC'!H$2)</f>
        <v>0</v>
      </c>
      <c r="I124">
        <f>COUNTIFS(Answer, 'answer tally vs country DYNAMIC'!$B124,Country,'answer tally vs country DYNAMIC'!I$2)</f>
        <v>0</v>
      </c>
      <c r="J124">
        <f>COUNTIFS(Answer, 'answer tally vs country DYNAMIC'!$B124,Country,'answer tally vs country DYNAMIC'!J$2)</f>
        <v>0</v>
      </c>
      <c r="K124">
        <f>COUNTIFS(Answer, 'answer tally vs country DYNAMIC'!$B124,Country,'answer tally vs country DYNAMIC'!K$2)</f>
        <v>0</v>
      </c>
      <c r="L124">
        <f>COUNTIFS(Answer, 'answer tally vs country DYNAMIC'!$B124,Country,'answer tally vs country DYNAMIC'!L$2)</f>
        <v>0</v>
      </c>
      <c r="M124">
        <f>COUNTIFS(Answer, 'answer tally vs country DYNAMIC'!$B124,Country,'answer tally vs country DYNAMIC'!M$2)</f>
        <v>0</v>
      </c>
      <c r="N124">
        <f>COUNTIFS(Answer, 'answer tally vs country DYNAMIC'!$B124,Country,'answer tally vs country DYNAMIC'!N$2)</f>
        <v>0</v>
      </c>
      <c r="O124">
        <f>COUNTIFS(Answer, 'answer tally vs country DYNAMIC'!$B124,Country,'answer tally vs country DYNAMIC'!O$2)</f>
        <v>0</v>
      </c>
      <c r="P124">
        <f>COUNTIFS(Answer, 'answer tally vs country DYNAMIC'!$B124,Country,'answer tally vs country DYNAMIC'!P$2)</f>
        <v>0</v>
      </c>
      <c r="Q124">
        <f>COUNTIFS(Answer, 'answer tally vs country DYNAMIC'!$B124,Country,'answer tally vs country DYNAMIC'!Q$2)</f>
        <v>0</v>
      </c>
      <c r="R124">
        <f>COUNTIFS(Answer, 'answer tally vs country DYNAMIC'!$B124,Country,'answer tally vs country DYNAMIC'!R$2)</f>
        <v>0</v>
      </c>
      <c r="S124">
        <f>COUNTIFS(Answer, 'answer tally vs country DYNAMIC'!$B124,Country,'answer tally vs country DYNAMIC'!S$2)</f>
        <v>0</v>
      </c>
      <c r="T124">
        <f>COUNTIFS(Answer, 'answer tally vs country DYNAMIC'!$B124,Country,'answer tally vs country DYNAMIC'!T$2)</f>
        <v>0</v>
      </c>
      <c r="U124">
        <f>COUNTIFS(Answer, 'answer tally vs country DYNAMIC'!$B124,Country,'answer tally vs country DYNAMIC'!U$2)</f>
        <v>0</v>
      </c>
      <c r="V124">
        <f>COUNTIFS(Answer, 'answer tally vs country DYNAMIC'!$B124,Country,'answer tally vs country DYNAMIC'!V$2)</f>
        <v>0</v>
      </c>
    </row>
    <row r="125" spans="1:22">
      <c r="A125">
        <v>124</v>
      </c>
      <c r="B125" t="str">
        <f t="shared" si="7"/>
        <v>in a ice cool hour</v>
      </c>
      <c r="C125">
        <f t="shared" si="8"/>
        <v>12994645</v>
      </c>
      <c r="D125">
        <f>COUNTIFS(Answer, 'answer tally vs country DYNAMIC'!$B125)</f>
        <v>1</v>
      </c>
      <c r="E125">
        <f>COUNTIFS(Answer, 'answer tally vs country DYNAMIC'!$B125,Country,'answer tally vs country DYNAMIC'!E$2)</f>
        <v>0</v>
      </c>
      <c r="F125">
        <f>COUNTIFS(Answer, 'answer tally vs country DYNAMIC'!$B125,Country,'answer tally vs country DYNAMIC'!F$2)</f>
        <v>1</v>
      </c>
      <c r="G125">
        <f>COUNTIFS(Answer, 'answer tally vs country DYNAMIC'!$B125,Country,'answer tally vs country DYNAMIC'!G$2)</f>
        <v>0</v>
      </c>
      <c r="H125">
        <f>COUNTIFS(Answer, 'answer tally vs country DYNAMIC'!$B125,Country,'answer tally vs country DYNAMIC'!H$2)</f>
        <v>0</v>
      </c>
      <c r="I125">
        <f>COUNTIFS(Answer, 'answer tally vs country DYNAMIC'!$B125,Country,'answer tally vs country DYNAMIC'!I$2)</f>
        <v>0</v>
      </c>
      <c r="J125">
        <f>COUNTIFS(Answer, 'answer tally vs country DYNAMIC'!$B125,Country,'answer tally vs country DYNAMIC'!J$2)</f>
        <v>0</v>
      </c>
      <c r="K125">
        <f>COUNTIFS(Answer, 'answer tally vs country DYNAMIC'!$B125,Country,'answer tally vs country DYNAMIC'!K$2)</f>
        <v>0</v>
      </c>
      <c r="L125">
        <f>COUNTIFS(Answer, 'answer tally vs country DYNAMIC'!$B125,Country,'answer tally vs country DYNAMIC'!L$2)</f>
        <v>0</v>
      </c>
      <c r="M125">
        <f>COUNTIFS(Answer, 'answer tally vs country DYNAMIC'!$B125,Country,'answer tally vs country DYNAMIC'!M$2)</f>
        <v>0</v>
      </c>
      <c r="N125">
        <f>COUNTIFS(Answer, 'answer tally vs country DYNAMIC'!$B125,Country,'answer tally vs country DYNAMIC'!N$2)</f>
        <v>0</v>
      </c>
      <c r="O125">
        <f>COUNTIFS(Answer, 'answer tally vs country DYNAMIC'!$B125,Country,'answer tally vs country DYNAMIC'!O$2)</f>
        <v>0</v>
      </c>
      <c r="P125">
        <f>COUNTIFS(Answer, 'answer tally vs country DYNAMIC'!$B125,Country,'answer tally vs country DYNAMIC'!P$2)</f>
        <v>0</v>
      </c>
      <c r="Q125">
        <f>COUNTIFS(Answer, 'answer tally vs country DYNAMIC'!$B125,Country,'answer tally vs country DYNAMIC'!Q$2)</f>
        <v>0</v>
      </c>
      <c r="R125">
        <f>COUNTIFS(Answer, 'answer tally vs country DYNAMIC'!$B125,Country,'answer tally vs country DYNAMIC'!R$2)</f>
        <v>0</v>
      </c>
      <c r="S125">
        <f>COUNTIFS(Answer, 'answer tally vs country DYNAMIC'!$B125,Country,'answer tally vs country DYNAMIC'!S$2)</f>
        <v>0</v>
      </c>
      <c r="T125">
        <f>COUNTIFS(Answer, 'answer tally vs country DYNAMIC'!$B125,Country,'answer tally vs country DYNAMIC'!T$2)</f>
        <v>0</v>
      </c>
      <c r="U125">
        <f>COUNTIFS(Answer, 'answer tally vs country DYNAMIC'!$B125,Country,'answer tally vs country DYNAMIC'!U$2)</f>
        <v>0</v>
      </c>
      <c r="V125">
        <f>COUNTIFS(Answer, 'answer tally vs country DYNAMIC'!$B125,Country,'answer tally vs country DYNAMIC'!V$2)</f>
        <v>0</v>
      </c>
    </row>
    <row r="126" spans="1:22">
      <c r="A126">
        <v>125</v>
      </c>
      <c r="B126" t="str">
        <f t="shared" si="7"/>
        <v>in eye spole dower</v>
      </c>
      <c r="C126">
        <f t="shared" si="8"/>
        <v>5393141</v>
      </c>
      <c r="D126">
        <f>COUNTIFS(Answer, 'answer tally vs country DYNAMIC'!$B126)</f>
        <v>1</v>
      </c>
      <c r="E126">
        <f>COUNTIFS(Answer, 'answer tally vs country DYNAMIC'!$B126,Country,'answer tally vs country DYNAMIC'!E$2)</f>
        <v>1</v>
      </c>
      <c r="F126">
        <f>COUNTIFS(Answer, 'answer tally vs country DYNAMIC'!$B126,Country,'answer tally vs country DYNAMIC'!F$2)</f>
        <v>0</v>
      </c>
      <c r="G126">
        <f>COUNTIFS(Answer, 'answer tally vs country DYNAMIC'!$B126,Country,'answer tally vs country DYNAMIC'!G$2)</f>
        <v>0</v>
      </c>
      <c r="H126">
        <f>COUNTIFS(Answer, 'answer tally vs country DYNAMIC'!$B126,Country,'answer tally vs country DYNAMIC'!H$2)</f>
        <v>0</v>
      </c>
      <c r="I126">
        <f>COUNTIFS(Answer, 'answer tally vs country DYNAMIC'!$B126,Country,'answer tally vs country DYNAMIC'!I$2)</f>
        <v>0</v>
      </c>
      <c r="J126">
        <f>COUNTIFS(Answer, 'answer tally vs country DYNAMIC'!$B126,Country,'answer tally vs country DYNAMIC'!J$2)</f>
        <v>0</v>
      </c>
      <c r="K126">
        <f>COUNTIFS(Answer, 'answer tally vs country DYNAMIC'!$B126,Country,'answer tally vs country DYNAMIC'!K$2)</f>
        <v>0</v>
      </c>
      <c r="L126">
        <f>COUNTIFS(Answer, 'answer tally vs country DYNAMIC'!$B126,Country,'answer tally vs country DYNAMIC'!L$2)</f>
        <v>0</v>
      </c>
      <c r="M126">
        <f>COUNTIFS(Answer, 'answer tally vs country DYNAMIC'!$B126,Country,'answer tally vs country DYNAMIC'!M$2)</f>
        <v>0</v>
      </c>
      <c r="N126">
        <f>COUNTIFS(Answer, 'answer tally vs country DYNAMIC'!$B126,Country,'answer tally vs country DYNAMIC'!N$2)</f>
        <v>0</v>
      </c>
      <c r="O126">
        <f>COUNTIFS(Answer, 'answer tally vs country DYNAMIC'!$B126,Country,'answer tally vs country DYNAMIC'!O$2)</f>
        <v>0</v>
      </c>
      <c r="P126">
        <f>COUNTIFS(Answer, 'answer tally vs country DYNAMIC'!$B126,Country,'answer tally vs country DYNAMIC'!P$2)</f>
        <v>0</v>
      </c>
      <c r="Q126">
        <f>COUNTIFS(Answer, 'answer tally vs country DYNAMIC'!$B126,Country,'answer tally vs country DYNAMIC'!Q$2)</f>
        <v>0</v>
      </c>
      <c r="R126">
        <f>COUNTIFS(Answer, 'answer tally vs country DYNAMIC'!$B126,Country,'answer tally vs country DYNAMIC'!R$2)</f>
        <v>0</v>
      </c>
      <c r="S126">
        <f>COUNTIFS(Answer, 'answer tally vs country DYNAMIC'!$B126,Country,'answer tally vs country DYNAMIC'!S$2)</f>
        <v>0</v>
      </c>
      <c r="T126">
        <f>COUNTIFS(Answer, 'answer tally vs country DYNAMIC'!$B126,Country,'answer tally vs country DYNAMIC'!T$2)</f>
        <v>0</v>
      </c>
      <c r="U126">
        <f>COUNTIFS(Answer, 'answer tally vs country DYNAMIC'!$B126,Country,'answer tally vs country DYNAMIC'!U$2)</f>
        <v>0</v>
      </c>
      <c r="V126">
        <f>COUNTIFS(Answer, 'answer tally vs country DYNAMIC'!$B126,Country,'answer tally vs country DYNAMIC'!V$2)</f>
        <v>0</v>
      </c>
    </row>
    <row r="127" spans="1:22">
      <c r="A127">
        <v>126</v>
      </c>
      <c r="B127" t="str">
        <f t="shared" si="7"/>
        <v>in eyes cold over</v>
      </c>
      <c r="C127">
        <f t="shared" si="8"/>
        <v>5892393</v>
      </c>
      <c r="D127">
        <f>COUNTIFS(Answer, 'answer tally vs country DYNAMIC'!$B127)</f>
        <v>1</v>
      </c>
      <c r="E127">
        <f>COUNTIFS(Answer, 'answer tally vs country DYNAMIC'!$B127,Country,'answer tally vs country DYNAMIC'!E$2)</f>
        <v>0</v>
      </c>
      <c r="F127">
        <f>COUNTIFS(Answer, 'answer tally vs country DYNAMIC'!$B127,Country,'answer tally vs country DYNAMIC'!F$2)</f>
        <v>1</v>
      </c>
      <c r="G127">
        <f>COUNTIFS(Answer, 'answer tally vs country DYNAMIC'!$B127,Country,'answer tally vs country DYNAMIC'!G$2)</f>
        <v>0</v>
      </c>
      <c r="H127">
        <f>COUNTIFS(Answer, 'answer tally vs country DYNAMIC'!$B127,Country,'answer tally vs country DYNAMIC'!H$2)</f>
        <v>0</v>
      </c>
      <c r="I127">
        <f>COUNTIFS(Answer, 'answer tally vs country DYNAMIC'!$B127,Country,'answer tally vs country DYNAMIC'!I$2)</f>
        <v>0</v>
      </c>
      <c r="J127">
        <f>COUNTIFS(Answer, 'answer tally vs country DYNAMIC'!$B127,Country,'answer tally vs country DYNAMIC'!J$2)</f>
        <v>0</v>
      </c>
      <c r="K127">
        <f>COUNTIFS(Answer, 'answer tally vs country DYNAMIC'!$B127,Country,'answer tally vs country DYNAMIC'!K$2)</f>
        <v>0</v>
      </c>
      <c r="L127">
        <f>COUNTIFS(Answer, 'answer tally vs country DYNAMIC'!$B127,Country,'answer tally vs country DYNAMIC'!L$2)</f>
        <v>0</v>
      </c>
      <c r="M127">
        <f>COUNTIFS(Answer, 'answer tally vs country DYNAMIC'!$B127,Country,'answer tally vs country DYNAMIC'!M$2)</f>
        <v>0</v>
      </c>
      <c r="N127">
        <f>COUNTIFS(Answer, 'answer tally vs country DYNAMIC'!$B127,Country,'answer tally vs country DYNAMIC'!N$2)</f>
        <v>0</v>
      </c>
      <c r="O127">
        <f>COUNTIFS(Answer, 'answer tally vs country DYNAMIC'!$B127,Country,'answer tally vs country DYNAMIC'!O$2)</f>
        <v>0</v>
      </c>
      <c r="P127">
        <f>COUNTIFS(Answer, 'answer tally vs country DYNAMIC'!$B127,Country,'answer tally vs country DYNAMIC'!P$2)</f>
        <v>0</v>
      </c>
      <c r="Q127">
        <f>COUNTIFS(Answer, 'answer tally vs country DYNAMIC'!$B127,Country,'answer tally vs country DYNAMIC'!Q$2)</f>
        <v>0</v>
      </c>
      <c r="R127">
        <f>COUNTIFS(Answer, 'answer tally vs country DYNAMIC'!$B127,Country,'answer tally vs country DYNAMIC'!R$2)</f>
        <v>0</v>
      </c>
      <c r="S127">
        <f>COUNTIFS(Answer, 'answer tally vs country DYNAMIC'!$B127,Country,'answer tally vs country DYNAMIC'!S$2)</f>
        <v>0</v>
      </c>
      <c r="T127">
        <f>COUNTIFS(Answer, 'answer tally vs country DYNAMIC'!$B127,Country,'answer tally vs country DYNAMIC'!T$2)</f>
        <v>0</v>
      </c>
      <c r="U127">
        <f>COUNTIFS(Answer, 'answer tally vs country DYNAMIC'!$B127,Country,'answer tally vs country DYNAMIC'!U$2)</f>
        <v>0</v>
      </c>
      <c r="V127">
        <f>COUNTIFS(Answer, 'answer tally vs country DYNAMIC'!$B127,Country,'answer tally vs country DYNAMIC'!V$2)</f>
        <v>0</v>
      </c>
    </row>
    <row r="128" spans="1:22">
      <c r="A128">
        <v>127</v>
      </c>
      <c r="B128" t="str">
        <f t="shared" si="7"/>
        <v>in high school hour</v>
      </c>
      <c r="C128">
        <f t="shared" si="8"/>
        <v>5663312</v>
      </c>
      <c r="D128">
        <f>COUNTIFS(Answer, 'answer tally vs country DYNAMIC'!$B128)</f>
        <v>1</v>
      </c>
      <c r="E128">
        <f>COUNTIFS(Answer, 'answer tally vs country DYNAMIC'!$B128,Country,'answer tally vs country DYNAMIC'!E$2)</f>
        <v>0</v>
      </c>
      <c r="F128">
        <f>COUNTIFS(Answer, 'answer tally vs country DYNAMIC'!$B128,Country,'answer tally vs country DYNAMIC'!F$2)</f>
        <v>1</v>
      </c>
      <c r="G128">
        <f>COUNTIFS(Answer, 'answer tally vs country DYNAMIC'!$B128,Country,'answer tally vs country DYNAMIC'!G$2)</f>
        <v>0</v>
      </c>
      <c r="H128">
        <f>COUNTIFS(Answer, 'answer tally vs country DYNAMIC'!$B128,Country,'answer tally vs country DYNAMIC'!H$2)</f>
        <v>0</v>
      </c>
      <c r="I128">
        <f>COUNTIFS(Answer, 'answer tally vs country DYNAMIC'!$B128,Country,'answer tally vs country DYNAMIC'!I$2)</f>
        <v>0</v>
      </c>
      <c r="J128">
        <f>COUNTIFS(Answer, 'answer tally vs country DYNAMIC'!$B128,Country,'answer tally vs country DYNAMIC'!J$2)</f>
        <v>0</v>
      </c>
      <c r="K128">
        <f>COUNTIFS(Answer, 'answer tally vs country DYNAMIC'!$B128,Country,'answer tally vs country DYNAMIC'!K$2)</f>
        <v>0</v>
      </c>
      <c r="L128">
        <f>COUNTIFS(Answer, 'answer tally vs country DYNAMIC'!$B128,Country,'answer tally vs country DYNAMIC'!L$2)</f>
        <v>0</v>
      </c>
      <c r="M128">
        <f>COUNTIFS(Answer, 'answer tally vs country DYNAMIC'!$B128,Country,'answer tally vs country DYNAMIC'!M$2)</f>
        <v>0</v>
      </c>
      <c r="N128">
        <f>COUNTIFS(Answer, 'answer tally vs country DYNAMIC'!$B128,Country,'answer tally vs country DYNAMIC'!N$2)</f>
        <v>0</v>
      </c>
      <c r="O128">
        <f>COUNTIFS(Answer, 'answer tally vs country DYNAMIC'!$B128,Country,'answer tally vs country DYNAMIC'!O$2)</f>
        <v>0</v>
      </c>
      <c r="P128">
        <f>COUNTIFS(Answer, 'answer tally vs country DYNAMIC'!$B128,Country,'answer tally vs country DYNAMIC'!P$2)</f>
        <v>0</v>
      </c>
      <c r="Q128">
        <f>COUNTIFS(Answer, 'answer tally vs country DYNAMIC'!$B128,Country,'answer tally vs country DYNAMIC'!Q$2)</f>
        <v>0</v>
      </c>
      <c r="R128">
        <f>COUNTIFS(Answer, 'answer tally vs country DYNAMIC'!$B128,Country,'answer tally vs country DYNAMIC'!R$2)</f>
        <v>0</v>
      </c>
      <c r="S128">
        <f>COUNTIFS(Answer, 'answer tally vs country DYNAMIC'!$B128,Country,'answer tally vs country DYNAMIC'!S$2)</f>
        <v>0</v>
      </c>
      <c r="T128">
        <f>COUNTIFS(Answer, 'answer tally vs country DYNAMIC'!$B128,Country,'answer tally vs country DYNAMIC'!T$2)</f>
        <v>0</v>
      </c>
      <c r="U128">
        <f>COUNTIFS(Answer, 'answer tally vs country DYNAMIC'!$B128,Country,'answer tally vs country DYNAMIC'!U$2)</f>
        <v>0</v>
      </c>
      <c r="V128">
        <f>COUNTIFS(Answer, 'answer tally vs country DYNAMIC'!$B128,Country,'answer tally vs country DYNAMIC'!V$2)</f>
        <v>0</v>
      </c>
    </row>
    <row r="129" spans="1:22">
      <c r="A129">
        <v>128</v>
      </c>
      <c r="B129" t="str">
        <f t="shared" si="7"/>
        <v>in i scold hour</v>
      </c>
      <c r="C129">
        <f t="shared" si="8"/>
        <v>15376206</v>
      </c>
      <c r="D129">
        <f>COUNTIFS(Answer, 'answer tally vs country DYNAMIC'!$B129)</f>
        <v>2</v>
      </c>
      <c r="E129">
        <f>COUNTIFS(Answer, 'answer tally vs country DYNAMIC'!$B129,Country,'answer tally vs country DYNAMIC'!E$2)</f>
        <v>1</v>
      </c>
      <c r="F129">
        <f>COUNTIFS(Answer, 'answer tally vs country DYNAMIC'!$B129,Country,'answer tally vs country DYNAMIC'!F$2)</f>
        <v>0</v>
      </c>
      <c r="G129">
        <f>COUNTIFS(Answer, 'answer tally vs country DYNAMIC'!$B129,Country,'answer tally vs country DYNAMIC'!G$2)</f>
        <v>0</v>
      </c>
      <c r="H129">
        <f>COUNTIFS(Answer, 'answer tally vs country DYNAMIC'!$B129,Country,'answer tally vs country DYNAMIC'!H$2)</f>
        <v>1</v>
      </c>
      <c r="I129">
        <f>COUNTIFS(Answer, 'answer tally vs country DYNAMIC'!$B129,Country,'answer tally vs country DYNAMIC'!I$2)</f>
        <v>0</v>
      </c>
      <c r="J129">
        <f>COUNTIFS(Answer, 'answer tally vs country DYNAMIC'!$B129,Country,'answer tally vs country DYNAMIC'!J$2)</f>
        <v>0</v>
      </c>
      <c r="K129">
        <f>COUNTIFS(Answer, 'answer tally vs country DYNAMIC'!$B129,Country,'answer tally vs country DYNAMIC'!K$2)</f>
        <v>0</v>
      </c>
      <c r="L129">
        <f>COUNTIFS(Answer, 'answer tally vs country DYNAMIC'!$B129,Country,'answer tally vs country DYNAMIC'!L$2)</f>
        <v>0</v>
      </c>
      <c r="M129">
        <f>COUNTIFS(Answer, 'answer tally vs country DYNAMIC'!$B129,Country,'answer tally vs country DYNAMIC'!M$2)</f>
        <v>0</v>
      </c>
      <c r="N129">
        <f>COUNTIFS(Answer, 'answer tally vs country DYNAMIC'!$B129,Country,'answer tally vs country DYNAMIC'!N$2)</f>
        <v>0</v>
      </c>
      <c r="O129">
        <f>COUNTIFS(Answer, 'answer tally vs country DYNAMIC'!$B129,Country,'answer tally vs country DYNAMIC'!O$2)</f>
        <v>0</v>
      </c>
      <c r="P129">
        <f>COUNTIFS(Answer, 'answer tally vs country DYNAMIC'!$B129,Country,'answer tally vs country DYNAMIC'!P$2)</f>
        <v>0</v>
      </c>
      <c r="Q129">
        <f>COUNTIFS(Answer, 'answer tally vs country DYNAMIC'!$B129,Country,'answer tally vs country DYNAMIC'!Q$2)</f>
        <v>0</v>
      </c>
      <c r="R129">
        <f>COUNTIFS(Answer, 'answer tally vs country DYNAMIC'!$B129,Country,'answer tally vs country DYNAMIC'!R$2)</f>
        <v>0</v>
      </c>
      <c r="S129">
        <f>COUNTIFS(Answer, 'answer tally vs country DYNAMIC'!$B129,Country,'answer tally vs country DYNAMIC'!S$2)</f>
        <v>0</v>
      </c>
      <c r="T129">
        <f>COUNTIFS(Answer, 'answer tally vs country DYNAMIC'!$B129,Country,'answer tally vs country DYNAMIC'!T$2)</f>
        <v>0</v>
      </c>
      <c r="U129">
        <f>COUNTIFS(Answer, 'answer tally vs country DYNAMIC'!$B129,Country,'answer tally vs country DYNAMIC'!U$2)</f>
        <v>0</v>
      </c>
      <c r="V129">
        <f>COUNTIFS(Answer, 'answer tally vs country DYNAMIC'!$B129,Country,'answer tally vs country DYNAMIC'!V$2)</f>
        <v>0</v>
      </c>
    </row>
    <row r="130" spans="1:22">
      <c r="A130">
        <v>129</v>
      </c>
      <c r="B130" t="str">
        <f t="shared" si="7"/>
        <v>in ice called our</v>
      </c>
      <c r="C130">
        <f t="shared" si="8"/>
        <v>5976201</v>
      </c>
      <c r="D130">
        <f>COUNTIFS(Answer, 'answer tally vs country DYNAMIC'!$B130)</f>
        <v>1</v>
      </c>
      <c r="E130">
        <f>COUNTIFS(Answer, 'answer tally vs country DYNAMIC'!$B130,Country,'answer tally vs country DYNAMIC'!E$2)</f>
        <v>0</v>
      </c>
      <c r="F130">
        <f>COUNTIFS(Answer, 'answer tally vs country DYNAMIC'!$B130,Country,'answer tally vs country DYNAMIC'!F$2)</f>
        <v>0</v>
      </c>
      <c r="G130">
        <f>COUNTIFS(Answer, 'answer tally vs country DYNAMIC'!$B130,Country,'answer tally vs country DYNAMIC'!G$2)</f>
        <v>0</v>
      </c>
      <c r="H130">
        <f>COUNTIFS(Answer, 'answer tally vs country DYNAMIC'!$B130,Country,'answer tally vs country DYNAMIC'!H$2)</f>
        <v>1</v>
      </c>
      <c r="I130">
        <f>COUNTIFS(Answer, 'answer tally vs country DYNAMIC'!$B130,Country,'answer tally vs country DYNAMIC'!I$2)</f>
        <v>0</v>
      </c>
      <c r="J130">
        <f>COUNTIFS(Answer, 'answer tally vs country DYNAMIC'!$B130,Country,'answer tally vs country DYNAMIC'!J$2)</f>
        <v>0</v>
      </c>
      <c r="K130">
        <f>COUNTIFS(Answer, 'answer tally vs country DYNAMIC'!$B130,Country,'answer tally vs country DYNAMIC'!K$2)</f>
        <v>0</v>
      </c>
      <c r="L130">
        <f>COUNTIFS(Answer, 'answer tally vs country DYNAMIC'!$B130,Country,'answer tally vs country DYNAMIC'!L$2)</f>
        <v>0</v>
      </c>
      <c r="M130">
        <f>COUNTIFS(Answer, 'answer tally vs country DYNAMIC'!$B130,Country,'answer tally vs country DYNAMIC'!M$2)</f>
        <v>0</v>
      </c>
      <c r="N130">
        <f>COUNTIFS(Answer, 'answer tally vs country DYNAMIC'!$B130,Country,'answer tally vs country DYNAMIC'!N$2)</f>
        <v>0</v>
      </c>
      <c r="O130">
        <f>COUNTIFS(Answer, 'answer tally vs country DYNAMIC'!$B130,Country,'answer tally vs country DYNAMIC'!O$2)</f>
        <v>0</v>
      </c>
      <c r="P130">
        <f>COUNTIFS(Answer, 'answer tally vs country DYNAMIC'!$B130,Country,'answer tally vs country DYNAMIC'!P$2)</f>
        <v>0</v>
      </c>
      <c r="Q130">
        <f>COUNTIFS(Answer, 'answer tally vs country DYNAMIC'!$B130,Country,'answer tally vs country DYNAMIC'!Q$2)</f>
        <v>0</v>
      </c>
      <c r="R130">
        <f>COUNTIFS(Answer, 'answer tally vs country DYNAMIC'!$B130,Country,'answer tally vs country DYNAMIC'!R$2)</f>
        <v>0</v>
      </c>
      <c r="S130">
        <f>COUNTIFS(Answer, 'answer tally vs country DYNAMIC'!$B130,Country,'answer tally vs country DYNAMIC'!S$2)</f>
        <v>0</v>
      </c>
      <c r="T130">
        <f>COUNTIFS(Answer, 'answer tally vs country DYNAMIC'!$B130,Country,'answer tally vs country DYNAMIC'!T$2)</f>
        <v>0</v>
      </c>
      <c r="U130">
        <f>COUNTIFS(Answer, 'answer tally vs country DYNAMIC'!$B130,Country,'answer tally vs country DYNAMIC'!U$2)</f>
        <v>0</v>
      </c>
      <c r="V130">
        <f>COUNTIFS(Answer, 'answer tally vs country DYNAMIC'!$B130,Country,'answer tally vs country DYNAMIC'!V$2)</f>
        <v>0</v>
      </c>
    </row>
    <row r="131" spans="1:22">
      <c r="A131">
        <v>130</v>
      </c>
      <c r="B131" t="str">
        <f t="shared" ref="B131:B162" si="9">INDEX(UniqueTranscribedPhrases,A131)</f>
        <v>in ice co daver</v>
      </c>
      <c r="C131">
        <f t="shared" ref="C131:C162" si="10">INDEX(FreqUniqueTranscribedPhrases,A131)</f>
        <v>5378501</v>
      </c>
      <c r="D131">
        <f>COUNTIFS(Answer, 'answer tally vs country DYNAMIC'!$B131)</f>
        <v>1</v>
      </c>
      <c r="E131">
        <f>COUNTIFS(Answer, 'answer tally vs country DYNAMIC'!$B131,Country,'answer tally vs country DYNAMIC'!E$2)</f>
        <v>0</v>
      </c>
      <c r="F131">
        <f>COUNTIFS(Answer, 'answer tally vs country DYNAMIC'!$B131,Country,'answer tally vs country DYNAMIC'!F$2)</f>
        <v>1</v>
      </c>
      <c r="G131">
        <f>COUNTIFS(Answer, 'answer tally vs country DYNAMIC'!$B131,Country,'answer tally vs country DYNAMIC'!G$2)</f>
        <v>0</v>
      </c>
      <c r="H131">
        <f>COUNTIFS(Answer, 'answer tally vs country DYNAMIC'!$B131,Country,'answer tally vs country DYNAMIC'!H$2)</f>
        <v>0</v>
      </c>
      <c r="I131">
        <f>COUNTIFS(Answer, 'answer tally vs country DYNAMIC'!$B131,Country,'answer tally vs country DYNAMIC'!I$2)</f>
        <v>0</v>
      </c>
      <c r="J131">
        <f>COUNTIFS(Answer, 'answer tally vs country DYNAMIC'!$B131,Country,'answer tally vs country DYNAMIC'!J$2)</f>
        <v>0</v>
      </c>
      <c r="K131">
        <f>COUNTIFS(Answer, 'answer tally vs country DYNAMIC'!$B131,Country,'answer tally vs country DYNAMIC'!K$2)</f>
        <v>0</v>
      </c>
      <c r="L131">
        <f>COUNTIFS(Answer, 'answer tally vs country DYNAMIC'!$B131,Country,'answer tally vs country DYNAMIC'!L$2)</f>
        <v>0</v>
      </c>
      <c r="M131">
        <f>COUNTIFS(Answer, 'answer tally vs country DYNAMIC'!$B131,Country,'answer tally vs country DYNAMIC'!M$2)</f>
        <v>0</v>
      </c>
      <c r="N131">
        <f>COUNTIFS(Answer, 'answer tally vs country DYNAMIC'!$B131,Country,'answer tally vs country DYNAMIC'!N$2)</f>
        <v>0</v>
      </c>
      <c r="O131">
        <f>COUNTIFS(Answer, 'answer tally vs country DYNAMIC'!$B131,Country,'answer tally vs country DYNAMIC'!O$2)</f>
        <v>0</v>
      </c>
      <c r="P131">
        <f>COUNTIFS(Answer, 'answer tally vs country DYNAMIC'!$B131,Country,'answer tally vs country DYNAMIC'!P$2)</f>
        <v>0</v>
      </c>
      <c r="Q131">
        <f>COUNTIFS(Answer, 'answer tally vs country DYNAMIC'!$B131,Country,'answer tally vs country DYNAMIC'!Q$2)</f>
        <v>0</v>
      </c>
      <c r="R131">
        <f>COUNTIFS(Answer, 'answer tally vs country DYNAMIC'!$B131,Country,'answer tally vs country DYNAMIC'!R$2)</f>
        <v>0</v>
      </c>
      <c r="S131">
        <f>COUNTIFS(Answer, 'answer tally vs country DYNAMIC'!$B131,Country,'answer tally vs country DYNAMIC'!S$2)</f>
        <v>0</v>
      </c>
      <c r="T131">
        <f>COUNTIFS(Answer, 'answer tally vs country DYNAMIC'!$B131,Country,'answer tally vs country DYNAMIC'!T$2)</f>
        <v>0</v>
      </c>
      <c r="U131">
        <f>COUNTIFS(Answer, 'answer tally vs country DYNAMIC'!$B131,Country,'answer tally vs country DYNAMIC'!U$2)</f>
        <v>0</v>
      </c>
      <c r="V131">
        <f>COUNTIFS(Answer, 'answer tally vs country DYNAMIC'!$B131,Country,'answer tally vs country DYNAMIC'!V$2)</f>
        <v>0</v>
      </c>
    </row>
    <row r="132" spans="1:22">
      <c r="A132">
        <v>131</v>
      </c>
      <c r="B132" t="str">
        <f t="shared" si="9"/>
        <v>in ice coal dour</v>
      </c>
      <c r="C132">
        <f t="shared" si="10"/>
        <v>5399068</v>
      </c>
      <c r="D132">
        <f>COUNTIFS(Answer, 'answer tally vs country DYNAMIC'!$B132)</f>
        <v>3</v>
      </c>
      <c r="E132">
        <f>COUNTIFS(Answer, 'answer tally vs country DYNAMIC'!$B132,Country,'answer tally vs country DYNAMIC'!E$2)</f>
        <v>3</v>
      </c>
      <c r="F132">
        <f>COUNTIFS(Answer, 'answer tally vs country DYNAMIC'!$B132,Country,'answer tally vs country DYNAMIC'!F$2)</f>
        <v>0</v>
      </c>
      <c r="G132">
        <f>COUNTIFS(Answer, 'answer tally vs country DYNAMIC'!$B132,Country,'answer tally vs country DYNAMIC'!G$2)</f>
        <v>0</v>
      </c>
      <c r="H132">
        <f>COUNTIFS(Answer, 'answer tally vs country DYNAMIC'!$B132,Country,'answer tally vs country DYNAMIC'!H$2)</f>
        <v>0</v>
      </c>
      <c r="I132">
        <f>COUNTIFS(Answer, 'answer tally vs country DYNAMIC'!$B132,Country,'answer tally vs country DYNAMIC'!I$2)</f>
        <v>0</v>
      </c>
      <c r="J132">
        <f>COUNTIFS(Answer, 'answer tally vs country DYNAMIC'!$B132,Country,'answer tally vs country DYNAMIC'!J$2)</f>
        <v>0</v>
      </c>
      <c r="K132">
        <f>COUNTIFS(Answer, 'answer tally vs country DYNAMIC'!$B132,Country,'answer tally vs country DYNAMIC'!K$2)</f>
        <v>0</v>
      </c>
      <c r="L132">
        <f>COUNTIFS(Answer, 'answer tally vs country DYNAMIC'!$B132,Country,'answer tally vs country DYNAMIC'!L$2)</f>
        <v>0</v>
      </c>
      <c r="M132">
        <f>COUNTIFS(Answer, 'answer tally vs country DYNAMIC'!$B132,Country,'answer tally vs country DYNAMIC'!M$2)</f>
        <v>0</v>
      </c>
      <c r="N132">
        <f>COUNTIFS(Answer, 'answer tally vs country DYNAMIC'!$B132,Country,'answer tally vs country DYNAMIC'!N$2)</f>
        <v>0</v>
      </c>
      <c r="O132">
        <f>COUNTIFS(Answer, 'answer tally vs country DYNAMIC'!$B132,Country,'answer tally vs country DYNAMIC'!O$2)</f>
        <v>0</v>
      </c>
      <c r="P132">
        <f>COUNTIFS(Answer, 'answer tally vs country DYNAMIC'!$B132,Country,'answer tally vs country DYNAMIC'!P$2)</f>
        <v>0</v>
      </c>
      <c r="Q132">
        <f>COUNTIFS(Answer, 'answer tally vs country DYNAMIC'!$B132,Country,'answer tally vs country DYNAMIC'!Q$2)</f>
        <v>0</v>
      </c>
      <c r="R132">
        <f>COUNTIFS(Answer, 'answer tally vs country DYNAMIC'!$B132,Country,'answer tally vs country DYNAMIC'!R$2)</f>
        <v>0</v>
      </c>
      <c r="S132">
        <f>COUNTIFS(Answer, 'answer tally vs country DYNAMIC'!$B132,Country,'answer tally vs country DYNAMIC'!S$2)</f>
        <v>0</v>
      </c>
      <c r="T132">
        <f>COUNTIFS(Answer, 'answer tally vs country DYNAMIC'!$B132,Country,'answer tally vs country DYNAMIC'!T$2)</f>
        <v>0</v>
      </c>
      <c r="U132">
        <f>COUNTIFS(Answer, 'answer tally vs country DYNAMIC'!$B132,Country,'answer tally vs country DYNAMIC'!U$2)</f>
        <v>0</v>
      </c>
      <c r="V132">
        <f>COUNTIFS(Answer, 'answer tally vs country DYNAMIC'!$B132,Country,'answer tally vs country DYNAMIC'!V$2)</f>
        <v>0</v>
      </c>
    </row>
    <row r="133" spans="1:22">
      <c r="A133">
        <v>132</v>
      </c>
      <c r="B133" t="str">
        <f t="shared" si="9"/>
        <v>in ice code our</v>
      </c>
      <c r="C133">
        <f t="shared" si="10"/>
        <v>5859810</v>
      </c>
      <c r="D133">
        <f>COUNTIFS(Answer, 'answer tally vs country DYNAMIC'!$B133)</f>
        <v>1</v>
      </c>
      <c r="E133">
        <f>COUNTIFS(Answer, 'answer tally vs country DYNAMIC'!$B133,Country,'answer tally vs country DYNAMIC'!E$2)</f>
        <v>0</v>
      </c>
      <c r="F133">
        <f>COUNTIFS(Answer, 'answer tally vs country DYNAMIC'!$B133,Country,'answer tally vs country DYNAMIC'!F$2)</f>
        <v>1</v>
      </c>
      <c r="G133">
        <f>COUNTIFS(Answer, 'answer tally vs country DYNAMIC'!$B133,Country,'answer tally vs country DYNAMIC'!G$2)</f>
        <v>0</v>
      </c>
      <c r="H133">
        <f>COUNTIFS(Answer, 'answer tally vs country DYNAMIC'!$B133,Country,'answer tally vs country DYNAMIC'!H$2)</f>
        <v>0</v>
      </c>
      <c r="I133">
        <f>COUNTIFS(Answer, 'answer tally vs country DYNAMIC'!$B133,Country,'answer tally vs country DYNAMIC'!I$2)</f>
        <v>0</v>
      </c>
      <c r="J133">
        <f>COUNTIFS(Answer, 'answer tally vs country DYNAMIC'!$B133,Country,'answer tally vs country DYNAMIC'!J$2)</f>
        <v>0</v>
      </c>
      <c r="K133">
        <f>COUNTIFS(Answer, 'answer tally vs country DYNAMIC'!$B133,Country,'answer tally vs country DYNAMIC'!K$2)</f>
        <v>0</v>
      </c>
      <c r="L133">
        <f>COUNTIFS(Answer, 'answer tally vs country DYNAMIC'!$B133,Country,'answer tally vs country DYNAMIC'!L$2)</f>
        <v>0</v>
      </c>
      <c r="M133">
        <f>COUNTIFS(Answer, 'answer tally vs country DYNAMIC'!$B133,Country,'answer tally vs country DYNAMIC'!M$2)</f>
        <v>0</v>
      </c>
      <c r="N133">
        <f>COUNTIFS(Answer, 'answer tally vs country DYNAMIC'!$B133,Country,'answer tally vs country DYNAMIC'!N$2)</f>
        <v>0</v>
      </c>
      <c r="O133">
        <f>COUNTIFS(Answer, 'answer tally vs country DYNAMIC'!$B133,Country,'answer tally vs country DYNAMIC'!O$2)</f>
        <v>0</v>
      </c>
      <c r="P133">
        <f>COUNTIFS(Answer, 'answer tally vs country DYNAMIC'!$B133,Country,'answer tally vs country DYNAMIC'!P$2)</f>
        <v>0</v>
      </c>
      <c r="Q133">
        <f>COUNTIFS(Answer, 'answer tally vs country DYNAMIC'!$B133,Country,'answer tally vs country DYNAMIC'!Q$2)</f>
        <v>0</v>
      </c>
      <c r="R133">
        <f>COUNTIFS(Answer, 'answer tally vs country DYNAMIC'!$B133,Country,'answer tally vs country DYNAMIC'!R$2)</f>
        <v>0</v>
      </c>
      <c r="S133">
        <f>COUNTIFS(Answer, 'answer tally vs country DYNAMIC'!$B133,Country,'answer tally vs country DYNAMIC'!S$2)</f>
        <v>0</v>
      </c>
      <c r="T133">
        <f>COUNTIFS(Answer, 'answer tally vs country DYNAMIC'!$B133,Country,'answer tally vs country DYNAMIC'!T$2)</f>
        <v>0</v>
      </c>
      <c r="U133">
        <f>COUNTIFS(Answer, 'answer tally vs country DYNAMIC'!$B133,Country,'answer tally vs country DYNAMIC'!U$2)</f>
        <v>0</v>
      </c>
      <c r="V133">
        <f>COUNTIFS(Answer, 'answer tally vs country DYNAMIC'!$B133,Country,'answer tally vs country DYNAMIC'!V$2)</f>
        <v>0</v>
      </c>
    </row>
    <row r="134" spans="1:22">
      <c r="A134">
        <v>133</v>
      </c>
      <c r="B134" t="str">
        <f t="shared" si="9"/>
        <v>in ice cold davar</v>
      </c>
      <c r="C134">
        <f t="shared" si="10"/>
        <v>5431345</v>
      </c>
      <c r="D134">
        <f>COUNTIFS(Answer, 'answer tally vs country DYNAMIC'!$B134)</f>
        <v>2</v>
      </c>
      <c r="E134">
        <f>COUNTIFS(Answer, 'answer tally vs country DYNAMIC'!$B134,Country,'answer tally vs country DYNAMIC'!E$2)</f>
        <v>0</v>
      </c>
      <c r="F134">
        <f>COUNTIFS(Answer, 'answer tally vs country DYNAMIC'!$B134,Country,'answer tally vs country DYNAMIC'!F$2)</f>
        <v>2</v>
      </c>
      <c r="G134">
        <f>COUNTIFS(Answer, 'answer tally vs country DYNAMIC'!$B134,Country,'answer tally vs country DYNAMIC'!G$2)</f>
        <v>0</v>
      </c>
      <c r="H134">
        <f>COUNTIFS(Answer, 'answer tally vs country DYNAMIC'!$B134,Country,'answer tally vs country DYNAMIC'!H$2)</f>
        <v>0</v>
      </c>
      <c r="I134">
        <f>COUNTIFS(Answer, 'answer tally vs country DYNAMIC'!$B134,Country,'answer tally vs country DYNAMIC'!I$2)</f>
        <v>0</v>
      </c>
      <c r="J134">
        <f>COUNTIFS(Answer, 'answer tally vs country DYNAMIC'!$B134,Country,'answer tally vs country DYNAMIC'!J$2)</f>
        <v>0</v>
      </c>
      <c r="K134">
        <f>COUNTIFS(Answer, 'answer tally vs country DYNAMIC'!$B134,Country,'answer tally vs country DYNAMIC'!K$2)</f>
        <v>0</v>
      </c>
      <c r="L134">
        <f>COUNTIFS(Answer, 'answer tally vs country DYNAMIC'!$B134,Country,'answer tally vs country DYNAMIC'!L$2)</f>
        <v>0</v>
      </c>
      <c r="M134">
        <f>COUNTIFS(Answer, 'answer tally vs country DYNAMIC'!$B134,Country,'answer tally vs country DYNAMIC'!M$2)</f>
        <v>0</v>
      </c>
      <c r="N134">
        <f>COUNTIFS(Answer, 'answer tally vs country DYNAMIC'!$B134,Country,'answer tally vs country DYNAMIC'!N$2)</f>
        <v>0</v>
      </c>
      <c r="O134">
        <f>COUNTIFS(Answer, 'answer tally vs country DYNAMIC'!$B134,Country,'answer tally vs country DYNAMIC'!O$2)</f>
        <v>0</v>
      </c>
      <c r="P134">
        <f>COUNTIFS(Answer, 'answer tally vs country DYNAMIC'!$B134,Country,'answer tally vs country DYNAMIC'!P$2)</f>
        <v>0</v>
      </c>
      <c r="Q134">
        <f>COUNTIFS(Answer, 'answer tally vs country DYNAMIC'!$B134,Country,'answer tally vs country DYNAMIC'!Q$2)</f>
        <v>0</v>
      </c>
      <c r="R134">
        <f>COUNTIFS(Answer, 'answer tally vs country DYNAMIC'!$B134,Country,'answer tally vs country DYNAMIC'!R$2)</f>
        <v>0</v>
      </c>
      <c r="S134">
        <f>COUNTIFS(Answer, 'answer tally vs country DYNAMIC'!$B134,Country,'answer tally vs country DYNAMIC'!S$2)</f>
        <v>0</v>
      </c>
      <c r="T134">
        <f>COUNTIFS(Answer, 'answer tally vs country DYNAMIC'!$B134,Country,'answer tally vs country DYNAMIC'!T$2)</f>
        <v>0</v>
      </c>
      <c r="U134">
        <f>COUNTIFS(Answer, 'answer tally vs country DYNAMIC'!$B134,Country,'answer tally vs country DYNAMIC'!U$2)</f>
        <v>0</v>
      </c>
      <c r="V134">
        <f>COUNTIFS(Answer, 'answer tally vs country DYNAMIC'!$B134,Country,'answer tally vs country DYNAMIC'!V$2)</f>
        <v>0</v>
      </c>
    </row>
    <row r="135" spans="1:22">
      <c r="A135">
        <v>134</v>
      </c>
      <c r="B135" t="str">
        <f t="shared" si="9"/>
        <v>in ice cold dour</v>
      </c>
      <c r="C135">
        <f t="shared" si="10"/>
        <v>5431464</v>
      </c>
      <c r="D135">
        <f>COUNTIFS(Answer, 'answer tally vs country DYNAMIC'!$B135)</f>
        <v>1</v>
      </c>
      <c r="E135">
        <f>COUNTIFS(Answer, 'answer tally vs country DYNAMIC'!$B135,Country,'answer tally vs country DYNAMIC'!E$2)</f>
        <v>1</v>
      </c>
      <c r="F135">
        <f>COUNTIFS(Answer, 'answer tally vs country DYNAMIC'!$B135,Country,'answer tally vs country DYNAMIC'!F$2)</f>
        <v>0</v>
      </c>
      <c r="G135">
        <f>COUNTIFS(Answer, 'answer tally vs country DYNAMIC'!$B135,Country,'answer tally vs country DYNAMIC'!G$2)</f>
        <v>0</v>
      </c>
      <c r="H135">
        <f>COUNTIFS(Answer, 'answer tally vs country DYNAMIC'!$B135,Country,'answer tally vs country DYNAMIC'!H$2)</f>
        <v>0</v>
      </c>
      <c r="I135">
        <f>COUNTIFS(Answer, 'answer tally vs country DYNAMIC'!$B135,Country,'answer tally vs country DYNAMIC'!I$2)</f>
        <v>0</v>
      </c>
      <c r="J135">
        <f>COUNTIFS(Answer, 'answer tally vs country DYNAMIC'!$B135,Country,'answer tally vs country DYNAMIC'!J$2)</f>
        <v>0</v>
      </c>
      <c r="K135">
        <f>COUNTIFS(Answer, 'answer tally vs country DYNAMIC'!$B135,Country,'answer tally vs country DYNAMIC'!K$2)</f>
        <v>0</v>
      </c>
      <c r="L135">
        <f>COUNTIFS(Answer, 'answer tally vs country DYNAMIC'!$B135,Country,'answer tally vs country DYNAMIC'!L$2)</f>
        <v>0</v>
      </c>
      <c r="M135">
        <f>COUNTIFS(Answer, 'answer tally vs country DYNAMIC'!$B135,Country,'answer tally vs country DYNAMIC'!M$2)</f>
        <v>0</v>
      </c>
      <c r="N135">
        <f>COUNTIFS(Answer, 'answer tally vs country DYNAMIC'!$B135,Country,'answer tally vs country DYNAMIC'!N$2)</f>
        <v>0</v>
      </c>
      <c r="O135">
        <f>COUNTIFS(Answer, 'answer tally vs country DYNAMIC'!$B135,Country,'answer tally vs country DYNAMIC'!O$2)</f>
        <v>0</v>
      </c>
      <c r="P135">
        <f>COUNTIFS(Answer, 'answer tally vs country DYNAMIC'!$B135,Country,'answer tally vs country DYNAMIC'!P$2)</f>
        <v>0</v>
      </c>
      <c r="Q135">
        <f>COUNTIFS(Answer, 'answer tally vs country DYNAMIC'!$B135,Country,'answer tally vs country DYNAMIC'!Q$2)</f>
        <v>0</v>
      </c>
      <c r="R135">
        <f>COUNTIFS(Answer, 'answer tally vs country DYNAMIC'!$B135,Country,'answer tally vs country DYNAMIC'!R$2)</f>
        <v>0</v>
      </c>
      <c r="S135">
        <f>COUNTIFS(Answer, 'answer tally vs country DYNAMIC'!$B135,Country,'answer tally vs country DYNAMIC'!S$2)</f>
        <v>0</v>
      </c>
      <c r="T135">
        <f>COUNTIFS(Answer, 'answer tally vs country DYNAMIC'!$B135,Country,'answer tally vs country DYNAMIC'!T$2)</f>
        <v>0</v>
      </c>
      <c r="U135">
        <f>COUNTIFS(Answer, 'answer tally vs country DYNAMIC'!$B135,Country,'answer tally vs country DYNAMIC'!U$2)</f>
        <v>0</v>
      </c>
      <c r="V135">
        <f>COUNTIFS(Answer, 'answer tally vs country DYNAMIC'!$B135,Country,'answer tally vs country DYNAMIC'!V$2)</f>
        <v>0</v>
      </c>
    </row>
    <row r="136" spans="1:22">
      <c r="A136">
        <v>135</v>
      </c>
      <c r="B136" t="str">
        <f t="shared" si="9"/>
        <v>in ice cold hour</v>
      </c>
      <c r="C136">
        <f t="shared" si="10"/>
        <v>5503158</v>
      </c>
      <c r="D136">
        <f>COUNTIFS(Answer, 'answer tally vs country DYNAMIC'!$B136)</f>
        <v>38</v>
      </c>
      <c r="E136">
        <f>COUNTIFS(Answer, 'answer tally vs country DYNAMIC'!$B136,Country,'answer tally vs country DYNAMIC'!E$2)</f>
        <v>9</v>
      </c>
      <c r="F136">
        <f>COUNTIFS(Answer, 'answer tally vs country DYNAMIC'!$B136,Country,'answer tally vs country DYNAMIC'!F$2)</f>
        <v>17</v>
      </c>
      <c r="G136">
        <f>COUNTIFS(Answer, 'answer tally vs country DYNAMIC'!$B136,Country,'answer tally vs country DYNAMIC'!G$2)</f>
        <v>0</v>
      </c>
      <c r="H136">
        <f>COUNTIFS(Answer, 'answer tally vs country DYNAMIC'!$B136,Country,'answer tally vs country DYNAMIC'!H$2)</f>
        <v>1</v>
      </c>
      <c r="I136">
        <f>COUNTIFS(Answer, 'answer tally vs country DYNAMIC'!$B136,Country,'answer tally vs country DYNAMIC'!I$2)</f>
        <v>0</v>
      </c>
      <c r="J136">
        <f>COUNTIFS(Answer, 'answer tally vs country DYNAMIC'!$B136,Country,'answer tally vs country DYNAMIC'!J$2)</f>
        <v>1</v>
      </c>
      <c r="K136">
        <f>COUNTIFS(Answer, 'answer tally vs country DYNAMIC'!$B136,Country,'answer tally vs country DYNAMIC'!K$2)</f>
        <v>0</v>
      </c>
      <c r="L136">
        <f>COUNTIFS(Answer, 'answer tally vs country DYNAMIC'!$B136,Country,'answer tally vs country DYNAMIC'!L$2)</f>
        <v>0</v>
      </c>
      <c r="M136">
        <f>COUNTIFS(Answer, 'answer tally vs country DYNAMIC'!$B136,Country,'answer tally vs country DYNAMIC'!M$2)</f>
        <v>0</v>
      </c>
      <c r="N136">
        <f>COUNTIFS(Answer, 'answer tally vs country DYNAMIC'!$B136,Country,'answer tally vs country DYNAMIC'!N$2)</f>
        <v>0</v>
      </c>
      <c r="O136">
        <f>COUNTIFS(Answer, 'answer tally vs country DYNAMIC'!$B136,Country,'answer tally vs country DYNAMIC'!O$2)</f>
        <v>0</v>
      </c>
      <c r="P136">
        <f>COUNTIFS(Answer, 'answer tally vs country DYNAMIC'!$B136,Country,'answer tally vs country DYNAMIC'!P$2)</f>
        <v>0</v>
      </c>
      <c r="Q136">
        <f>COUNTIFS(Answer, 'answer tally vs country DYNAMIC'!$B136,Country,'answer tally vs country DYNAMIC'!Q$2)</f>
        <v>0</v>
      </c>
      <c r="R136">
        <f>COUNTIFS(Answer, 'answer tally vs country DYNAMIC'!$B136,Country,'answer tally vs country DYNAMIC'!R$2)</f>
        <v>0</v>
      </c>
      <c r="S136">
        <f>COUNTIFS(Answer, 'answer tally vs country DYNAMIC'!$B136,Country,'answer tally vs country DYNAMIC'!S$2)</f>
        <v>0</v>
      </c>
      <c r="T136">
        <f>COUNTIFS(Answer, 'answer tally vs country DYNAMIC'!$B136,Country,'answer tally vs country DYNAMIC'!T$2)</f>
        <v>0</v>
      </c>
      <c r="U136">
        <f>COUNTIFS(Answer, 'answer tally vs country DYNAMIC'!$B136,Country,'answer tally vs country DYNAMIC'!U$2)</f>
        <v>0</v>
      </c>
      <c r="V136">
        <f>COUNTIFS(Answer, 'answer tally vs country DYNAMIC'!$B136,Country,'answer tally vs country DYNAMIC'!V$2)</f>
        <v>0</v>
      </c>
    </row>
    <row r="137" spans="1:22">
      <c r="A137">
        <v>136</v>
      </c>
      <c r="B137" t="str">
        <f t="shared" si="9"/>
        <v>in ice cold our</v>
      </c>
      <c r="C137">
        <f t="shared" si="10"/>
        <v>5904768</v>
      </c>
      <c r="D137">
        <f>COUNTIFS(Answer, 'answer tally vs country DYNAMIC'!$B137)</f>
        <v>1</v>
      </c>
      <c r="E137">
        <f>COUNTIFS(Answer, 'answer tally vs country DYNAMIC'!$B137,Country,'answer tally vs country DYNAMIC'!E$2)</f>
        <v>0</v>
      </c>
      <c r="F137">
        <f>COUNTIFS(Answer, 'answer tally vs country DYNAMIC'!$B137,Country,'answer tally vs country DYNAMIC'!F$2)</f>
        <v>0</v>
      </c>
      <c r="G137">
        <f>COUNTIFS(Answer, 'answer tally vs country DYNAMIC'!$B137,Country,'answer tally vs country DYNAMIC'!G$2)</f>
        <v>0</v>
      </c>
      <c r="H137">
        <f>COUNTIFS(Answer, 'answer tally vs country DYNAMIC'!$B137,Country,'answer tally vs country DYNAMIC'!H$2)</f>
        <v>1</v>
      </c>
      <c r="I137">
        <f>COUNTIFS(Answer, 'answer tally vs country DYNAMIC'!$B137,Country,'answer tally vs country DYNAMIC'!I$2)</f>
        <v>0</v>
      </c>
      <c r="J137">
        <f>COUNTIFS(Answer, 'answer tally vs country DYNAMIC'!$B137,Country,'answer tally vs country DYNAMIC'!J$2)</f>
        <v>0</v>
      </c>
      <c r="K137">
        <f>COUNTIFS(Answer, 'answer tally vs country DYNAMIC'!$B137,Country,'answer tally vs country DYNAMIC'!K$2)</f>
        <v>0</v>
      </c>
      <c r="L137">
        <f>COUNTIFS(Answer, 'answer tally vs country DYNAMIC'!$B137,Country,'answer tally vs country DYNAMIC'!L$2)</f>
        <v>0</v>
      </c>
      <c r="M137">
        <f>COUNTIFS(Answer, 'answer tally vs country DYNAMIC'!$B137,Country,'answer tally vs country DYNAMIC'!M$2)</f>
        <v>0</v>
      </c>
      <c r="N137">
        <f>COUNTIFS(Answer, 'answer tally vs country DYNAMIC'!$B137,Country,'answer tally vs country DYNAMIC'!N$2)</f>
        <v>0</v>
      </c>
      <c r="O137">
        <f>COUNTIFS(Answer, 'answer tally vs country DYNAMIC'!$B137,Country,'answer tally vs country DYNAMIC'!O$2)</f>
        <v>0</v>
      </c>
      <c r="P137">
        <f>COUNTIFS(Answer, 'answer tally vs country DYNAMIC'!$B137,Country,'answer tally vs country DYNAMIC'!P$2)</f>
        <v>0</v>
      </c>
      <c r="Q137">
        <f>COUNTIFS(Answer, 'answer tally vs country DYNAMIC'!$B137,Country,'answer tally vs country DYNAMIC'!Q$2)</f>
        <v>0</v>
      </c>
      <c r="R137">
        <f>COUNTIFS(Answer, 'answer tally vs country DYNAMIC'!$B137,Country,'answer tally vs country DYNAMIC'!R$2)</f>
        <v>0</v>
      </c>
      <c r="S137">
        <f>COUNTIFS(Answer, 'answer tally vs country DYNAMIC'!$B137,Country,'answer tally vs country DYNAMIC'!S$2)</f>
        <v>0</v>
      </c>
      <c r="T137">
        <f>COUNTIFS(Answer, 'answer tally vs country DYNAMIC'!$B137,Country,'answer tally vs country DYNAMIC'!T$2)</f>
        <v>0</v>
      </c>
      <c r="U137">
        <f>COUNTIFS(Answer, 'answer tally vs country DYNAMIC'!$B137,Country,'answer tally vs country DYNAMIC'!U$2)</f>
        <v>0</v>
      </c>
      <c r="V137">
        <f>COUNTIFS(Answer, 'answer tally vs country DYNAMIC'!$B137,Country,'answer tally vs country DYNAMIC'!V$2)</f>
        <v>0</v>
      </c>
    </row>
    <row r="138" spans="1:22">
      <c r="A138">
        <v>137</v>
      </c>
      <c r="B138" t="str">
        <f t="shared" si="9"/>
        <v>in ice go tower</v>
      </c>
      <c r="C138">
        <f t="shared" si="10"/>
        <v>6377469</v>
      </c>
      <c r="D138">
        <f>COUNTIFS(Answer, 'answer tally vs country DYNAMIC'!$B138)</f>
        <v>0</v>
      </c>
      <c r="E138">
        <f>COUNTIFS(Answer, 'answer tally vs country DYNAMIC'!$B138,Country,'answer tally vs country DYNAMIC'!E$2)</f>
        <v>0</v>
      </c>
      <c r="F138">
        <f>COUNTIFS(Answer, 'answer tally vs country DYNAMIC'!$B138,Country,'answer tally vs country DYNAMIC'!F$2)</f>
        <v>0</v>
      </c>
      <c r="G138">
        <f>COUNTIFS(Answer, 'answer tally vs country DYNAMIC'!$B138,Country,'answer tally vs country DYNAMIC'!G$2)</f>
        <v>0</v>
      </c>
      <c r="H138">
        <f>COUNTIFS(Answer, 'answer tally vs country DYNAMIC'!$B138,Country,'answer tally vs country DYNAMIC'!H$2)</f>
        <v>0</v>
      </c>
      <c r="I138">
        <f>COUNTIFS(Answer, 'answer tally vs country DYNAMIC'!$B138,Country,'answer tally vs country DYNAMIC'!I$2)</f>
        <v>0</v>
      </c>
      <c r="J138">
        <f>COUNTIFS(Answer, 'answer tally vs country DYNAMIC'!$B138,Country,'answer tally vs country DYNAMIC'!J$2)</f>
        <v>0</v>
      </c>
      <c r="K138">
        <f>COUNTIFS(Answer, 'answer tally vs country DYNAMIC'!$B138,Country,'answer tally vs country DYNAMIC'!K$2)</f>
        <v>0</v>
      </c>
      <c r="L138">
        <f>COUNTIFS(Answer, 'answer tally vs country DYNAMIC'!$B138,Country,'answer tally vs country DYNAMIC'!L$2)</f>
        <v>0</v>
      </c>
      <c r="M138">
        <f>COUNTIFS(Answer, 'answer tally vs country DYNAMIC'!$B138,Country,'answer tally vs country DYNAMIC'!M$2)</f>
        <v>0</v>
      </c>
      <c r="N138">
        <f>COUNTIFS(Answer, 'answer tally vs country DYNAMIC'!$B138,Country,'answer tally vs country DYNAMIC'!N$2)</f>
        <v>0</v>
      </c>
      <c r="O138">
        <f>COUNTIFS(Answer, 'answer tally vs country DYNAMIC'!$B138,Country,'answer tally vs country DYNAMIC'!O$2)</f>
        <v>0</v>
      </c>
      <c r="P138">
        <f>COUNTIFS(Answer, 'answer tally vs country DYNAMIC'!$B138,Country,'answer tally vs country DYNAMIC'!P$2)</f>
        <v>0</v>
      </c>
      <c r="Q138">
        <f>COUNTIFS(Answer, 'answer tally vs country DYNAMIC'!$B138,Country,'answer tally vs country DYNAMIC'!Q$2)</f>
        <v>0</v>
      </c>
      <c r="R138">
        <f>COUNTIFS(Answer, 'answer tally vs country DYNAMIC'!$B138,Country,'answer tally vs country DYNAMIC'!R$2)</f>
        <v>0</v>
      </c>
      <c r="S138">
        <f>COUNTIFS(Answer, 'answer tally vs country DYNAMIC'!$B138,Country,'answer tally vs country DYNAMIC'!S$2)</f>
        <v>0</v>
      </c>
      <c r="T138">
        <f>COUNTIFS(Answer, 'answer tally vs country DYNAMIC'!$B138,Country,'answer tally vs country DYNAMIC'!T$2)</f>
        <v>0</v>
      </c>
      <c r="U138">
        <f>COUNTIFS(Answer, 'answer tally vs country DYNAMIC'!$B138,Country,'answer tally vs country DYNAMIC'!U$2)</f>
        <v>0</v>
      </c>
      <c r="V138">
        <f>COUNTIFS(Answer, 'answer tally vs country DYNAMIC'!$B138,Country,'answer tally vs country DYNAMIC'!V$2)</f>
        <v>0</v>
      </c>
    </row>
    <row r="139" spans="1:22">
      <c r="A139">
        <v>138</v>
      </c>
      <c r="B139" t="str">
        <f t="shared" si="9"/>
        <v>in ice gold hour</v>
      </c>
      <c r="C139">
        <f t="shared" si="10"/>
        <v>5471500</v>
      </c>
      <c r="D139">
        <f>COUNTIFS(Answer, 'answer tally vs country DYNAMIC'!$B139)</f>
        <v>1</v>
      </c>
      <c r="E139">
        <f>COUNTIFS(Answer, 'answer tally vs country DYNAMIC'!$B139,Country,'answer tally vs country DYNAMIC'!E$2)</f>
        <v>1</v>
      </c>
      <c r="F139">
        <f>COUNTIFS(Answer, 'answer tally vs country DYNAMIC'!$B139,Country,'answer tally vs country DYNAMIC'!F$2)</f>
        <v>0</v>
      </c>
      <c r="G139">
        <f>COUNTIFS(Answer, 'answer tally vs country DYNAMIC'!$B139,Country,'answer tally vs country DYNAMIC'!G$2)</f>
        <v>0</v>
      </c>
      <c r="H139">
        <f>COUNTIFS(Answer, 'answer tally vs country DYNAMIC'!$B139,Country,'answer tally vs country DYNAMIC'!H$2)</f>
        <v>0</v>
      </c>
      <c r="I139">
        <f>COUNTIFS(Answer, 'answer tally vs country DYNAMIC'!$B139,Country,'answer tally vs country DYNAMIC'!I$2)</f>
        <v>0</v>
      </c>
      <c r="J139">
        <f>COUNTIFS(Answer, 'answer tally vs country DYNAMIC'!$B139,Country,'answer tally vs country DYNAMIC'!J$2)</f>
        <v>0</v>
      </c>
      <c r="K139">
        <f>COUNTIFS(Answer, 'answer tally vs country DYNAMIC'!$B139,Country,'answer tally vs country DYNAMIC'!K$2)</f>
        <v>0</v>
      </c>
      <c r="L139">
        <f>COUNTIFS(Answer, 'answer tally vs country DYNAMIC'!$B139,Country,'answer tally vs country DYNAMIC'!L$2)</f>
        <v>0</v>
      </c>
      <c r="M139">
        <f>COUNTIFS(Answer, 'answer tally vs country DYNAMIC'!$B139,Country,'answer tally vs country DYNAMIC'!M$2)</f>
        <v>0</v>
      </c>
      <c r="N139">
        <f>COUNTIFS(Answer, 'answer tally vs country DYNAMIC'!$B139,Country,'answer tally vs country DYNAMIC'!N$2)</f>
        <v>0</v>
      </c>
      <c r="O139">
        <f>COUNTIFS(Answer, 'answer tally vs country DYNAMIC'!$B139,Country,'answer tally vs country DYNAMIC'!O$2)</f>
        <v>0</v>
      </c>
      <c r="P139">
        <f>COUNTIFS(Answer, 'answer tally vs country DYNAMIC'!$B139,Country,'answer tally vs country DYNAMIC'!P$2)</f>
        <v>0</v>
      </c>
      <c r="Q139">
        <f>COUNTIFS(Answer, 'answer tally vs country DYNAMIC'!$B139,Country,'answer tally vs country DYNAMIC'!Q$2)</f>
        <v>0</v>
      </c>
      <c r="R139">
        <f>COUNTIFS(Answer, 'answer tally vs country DYNAMIC'!$B139,Country,'answer tally vs country DYNAMIC'!R$2)</f>
        <v>0</v>
      </c>
      <c r="S139">
        <f>COUNTIFS(Answer, 'answer tally vs country DYNAMIC'!$B139,Country,'answer tally vs country DYNAMIC'!S$2)</f>
        <v>0</v>
      </c>
      <c r="T139">
        <f>COUNTIFS(Answer, 'answer tally vs country DYNAMIC'!$B139,Country,'answer tally vs country DYNAMIC'!T$2)</f>
        <v>0</v>
      </c>
      <c r="U139">
        <f>COUNTIFS(Answer, 'answer tally vs country DYNAMIC'!$B139,Country,'answer tally vs country DYNAMIC'!U$2)</f>
        <v>0</v>
      </c>
      <c r="V139">
        <f>COUNTIFS(Answer, 'answer tally vs country DYNAMIC'!$B139,Country,'answer tally vs country DYNAMIC'!V$2)</f>
        <v>0</v>
      </c>
    </row>
    <row r="140" spans="1:22">
      <c r="A140">
        <v>139</v>
      </c>
      <c r="B140" t="str">
        <f t="shared" si="9"/>
        <v>in ice old hour</v>
      </c>
      <c r="C140">
        <f t="shared" si="10"/>
        <v>5665277</v>
      </c>
      <c r="D140">
        <f>COUNTIFS(Answer, 'answer tally vs country DYNAMIC'!$B140)</f>
        <v>1</v>
      </c>
      <c r="E140">
        <f>COUNTIFS(Answer, 'answer tally vs country DYNAMIC'!$B140,Country,'answer tally vs country DYNAMIC'!E$2)</f>
        <v>0</v>
      </c>
      <c r="F140">
        <f>COUNTIFS(Answer, 'answer tally vs country DYNAMIC'!$B140,Country,'answer tally vs country DYNAMIC'!F$2)</f>
        <v>1</v>
      </c>
      <c r="G140">
        <f>COUNTIFS(Answer, 'answer tally vs country DYNAMIC'!$B140,Country,'answer tally vs country DYNAMIC'!G$2)</f>
        <v>0</v>
      </c>
      <c r="H140">
        <f>COUNTIFS(Answer, 'answer tally vs country DYNAMIC'!$B140,Country,'answer tally vs country DYNAMIC'!H$2)</f>
        <v>0</v>
      </c>
      <c r="I140">
        <f>COUNTIFS(Answer, 'answer tally vs country DYNAMIC'!$B140,Country,'answer tally vs country DYNAMIC'!I$2)</f>
        <v>0</v>
      </c>
      <c r="J140">
        <f>COUNTIFS(Answer, 'answer tally vs country DYNAMIC'!$B140,Country,'answer tally vs country DYNAMIC'!J$2)</f>
        <v>0</v>
      </c>
      <c r="K140">
        <f>COUNTIFS(Answer, 'answer tally vs country DYNAMIC'!$B140,Country,'answer tally vs country DYNAMIC'!K$2)</f>
        <v>0</v>
      </c>
      <c r="L140">
        <f>COUNTIFS(Answer, 'answer tally vs country DYNAMIC'!$B140,Country,'answer tally vs country DYNAMIC'!L$2)</f>
        <v>0</v>
      </c>
      <c r="M140">
        <f>COUNTIFS(Answer, 'answer tally vs country DYNAMIC'!$B140,Country,'answer tally vs country DYNAMIC'!M$2)</f>
        <v>0</v>
      </c>
      <c r="N140">
        <f>COUNTIFS(Answer, 'answer tally vs country DYNAMIC'!$B140,Country,'answer tally vs country DYNAMIC'!N$2)</f>
        <v>0</v>
      </c>
      <c r="O140">
        <f>COUNTIFS(Answer, 'answer tally vs country DYNAMIC'!$B140,Country,'answer tally vs country DYNAMIC'!O$2)</f>
        <v>0</v>
      </c>
      <c r="P140">
        <f>COUNTIFS(Answer, 'answer tally vs country DYNAMIC'!$B140,Country,'answer tally vs country DYNAMIC'!P$2)</f>
        <v>0</v>
      </c>
      <c r="Q140">
        <f>COUNTIFS(Answer, 'answer tally vs country DYNAMIC'!$B140,Country,'answer tally vs country DYNAMIC'!Q$2)</f>
        <v>0</v>
      </c>
      <c r="R140">
        <f>COUNTIFS(Answer, 'answer tally vs country DYNAMIC'!$B140,Country,'answer tally vs country DYNAMIC'!R$2)</f>
        <v>0</v>
      </c>
      <c r="S140">
        <f>COUNTIFS(Answer, 'answer tally vs country DYNAMIC'!$B140,Country,'answer tally vs country DYNAMIC'!S$2)</f>
        <v>0</v>
      </c>
      <c r="T140">
        <f>COUNTIFS(Answer, 'answer tally vs country DYNAMIC'!$B140,Country,'answer tally vs country DYNAMIC'!T$2)</f>
        <v>0</v>
      </c>
      <c r="U140">
        <f>COUNTIFS(Answer, 'answer tally vs country DYNAMIC'!$B140,Country,'answer tally vs country DYNAMIC'!U$2)</f>
        <v>0</v>
      </c>
      <c r="V140">
        <f>COUNTIFS(Answer, 'answer tally vs country DYNAMIC'!$B140,Country,'answer tally vs country DYNAMIC'!V$2)</f>
        <v>0</v>
      </c>
    </row>
    <row r="141" spans="1:22">
      <c r="A141">
        <v>140</v>
      </c>
      <c r="B141" t="str">
        <f t="shared" si="9"/>
        <v>in ice-cold hour</v>
      </c>
      <c r="C141">
        <f t="shared" si="10"/>
        <v>5438161</v>
      </c>
      <c r="D141">
        <f>COUNTIFS(Answer, 'answer tally vs country DYNAMIC'!$B141)</f>
        <v>1</v>
      </c>
      <c r="E141">
        <f>COUNTIFS(Answer, 'answer tally vs country DYNAMIC'!$B141,Country,'answer tally vs country DYNAMIC'!E$2)</f>
        <v>0</v>
      </c>
      <c r="F141">
        <f>COUNTIFS(Answer, 'answer tally vs country DYNAMIC'!$B141,Country,'answer tally vs country DYNAMIC'!F$2)</f>
        <v>0</v>
      </c>
      <c r="G141">
        <f>COUNTIFS(Answer, 'answer tally vs country DYNAMIC'!$B141,Country,'answer tally vs country DYNAMIC'!G$2)</f>
        <v>0</v>
      </c>
      <c r="H141">
        <f>COUNTIFS(Answer, 'answer tally vs country DYNAMIC'!$B141,Country,'answer tally vs country DYNAMIC'!H$2)</f>
        <v>0</v>
      </c>
      <c r="I141">
        <f>COUNTIFS(Answer, 'answer tally vs country DYNAMIC'!$B141,Country,'answer tally vs country DYNAMIC'!I$2)</f>
        <v>0</v>
      </c>
      <c r="J141">
        <f>COUNTIFS(Answer, 'answer tally vs country DYNAMIC'!$B141,Country,'answer tally vs country DYNAMIC'!J$2)</f>
        <v>0</v>
      </c>
      <c r="K141">
        <f>COUNTIFS(Answer, 'answer tally vs country DYNAMIC'!$B141,Country,'answer tally vs country DYNAMIC'!K$2)</f>
        <v>0</v>
      </c>
      <c r="L141">
        <f>COUNTIFS(Answer, 'answer tally vs country DYNAMIC'!$B141,Country,'answer tally vs country DYNAMIC'!L$2)</f>
        <v>0</v>
      </c>
      <c r="M141">
        <f>COUNTIFS(Answer, 'answer tally vs country DYNAMIC'!$B141,Country,'answer tally vs country DYNAMIC'!M$2)</f>
        <v>0</v>
      </c>
      <c r="N141">
        <f>COUNTIFS(Answer, 'answer tally vs country DYNAMIC'!$B141,Country,'answer tally vs country DYNAMIC'!N$2)</f>
        <v>0</v>
      </c>
      <c r="O141">
        <f>COUNTIFS(Answer, 'answer tally vs country DYNAMIC'!$B141,Country,'answer tally vs country DYNAMIC'!O$2)</f>
        <v>0</v>
      </c>
      <c r="P141">
        <f>COUNTIFS(Answer, 'answer tally vs country DYNAMIC'!$B141,Country,'answer tally vs country DYNAMIC'!P$2)</f>
        <v>0</v>
      </c>
      <c r="Q141">
        <f>COUNTIFS(Answer, 'answer tally vs country DYNAMIC'!$B141,Country,'answer tally vs country DYNAMIC'!Q$2)</f>
        <v>0</v>
      </c>
      <c r="R141">
        <f>COUNTIFS(Answer, 'answer tally vs country DYNAMIC'!$B141,Country,'answer tally vs country DYNAMIC'!R$2)</f>
        <v>0</v>
      </c>
      <c r="S141">
        <f>COUNTIFS(Answer, 'answer tally vs country DYNAMIC'!$B141,Country,'answer tally vs country DYNAMIC'!S$2)</f>
        <v>0</v>
      </c>
      <c r="T141">
        <f>COUNTIFS(Answer, 'answer tally vs country DYNAMIC'!$B141,Country,'answer tally vs country DYNAMIC'!T$2)</f>
        <v>0</v>
      </c>
      <c r="U141">
        <f>COUNTIFS(Answer, 'answer tally vs country DYNAMIC'!$B141,Country,'answer tally vs country DYNAMIC'!U$2)</f>
        <v>0</v>
      </c>
      <c r="V141">
        <f>COUNTIFS(Answer, 'answer tally vs country DYNAMIC'!$B141,Country,'answer tally vs country DYNAMIC'!V$2)</f>
        <v>0</v>
      </c>
    </row>
    <row r="142" spans="1:22">
      <c r="A142">
        <v>141</v>
      </c>
      <c r="B142" t="str">
        <f t="shared" si="9"/>
        <v>in icecube daver</v>
      </c>
      <c r="C142">
        <f t="shared" si="10"/>
        <v>5366299</v>
      </c>
      <c r="D142">
        <f>COUNTIFS(Answer, 'answer tally vs country DYNAMIC'!$B142)</f>
        <v>1</v>
      </c>
      <c r="E142">
        <f>COUNTIFS(Answer, 'answer tally vs country DYNAMIC'!$B142,Country,'answer tally vs country DYNAMIC'!E$2)</f>
        <v>0</v>
      </c>
      <c r="F142">
        <f>COUNTIFS(Answer, 'answer tally vs country DYNAMIC'!$B142,Country,'answer tally vs country DYNAMIC'!F$2)</f>
        <v>1</v>
      </c>
      <c r="G142">
        <f>COUNTIFS(Answer, 'answer tally vs country DYNAMIC'!$B142,Country,'answer tally vs country DYNAMIC'!G$2)</f>
        <v>0</v>
      </c>
      <c r="H142">
        <f>COUNTIFS(Answer, 'answer tally vs country DYNAMIC'!$B142,Country,'answer tally vs country DYNAMIC'!H$2)</f>
        <v>0</v>
      </c>
      <c r="I142">
        <f>COUNTIFS(Answer, 'answer tally vs country DYNAMIC'!$B142,Country,'answer tally vs country DYNAMIC'!I$2)</f>
        <v>0</v>
      </c>
      <c r="J142">
        <f>COUNTIFS(Answer, 'answer tally vs country DYNAMIC'!$B142,Country,'answer tally vs country DYNAMIC'!J$2)</f>
        <v>0</v>
      </c>
      <c r="K142">
        <f>COUNTIFS(Answer, 'answer tally vs country DYNAMIC'!$B142,Country,'answer tally vs country DYNAMIC'!K$2)</f>
        <v>0</v>
      </c>
      <c r="L142">
        <f>COUNTIFS(Answer, 'answer tally vs country DYNAMIC'!$B142,Country,'answer tally vs country DYNAMIC'!L$2)</f>
        <v>0</v>
      </c>
      <c r="M142">
        <f>COUNTIFS(Answer, 'answer tally vs country DYNAMIC'!$B142,Country,'answer tally vs country DYNAMIC'!M$2)</f>
        <v>0</v>
      </c>
      <c r="N142">
        <f>COUNTIFS(Answer, 'answer tally vs country DYNAMIC'!$B142,Country,'answer tally vs country DYNAMIC'!N$2)</f>
        <v>0</v>
      </c>
      <c r="O142">
        <f>COUNTIFS(Answer, 'answer tally vs country DYNAMIC'!$B142,Country,'answer tally vs country DYNAMIC'!O$2)</f>
        <v>0</v>
      </c>
      <c r="P142">
        <f>COUNTIFS(Answer, 'answer tally vs country DYNAMIC'!$B142,Country,'answer tally vs country DYNAMIC'!P$2)</f>
        <v>0</v>
      </c>
      <c r="Q142">
        <f>COUNTIFS(Answer, 'answer tally vs country DYNAMIC'!$B142,Country,'answer tally vs country DYNAMIC'!Q$2)</f>
        <v>0</v>
      </c>
      <c r="R142">
        <f>COUNTIFS(Answer, 'answer tally vs country DYNAMIC'!$B142,Country,'answer tally vs country DYNAMIC'!R$2)</f>
        <v>0</v>
      </c>
      <c r="S142">
        <f>COUNTIFS(Answer, 'answer tally vs country DYNAMIC'!$B142,Country,'answer tally vs country DYNAMIC'!S$2)</f>
        <v>0</v>
      </c>
      <c r="T142">
        <f>COUNTIFS(Answer, 'answer tally vs country DYNAMIC'!$B142,Country,'answer tally vs country DYNAMIC'!T$2)</f>
        <v>0</v>
      </c>
      <c r="U142">
        <f>COUNTIFS(Answer, 'answer tally vs country DYNAMIC'!$B142,Country,'answer tally vs country DYNAMIC'!U$2)</f>
        <v>0</v>
      </c>
      <c r="V142">
        <f>COUNTIFS(Answer, 'answer tally vs country DYNAMIC'!$B142,Country,'answer tally vs country DYNAMIC'!V$2)</f>
        <v>0</v>
      </c>
    </row>
    <row r="143" spans="1:22">
      <c r="A143">
        <v>142</v>
      </c>
      <c r="B143" t="str">
        <f t="shared" si="9"/>
        <v>in nice code our</v>
      </c>
      <c r="C143">
        <f t="shared" si="10"/>
        <v>6038316</v>
      </c>
      <c r="D143">
        <f>COUNTIFS(Answer, 'answer tally vs country DYNAMIC'!$B143)</f>
        <v>1</v>
      </c>
      <c r="E143">
        <f>COUNTIFS(Answer, 'answer tally vs country DYNAMIC'!$B143,Country,'answer tally vs country DYNAMIC'!E$2)</f>
        <v>0</v>
      </c>
      <c r="F143">
        <f>COUNTIFS(Answer, 'answer tally vs country DYNAMIC'!$B143,Country,'answer tally vs country DYNAMIC'!F$2)</f>
        <v>1</v>
      </c>
      <c r="G143">
        <f>COUNTIFS(Answer, 'answer tally vs country DYNAMIC'!$B143,Country,'answer tally vs country DYNAMIC'!G$2)</f>
        <v>0</v>
      </c>
      <c r="H143">
        <f>COUNTIFS(Answer, 'answer tally vs country DYNAMIC'!$B143,Country,'answer tally vs country DYNAMIC'!H$2)</f>
        <v>0</v>
      </c>
      <c r="I143">
        <f>COUNTIFS(Answer, 'answer tally vs country DYNAMIC'!$B143,Country,'answer tally vs country DYNAMIC'!I$2)</f>
        <v>0</v>
      </c>
      <c r="J143">
        <f>COUNTIFS(Answer, 'answer tally vs country DYNAMIC'!$B143,Country,'answer tally vs country DYNAMIC'!J$2)</f>
        <v>0</v>
      </c>
      <c r="K143">
        <f>COUNTIFS(Answer, 'answer tally vs country DYNAMIC'!$B143,Country,'answer tally vs country DYNAMIC'!K$2)</f>
        <v>0</v>
      </c>
      <c r="L143">
        <f>COUNTIFS(Answer, 'answer tally vs country DYNAMIC'!$B143,Country,'answer tally vs country DYNAMIC'!L$2)</f>
        <v>0</v>
      </c>
      <c r="M143">
        <f>COUNTIFS(Answer, 'answer tally vs country DYNAMIC'!$B143,Country,'answer tally vs country DYNAMIC'!M$2)</f>
        <v>0</v>
      </c>
      <c r="N143">
        <f>COUNTIFS(Answer, 'answer tally vs country DYNAMIC'!$B143,Country,'answer tally vs country DYNAMIC'!N$2)</f>
        <v>0</v>
      </c>
      <c r="O143">
        <f>COUNTIFS(Answer, 'answer tally vs country DYNAMIC'!$B143,Country,'answer tally vs country DYNAMIC'!O$2)</f>
        <v>0</v>
      </c>
      <c r="P143">
        <f>COUNTIFS(Answer, 'answer tally vs country DYNAMIC'!$B143,Country,'answer tally vs country DYNAMIC'!P$2)</f>
        <v>0</v>
      </c>
      <c r="Q143">
        <f>COUNTIFS(Answer, 'answer tally vs country DYNAMIC'!$B143,Country,'answer tally vs country DYNAMIC'!Q$2)</f>
        <v>0</v>
      </c>
      <c r="R143">
        <f>COUNTIFS(Answer, 'answer tally vs country DYNAMIC'!$B143,Country,'answer tally vs country DYNAMIC'!R$2)</f>
        <v>0</v>
      </c>
      <c r="S143">
        <f>COUNTIFS(Answer, 'answer tally vs country DYNAMIC'!$B143,Country,'answer tally vs country DYNAMIC'!S$2)</f>
        <v>0</v>
      </c>
      <c r="T143">
        <f>COUNTIFS(Answer, 'answer tally vs country DYNAMIC'!$B143,Country,'answer tally vs country DYNAMIC'!T$2)</f>
        <v>0</v>
      </c>
      <c r="U143">
        <f>COUNTIFS(Answer, 'answer tally vs country DYNAMIC'!$B143,Country,'answer tally vs country DYNAMIC'!U$2)</f>
        <v>0</v>
      </c>
      <c r="V143">
        <f>COUNTIFS(Answer, 'answer tally vs country DYNAMIC'!$B143,Country,'answer tally vs country DYNAMIC'!V$2)</f>
        <v>0</v>
      </c>
    </row>
    <row r="144" spans="1:22">
      <c r="A144">
        <v>143</v>
      </c>
      <c r="B144" t="str">
        <f t="shared" si="9"/>
        <v>in nice code over</v>
      </c>
      <c r="C144">
        <f t="shared" si="10"/>
        <v>5985791</v>
      </c>
      <c r="D144">
        <f>COUNTIFS(Answer, 'answer tally vs country DYNAMIC'!$B144)</f>
        <v>1</v>
      </c>
      <c r="E144">
        <f>COUNTIFS(Answer, 'answer tally vs country DYNAMIC'!$B144,Country,'answer tally vs country DYNAMIC'!E$2)</f>
        <v>0</v>
      </c>
      <c r="F144">
        <f>COUNTIFS(Answer, 'answer tally vs country DYNAMIC'!$B144,Country,'answer tally vs country DYNAMIC'!F$2)</f>
        <v>1</v>
      </c>
      <c r="G144">
        <f>COUNTIFS(Answer, 'answer tally vs country DYNAMIC'!$B144,Country,'answer tally vs country DYNAMIC'!G$2)</f>
        <v>0</v>
      </c>
      <c r="H144">
        <f>COUNTIFS(Answer, 'answer tally vs country DYNAMIC'!$B144,Country,'answer tally vs country DYNAMIC'!H$2)</f>
        <v>0</v>
      </c>
      <c r="I144">
        <f>COUNTIFS(Answer, 'answer tally vs country DYNAMIC'!$B144,Country,'answer tally vs country DYNAMIC'!I$2)</f>
        <v>0</v>
      </c>
      <c r="J144">
        <f>COUNTIFS(Answer, 'answer tally vs country DYNAMIC'!$B144,Country,'answer tally vs country DYNAMIC'!J$2)</f>
        <v>0</v>
      </c>
      <c r="K144">
        <f>COUNTIFS(Answer, 'answer tally vs country DYNAMIC'!$B144,Country,'answer tally vs country DYNAMIC'!K$2)</f>
        <v>0</v>
      </c>
      <c r="L144">
        <f>COUNTIFS(Answer, 'answer tally vs country DYNAMIC'!$B144,Country,'answer tally vs country DYNAMIC'!L$2)</f>
        <v>0</v>
      </c>
      <c r="M144">
        <f>COUNTIFS(Answer, 'answer tally vs country DYNAMIC'!$B144,Country,'answer tally vs country DYNAMIC'!M$2)</f>
        <v>0</v>
      </c>
      <c r="N144">
        <f>COUNTIFS(Answer, 'answer tally vs country DYNAMIC'!$B144,Country,'answer tally vs country DYNAMIC'!N$2)</f>
        <v>0</v>
      </c>
      <c r="O144">
        <f>COUNTIFS(Answer, 'answer tally vs country DYNAMIC'!$B144,Country,'answer tally vs country DYNAMIC'!O$2)</f>
        <v>0</v>
      </c>
      <c r="P144">
        <f>COUNTIFS(Answer, 'answer tally vs country DYNAMIC'!$B144,Country,'answer tally vs country DYNAMIC'!P$2)</f>
        <v>0</v>
      </c>
      <c r="Q144">
        <f>COUNTIFS(Answer, 'answer tally vs country DYNAMIC'!$B144,Country,'answer tally vs country DYNAMIC'!Q$2)</f>
        <v>0</v>
      </c>
      <c r="R144">
        <f>COUNTIFS(Answer, 'answer tally vs country DYNAMIC'!$B144,Country,'answer tally vs country DYNAMIC'!R$2)</f>
        <v>0</v>
      </c>
      <c r="S144">
        <f>COUNTIFS(Answer, 'answer tally vs country DYNAMIC'!$B144,Country,'answer tally vs country DYNAMIC'!S$2)</f>
        <v>0</v>
      </c>
      <c r="T144">
        <f>COUNTIFS(Answer, 'answer tally vs country DYNAMIC'!$B144,Country,'answer tally vs country DYNAMIC'!T$2)</f>
        <v>0</v>
      </c>
      <c r="U144">
        <f>COUNTIFS(Answer, 'answer tally vs country DYNAMIC'!$B144,Country,'answer tally vs country DYNAMIC'!U$2)</f>
        <v>0</v>
      </c>
      <c r="V144">
        <f>COUNTIFS(Answer, 'answer tally vs country DYNAMIC'!$B144,Country,'answer tally vs country DYNAMIC'!V$2)</f>
        <v>0</v>
      </c>
    </row>
    <row r="145" spans="1:22">
      <c r="A145">
        <v>144</v>
      </c>
      <c r="B145" t="str">
        <f t="shared" si="9"/>
        <v>in nice cold hour</v>
      </c>
      <c r="C145">
        <f t="shared" si="10"/>
        <v>5681664</v>
      </c>
      <c r="D145">
        <f>COUNTIFS(Answer, 'answer tally vs country DYNAMIC'!$B145)</f>
        <v>0</v>
      </c>
      <c r="E145">
        <f>COUNTIFS(Answer, 'answer tally vs country DYNAMIC'!$B145,Country,'answer tally vs country DYNAMIC'!E$2)</f>
        <v>0</v>
      </c>
      <c r="F145">
        <f>COUNTIFS(Answer, 'answer tally vs country DYNAMIC'!$B145,Country,'answer tally vs country DYNAMIC'!F$2)</f>
        <v>0</v>
      </c>
      <c r="G145">
        <f>COUNTIFS(Answer, 'answer tally vs country DYNAMIC'!$B145,Country,'answer tally vs country DYNAMIC'!G$2)</f>
        <v>0</v>
      </c>
      <c r="H145">
        <f>COUNTIFS(Answer, 'answer tally vs country DYNAMIC'!$B145,Country,'answer tally vs country DYNAMIC'!H$2)</f>
        <v>0</v>
      </c>
      <c r="I145">
        <f>COUNTIFS(Answer, 'answer tally vs country DYNAMIC'!$B145,Country,'answer tally vs country DYNAMIC'!I$2)</f>
        <v>0</v>
      </c>
      <c r="J145">
        <f>COUNTIFS(Answer, 'answer tally vs country DYNAMIC'!$B145,Country,'answer tally vs country DYNAMIC'!J$2)</f>
        <v>0</v>
      </c>
      <c r="K145">
        <f>COUNTIFS(Answer, 'answer tally vs country DYNAMIC'!$B145,Country,'answer tally vs country DYNAMIC'!K$2)</f>
        <v>0</v>
      </c>
      <c r="L145">
        <f>COUNTIFS(Answer, 'answer tally vs country DYNAMIC'!$B145,Country,'answer tally vs country DYNAMIC'!L$2)</f>
        <v>0</v>
      </c>
      <c r="M145">
        <f>COUNTIFS(Answer, 'answer tally vs country DYNAMIC'!$B145,Country,'answer tally vs country DYNAMIC'!M$2)</f>
        <v>0</v>
      </c>
      <c r="N145">
        <f>COUNTIFS(Answer, 'answer tally vs country DYNAMIC'!$B145,Country,'answer tally vs country DYNAMIC'!N$2)</f>
        <v>0</v>
      </c>
      <c r="O145">
        <f>COUNTIFS(Answer, 'answer tally vs country DYNAMIC'!$B145,Country,'answer tally vs country DYNAMIC'!O$2)</f>
        <v>0</v>
      </c>
      <c r="P145">
        <f>COUNTIFS(Answer, 'answer tally vs country DYNAMIC'!$B145,Country,'answer tally vs country DYNAMIC'!P$2)</f>
        <v>0</v>
      </c>
      <c r="Q145">
        <f>COUNTIFS(Answer, 'answer tally vs country DYNAMIC'!$B145,Country,'answer tally vs country DYNAMIC'!Q$2)</f>
        <v>0</v>
      </c>
      <c r="R145">
        <f>COUNTIFS(Answer, 'answer tally vs country DYNAMIC'!$B145,Country,'answer tally vs country DYNAMIC'!R$2)</f>
        <v>0</v>
      </c>
      <c r="S145">
        <f>COUNTIFS(Answer, 'answer tally vs country DYNAMIC'!$B145,Country,'answer tally vs country DYNAMIC'!S$2)</f>
        <v>0</v>
      </c>
      <c r="T145">
        <f>COUNTIFS(Answer, 'answer tally vs country DYNAMIC'!$B145,Country,'answer tally vs country DYNAMIC'!T$2)</f>
        <v>0</v>
      </c>
      <c r="U145">
        <f>COUNTIFS(Answer, 'answer tally vs country DYNAMIC'!$B145,Country,'answer tally vs country DYNAMIC'!U$2)</f>
        <v>0</v>
      </c>
      <c r="V145">
        <f>COUNTIFS(Answer, 'answer tally vs country DYNAMIC'!$B145,Country,'answer tally vs country DYNAMIC'!V$2)</f>
        <v>0</v>
      </c>
    </row>
    <row r="146" spans="1:22">
      <c r="A146">
        <v>145</v>
      </c>
      <c r="B146" t="str">
        <f t="shared" si="9"/>
        <v>in the eyeschool tower</v>
      </c>
      <c r="C146">
        <f t="shared" si="10"/>
        <v>21379638</v>
      </c>
      <c r="D146">
        <f>COUNTIFS(Answer, 'answer tally vs country DYNAMIC'!$B146)</f>
        <v>1</v>
      </c>
      <c r="E146">
        <f>COUNTIFS(Answer, 'answer tally vs country DYNAMIC'!$B146,Country,'answer tally vs country DYNAMIC'!E$2)</f>
        <v>0</v>
      </c>
      <c r="F146">
        <f>COUNTIFS(Answer, 'answer tally vs country DYNAMIC'!$B146,Country,'answer tally vs country DYNAMIC'!F$2)</f>
        <v>0</v>
      </c>
      <c r="G146">
        <f>COUNTIFS(Answer, 'answer tally vs country DYNAMIC'!$B146,Country,'answer tally vs country DYNAMIC'!G$2)</f>
        <v>0</v>
      </c>
      <c r="H146">
        <f>COUNTIFS(Answer, 'answer tally vs country DYNAMIC'!$B146,Country,'answer tally vs country DYNAMIC'!H$2)</f>
        <v>0</v>
      </c>
      <c r="I146">
        <f>COUNTIFS(Answer, 'answer tally vs country DYNAMIC'!$B146,Country,'answer tally vs country DYNAMIC'!I$2)</f>
        <v>0</v>
      </c>
      <c r="J146">
        <f>COUNTIFS(Answer, 'answer tally vs country DYNAMIC'!$B146,Country,'answer tally vs country DYNAMIC'!J$2)</f>
        <v>0</v>
      </c>
      <c r="K146">
        <f>COUNTIFS(Answer, 'answer tally vs country DYNAMIC'!$B146,Country,'answer tally vs country DYNAMIC'!K$2)</f>
        <v>0</v>
      </c>
      <c r="L146">
        <f>COUNTIFS(Answer, 'answer tally vs country DYNAMIC'!$B146,Country,'answer tally vs country DYNAMIC'!L$2)</f>
        <v>0</v>
      </c>
      <c r="M146">
        <f>COUNTIFS(Answer, 'answer tally vs country DYNAMIC'!$B146,Country,'answer tally vs country DYNAMIC'!M$2)</f>
        <v>0</v>
      </c>
      <c r="N146">
        <f>COUNTIFS(Answer, 'answer tally vs country DYNAMIC'!$B146,Country,'answer tally vs country DYNAMIC'!N$2)</f>
        <v>0</v>
      </c>
      <c r="O146">
        <f>COUNTIFS(Answer, 'answer tally vs country DYNAMIC'!$B146,Country,'answer tally vs country DYNAMIC'!O$2)</f>
        <v>0</v>
      </c>
      <c r="P146">
        <f>COUNTIFS(Answer, 'answer tally vs country DYNAMIC'!$B146,Country,'answer tally vs country DYNAMIC'!P$2)</f>
        <v>0</v>
      </c>
      <c r="Q146">
        <f>COUNTIFS(Answer, 'answer tally vs country DYNAMIC'!$B146,Country,'answer tally vs country DYNAMIC'!Q$2)</f>
        <v>0</v>
      </c>
      <c r="R146">
        <f>COUNTIFS(Answer, 'answer tally vs country DYNAMIC'!$B146,Country,'answer tally vs country DYNAMIC'!R$2)</f>
        <v>1</v>
      </c>
      <c r="S146">
        <f>COUNTIFS(Answer, 'answer tally vs country DYNAMIC'!$B146,Country,'answer tally vs country DYNAMIC'!S$2)</f>
        <v>0</v>
      </c>
      <c r="T146">
        <f>COUNTIFS(Answer, 'answer tally vs country DYNAMIC'!$B146,Country,'answer tally vs country DYNAMIC'!T$2)</f>
        <v>0</v>
      </c>
      <c r="U146">
        <f>COUNTIFS(Answer, 'answer tally vs country DYNAMIC'!$B146,Country,'answer tally vs country DYNAMIC'!U$2)</f>
        <v>0</v>
      </c>
      <c r="V146">
        <f>COUNTIFS(Answer, 'answer tally vs country DYNAMIC'!$B146,Country,'answer tally vs country DYNAMIC'!V$2)</f>
        <v>0</v>
      </c>
    </row>
    <row r="147" spans="1:22">
      <c r="A147">
        <v>146</v>
      </c>
      <c r="B147" t="str">
        <f t="shared" si="9"/>
        <v>in the ice cold hour</v>
      </c>
      <c r="C147">
        <f t="shared" si="10"/>
        <v>21509808</v>
      </c>
      <c r="D147">
        <f>COUNTIFS(Answer, 'answer tally vs country DYNAMIC'!$B147)</f>
        <v>9</v>
      </c>
      <c r="E147">
        <f>COUNTIFS(Answer, 'answer tally vs country DYNAMIC'!$B147,Country,'answer tally vs country DYNAMIC'!E$2)</f>
        <v>6</v>
      </c>
      <c r="F147">
        <f>COUNTIFS(Answer, 'answer tally vs country DYNAMIC'!$B147,Country,'answer tally vs country DYNAMIC'!F$2)</f>
        <v>1</v>
      </c>
      <c r="G147">
        <f>COUNTIFS(Answer, 'answer tally vs country DYNAMIC'!$B147,Country,'answer tally vs country DYNAMIC'!G$2)</f>
        <v>0</v>
      </c>
      <c r="H147">
        <f>COUNTIFS(Answer, 'answer tally vs country DYNAMIC'!$B147,Country,'answer tally vs country DYNAMIC'!H$2)</f>
        <v>1</v>
      </c>
      <c r="I147">
        <f>COUNTIFS(Answer, 'answer tally vs country DYNAMIC'!$B147,Country,'answer tally vs country DYNAMIC'!I$2)</f>
        <v>0</v>
      </c>
      <c r="J147">
        <f>COUNTIFS(Answer, 'answer tally vs country DYNAMIC'!$B147,Country,'answer tally vs country DYNAMIC'!J$2)</f>
        <v>0</v>
      </c>
      <c r="K147">
        <f>COUNTIFS(Answer, 'answer tally vs country DYNAMIC'!$B147,Country,'answer tally vs country DYNAMIC'!K$2)</f>
        <v>0</v>
      </c>
      <c r="L147">
        <f>COUNTIFS(Answer, 'answer tally vs country DYNAMIC'!$B147,Country,'answer tally vs country DYNAMIC'!L$2)</f>
        <v>0</v>
      </c>
      <c r="M147">
        <f>COUNTIFS(Answer, 'answer tally vs country DYNAMIC'!$B147,Country,'answer tally vs country DYNAMIC'!M$2)</f>
        <v>0</v>
      </c>
      <c r="N147">
        <f>COUNTIFS(Answer, 'answer tally vs country DYNAMIC'!$B147,Country,'answer tally vs country DYNAMIC'!N$2)</f>
        <v>0</v>
      </c>
      <c r="O147">
        <f>COUNTIFS(Answer, 'answer tally vs country DYNAMIC'!$B147,Country,'answer tally vs country DYNAMIC'!O$2)</f>
        <v>0</v>
      </c>
      <c r="P147">
        <f>COUNTIFS(Answer, 'answer tally vs country DYNAMIC'!$B147,Country,'answer tally vs country DYNAMIC'!P$2)</f>
        <v>0</v>
      </c>
      <c r="Q147">
        <f>COUNTIFS(Answer, 'answer tally vs country DYNAMIC'!$B147,Country,'answer tally vs country DYNAMIC'!Q$2)</f>
        <v>0</v>
      </c>
      <c r="R147">
        <f>COUNTIFS(Answer, 'answer tally vs country DYNAMIC'!$B147,Country,'answer tally vs country DYNAMIC'!R$2)</f>
        <v>0</v>
      </c>
      <c r="S147">
        <f>COUNTIFS(Answer, 'answer tally vs country DYNAMIC'!$B147,Country,'answer tally vs country DYNAMIC'!S$2)</f>
        <v>0</v>
      </c>
      <c r="T147">
        <f>COUNTIFS(Answer, 'answer tally vs country DYNAMIC'!$B147,Country,'answer tally vs country DYNAMIC'!T$2)</f>
        <v>0</v>
      </c>
      <c r="U147">
        <f>COUNTIFS(Answer, 'answer tally vs country DYNAMIC'!$B147,Country,'answer tally vs country DYNAMIC'!U$2)</f>
        <v>0</v>
      </c>
      <c r="V147">
        <f>COUNTIFS(Answer, 'answer tally vs country DYNAMIC'!$B147,Country,'answer tally vs country DYNAMIC'!V$2)</f>
        <v>0</v>
      </c>
    </row>
    <row r="148" spans="1:22">
      <c r="A148">
        <v>147</v>
      </c>
      <c r="B148" t="str">
        <f t="shared" si="9"/>
        <v>in unschooled hour</v>
      </c>
      <c r="C148">
        <f t="shared" si="10"/>
        <v>5438125</v>
      </c>
      <c r="D148">
        <f>COUNTIFS(Answer, 'answer tally vs country DYNAMIC'!$B148)</f>
        <v>2</v>
      </c>
      <c r="E148">
        <f>COUNTIFS(Answer, 'answer tally vs country DYNAMIC'!$B148,Country,'answer tally vs country DYNAMIC'!E$2)</f>
        <v>0</v>
      </c>
      <c r="F148">
        <f>COUNTIFS(Answer, 'answer tally vs country DYNAMIC'!$B148,Country,'answer tally vs country DYNAMIC'!F$2)</f>
        <v>0</v>
      </c>
      <c r="G148">
        <f>COUNTIFS(Answer, 'answer tally vs country DYNAMIC'!$B148,Country,'answer tally vs country DYNAMIC'!G$2)</f>
        <v>0</v>
      </c>
      <c r="H148">
        <f>COUNTIFS(Answer, 'answer tally vs country DYNAMIC'!$B148,Country,'answer tally vs country DYNAMIC'!H$2)</f>
        <v>0</v>
      </c>
      <c r="I148">
        <f>COUNTIFS(Answer, 'answer tally vs country DYNAMIC'!$B148,Country,'answer tally vs country DYNAMIC'!I$2)</f>
        <v>1</v>
      </c>
      <c r="J148">
        <f>COUNTIFS(Answer, 'answer tally vs country DYNAMIC'!$B148,Country,'answer tally vs country DYNAMIC'!J$2)</f>
        <v>0</v>
      </c>
      <c r="K148">
        <f>COUNTIFS(Answer, 'answer tally vs country DYNAMIC'!$B148,Country,'answer tally vs country DYNAMIC'!K$2)</f>
        <v>0</v>
      </c>
      <c r="L148">
        <f>COUNTIFS(Answer, 'answer tally vs country DYNAMIC'!$B148,Country,'answer tally vs country DYNAMIC'!L$2)</f>
        <v>0</v>
      </c>
      <c r="M148">
        <f>COUNTIFS(Answer, 'answer tally vs country DYNAMIC'!$B148,Country,'answer tally vs country DYNAMIC'!M$2)</f>
        <v>0</v>
      </c>
      <c r="N148">
        <f>COUNTIFS(Answer, 'answer tally vs country DYNAMIC'!$B148,Country,'answer tally vs country DYNAMIC'!N$2)</f>
        <v>0</v>
      </c>
      <c r="O148">
        <f>COUNTIFS(Answer, 'answer tally vs country DYNAMIC'!$B148,Country,'answer tally vs country DYNAMIC'!O$2)</f>
        <v>0</v>
      </c>
      <c r="P148">
        <f>COUNTIFS(Answer, 'answer tally vs country DYNAMIC'!$B148,Country,'answer tally vs country DYNAMIC'!P$2)</f>
        <v>0</v>
      </c>
      <c r="Q148">
        <f>COUNTIFS(Answer, 'answer tally vs country DYNAMIC'!$B148,Country,'answer tally vs country DYNAMIC'!Q$2)</f>
        <v>0</v>
      </c>
      <c r="R148">
        <f>COUNTIFS(Answer, 'answer tally vs country DYNAMIC'!$B148,Country,'answer tally vs country DYNAMIC'!R$2)</f>
        <v>0</v>
      </c>
      <c r="S148">
        <f>COUNTIFS(Answer, 'answer tally vs country DYNAMIC'!$B148,Country,'answer tally vs country DYNAMIC'!S$2)</f>
        <v>0</v>
      </c>
      <c r="T148">
        <f>COUNTIFS(Answer, 'answer tally vs country DYNAMIC'!$B148,Country,'answer tally vs country DYNAMIC'!T$2)</f>
        <v>1</v>
      </c>
      <c r="U148">
        <f>COUNTIFS(Answer, 'answer tally vs country DYNAMIC'!$B148,Country,'answer tally vs country DYNAMIC'!U$2)</f>
        <v>0</v>
      </c>
      <c r="V148">
        <f>COUNTIFS(Answer, 'answer tally vs country DYNAMIC'!$B148,Country,'answer tally vs country DYNAMIC'!V$2)</f>
        <v>0</v>
      </c>
    </row>
    <row r="149" spans="1:22">
      <c r="A149">
        <v>148</v>
      </c>
      <c r="B149" t="str">
        <f t="shared" si="9"/>
        <v>make noice whole the hour</v>
      </c>
      <c r="C149">
        <f t="shared" si="10"/>
        <v>16564277</v>
      </c>
      <c r="D149">
        <f>COUNTIFS(Answer, 'answer tally vs country DYNAMIC'!$B149)</f>
        <v>0</v>
      </c>
      <c r="E149">
        <f>COUNTIFS(Answer, 'answer tally vs country DYNAMIC'!$B149,Country,'answer tally vs country DYNAMIC'!E$2)</f>
        <v>0</v>
      </c>
      <c r="F149">
        <f>COUNTIFS(Answer, 'answer tally vs country DYNAMIC'!$B149,Country,'answer tally vs country DYNAMIC'!F$2)</f>
        <v>0</v>
      </c>
      <c r="G149">
        <f>COUNTIFS(Answer, 'answer tally vs country DYNAMIC'!$B149,Country,'answer tally vs country DYNAMIC'!G$2)</f>
        <v>0</v>
      </c>
      <c r="H149">
        <f>COUNTIFS(Answer, 'answer tally vs country DYNAMIC'!$B149,Country,'answer tally vs country DYNAMIC'!H$2)</f>
        <v>0</v>
      </c>
      <c r="I149">
        <f>COUNTIFS(Answer, 'answer tally vs country DYNAMIC'!$B149,Country,'answer tally vs country DYNAMIC'!I$2)</f>
        <v>0</v>
      </c>
      <c r="J149">
        <f>COUNTIFS(Answer, 'answer tally vs country DYNAMIC'!$B149,Country,'answer tally vs country DYNAMIC'!J$2)</f>
        <v>0</v>
      </c>
      <c r="K149">
        <f>COUNTIFS(Answer, 'answer tally vs country DYNAMIC'!$B149,Country,'answer tally vs country DYNAMIC'!K$2)</f>
        <v>0</v>
      </c>
      <c r="L149">
        <f>COUNTIFS(Answer, 'answer tally vs country DYNAMIC'!$B149,Country,'answer tally vs country DYNAMIC'!L$2)</f>
        <v>0</v>
      </c>
      <c r="M149">
        <f>COUNTIFS(Answer, 'answer tally vs country DYNAMIC'!$B149,Country,'answer tally vs country DYNAMIC'!M$2)</f>
        <v>0</v>
      </c>
      <c r="N149">
        <f>COUNTIFS(Answer, 'answer tally vs country DYNAMIC'!$B149,Country,'answer tally vs country DYNAMIC'!N$2)</f>
        <v>0</v>
      </c>
      <c r="O149">
        <f>COUNTIFS(Answer, 'answer tally vs country DYNAMIC'!$B149,Country,'answer tally vs country DYNAMIC'!O$2)</f>
        <v>0</v>
      </c>
      <c r="P149">
        <f>COUNTIFS(Answer, 'answer tally vs country DYNAMIC'!$B149,Country,'answer tally vs country DYNAMIC'!P$2)</f>
        <v>0</v>
      </c>
      <c r="Q149">
        <f>COUNTIFS(Answer, 'answer tally vs country DYNAMIC'!$B149,Country,'answer tally vs country DYNAMIC'!Q$2)</f>
        <v>0</v>
      </c>
      <c r="R149">
        <f>COUNTIFS(Answer, 'answer tally vs country DYNAMIC'!$B149,Country,'answer tally vs country DYNAMIC'!R$2)</f>
        <v>0</v>
      </c>
      <c r="S149">
        <f>COUNTIFS(Answer, 'answer tally vs country DYNAMIC'!$B149,Country,'answer tally vs country DYNAMIC'!S$2)</f>
        <v>0</v>
      </c>
      <c r="T149">
        <f>COUNTIFS(Answer, 'answer tally vs country DYNAMIC'!$B149,Country,'answer tally vs country DYNAMIC'!T$2)</f>
        <v>0</v>
      </c>
      <c r="U149">
        <f>COUNTIFS(Answer, 'answer tally vs country DYNAMIC'!$B149,Country,'answer tally vs country DYNAMIC'!U$2)</f>
        <v>0</v>
      </c>
      <c r="V149">
        <f>COUNTIFS(Answer, 'answer tally vs country DYNAMIC'!$B149,Country,'answer tally vs country DYNAMIC'!V$2)</f>
        <v>0</v>
      </c>
    </row>
    <row r="150" spans="1:22">
      <c r="A150">
        <v>149</v>
      </c>
      <c r="B150" t="str">
        <f t="shared" si="9"/>
        <v>n i screwdriver</v>
      </c>
      <c r="C150">
        <f t="shared" si="10"/>
        <v>10135001</v>
      </c>
      <c r="D150">
        <f>COUNTIFS(Answer, 'answer tally vs country DYNAMIC'!$B150)</f>
        <v>2</v>
      </c>
      <c r="E150">
        <f>COUNTIFS(Answer, 'answer tally vs country DYNAMIC'!$B150,Country,'answer tally vs country DYNAMIC'!E$2)</f>
        <v>0</v>
      </c>
      <c r="F150">
        <f>COUNTIFS(Answer, 'answer tally vs country DYNAMIC'!$B150,Country,'answer tally vs country DYNAMIC'!F$2)</f>
        <v>2</v>
      </c>
      <c r="G150">
        <f>COUNTIFS(Answer, 'answer tally vs country DYNAMIC'!$B150,Country,'answer tally vs country DYNAMIC'!G$2)</f>
        <v>0</v>
      </c>
      <c r="H150">
        <f>COUNTIFS(Answer, 'answer tally vs country DYNAMIC'!$B150,Country,'answer tally vs country DYNAMIC'!H$2)</f>
        <v>0</v>
      </c>
      <c r="I150">
        <f>COUNTIFS(Answer, 'answer tally vs country DYNAMIC'!$B150,Country,'answer tally vs country DYNAMIC'!I$2)</f>
        <v>0</v>
      </c>
      <c r="J150">
        <f>COUNTIFS(Answer, 'answer tally vs country DYNAMIC'!$B150,Country,'answer tally vs country DYNAMIC'!J$2)</f>
        <v>0</v>
      </c>
      <c r="K150">
        <f>COUNTIFS(Answer, 'answer tally vs country DYNAMIC'!$B150,Country,'answer tally vs country DYNAMIC'!K$2)</f>
        <v>0</v>
      </c>
      <c r="L150">
        <f>COUNTIFS(Answer, 'answer tally vs country DYNAMIC'!$B150,Country,'answer tally vs country DYNAMIC'!L$2)</f>
        <v>0</v>
      </c>
      <c r="M150">
        <f>COUNTIFS(Answer, 'answer tally vs country DYNAMIC'!$B150,Country,'answer tally vs country DYNAMIC'!M$2)</f>
        <v>0</v>
      </c>
      <c r="N150">
        <f>COUNTIFS(Answer, 'answer tally vs country DYNAMIC'!$B150,Country,'answer tally vs country DYNAMIC'!N$2)</f>
        <v>0</v>
      </c>
      <c r="O150">
        <f>COUNTIFS(Answer, 'answer tally vs country DYNAMIC'!$B150,Country,'answer tally vs country DYNAMIC'!O$2)</f>
        <v>0</v>
      </c>
      <c r="P150">
        <f>COUNTIFS(Answer, 'answer tally vs country DYNAMIC'!$B150,Country,'answer tally vs country DYNAMIC'!P$2)</f>
        <v>0</v>
      </c>
      <c r="Q150">
        <f>COUNTIFS(Answer, 'answer tally vs country DYNAMIC'!$B150,Country,'answer tally vs country DYNAMIC'!Q$2)</f>
        <v>0</v>
      </c>
      <c r="R150">
        <f>COUNTIFS(Answer, 'answer tally vs country DYNAMIC'!$B150,Country,'answer tally vs country DYNAMIC'!R$2)</f>
        <v>0</v>
      </c>
      <c r="S150">
        <f>COUNTIFS(Answer, 'answer tally vs country DYNAMIC'!$B150,Country,'answer tally vs country DYNAMIC'!S$2)</f>
        <v>0</v>
      </c>
      <c r="T150">
        <f>COUNTIFS(Answer, 'answer tally vs country DYNAMIC'!$B150,Country,'answer tally vs country DYNAMIC'!T$2)</f>
        <v>0</v>
      </c>
      <c r="U150">
        <f>COUNTIFS(Answer, 'answer tally vs country DYNAMIC'!$B150,Country,'answer tally vs country DYNAMIC'!U$2)</f>
        <v>0</v>
      </c>
      <c r="V150">
        <f>COUNTIFS(Answer, 'answer tally vs country DYNAMIC'!$B150,Country,'answer tally vs country DYNAMIC'!V$2)</f>
        <v>0</v>
      </c>
    </row>
    <row r="151" spans="1:22">
      <c r="A151">
        <v>150</v>
      </c>
      <c r="B151" t="str">
        <f t="shared" si="9"/>
        <v>ni screwdriver</v>
      </c>
      <c r="C151">
        <f t="shared" si="10"/>
        <v>1102</v>
      </c>
      <c r="D151">
        <f>COUNTIFS(Answer, 'answer tally vs country DYNAMIC'!$B151)</f>
        <v>1</v>
      </c>
      <c r="E151">
        <f>COUNTIFS(Answer, 'answer tally vs country DYNAMIC'!$B151,Country,'answer tally vs country DYNAMIC'!E$2)</f>
        <v>0</v>
      </c>
      <c r="F151">
        <f>COUNTIFS(Answer, 'answer tally vs country DYNAMIC'!$B151,Country,'answer tally vs country DYNAMIC'!F$2)</f>
        <v>1</v>
      </c>
      <c r="G151">
        <f>COUNTIFS(Answer, 'answer tally vs country DYNAMIC'!$B151,Country,'answer tally vs country DYNAMIC'!G$2)</f>
        <v>0</v>
      </c>
      <c r="H151">
        <f>COUNTIFS(Answer, 'answer tally vs country DYNAMIC'!$B151,Country,'answer tally vs country DYNAMIC'!H$2)</f>
        <v>0</v>
      </c>
      <c r="I151">
        <f>COUNTIFS(Answer, 'answer tally vs country DYNAMIC'!$B151,Country,'answer tally vs country DYNAMIC'!I$2)</f>
        <v>0</v>
      </c>
      <c r="J151">
        <f>COUNTIFS(Answer, 'answer tally vs country DYNAMIC'!$B151,Country,'answer tally vs country DYNAMIC'!J$2)</f>
        <v>0</v>
      </c>
      <c r="K151">
        <f>COUNTIFS(Answer, 'answer tally vs country DYNAMIC'!$B151,Country,'answer tally vs country DYNAMIC'!K$2)</f>
        <v>0</v>
      </c>
      <c r="L151">
        <f>COUNTIFS(Answer, 'answer tally vs country DYNAMIC'!$B151,Country,'answer tally vs country DYNAMIC'!L$2)</f>
        <v>0</v>
      </c>
      <c r="M151">
        <f>COUNTIFS(Answer, 'answer tally vs country DYNAMIC'!$B151,Country,'answer tally vs country DYNAMIC'!M$2)</f>
        <v>0</v>
      </c>
      <c r="N151">
        <f>COUNTIFS(Answer, 'answer tally vs country DYNAMIC'!$B151,Country,'answer tally vs country DYNAMIC'!N$2)</f>
        <v>0</v>
      </c>
      <c r="O151">
        <f>COUNTIFS(Answer, 'answer tally vs country DYNAMIC'!$B151,Country,'answer tally vs country DYNAMIC'!O$2)</f>
        <v>0</v>
      </c>
      <c r="P151">
        <f>COUNTIFS(Answer, 'answer tally vs country DYNAMIC'!$B151,Country,'answer tally vs country DYNAMIC'!P$2)</f>
        <v>0</v>
      </c>
      <c r="Q151">
        <f>COUNTIFS(Answer, 'answer tally vs country DYNAMIC'!$B151,Country,'answer tally vs country DYNAMIC'!Q$2)</f>
        <v>0</v>
      </c>
      <c r="R151">
        <f>COUNTIFS(Answer, 'answer tally vs country DYNAMIC'!$B151,Country,'answer tally vs country DYNAMIC'!R$2)</f>
        <v>0</v>
      </c>
      <c r="S151">
        <f>COUNTIFS(Answer, 'answer tally vs country DYNAMIC'!$B151,Country,'answer tally vs country DYNAMIC'!S$2)</f>
        <v>0</v>
      </c>
      <c r="T151">
        <f>COUNTIFS(Answer, 'answer tally vs country DYNAMIC'!$B151,Country,'answer tally vs country DYNAMIC'!T$2)</f>
        <v>0</v>
      </c>
      <c r="U151">
        <f>COUNTIFS(Answer, 'answer tally vs country DYNAMIC'!$B151,Country,'answer tally vs country DYNAMIC'!U$2)</f>
        <v>0</v>
      </c>
      <c r="V151">
        <f>COUNTIFS(Answer, 'answer tally vs country DYNAMIC'!$B151,Country,'answer tally vs country DYNAMIC'!V$2)</f>
        <v>0</v>
      </c>
    </row>
    <row r="152" spans="1:22">
      <c r="A152">
        <v>151</v>
      </c>
      <c r="B152" t="str">
        <f t="shared" si="9"/>
        <v>nice cold hour</v>
      </c>
      <c r="C152">
        <f t="shared" si="10"/>
        <v>315365</v>
      </c>
      <c r="D152">
        <f>COUNTIFS(Answer, 'answer tally vs country DYNAMIC'!$B152)</f>
        <v>1</v>
      </c>
      <c r="E152">
        <f>COUNTIFS(Answer, 'answer tally vs country DYNAMIC'!$B152,Country,'answer tally vs country DYNAMIC'!E$2)</f>
        <v>0</v>
      </c>
      <c r="F152">
        <f>COUNTIFS(Answer, 'answer tally vs country DYNAMIC'!$B152,Country,'answer tally vs country DYNAMIC'!F$2)</f>
        <v>1</v>
      </c>
      <c r="G152">
        <f>COUNTIFS(Answer, 'answer tally vs country DYNAMIC'!$B152,Country,'answer tally vs country DYNAMIC'!G$2)</f>
        <v>0</v>
      </c>
      <c r="H152">
        <f>COUNTIFS(Answer, 'answer tally vs country DYNAMIC'!$B152,Country,'answer tally vs country DYNAMIC'!H$2)</f>
        <v>0</v>
      </c>
      <c r="I152">
        <f>COUNTIFS(Answer, 'answer tally vs country DYNAMIC'!$B152,Country,'answer tally vs country DYNAMIC'!I$2)</f>
        <v>0</v>
      </c>
      <c r="J152">
        <f>COUNTIFS(Answer, 'answer tally vs country DYNAMIC'!$B152,Country,'answer tally vs country DYNAMIC'!J$2)</f>
        <v>0</v>
      </c>
      <c r="K152">
        <f>COUNTIFS(Answer, 'answer tally vs country DYNAMIC'!$B152,Country,'answer tally vs country DYNAMIC'!K$2)</f>
        <v>0</v>
      </c>
      <c r="L152">
        <f>COUNTIFS(Answer, 'answer tally vs country DYNAMIC'!$B152,Country,'answer tally vs country DYNAMIC'!L$2)</f>
        <v>0</v>
      </c>
      <c r="M152">
        <f>COUNTIFS(Answer, 'answer tally vs country DYNAMIC'!$B152,Country,'answer tally vs country DYNAMIC'!M$2)</f>
        <v>0</v>
      </c>
      <c r="N152">
        <f>COUNTIFS(Answer, 'answer tally vs country DYNAMIC'!$B152,Country,'answer tally vs country DYNAMIC'!N$2)</f>
        <v>0</v>
      </c>
      <c r="O152">
        <f>COUNTIFS(Answer, 'answer tally vs country DYNAMIC'!$B152,Country,'answer tally vs country DYNAMIC'!O$2)</f>
        <v>0</v>
      </c>
      <c r="P152">
        <f>COUNTIFS(Answer, 'answer tally vs country DYNAMIC'!$B152,Country,'answer tally vs country DYNAMIC'!P$2)</f>
        <v>0</v>
      </c>
      <c r="Q152">
        <f>COUNTIFS(Answer, 'answer tally vs country DYNAMIC'!$B152,Country,'answer tally vs country DYNAMIC'!Q$2)</f>
        <v>0</v>
      </c>
      <c r="R152">
        <f>COUNTIFS(Answer, 'answer tally vs country DYNAMIC'!$B152,Country,'answer tally vs country DYNAMIC'!R$2)</f>
        <v>0</v>
      </c>
      <c r="S152">
        <f>COUNTIFS(Answer, 'answer tally vs country DYNAMIC'!$B152,Country,'answer tally vs country DYNAMIC'!S$2)</f>
        <v>0</v>
      </c>
      <c r="T152">
        <f>COUNTIFS(Answer, 'answer tally vs country DYNAMIC'!$B152,Country,'answer tally vs country DYNAMIC'!T$2)</f>
        <v>0</v>
      </c>
      <c r="U152">
        <f>COUNTIFS(Answer, 'answer tally vs country DYNAMIC'!$B152,Country,'answer tally vs country DYNAMIC'!U$2)</f>
        <v>0</v>
      </c>
      <c r="V152">
        <f>COUNTIFS(Answer, 'answer tally vs country DYNAMIC'!$B152,Country,'answer tally vs country DYNAMIC'!V$2)</f>
        <v>0</v>
      </c>
    </row>
    <row r="153" spans="1:22">
      <c r="A153">
        <v>152</v>
      </c>
      <c r="B153" t="str">
        <f t="shared" si="9"/>
        <v>on a nice cold hour</v>
      </c>
      <c r="C153">
        <f t="shared" si="10"/>
        <v>10625905</v>
      </c>
      <c r="D153">
        <f>COUNTIFS(Answer, 'answer tally vs country DYNAMIC'!$B153)</f>
        <v>0</v>
      </c>
      <c r="E153">
        <f>COUNTIFS(Answer, 'answer tally vs country DYNAMIC'!$B153,Country,'answer tally vs country DYNAMIC'!E$2)</f>
        <v>0</v>
      </c>
      <c r="F153">
        <f>COUNTIFS(Answer, 'answer tally vs country DYNAMIC'!$B153,Country,'answer tally vs country DYNAMIC'!F$2)</f>
        <v>0</v>
      </c>
      <c r="G153">
        <f>COUNTIFS(Answer, 'answer tally vs country DYNAMIC'!$B153,Country,'answer tally vs country DYNAMIC'!G$2)</f>
        <v>0</v>
      </c>
      <c r="H153">
        <f>COUNTIFS(Answer, 'answer tally vs country DYNAMIC'!$B153,Country,'answer tally vs country DYNAMIC'!H$2)</f>
        <v>0</v>
      </c>
      <c r="I153">
        <f>COUNTIFS(Answer, 'answer tally vs country DYNAMIC'!$B153,Country,'answer tally vs country DYNAMIC'!I$2)</f>
        <v>0</v>
      </c>
      <c r="J153">
        <f>COUNTIFS(Answer, 'answer tally vs country DYNAMIC'!$B153,Country,'answer tally vs country DYNAMIC'!J$2)</f>
        <v>0</v>
      </c>
      <c r="K153">
        <f>COUNTIFS(Answer, 'answer tally vs country DYNAMIC'!$B153,Country,'answer tally vs country DYNAMIC'!K$2)</f>
        <v>0</v>
      </c>
      <c r="L153">
        <f>COUNTIFS(Answer, 'answer tally vs country DYNAMIC'!$B153,Country,'answer tally vs country DYNAMIC'!L$2)</f>
        <v>0</v>
      </c>
      <c r="M153">
        <f>COUNTIFS(Answer, 'answer tally vs country DYNAMIC'!$B153,Country,'answer tally vs country DYNAMIC'!M$2)</f>
        <v>0</v>
      </c>
      <c r="N153">
        <f>COUNTIFS(Answer, 'answer tally vs country DYNAMIC'!$B153,Country,'answer tally vs country DYNAMIC'!N$2)</f>
        <v>0</v>
      </c>
      <c r="O153">
        <f>COUNTIFS(Answer, 'answer tally vs country DYNAMIC'!$B153,Country,'answer tally vs country DYNAMIC'!O$2)</f>
        <v>0</v>
      </c>
      <c r="P153">
        <f>COUNTIFS(Answer, 'answer tally vs country DYNAMIC'!$B153,Country,'answer tally vs country DYNAMIC'!P$2)</f>
        <v>0</v>
      </c>
      <c r="Q153">
        <f>COUNTIFS(Answer, 'answer tally vs country DYNAMIC'!$B153,Country,'answer tally vs country DYNAMIC'!Q$2)</f>
        <v>0</v>
      </c>
      <c r="R153">
        <f>COUNTIFS(Answer, 'answer tally vs country DYNAMIC'!$B153,Country,'answer tally vs country DYNAMIC'!R$2)</f>
        <v>0</v>
      </c>
      <c r="S153">
        <f>COUNTIFS(Answer, 'answer tally vs country DYNAMIC'!$B153,Country,'answer tally vs country DYNAMIC'!S$2)</f>
        <v>0</v>
      </c>
      <c r="T153">
        <f>COUNTIFS(Answer, 'answer tally vs country DYNAMIC'!$B153,Country,'answer tally vs country DYNAMIC'!T$2)</f>
        <v>0</v>
      </c>
      <c r="U153">
        <f>COUNTIFS(Answer, 'answer tally vs country DYNAMIC'!$B153,Country,'answer tally vs country DYNAMIC'!U$2)</f>
        <v>0</v>
      </c>
      <c r="V153">
        <f>COUNTIFS(Answer, 'answer tally vs country DYNAMIC'!$B153,Country,'answer tally vs country DYNAMIC'!V$2)</f>
        <v>0</v>
      </c>
    </row>
    <row r="154" spans="1:22">
      <c r="A154">
        <v>153</v>
      </c>
      <c r="B154" t="str">
        <f t="shared" si="9"/>
        <v>on eis kol dour</v>
      </c>
      <c r="C154">
        <f t="shared" si="10"/>
        <v>2774362</v>
      </c>
      <c r="D154">
        <f>COUNTIFS(Answer, 'answer tally vs country DYNAMIC'!$B154)</f>
        <v>0</v>
      </c>
      <c r="E154">
        <f>COUNTIFS(Answer, 'answer tally vs country DYNAMIC'!$B154,Country,'answer tally vs country DYNAMIC'!E$2)</f>
        <v>0</v>
      </c>
      <c r="F154">
        <f>COUNTIFS(Answer, 'answer tally vs country DYNAMIC'!$B154,Country,'answer tally vs country DYNAMIC'!F$2)</f>
        <v>0</v>
      </c>
      <c r="G154">
        <f>COUNTIFS(Answer, 'answer tally vs country DYNAMIC'!$B154,Country,'answer tally vs country DYNAMIC'!G$2)</f>
        <v>0</v>
      </c>
      <c r="H154">
        <f>COUNTIFS(Answer, 'answer tally vs country DYNAMIC'!$B154,Country,'answer tally vs country DYNAMIC'!H$2)</f>
        <v>0</v>
      </c>
      <c r="I154">
        <f>COUNTIFS(Answer, 'answer tally vs country DYNAMIC'!$B154,Country,'answer tally vs country DYNAMIC'!I$2)</f>
        <v>0</v>
      </c>
      <c r="J154">
        <f>COUNTIFS(Answer, 'answer tally vs country DYNAMIC'!$B154,Country,'answer tally vs country DYNAMIC'!J$2)</f>
        <v>0</v>
      </c>
      <c r="K154">
        <f>COUNTIFS(Answer, 'answer tally vs country DYNAMIC'!$B154,Country,'answer tally vs country DYNAMIC'!K$2)</f>
        <v>0</v>
      </c>
      <c r="L154">
        <f>COUNTIFS(Answer, 'answer tally vs country DYNAMIC'!$B154,Country,'answer tally vs country DYNAMIC'!L$2)</f>
        <v>0</v>
      </c>
      <c r="M154">
        <f>COUNTIFS(Answer, 'answer tally vs country DYNAMIC'!$B154,Country,'answer tally vs country DYNAMIC'!M$2)</f>
        <v>0</v>
      </c>
      <c r="N154">
        <f>COUNTIFS(Answer, 'answer tally vs country DYNAMIC'!$B154,Country,'answer tally vs country DYNAMIC'!N$2)</f>
        <v>0</v>
      </c>
      <c r="O154">
        <f>COUNTIFS(Answer, 'answer tally vs country DYNAMIC'!$B154,Country,'answer tally vs country DYNAMIC'!O$2)</f>
        <v>0</v>
      </c>
      <c r="P154">
        <f>COUNTIFS(Answer, 'answer tally vs country DYNAMIC'!$B154,Country,'answer tally vs country DYNAMIC'!P$2)</f>
        <v>0</v>
      </c>
      <c r="Q154">
        <f>COUNTIFS(Answer, 'answer tally vs country DYNAMIC'!$B154,Country,'answer tally vs country DYNAMIC'!Q$2)</f>
        <v>0</v>
      </c>
      <c r="R154">
        <f>COUNTIFS(Answer, 'answer tally vs country DYNAMIC'!$B154,Country,'answer tally vs country DYNAMIC'!R$2)</f>
        <v>0</v>
      </c>
      <c r="S154">
        <f>COUNTIFS(Answer, 'answer tally vs country DYNAMIC'!$B154,Country,'answer tally vs country DYNAMIC'!S$2)</f>
        <v>0</v>
      </c>
      <c r="T154">
        <f>COUNTIFS(Answer, 'answer tally vs country DYNAMIC'!$B154,Country,'answer tally vs country DYNAMIC'!T$2)</f>
        <v>0</v>
      </c>
      <c r="U154">
        <f>COUNTIFS(Answer, 'answer tally vs country DYNAMIC'!$B154,Country,'answer tally vs country DYNAMIC'!U$2)</f>
        <v>0</v>
      </c>
      <c r="V154">
        <f>COUNTIFS(Answer, 'answer tally vs country DYNAMIC'!$B154,Country,'answer tally vs country DYNAMIC'!V$2)</f>
        <v>0</v>
      </c>
    </row>
    <row r="155" spans="1:22">
      <c r="A155">
        <v>154</v>
      </c>
      <c r="B155" t="str">
        <f t="shared" si="9"/>
        <v>on eyes cold over</v>
      </c>
      <c r="C155">
        <f t="shared" si="10"/>
        <v>3300337</v>
      </c>
      <c r="D155">
        <f>COUNTIFS(Answer, 'answer tally vs country DYNAMIC'!$B155)</f>
        <v>0</v>
      </c>
      <c r="E155">
        <f>COUNTIFS(Answer, 'answer tally vs country DYNAMIC'!$B155,Country,'answer tally vs country DYNAMIC'!E$2)</f>
        <v>0</v>
      </c>
      <c r="F155">
        <f>COUNTIFS(Answer, 'answer tally vs country DYNAMIC'!$B155,Country,'answer tally vs country DYNAMIC'!F$2)</f>
        <v>0</v>
      </c>
      <c r="G155">
        <f>COUNTIFS(Answer, 'answer tally vs country DYNAMIC'!$B155,Country,'answer tally vs country DYNAMIC'!G$2)</f>
        <v>0</v>
      </c>
      <c r="H155">
        <f>COUNTIFS(Answer, 'answer tally vs country DYNAMIC'!$B155,Country,'answer tally vs country DYNAMIC'!H$2)</f>
        <v>0</v>
      </c>
      <c r="I155">
        <f>COUNTIFS(Answer, 'answer tally vs country DYNAMIC'!$B155,Country,'answer tally vs country DYNAMIC'!I$2)</f>
        <v>0</v>
      </c>
      <c r="J155">
        <f>COUNTIFS(Answer, 'answer tally vs country DYNAMIC'!$B155,Country,'answer tally vs country DYNAMIC'!J$2)</f>
        <v>0</v>
      </c>
      <c r="K155">
        <f>COUNTIFS(Answer, 'answer tally vs country DYNAMIC'!$B155,Country,'answer tally vs country DYNAMIC'!K$2)</f>
        <v>0</v>
      </c>
      <c r="L155">
        <f>COUNTIFS(Answer, 'answer tally vs country DYNAMIC'!$B155,Country,'answer tally vs country DYNAMIC'!L$2)</f>
        <v>0</v>
      </c>
      <c r="M155">
        <f>COUNTIFS(Answer, 'answer tally vs country DYNAMIC'!$B155,Country,'answer tally vs country DYNAMIC'!M$2)</f>
        <v>0</v>
      </c>
      <c r="N155">
        <f>COUNTIFS(Answer, 'answer tally vs country DYNAMIC'!$B155,Country,'answer tally vs country DYNAMIC'!N$2)</f>
        <v>0</v>
      </c>
      <c r="O155">
        <f>COUNTIFS(Answer, 'answer tally vs country DYNAMIC'!$B155,Country,'answer tally vs country DYNAMIC'!O$2)</f>
        <v>0</v>
      </c>
      <c r="P155">
        <f>COUNTIFS(Answer, 'answer tally vs country DYNAMIC'!$B155,Country,'answer tally vs country DYNAMIC'!P$2)</f>
        <v>0</v>
      </c>
      <c r="Q155">
        <f>COUNTIFS(Answer, 'answer tally vs country DYNAMIC'!$B155,Country,'answer tally vs country DYNAMIC'!Q$2)</f>
        <v>0</v>
      </c>
      <c r="R155">
        <f>COUNTIFS(Answer, 'answer tally vs country DYNAMIC'!$B155,Country,'answer tally vs country DYNAMIC'!R$2)</f>
        <v>0</v>
      </c>
      <c r="S155">
        <f>COUNTIFS(Answer, 'answer tally vs country DYNAMIC'!$B155,Country,'answer tally vs country DYNAMIC'!S$2)</f>
        <v>0</v>
      </c>
      <c r="T155">
        <f>COUNTIFS(Answer, 'answer tally vs country DYNAMIC'!$B155,Country,'answer tally vs country DYNAMIC'!T$2)</f>
        <v>0</v>
      </c>
      <c r="U155">
        <f>COUNTIFS(Answer, 'answer tally vs country DYNAMIC'!$B155,Country,'answer tally vs country DYNAMIC'!U$2)</f>
        <v>0</v>
      </c>
      <c r="V155">
        <f>COUNTIFS(Answer, 'answer tally vs country DYNAMIC'!$B155,Country,'answer tally vs country DYNAMIC'!V$2)</f>
        <v>0</v>
      </c>
    </row>
    <row r="156" spans="1:22">
      <c r="A156">
        <v>155</v>
      </c>
      <c r="B156" t="str">
        <f t="shared" si="9"/>
        <v>on eyes go there</v>
      </c>
      <c r="C156">
        <f t="shared" si="10"/>
        <v>6175726</v>
      </c>
      <c r="D156">
        <f>COUNTIFS(Answer, 'answer tally vs country DYNAMIC'!$B156)</f>
        <v>0</v>
      </c>
      <c r="E156">
        <f>COUNTIFS(Answer, 'answer tally vs country DYNAMIC'!$B156,Country,'answer tally vs country DYNAMIC'!E$2)</f>
        <v>0</v>
      </c>
      <c r="F156">
        <f>COUNTIFS(Answer, 'answer tally vs country DYNAMIC'!$B156,Country,'answer tally vs country DYNAMIC'!F$2)</f>
        <v>0</v>
      </c>
      <c r="G156">
        <f>COUNTIFS(Answer, 'answer tally vs country DYNAMIC'!$B156,Country,'answer tally vs country DYNAMIC'!G$2)</f>
        <v>0</v>
      </c>
      <c r="H156">
        <f>COUNTIFS(Answer, 'answer tally vs country DYNAMIC'!$B156,Country,'answer tally vs country DYNAMIC'!H$2)</f>
        <v>0</v>
      </c>
      <c r="I156">
        <f>COUNTIFS(Answer, 'answer tally vs country DYNAMIC'!$B156,Country,'answer tally vs country DYNAMIC'!I$2)</f>
        <v>0</v>
      </c>
      <c r="J156">
        <f>COUNTIFS(Answer, 'answer tally vs country DYNAMIC'!$B156,Country,'answer tally vs country DYNAMIC'!J$2)</f>
        <v>0</v>
      </c>
      <c r="K156">
        <f>COUNTIFS(Answer, 'answer tally vs country DYNAMIC'!$B156,Country,'answer tally vs country DYNAMIC'!K$2)</f>
        <v>0</v>
      </c>
      <c r="L156">
        <f>COUNTIFS(Answer, 'answer tally vs country DYNAMIC'!$B156,Country,'answer tally vs country DYNAMIC'!L$2)</f>
        <v>0</v>
      </c>
      <c r="M156">
        <f>COUNTIFS(Answer, 'answer tally vs country DYNAMIC'!$B156,Country,'answer tally vs country DYNAMIC'!M$2)</f>
        <v>0</v>
      </c>
      <c r="N156">
        <f>COUNTIFS(Answer, 'answer tally vs country DYNAMIC'!$B156,Country,'answer tally vs country DYNAMIC'!N$2)</f>
        <v>0</v>
      </c>
      <c r="O156">
        <f>COUNTIFS(Answer, 'answer tally vs country DYNAMIC'!$B156,Country,'answer tally vs country DYNAMIC'!O$2)</f>
        <v>0</v>
      </c>
      <c r="P156">
        <f>COUNTIFS(Answer, 'answer tally vs country DYNAMIC'!$B156,Country,'answer tally vs country DYNAMIC'!P$2)</f>
        <v>0</v>
      </c>
      <c r="Q156">
        <f>COUNTIFS(Answer, 'answer tally vs country DYNAMIC'!$B156,Country,'answer tally vs country DYNAMIC'!Q$2)</f>
        <v>0</v>
      </c>
      <c r="R156">
        <f>COUNTIFS(Answer, 'answer tally vs country DYNAMIC'!$B156,Country,'answer tally vs country DYNAMIC'!R$2)</f>
        <v>0</v>
      </c>
      <c r="S156">
        <f>COUNTIFS(Answer, 'answer tally vs country DYNAMIC'!$B156,Country,'answer tally vs country DYNAMIC'!S$2)</f>
        <v>0</v>
      </c>
      <c r="T156">
        <f>COUNTIFS(Answer, 'answer tally vs country DYNAMIC'!$B156,Country,'answer tally vs country DYNAMIC'!T$2)</f>
        <v>0</v>
      </c>
      <c r="U156">
        <f>COUNTIFS(Answer, 'answer tally vs country DYNAMIC'!$B156,Country,'answer tally vs country DYNAMIC'!U$2)</f>
        <v>0</v>
      </c>
      <c r="V156">
        <f>COUNTIFS(Answer, 'answer tally vs country DYNAMIC'!$B156,Country,'answer tally vs country DYNAMIC'!V$2)</f>
        <v>0</v>
      </c>
    </row>
    <row r="157" spans="1:22">
      <c r="A157">
        <v>156</v>
      </c>
      <c r="B157" t="str">
        <f t="shared" si="9"/>
        <v>on i screwdriver</v>
      </c>
      <c r="C157">
        <f t="shared" si="10"/>
        <v>12713222</v>
      </c>
      <c r="D157">
        <f>COUNTIFS(Answer, 'answer tally vs country DYNAMIC'!$B157)</f>
        <v>0</v>
      </c>
      <c r="E157">
        <f>COUNTIFS(Answer, 'answer tally vs country DYNAMIC'!$B157,Country,'answer tally vs country DYNAMIC'!E$2)</f>
        <v>0</v>
      </c>
      <c r="F157">
        <f>COUNTIFS(Answer, 'answer tally vs country DYNAMIC'!$B157,Country,'answer tally vs country DYNAMIC'!F$2)</f>
        <v>0</v>
      </c>
      <c r="G157">
        <f>COUNTIFS(Answer, 'answer tally vs country DYNAMIC'!$B157,Country,'answer tally vs country DYNAMIC'!G$2)</f>
        <v>0</v>
      </c>
      <c r="H157">
        <f>COUNTIFS(Answer, 'answer tally vs country DYNAMIC'!$B157,Country,'answer tally vs country DYNAMIC'!H$2)</f>
        <v>0</v>
      </c>
      <c r="I157">
        <f>COUNTIFS(Answer, 'answer tally vs country DYNAMIC'!$B157,Country,'answer tally vs country DYNAMIC'!I$2)</f>
        <v>0</v>
      </c>
      <c r="J157">
        <f>COUNTIFS(Answer, 'answer tally vs country DYNAMIC'!$B157,Country,'answer tally vs country DYNAMIC'!J$2)</f>
        <v>0</v>
      </c>
      <c r="K157">
        <f>COUNTIFS(Answer, 'answer tally vs country DYNAMIC'!$B157,Country,'answer tally vs country DYNAMIC'!K$2)</f>
        <v>0</v>
      </c>
      <c r="L157">
        <f>COUNTIFS(Answer, 'answer tally vs country DYNAMIC'!$B157,Country,'answer tally vs country DYNAMIC'!L$2)</f>
        <v>0</v>
      </c>
      <c r="M157">
        <f>COUNTIFS(Answer, 'answer tally vs country DYNAMIC'!$B157,Country,'answer tally vs country DYNAMIC'!M$2)</f>
        <v>0</v>
      </c>
      <c r="N157">
        <f>COUNTIFS(Answer, 'answer tally vs country DYNAMIC'!$B157,Country,'answer tally vs country DYNAMIC'!N$2)</f>
        <v>0</v>
      </c>
      <c r="O157">
        <f>COUNTIFS(Answer, 'answer tally vs country DYNAMIC'!$B157,Country,'answer tally vs country DYNAMIC'!O$2)</f>
        <v>0</v>
      </c>
      <c r="P157">
        <f>COUNTIFS(Answer, 'answer tally vs country DYNAMIC'!$B157,Country,'answer tally vs country DYNAMIC'!P$2)</f>
        <v>0</v>
      </c>
      <c r="Q157">
        <f>COUNTIFS(Answer, 'answer tally vs country DYNAMIC'!$B157,Country,'answer tally vs country DYNAMIC'!Q$2)</f>
        <v>0</v>
      </c>
      <c r="R157">
        <f>COUNTIFS(Answer, 'answer tally vs country DYNAMIC'!$B157,Country,'answer tally vs country DYNAMIC'!R$2)</f>
        <v>0</v>
      </c>
      <c r="S157">
        <f>COUNTIFS(Answer, 'answer tally vs country DYNAMIC'!$B157,Country,'answer tally vs country DYNAMIC'!S$2)</f>
        <v>0</v>
      </c>
      <c r="T157">
        <f>COUNTIFS(Answer, 'answer tally vs country DYNAMIC'!$B157,Country,'answer tally vs country DYNAMIC'!T$2)</f>
        <v>0</v>
      </c>
      <c r="U157">
        <f>COUNTIFS(Answer, 'answer tally vs country DYNAMIC'!$B157,Country,'answer tally vs country DYNAMIC'!U$2)</f>
        <v>0</v>
      </c>
      <c r="V157">
        <f>COUNTIFS(Answer, 'answer tally vs country DYNAMIC'!$B157,Country,'answer tally vs country DYNAMIC'!V$2)</f>
        <v>0</v>
      </c>
    </row>
    <row r="158" spans="1:22">
      <c r="A158">
        <v>157</v>
      </c>
      <c r="B158" t="str">
        <f t="shared" si="9"/>
        <v>on ice call dour</v>
      </c>
      <c r="C158">
        <f t="shared" si="10"/>
        <v>2911431</v>
      </c>
      <c r="D158">
        <f>COUNTIFS(Answer, 'answer tally vs country DYNAMIC'!$B158)</f>
        <v>0</v>
      </c>
      <c r="E158">
        <f>COUNTIFS(Answer, 'answer tally vs country DYNAMIC'!$B158,Country,'answer tally vs country DYNAMIC'!E$2)</f>
        <v>0</v>
      </c>
      <c r="F158">
        <f>COUNTIFS(Answer, 'answer tally vs country DYNAMIC'!$B158,Country,'answer tally vs country DYNAMIC'!F$2)</f>
        <v>0</v>
      </c>
      <c r="G158">
        <f>COUNTIFS(Answer, 'answer tally vs country DYNAMIC'!$B158,Country,'answer tally vs country DYNAMIC'!G$2)</f>
        <v>0</v>
      </c>
      <c r="H158">
        <f>COUNTIFS(Answer, 'answer tally vs country DYNAMIC'!$B158,Country,'answer tally vs country DYNAMIC'!H$2)</f>
        <v>0</v>
      </c>
      <c r="I158">
        <f>COUNTIFS(Answer, 'answer tally vs country DYNAMIC'!$B158,Country,'answer tally vs country DYNAMIC'!I$2)</f>
        <v>0</v>
      </c>
      <c r="J158">
        <f>COUNTIFS(Answer, 'answer tally vs country DYNAMIC'!$B158,Country,'answer tally vs country DYNAMIC'!J$2)</f>
        <v>0</v>
      </c>
      <c r="K158">
        <f>COUNTIFS(Answer, 'answer tally vs country DYNAMIC'!$B158,Country,'answer tally vs country DYNAMIC'!K$2)</f>
        <v>0</v>
      </c>
      <c r="L158">
        <f>COUNTIFS(Answer, 'answer tally vs country DYNAMIC'!$B158,Country,'answer tally vs country DYNAMIC'!L$2)</f>
        <v>0</v>
      </c>
      <c r="M158">
        <f>COUNTIFS(Answer, 'answer tally vs country DYNAMIC'!$B158,Country,'answer tally vs country DYNAMIC'!M$2)</f>
        <v>0</v>
      </c>
      <c r="N158">
        <f>COUNTIFS(Answer, 'answer tally vs country DYNAMIC'!$B158,Country,'answer tally vs country DYNAMIC'!N$2)</f>
        <v>0</v>
      </c>
      <c r="O158">
        <f>COUNTIFS(Answer, 'answer tally vs country DYNAMIC'!$B158,Country,'answer tally vs country DYNAMIC'!O$2)</f>
        <v>0</v>
      </c>
      <c r="P158">
        <f>COUNTIFS(Answer, 'answer tally vs country DYNAMIC'!$B158,Country,'answer tally vs country DYNAMIC'!P$2)</f>
        <v>0</v>
      </c>
      <c r="Q158">
        <f>COUNTIFS(Answer, 'answer tally vs country DYNAMIC'!$B158,Country,'answer tally vs country DYNAMIC'!Q$2)</f>
        <v>0</v>
      </c>
      <c r="R158">
        <f>COUNTIFS(Answer, 'answer tally vs country DYNAMIC'!$B158,Country,'answer tally vs country DYNAMIC'!R$2)</f>
        <v>0</v>
      </c>
      <c r="S158">
        <f>COUNTIFS(Answer, 'answer tally vs country DYNAMIC'!$B158,Country,'answer tally vs country DYNAMIC'!S$2)</f>
        <v>0</v>
      </c>
      <c r="T158">
        <f>COUNTIFS(Answer, 'answer tally vs country DYNAMIC'!$B158,Country,'answer tally vs country DYNAMIC'!T$2)</f>
        <v>0</v>
      </c>
      <c r="U158">
        <f>COUNTIFS(Answer, 'answer tally vs country DYNAMIC'!$B158,Country,'answer tally vs country DYNAMIC'!U$2)</f>
        <v>0</v>
      </c>
      <c r="V158">
        <f>COUNTIFS(Answer, 'answer tally vs country DYNAMIC'!$B158,Country,'answer tally vs country DYNAMIC'!V$2)</f>
        <v>0</v>
      </c>
    </row>
    <row r="159" spans="1:22">
      <c r="A159">
        <v>158</v>
      </c>
      <c r="B159" t="str">
        <f t="shared" si="9"/>
        <v>on ice called our</v>
      </c>
      <c r="C159">
        <f t="shared" si="10"/>
        <v>3384145</v>
      </c>
      <c r="D159">
        <f>COUNTIFS(Answer, 'answer tally vs country DYNAMIC'!$B159)</f>
        <v>0</v>
      </c>
      <c r="E159">
        <f>COUNTIFS(Answer, 'answer tally vs country DYNAMIC'!$B159,Country,'answer tally vs country DYNAMIC'!E$2)</f>
        <v>0</v>
      </c>
      <c r="F159">
        <f>COUNTIFS(Answer, 'answer tally vs country DYNAMIC'!$B159,Country,'answer tally vs country DYNAMIC'!F$2)</f>
        <v>0</v>
      </c>
      <c r="G159">
        <f>COUNTIFS(Answer, 'answer tally vs country DYNAMIC'!$B159,Country,'answer tally vs country DYNAMIC'!G$2)</f>
        <v>0</v>
      </c>
      <c r="H159">
        <f>COUNTIFS(Answer, 'answer tally vs country DYNAMIC'!$B159,Country,'answer tally vs country DYNAMIC'!H$2)</f>
        <v>0</v>
      </c>
      <c r="I159">
        <f>COUNTIFS(Answer, 'answer tally vs country DYNAMIC'!$B159,Country,'answer tally vs country DYNAMIC'!I$2)</f>
        <v>0</v>
      </c>
      <c r="J159">
        <f>COUNTIFS(Answer, 'answer tally vs country DYNAMIC'!$B159,Country,'answer tally vs country DYNAMIC'!J$2)</f>
        <v>0</v>
      </c>
      <c r="K159">
        <f>COUNTIFS(Answer, 'answer tally vs country DYNAMIC'!$B159,Country,'answer tally vs country DYNAMIC'!K$2)</f>
        <v>0</v>
      </c>
      <c r="L159">
        <f>COUNTIFS(Answer, 'answer tally vs country DYNAMIC'!$B159,Country,'answer tally vs country DYNAMIC'!L$2)</f>
        <v>0</v>
      </c>
      <c r="M159">
        <f>COUNTIFS(Answer, 'answer tally vs country DYNAMIC'!$B159,Country,'answer tally vs country DYNAMIC'!M$2)</f>
        <v>0</v>
      </c>
      <c r="N159">
        <f>COUNTIFS(Answer, 'answer tally vs country DYNAMIC'!$B159,Country,'answer tally vs country DYNAMIC'!N$2)</f>
        <v>0</v>
      </c>
      <c r="O159">
        <f>COUNTIFS(Answer, 'answer tally vs country DYNAMIC'!$B159,Country,'answer tally vs country DYNAMIC'!O$2)</f>
        <v>0</v>
      </c>
      <c r="P159">
        <f>COUNTIFS(Answer, 'answer tally vs country DYNAMIC'!$B159,Country,'answer tally vs country DYNAMIC'!P$2)</f>
        <v>0</v>
      </c>
      <c r="Q159">
        <f>COUNTIFS(Answer, 'answer tally vs country DYNAMIC'!$B159,Country,'answer tally vs country DYNAMIC'!Q$2)</f>
        <v>0</v>
      </c>
      <c r="R159">
        <f>COUNTIFS(Answer, 'answer tally vs country DYNAMIC'!$B159,Country,'answer tally vs country DYNAMIC'!R$2)</f>
        <v>0</v>
      </c>
      <c r="S159">
        <f>COUNTIFS(Answer, 'answer tally vs country DYNAMIC'!$B159,Country,'answer tally vs country DYNAMIC'!S$2)</f>
        <v>0</v>
      </c>
      <c r="T159">
        <f>COUNTIFS(Answer, 'answer tally vs country DYNAMIC'!$B159,Country,'answer tally vs country DYNAMIC'!T$2)</f>
        <v>0</v>
      </c>
      <c r="U159">
        <f>COUNTIFS(Answer, 'answer tally vs country DYNAMIC'!$B159,Country,'answer tally vs country DYNAMIC'!U$2)</f>
        <v>0</v>
      </c>
      <c r="V159">
        <f>COUNTIFS(Answer, 'answer tally vs country DYNAMIC'!$B159,Country,'answer tally vs country DYNAMIC'!V$2)</f>
        <v>0</v>
      </c>
    </row>
    <row r="160" spans="1:22">
      <c r="A160">
        <v>159</v>
      </c>
      <c r="B160" t="str">
        <f t="shared" si="9"/>
        <v>on ice co dover</v>
      </c>
      <c r="C160">
        <f t="shared" si="10"/>
        <v>2787490</v>
      </c>
      <c r="D160">
        <f>COUNTIFS(Answer, 'answer tally vs country DYNAMIC'!$B160)</f>
        <v>0</v>
      </c>
      <c r="E160">
        <f>COUNTIFS(Answer, 'answer tally vs country DYNAMIC'!$B160,Country,'answer tally vs country DYNAMIC'!E$2)</f>
        <v>0</v>
      </c>
      <c r="F160">
        <f>COUNTIFS(Answer, 'answer tally vs country DYNAMIC'!$B160,Country,'answer tally vs country DYNAMIC'!F$2)</f>
        <v>0</v>
      </c>
      <c r="G160">
        <f>COUNTIFS(Answer, 'answer tally vs country DYNAMIC'!$B160,Country,'answer tally vs country DYNAMIC'!G$2)</f>
        <v>0</v>
      </c>
      <c r="H160">
        <f>COUNTIFS(Answer, 'answer tally vs country DYNAMIC'!$B160,Country,'answer tally vs country DYNAMIC'!H$2)</f>
        <v>0</v>
      </c>
      <c r="I160">
        <f>COUNTIFS(Answer, 'answer tally vs country DYNAMIC'!$B160,Country,'answer tally vs country DYNAMIC'!I$2)</f>
        <v>0</v>
      </c>
      <c r="J160">
        <f>COUNTIFS(Answer, 'answer tally vs country DYNAMIC'!$B160,Country,'answer tally vs country DYNAMIC'!J$2)</f>
        <v>0</v>
      </c>
      <c r="K160">
        <f>COUNTIFS(Answer, 'answer tally vs country DYNAMIC'!$B160,Country,'answer tally vs country DYNAMIC'!K$2)</f>
        <v>0</v>
      </c>
      <c r="L160">
        <f>COUNTIFS(Answer, 'answer tally vs country DYNAMIC'!$B160,Country,'answer tally vs country DYNAMIC'!L$2)</f>
        <v>0</v>
      </c>
      <c r="M160">
        <f>COUNTIFS(Answer, 'answer tally vs country DYNAMIC'!$B160,Country,'answer tally vs country DYNAMIC'!M$2)</f>
        <v>0</v>
      </c>
      <c r="N160">
        <f>COUNTIFS(Answer, 'answer tally vs country DYNAMIC'!$B160,Country,'answer tally vs country DYNAMIC'!N$2)</f>
        <v>0</v>
      </c>
      <c r="O160">
        <f>COUNTIFS(Answer, 'answer tally vs country DYNAMIC'!$B160,Country,'answer tally vs country DYNAMIC'!O$2)</f>
        <v>0</v>
      </c>
      <c r="P160">
        <f>COUNTIFS(Answer, 'answer tally vs country DYNAMIC'!$B160,Country,'answer tally vs country DYNAMIC'!P$2)</f>
        <v>0</v>
      </c>
      <c r="Q160">
        <f>COUNTIFS(Answer, 'answer tally vs country DYNAMIC'!$B160,Country,'answer tally vs country DYNAMIC'!Q$2)</f>
        <v>0</v>
      </c>
      <c r="R160">
        <f>COUNTIFS(Answer, 'answer tally vs country DYNAMIC'!$B160,Country,'answer tally vs country DYNAMIC'!R$2)</f>
        <v>0</v>
      </c>
      <c r="S160">
        <f>COUNTIFS(Answer, 'answer tally vs country DYNAMIC'!$B160,Country,'answer tally vs country DYNAMIC'!S$2)</f>
        <v>0</v>
      </c>
      <c r="T160">
        <f>COUNTIFS(Answer, 'answer tally vs country DYNAMIC'!$B160,Country,'answer tally vs country DYNAMIC'!T$2)</f>
        <v>0</v>
      </c>
      <c r="U160">
        <f>COUNTIFS(Answer, 'answer tally vs country DYNAMIC'!$B160,Country,'answer tally vs country DYNAMIC'!U$2)</f>
        <v>0</v>
      </c>
      <c r="V160">
        <f>COUNTIFS(Answer, 'answer tally vs country DYNAMIC'!$B160,Country,'answer tally vs country DYNAMIC'!V$2)</f>
        <v>0</v>
      </c>
    </row>
    <row r="161" spans="1:22">
      <c r="A161">
        <v>160</v>
      </c>
      <c r="B161" t="str">
        <f t="shared" si="9"/>
        <v>on ice coal dour</v>
      </c>
      <c r="C161">
        <f t="shared" si="10"/>
        <v>2807012</v>
      </c>
      <c r="D161">
        <f>COUNTIFS(Answer, 'answer tally vs country DYNAMIC'!$B161)</f>
        <v>1</v>
      </c>
      <c r="E161">
        <f>COUNTIFS(Answer, 'answer tally vs country DYNAMIC'!$B161,Country,'answer tally vs country DYNAMIC'!E$2)</f>
        <v>1</v>
      </c>
      <c r="F161">
        <f>COUNTIFS(Answer, 'answer tally vs country DYNAMIC'!$B161,Country,'answer tally vs country DYNAMIC'!F$2)</f>
        <v>0</v>
      </c>
      <c r="G161">
        <f>COUNTIFS(Answer, 'answer tally vs country DYNAMIC'!$B161,Country,'answer tally vs country DYNAMIC'!G$2)</f>
        <v>0</v>
      </c>
      <c r="H161">
        <f>COUNTIFS(Answer, 'answer tally vs country DYNAMIC'!$B161,Country,'answer tally vs country DYNAMIC'!H$2)</f>
        <v>0</v>
      </c>
      <c r="I161">
        <f>COUNTIFS(Answer, 'answer tally vs country DYNAMIC'!$B161,Country,'answer tally vs country DYNAMIC'!I$2)</f>
        <v>0</v>
      </c>
      <c r="J161">
        <f>COUNTIFS(Answer, 'answer tally vs country DYNAMIC'!$B161,Country,'answer tally vs country DYNAMIC'!J$2)</f>
        <v>0</v>
      </c>
      <c r="K161">
        <f>COUNTIFS(Answer, 'answer tally vs country DYNAMIC'!$B161,Country,'answer tally vs country DYNAMIC'!K$2)</f>
        <v>0</v>
      </c>
      <c r="L161">
        <f>COUNTIFS(Answer, 'answer tally vs country DYNAMIC'!$B161,Country,'answer tally vs country DYNAMIC'!L$2)</f>
        <v>0</v>
      </c>
      <c r="M161">
        <f>COUNTIFS(Answer, 'answer tally vs country DYNAMIC'!$B161,Country,'answer tally vs country DYNAMIC'!M$2)</f>
        <v>0</v>
      </c>
      <c r="N161">
        <f>COUNTIFS(Answer, 'answer tally vs country DYNAMIC'!$B161,Country,'answer tally vs country DYNAMIC'!N$2)</f>
        <v>0</v>
      </c>
      <c r="O161">
        <f>COUNTIFS(Answer, 'answer tally vs country DYNAMIC'!$B161,Country,'answer tally vs country DYNAMIC'!O$2)</f>
        <v>0</v>
      </c>
      <c r="P161">
        <f>COUNTIFS(Answer, 'answer tally vs country DYNAMIC'!$B161,Country,'answer tally vs country DYNAMIC'!P$2)</f>
        <v>0</v>
      </c>
      <c r="Q161">
        <f>COUNTIFS(Answer, 'answer tally vs country DYNAMIC'!$B161,Country,'answer tally vs country DYNAMIC'!Q$2)</f>
        <v>0</v>
      </c>
      <c r="R161">
        <f>COUNTIFS(Answer, 'answer tally vs country DYNAMIC'!$B161,Country,'answer tally vs country DYNAMIC'!R$2)</f>
        <v>0</v>
      </c>
      <c r="S161">
        <f>COUNTIFS(Answer, 'answer tally vs country DYNAMIC'!$B161,Country,'answer tally vs country DYNAMIC'!S$2)</f>
        <v>0</v>
      </c>
      <c r="T161">
        <f>COUNTIFS(Answer, 'answer tally vs country DYNAMIC'!$B161,Country,'answer tally vs country DYNAMIC'!T$2)</f>
        <v>0</v>
      </c>
      <c r="U161">
        <f>COUNTIFS(Answer, 'answer tally vs country DYNAMIC'!$B161,Country,'answer tally vs country DYNAMIC'!U$2)</f>
        <v>0</v>
      </c>
      <c r="V161">
        <f>COUNTIFS(Answer, 'answer tally vs country DYNAMIC'!$B161,Country,'answer tally vs country DYNAMIC'!V$2)</f>
        <v>0</v>
      </c>
    </row>
    <row r="162" spans="1:22">
      <c r="A162">
        <v>161</v>
      </c>
      <c r="B162" t="str">
        <f t="shared" si="9"/>
        <v>on ice col dour</v>
      </c>
      <c r="C162">
        <f t="shared" si="10"/>
        <v>2787314</v>
      </c>
      <c r="D162">
        <f>COUNTIFS(Answer, 'answer tally vs country DYNAMIC'!$B162)</f>
        <v>0</v>
      </c>
      <c r="E162">
        <f>COUNTIFS(Answer, 'answer tally vs country DYNAMIC'!$B162,Country,'answer tally vs country DYNAMIC'!E$2)</f>
        <v>0</v>
      </c>
      <c r="F162">
        <f>COUNTIFS(Answer, 'answer tally vs country DYNAMIC'!$B162,Country,'answer tally vs country DYNAMIC'!F$2)</f>
        <v>0</v>
      </c>
      <c r="G162">
        <f>COUNTIFS(Answer, 'answer tally vs country DYNAMIC'!$B162,Country,'answer tally vs country DYNAMIC'!G$2)</f>
        <v>0</v>
      </c>
      <c r="H162">
        <f>COUNTIFS(Answer, 'answer tally vs country DYNAMIC'!$B162,Country,'answer tally vs country DYNAMIC'!H$2)</f>
        <v>0</v>
      </c>
      <c r="I162">
        <f>COUNTIFS(Answer, 'answer tally vs country DYNAMIC'!$B162,Country,'answer tally vs country DYNAMIC'!I$2)</f>
        <v>0</v>
      </c>
      <c r="J162">
        <f>COUNTIFS(Answer, 'answer tally vs country DYNAMIC'!$B162,Country,'answer tally vs country DYNAMIC'!J$2)</f>
        <v>0</v>
      </c>
      <c r="K162">
        <f>COUNTIFS(Answer, 'answer tally vs country DYNAMIC'!$B162,Country,'answer tally vs country DYNAMIC'!K$2)</f>
        <v>0</v>
      </c>
      <c r="L162">
        <f>COUNTIFS(Answer, 'answer tally vs country DYNAMIC'!$B162,Country,'answer tally vs country DYNAMIC'!L$2)</f>
        <v>0</v>
      </c>
      <c r="M162">
        <f>COUNTIFS(Answer, 'answer tally vs country DYNAMIC'!$B162,Country,'answer tally vs country DYNAMIC'!M$2)</f>
        <v>0</v>
      </c>
      <c r="N162">
        <f>COUNTIFS(Answer, 'answer tally vs country DYNAMIC'!$B162,Country,'answer tally vs country DYNAMIC'!N$2)</f>
        <v>0</v>
      </c>
      <c r="O162">
        <f>COUNTIFS(Answer, 'answer tally vs country DYNAMIC'!$B162,Country,'answer tally vs country DYNAMIC'!O$2)</f>
        <v>0</v>
      </c>
      <c r="P162">
        <f>COUNTIFS(Answer, 'answer tally vs country DYNAMIC'!$B162,Country,'answer tally vs country DYNAMIC'!P$2)</f>
        <v>0</v>
      </c>
      <c r="Q162">
        <f>COUNTIFS(Answer, 'answer tally vs country DYNAMIC'!$B162,Country,'answer tally vs country DYNAMIC'!Q$2)</f>
        <v>0</v>
      </c>
      <c r="R162">
        <f>COUNTIFS(Answer, 'answer tally vs country DYNAMIC'!$B162,Country,'answer tally vs country DYNAMIC'!R$2)</f>
        <v>0</v>
      </c>
      <c r="S162">
        <f>COUNTIFS(Answer, 'answer tally vs country DYNAMIC'!$B162,Country,'answer tally vs country DYNAMIC'!S$2)</f>
        <v>0</v>
      </c>
      <c r="T162">
        <f>COUNTIFS(Answer, 'answer tally vs country DYNAMIC'!$B162,Country,'answer tally vs country DYNAMIC'!T$2)</f>
        <v>0</v>
      </c>
      <c r="U162">
        <f>COUNTIFS(Answer, 'answer tally vs country DYNAMIC'!$B162,Country,'answer tally vs country DYNAMIC'!U$2)</f>
        <v>0</v>
      </c>
      <c r="V162">
        <f>COUNTIFS(Answer, 'answer tally vs country DYNAMIC'!$B162,Country,'answer tally vs country DYNAMIC'!V$2)</f>
        <v>0</v>
      </c>
    </row>
    <row r="163" spans="1:22">
      <c r="A163">
        <v>162</v>
      </c>
      <c r="B163" t="str">
        <f t="shared" ref="B163:B179" si="11">INDEX(UniqueTranscribedPhrases,A163)</f>
        <v>on ice cold air</v>
      </c>
      <c r="C163">
        <f t="shared" ref="C163:C179" si="12">INDEX(FreqUniqueTranscribedPhrases,A163)</f>
        <v>2887631</v>
      </c>
      <c r="D163">
        <f>COUNTIFS(Answer, 'answer tally vs country DYNAMIC'!$B163)</f>
        <v>0</v>
      </c>
      <c r="E163">
        <f>COUNTIFS(Answer, 'answer tally vs country DYNAMIC'!$B163,Country,'answer tally vs country DYNAMIC'!E$2)</f>
        <v>0</v>
      </c>
      <c r="F163">
        <f>COUNTIFS(Answer, 'answer tally vs country DYNAMIC'!$B163,Country,'answer tally vs country DYNAMIC'!F$2)</f>
        <v>0</v>
      </c>
      <c r="G163">
        <f>COUNTIFS(Answer, 'answer tally vs country DYNAMIC'!$B163,Country,'answer tally vs country DYNAMIC'!G$2)</f>
        <v>0</v>
      </c>
      <c r="H163">
        <f>COUNTIFS(Answer, 'answer tally vs country DYNAMIC'!$B163,Country,'answer tally vs country DYNAMIC'!H$2)</f>
        <v>0</v>
      </c>
      <c r="I163">
        <f>COUNTIFS(Answer, 'answer tally vs country DYNAMIC'!$B163,Country,'answer tally vs country DYNAMIC'!I$2)</f>
        <v>0</v>
      </c>
      <c r="J163">
        <f>COUNTIFS(Answer, 'answer tally vs country DYNAMIC'!$B163,Country,'answer tally vs country DYNAMIC'!J$2)</f>
        <v>0</v>
      </c>
      <c r="K163">
        <f>COUNTIFS(Answer, 'answer tally vs country DYNAMIC'!$B163,Country,'answer tally vs country DYNAMIC'!K$2)</f>
        <v>0</v>
      </c>
      <c r="L163">
        <f>COUNTIFS(Answer, 'answer tally vs country DYNAMIC'!$B163,Country,'answer tally vs country DYNAMIC'!L$2)</f>
        <v>0</v>
      </c>
      <c r="M163">
        <f>COUNTIFS(Answer, 'answer tally vs country DYNAMIC'!$B163,Country,'answer tally vs country DYNAMIC'!M$2)</f>
        <v>0</v>
      </c>
      <c r="N163">
        <f>COUNTIFS(Answer, 'answer tally vs country DYNAMIC'!$B163,Country,'answer tally vs country DYNAMIC'!N$2)</f>
        <v>0</v>
      </c>
      <c r="O163">
        <f>COUNTIFS(Answer, 'answer tally vs country DYNAMIC'!$B163,Country,'answer tally vs country DYNAMIC'!O$2)</f>
        <v>0</v>
      </c>
      <c r="P163">
        <f>COUNTIFS(Answer, 'answer tally vs country DYNAMIC'!$B163,Country,'answer tally vs country DYNAMIC'!P$2)</f>
        <v>0</v>
      </c>
      <c r="Q163">
        <f>COUNTIFS(Answer, 'answer tally vs country DYNAMIC'!$B163,Country,'answer tally vs country DYNAMIC'!Q$2)</f>
        <v>0</v>
      </c>
      <c r="R163">
        <f>COUNTIFS(Answer, 'answer tally vs country DYNAMIC'!$B163,Country,'answer tally vs country DYNAMIC'!R$2)</f>
        <v>0</v>
      </c>
      <c r="S163">
        <f>COUNTIFS(Answer, 'answer tally vs country DYNAMIC'!$B163,Country,'answer tally vs country DYNAMIC'!S$2)</f>
        <v>0</v>
      </c>
      <c r="T163">
        <f>COUNTIFS(Answer, 'answer tally vs country DYNAMIC'!$B163,Country,'answer tally vs country DYNAMIC'!T$2)</f>
        <v>0</v>
      </c>
      <c r="U163">
        <f>COUNTIFS(Answer, 'answer tally vs country DYNAMIC'!$B163,Country,'answer tally vs country DYNAMIC'!U$2)</f>
        <v>0</v>
      </c>
      <c r="V163">
        <f>COUNTIFS(Answer, 'answer tally vs country DYNAMIC'!$B163,Country,'answer tally vs country DYNAMIC'!V$2)</f>
        <v>0</v>
      </c>
    </row>
    <row r="164" spans="1:22">
      <c r="A164">
        <v>163</v>
      </c>
      <c r="B164" t="str">
        <f t="shared" si="11"/>
        <v>on ice cold dour</v>
      </c>
      <c r="C164">
        <f t="shared" si="12"/>
        <v>2839408</v>
      </c>
      <c r="D164">
        <f>COUNTIFS(Answer, 'answer tally vs country DYNAMIC'!$B164)</f>
        <v>0</v>
      </c>
      <c r="E164">
        <f>COUNTIFS(Answer, 'answer tally vs country DYNAMIC'!$B164,Country,'answer tally vs country DYNAMIC'!E$2)</f>
        <v>0</v>
      </c>
      <c r="F164">
        <f>COUNTIFS(Answer, 'answer tally vs country DYNAMIC'!$B164,Country,'answer tally vs country DYNAMIC'!F$2)</f>
        <v>0</v>
      </c>
      <c r="G164">
        <f>COUNTIFS(Answer, 'answer tally vs country DYNAMIC'!$B164,Country,'answer tally vs country DYNAMIC'!G$2)</f>
        <v>0</v>
      </c>
      <c r="H164">
        <f>COUNTIFS(Answer, 'answer tally vs country DYNAMIC'!$B164,Country,'answer tally vs country DYNAMIC'!H$2)</f>
        <v>0</v>
      </c>
      <c r="I164">
        <f>COUNTIFS(Answer, 'answer tally vs country DYNAMIC'!$B164,Country,'answer tally vs country DYNAMIC'!I$2)</f>
        <v>0</v>
      </c>
      <c r="J164">
        <f>COUNTIFS(Answer, 'answer tally vs country DYNAMIC'!$B164,Country,'answer tally vs country DYNAMIC'!J$2)</f>
        <v>0</v>
      </c>
      <c r="K164">
        <f>COUNTIFS(Answer, 'answer tally vs country DYNAMIC'!$B164,Country,'answer tally vs country DYNAMIC'!K$2)</f>
        <v>0</v>
      </c>
      <c r="L164">
        <f>COUNTIFS(Answer, 'answer tally vs country DYNAMIC'!$B164,Country,'answer tally vs country DYNAMIC'!L$2)</f>
        <v>0</v>
      </c>
      <c r="M164">
        <f>COUNTIFS(Answer, 'answer tally vs country DYNAMIC'!$B164,Country,'answer tally vs country DYNAMIC'!M$2)</f>
        <v>0</v>
      </c>
      <c r="N164">
        <f>COUNTIFS(Answer, 'answer tally vs country DYNAMIC'!$B164,Country,'answer tally vs country DYNAMIC'!N$2)</f>
        <v>0</v>
      </c>
      <c r="O164">
        <f>COUNTIFS(Answer, 'answer tally vs country DYNAMIC'!$B164,Country,'answer tally vs country DYNAMIC'!O$2)</f>
        <v>0</v>
      </c>
      <c r="P164">
        <f>COUNTIFS(Answer, 'answer tally vs country DYNAMIC'!$B164,Country,'answer tally vs country DYNAMIC'!P$2)</f>
        <v>0</v>
      </c>
      <c r="Q164">
        <f>COUNTIFS(Answer, 'answer tally vs country DYNAMIC'!$B164,Country,'answer tally vs country DYNAMIC'!Q$2)</f>
        <v>0</v>
      </c>
      <c r="R164">
        <f>COUNTIFS(Answer, 'answer tally vs country DYNAMIC'!$B164,Country,'answer tally vs country DYNAMIC'!R$2)</f>
        <v>0</v>
      </c>
      <c r="S164">
        <f>COUNTIFS(Answer, 'answer tally vs country DYNAMIC'!$B164,Country,'answer tally vs country DYNAMIC'!S$2)</f>
        <v>0</v>
      </c>
      <c r="T164">
        <f>COUNTIFS(Answer, 'answer tally vs country DYNAMIC'!$B164,Country,'answer tally vs country DYNAMIC'!T$2)</f>
        <v>0</v>
      </c>
      <c r="U164">
        <f>COUNTIFS(Answer, 'answer tally vs country DYNAMIC'!$B164,Country,'answer tally vs country DYNAMIC'!U$2)</f>
        <v>0</v>
      </c>
      <c r="V164">
        <f>COUNTIFS(Answer, 'answer tally vs country DYNAMIC'!$B164,Country,'answer tally vs country DYNAMIC'!V$2)</f>
        <v>0</v>
      </c>
    </row>
    <row r="165" spans="1:22">
      <c r="A165">
        <v>164</v>
      </c>
      <c r="B165" t="str">
        <f t="shared" si="11"/>
        <v>on ice cold dower</v>
      </c>
      <c r="C165">
        <f t="shared" si="12"/>
        <v>2839381</v>
      </c>
      <c r="D165">
        <f>COUNTIFS(Answer, 'answer tally vs country DYNAMIC'!$B165)</f>
        <v>0</v>
      </c>
      <c r="E165">
        <f>COUNTIFS(Answer, 'answer tally vs country DYNAMIC'!$B165,Country,'answer tally vs country DYNAMIC'!E$2)</f>
        <v>0</v>
      </c>
      <c r="F165">
        <f>COUNTIFS(Answer, 'answer tally vs country DYNAMIC'!$B165,Country,'answer tally vs country DYNAMIC'!F$2)</f>
        <v>0</v>
      </c>
      <c r="G165">
        <f>COUNTIFS(Answer, 'answer tally vs country DYNAMIC'!$B165,Country,'answer tally vs country DYNAMIC'!G$2)</f>
        <v>0</v>
      </c>
      <c r="H165">
        <f>COUNTIFS(Answer, 'answer tally vs country DYNAMIC'!$B165,Country,'answer tally vs country DYNAMIC'!H$2)</f>
        <v>0</v>
      </c>
      <c r="I165">
        <f>COUNTIFS(Answer, 'answer tally vs country DYNAMIC'!$B165,Country,'answer tally vs country DYNAMIC'!I$2)</f>
        <v>0</v>
      </c>
      <c r="J165">
        <f>COUNTIFS(Answer, 'answer tally vs country DYNAMIC'!$B165,Country,'answer tally vs country DYNAMIC'!J$2)</f>
        <v>0</v>
      </c>
      <c r="K165">
        <f>COUNTIFS(Answer, 'answer tally vs country DYNAMIC'!$B165,Country,'answer tally vs country DYNAMIC'!K$2)</f>
        <v>0</v>
      </c>
      <c r="L165">
        <f>COUNTIFS(Answer, 'answer tally vs country DYNAMIC'!$B165,Country,'answer tally vs country DYNAMIC'!L$2)</f>
        <v>0</v>
      </c>
      <c r="M165">
        <f>COUNTIFS(Answer, 'answer tally vs country DYNAMIC'!$B165,Country,'answer tally vs country DYNAMIC'!M$2)</f>
        <v>0</v>
      </c>
      <c r="N165">
        <f>COUNTIFS(Answer, 'answer tally vs country DYNAMIC'!$B165,Country,'answer tally vs country DYNAMIC'!N$2)</f>
        <v>0</v>
      </c>
      <c r="O165">
        <f>COUNTIFS(Answer, 'answer tally vs country DYNAMIC'!$B165,Country,'answer tally vs country DYNAMIC'!O$2)</f>
        <v>0</v>
      </c>
      <c r="P165">
        <f>COUNTIFS(Answer, 'answer tally vs country DYNAMIC'!$B165,Country,'answer tally vs country DYNAMIC'!P$2)</f>
        <v>0</v>
      </c>
      <c r="Q165">
        <f>COUNTIFS(Answer, 'answer tally vs country DYNAMIC'!$B165,Country,'answer tally vs country DYNAMIC'!Q$2)</f>
        <v>0</v>
      </c>
      <c r="R165">
        <f>COUNTIFS(Answer, 'answer tally vs country DYNAMIC'!$B165,Country,'answer tally vs country DYNAMIC'!R$2)</f>
        <v>0</v>
      </c>
      <c r="S165">
        <f>COUNTIFS(Answer, 'answer tally vs country DYNAMIC'!$B165,Country,'answer tally vs country DYNAMIC'!S$2)</f>
        <v>0</v>
      </c>
      <c r="T165">
        <f>COUNTIFS(Answer, 'answer tally vs country DYNAMIC'!$B165,Country,'answer tally vs country DYNAMIC'!T$2)</f>
        <v>0</v>
      </c>
      <c r="U165">
        <f>COUNTIFS(Answer, 'answer tally vs country DYNAMIC'!$B165,Country,'answer tally vs country DYNAMIC'!U$2)</f>
        <v>0</v>
      </c>
      <c r="V165">
        <f>COUNTIFS(Answer, 'answer tally vs country DYNAMIC'!$B165,Country,'answer tally vs country DYNAMIC'!V$2)</f>
        <v>0</v>
      </c>
    </row>
    <row r="166" spans="1:22">
      <c r="A166">
        <v>165</v>
      </c>
      <c r="B166" t="str">
        <f t="shared" si="11"/>
        <v>on ice cold hour</v>
      </c>
      <c r="C166">
        <f t="shared" si="12"/>
        <v>2911102</v>
      </c>
      <c r="D166">
        <f>COUNTIFS(Answer, 'answer tally vs country DYNAMIC'!$B166)</f>
        <v>0</v>
      </c>
      <c r="E166">
        <f>COUNTIFS(Answer, 'answer tally vs country DYNAMIC'!$B166,Country,'answer tally vs country DYNAMIC'!E$2)</f>
        <v>0</v>
      </c>
      <c r="F166">
        <f>COUNTIFS(Answer, 'answer tally vs country DYNAMIC'!$B166,Country,'answer tally vs country DYNAMIC'!F$2)</f>
        <v>0</v>
      </c>
      <c r="G166">
        <f>COUNTIFS(Answer, 'answer tally vs country DYNAMIC'!$B166,Country,'answer tally vs country DYNAMIC'!G$2)</f>
        <v>0</v>
      </c>
      <c r="H166">
        <f>COUNTIFS(Answer, 'answer tally vs country DYNAMIC'!$B166,Country,'answer tally vs country DYNAMIC'!H$2)</f>
        <v>0</v>
      </c>
      <c r="I166">
        <f>COUNTIFS(Answer, 'answer tally vs country DYNAMIC'!$B166,Country,'answer tally vs country DYNAMIC'!I$2)</f>
        <v>0</v>
      </c>
      <c r="J166">
        <f>COUNTIFS(Answer, 'answer tally vs country DYNAMIC'!$B166,Country,'answer tally vs country DYNAMIC'!J$2)</f>
        <v>0</v>
      </c>
      <c r="K166">
        <f>COUNTIFS(Answer, 'answer tally vs country DYNAMIC'!$B166,Country,'answer tally vs country DYNAMIC'!K$2)</f>
        <v>0</v>
      </c>
      <c r="L166">
        <f>COUNTIFS(Answer, 'answer tally vs country DYNAMIC'!$B166,Country,'answer tally vs country DYNAMIC'!L$2)</f>
        <v>0</v>
      </c>
      <c r="M166">
        <f>COUNTIFS(Answer, 'answer tally vs country DYNAMIC'!$B166,Country,'answer tally vs country DYNAMIC'!M$2)</f>
        <v>0</v>
      </c>
      <c r="N166">
        <f>COUNTIFS(Answer, 'answer tally vs country DYNAMIC'!$B166,Country,'answer tally vs country DYNAMIC'!N$2)</f>
        <v>0</v>
      </c>
      <c r="O166">
        <f>COUNTIFS(Answer, 'answer tally vs country DYNAMIC'!$B166,Country,'answer tally vs country DYNAMIC'!O$2)</f>
        <v>0</v>
      </c>
      <c r="P166">
        <f>COUNTIFS(Answer, 'answer tally vs country DYNAMIC'!$B166,Country,'answer tally vs country DYNAMIC'!P$2)</f>
        <v>0</v>
      </c>
      <c r="Q166">
        <f>COUNTIFS(Answer, 'answer tally vs country DYNAMIC'!$B166,Country,'answer tally vs country DYNAMIC'!Q$2)</f>
        <v>0</v>
      </c>
      <c r="R166">
        <f>COUNTIFS(Answer, 'answer tally vs country DYNAMIC'!$B166,Country,'answer tally vs country DYNAMIC'!R$2)</f>
        <v>0</v>
      </c>
      <c r="S166">
        <f>COUNTIFS(Answer, 'answer tally vs country DYNAMIC'!$B166,Country,'answer tally vs country DYNAMIC'!S$2)</f>
        <v>0</v>
      </c>
      <c r="T166">
        <f>COUNTIFS(Answer, 'answer tally vs country DYNAMIC'!$B166,Country,'answer tally vs country DYNAMIC'!T$2)</f>
        <v>0</v>
      </c>
      <c r="U166">
        <f>COUNTIFS(Answer, 'answer tally vs country DYNAMIC'!$B166,Country,'answer tally vs country DYNAMIC'!U$2)</f>
        <v>0</v>
      </c>
      <c r="V166">
        <f>COUNTIFS(Answer, 'answer tally vs country DYNAMIC'!$B166,Country,'answer tally vs country DYNAMIC'!V$2)</f>
        <v>0</v>
      </c>
    </row>
    <row r="167" spans="1:22">
      <c r="A167">
        <v>166</v>
      </c>
      <c r="B167" t="str">
        <f t="shared" si="11"/>
        <v>on ice cold our</v>
      </c>
      <c r="C167">
        <f t="shared" si="12"/>
        <v>3312712</v>
      </c>
      <c r="D167">
        <f>COUNTIFS(Answer, 'answer tally vs country DYNAMIC'!$B167)</f>
        <v>0</v>
      </c>
      <c r="E167">
        <f>COUNTIFS(Answer, 'answer tally vs country DYNAMIC'!$B167,Country,'answer tally vs country DYNAMIC'!E$2)</f>
        <v>0</v>
      </c>
      <c r="F167">
        <f>COUNTIFS(Answer, 'answer tally vs country DYNAMIC'!$B167,Country,'answer tally vs country DYNAMIC'!F$2)</f>
        <v>0</v>
      </c>
      <c r="G167">
        <f>COUNTIFS(Answer, 'answer tally vs country DYNAMIC'!$B167,Country,'answer tally vs country DYNAMIC'!G$2)</f>
        <v>0</v>
      </c>
      <c r="H167">
        <f>COUNTIFS(Answer, 'answer tally vs country DYNAMIC'!$B167,Country,'answer tally vs country DYNAMIC'!H$2)</f>
        <v>0</v>
      </c>
      <c r="I167">
        <f>COUNTIFS(Answer, 'answer tally vs country DYNAMIC'!$B167,Country,'answer tally vs country DYNAMIC'!I$2)</f>
        <v>0</v>
      </c>
      <c r="J167">
        <f>COUNTIFS(Answer, 'answer tally vs country DYNAMIC'!$B167,Country,'answer tally vs country DYNAMIC'!J$2)</f>
        <v>0</v>
      </c>
      <c r="K167">
        <f>COUNTIFS(Answer, 'answer tally vs country DYNAMIC'!$B167,Country,'answer tally vs country DYNAMIC'!K$2)</f>
        <v>0</v>
      </c>
      <c r="L167">
        <f>COUNTIFS(Answer, 'answer tally vs country DYNAMIC'!$B167,Country,'answer tally vs country DYNAMIC'!L$2)</f>
        <v>0</v>
      </c>
      <c r="M167">
        <f>COUNTIFS(Answer, 'answer tally vs country DYNAMIC'!$B167,Country,'answer tally vs country DYNAMIC'!M$2)</f>
        <v>0</v>
      </c>
      <c r="N167">
        <f>COUNTIFS(Answer, 'answer tally vs country DYNAMIC'!$B167,Country,'answer tally vs country DYNAMIC'!N$2)</f>
        <v>0</v>
      </c>
      <c r="O167">
        <f>COUNTIFS(Answer, 'answer tally vs country DYNAMIC'!$B167,Country,'answer tally vs country DYNAMIC'!O$2)</f>
        <v>0</v>
      </c>
      <c r="P167">
        <f>COUNTIFS(Answer, 'answer tally vs country DYNAMIC'!$B167,Country,'answer tally vs country DYNAMIC'!P$2)</f>
        <v>0</v>
      </c>
      <c r="Q167">
        <f>COUNTIFS(Answer, 'answer tally vs country DYNAMIC'!$B167,Country,'answer tally vs country DYNAMIC'!Q$2)</f>
        <v>0</v>
      </c>
      <c r="R167">
        <f>COUNTIFS(Answer, 'answer tally vs country DYNAMIC'!$B167,Country,'answer tally vs country DYNAMIC'!R$2)</f>
        <v>0</v>
      </c>
      <c r="S167">
        <f>COUNTIFS(Answer, 'answer tally vs country DYNAMIC'!$B167,Country,'answer tally vs country DYNAMIC'!S$2)</f>
        <v>0</v>
      </c>
      <c r="T167">
        <f>COUNTIFS(Answer, 'answer tally vs country DYNAMIC'!$B167,Country,'answer tally vs country DYNAMIC'!T$2)</f>
        <v>0</v>
      </c>
      <c r="U167">
        <f>COUNTIFS(Answer, 'answer tally vs country DYNAMIC'!$B167,Country,'answer tally vs country DYNAMIC'!U$2)</f>
        <v>0</v>
      </c>
      <c r="V167">
        <f>COUNTIFS(Answer, 'answer tally vs country DYNAMIC'!$B167,Country,'answer tally vs country DYNAMIC'!V$2)</f>
        <v>0</v>
      </c>
    </row>
    <row r="168" spans="1:22">
      <c r="A168">
        <v>167</v>
      </c>
      <c r="B168" t="str">
        <f t="shared" si="11"/>
        <v>on ice cold thou art</v>
      </c>
      <c r="C168">
        <f t="shared" si="12"/>
        <v>2914930</v>
      </c>
      <c r="D168">
        <f>COUNTIFS(Answer, 'answer tally vs country DYNAMIC'!$B168)</f>
        <v>0</v>
      </c>
      <c r="E168">
        <f>COUNTIFS(Answer, 'answer tally vs country DYNAMIC'!$B168,Country,'answer tally vs country DYNAMIC'!E$2)</f>
        <v>0</v>
      </c>
      <c r="F168">
        <f>COUNTIFS(Answer, 'answer tally vs country DYNAMIC'!$B168,Country,'answer tally vs country DYNAMIC'!F$2)</f>
        <v>0</v>
      </c>
      <c r="G168">
        <f>COUNTIFS(Answer, 'answer tally vs country DYNAMIC'!$B168,Country,'answer tally vs country DYNAMIC'!G$2)</f>
        <v>0</v>
      </c>
      <c r="H168">
        <f>COUNTIFS(Answer, 'answer tally vs country DYNAMIC'!$B168,Country,'answer tally vs country DYNAMIC'!H$2)</f>
        <v>0</v>
      </c>
      <c r="I168">
        <f>COUNTIFS(Answer, 'answer tally vs country DYNAMIC'!$B168,Country,'answer tally vs country DYNAMIC'!I$2)</f>
        <v>0</v>
      </c>
      <c r="J168">
        <f>COUNTIFS(Answer, 'answer tally vs country DYNAMIC'!$B168,Country,'answer tally vs country DYNAMIC'!J$2)</f>
        <v>0</v>
      </c>
      <c r="K168">
        <f>COUNTIFS(Answer, 'answer tally vs country DYNAMIC'!$B168,Country,'answer tally vs country DYNAMIC'!K$2)</f>
        <v>0</v>
      </c>
      <c r="L168">
        <f>COUNTIFS(Answer, 'answer tally vs country DYNAMIC'!$B168,Country,'answer tally vs country DYNAMIC'!L$2)</f>
        <v>0</v>
      </c>
      <c r="M168">
        <f>COUNTIFS(Answer, 'answer tally vs country DYNAMIC'!$B168,Country,'answer tally vs country DYNAMIC'!M$2)</f>
        <v>0</v>
      </c>
      <c r="N168">
        <f>COUNTIFS(Answer, 'answer tally vs country DYNAMIC'!$B168,Country,'answer tally vs country DYNAMIC'!N$2)</f>
        <v>0</v>
      </c>
      <c r="O168">
        <f>COUNTIFS(Answer, 'answer tally vs country DYNAMIC'!$B168,Country,'answer tally vs country DYNAMIC'!O$2)</f>
        <v>0</v>
      </c>
      <c r="P168">
        <f>COUNTIFS(Answer, 'answer tally vs country DYNAMIC'!$B168,Country,'answer tally vs country DYNAMIC'!P$2)</f>
        <v>0</v>
      </c>
      <c r="Q168">
        <f>COUNTIFS(Answer, 'answer tally vs country DYNAMIC'!$B168,Country,'answer tally vs country DYNAMIC'!Q$2)</f>
        <v>0</v>
      </c>
      <c r="R168">
        <f>COUNTIFS(Answer, 'answer tally vs country DYNAMIC'!$B168,Country,'answer tally vs country DYNAMIC'!R$2)</f>
        <v>0</v>
      </c>
      <c r="S168">
        <f>COUNTIFS(Answer, 'answer tally vs country DYNAMIC'!$B168,Country,'answer tally vs country DYNAMIC'!S$2)</f>
        <v>0</v>
      </c>
      <c r="T168">
        <f>COUNTIFS(Answer, 'answer tally vs country DYNAMIC'!$B168,Country,'answer tally vs country DYNAMIC'!T$2)</f>
        <v>0</v>
      </c>
      <c r="U168">
        <f>COUNTIFS(Answer, 'answer tally vs country DYNAMIC'!$B168,Country,'answer tally vs country DYNAMIC'!U$2)</f>
        <v>0</v>
      </c>
      <c r="V168">
        <f>COUNTIFS(Answer, 'answer tally vs country DYNAMIC'!$B168,Country,'answer tally vs country DYNAMIC'!V$2)</f>
        <v>0</v>
      </c>
    </row>
    <row r="169" spans="1:22">
      <c r="A169">
        <v>168</v>
      </c>
      <c r="B169" t="str">
        <f t="shared" si="11"/>
        <v>on ice core bower</v>
      </c>
      <c r="C169">
        <f t="shared" si="12"/>
        <v>2790910</v>
      </c>
      <c r="D169">
        <f>COUNTIFS(Answer, 'answer tally vs country DYNAMIC'!$B169)</f>
        <v>0</v>
      </c>
      <c r="E169">
        <f>COUNTIFS(Answer, 'answer tally vs country DYNAMIC'!$B169,Country,'answer tally vs country DYNAMIC'!E$2)</f>
        <v>0</v>
      </c>
      <c r="F169">
        <f>COUNTIFS(Answer, 'answer tally vs country DYNAMIC'!$B169,Country,'answer tally vs country DYNAMIC'!F$2)</f>
        <v>0</v>
      </c>
      <c r="G169">
        <f>COUNTIFS(Answer, 'answer tally vs country DYNAMIC'!$B169,Country,'answer tally vs country DYNAMIC'!G$2)</f>
        <v>0</v>
      </c>
      <c r="H169">
        <f>COUNTIFS(Answer, 'answer tally vs country DYNAMIC'!$B169,Country,'answer tally vs country DYNAMIC'!H$2)</f>
        <v>0</v>
      </c>
      <c r="I169">
        <f>COUNTIFS(Answer, 'answer tally vs country DYNAMIC'!$B169,Country,'answer tally vs country DYNAMIC'!I$2)</f>
        <v>0</v>
      </c>
      <c r="J169">
        <f>COUNTIFS(Answer, 'answer tally vs country DYNAMIC'!$B169,Country,'answer tally vs country DYNAMIC'!J$2)</f>
        <v>0</v>
      </c>
      <c r="K169">
        <f>COUNTIFS(Answer, 'answer tally vs country DYNAMIC'!$B169,Country,'answer tally vs country DYNAMIC'!K$2)</f>
        <v>0</v>
      </c>
      <c r="L169">
        <f>COUNTIFS(Answer, 'answer tally vs country DYNAMIC'!$B169,Country,'answer tally vs country DYNAMIC'!L$2)</f>
        <v>0</v>
      </c>
      <c r="M169">
        <f>COUNTIFS(Answer, 'answer tally vs country DYNAMIC'!$B169,Country,'answer tally vs country DYNAMIC'!M$2)</f>
        <v>0</v>
      </c>
      <c r="N169">
        <f>COUNTIFS(Answer, 'answer tally vs country DYNAMIC'!$B169,Country,'answer tally vs country DYNAMIC'!N$2)</f>
        <v>0</v>
      </c>
      <c r="O169">
        <f>COUNTIFS(Answer, 'answer tally vs country DYNAMIC'!$B169,Country,'answer tally vs country DYNAMIC'!O$2)</f>
        <v>0</v>
      </c>
      <c r="P169">
        <f>COUNTIFS(Answer, 'answer tally vs country DYNAMIC'!$B169,Country,'answer tally vs country DYNAMIC'!P$2)</f>
        <v>0</v>
      </c>
      <c r="Q169">
        <f>COUNTIFS(Answer, 'answer tally vs country DYNAMIC'!$B169,Country,'answer tally vs country DYNAMIC'!Q$2)</f>
        <v>0</v>
      </c>
      <c r="R169">
        <f>COUNTIFS(Answer, 'answer tally vs country DYNAMIC'!$B169,Country,'answer tally vs country DYNAMIC'!R$2)</f>
        <v>0</v>
      </c>
      <c r="S169">
        <f>COUNTIFS(Answer, 'answer tally vs country DYNAMIC'!$B169,Country,'answer tally vs country DYNAMIC'!S$2)</f>
        <v>0</v>
      </c>
      <c r="T169">
        <f>COUNTIFS(Answer, 'answer tally vs country DYNAMIC'!$B169,Country,'answer tally vs country DYNAMIC'!T$2)</f>
        <v>0</v>
      </c>
      <c r="U169">
        <f>COUNTIFS(Answer, 'answer tally vs country DYNAMIC'!$B169,Country,'answer tally vs country DYNAMIC'!U$2)</f>
        <v>0</v>
      </c>
      <c r="V169">
        <f>COUNTIFS(Answer, 'answer tally vs country DYNAMIC'!$B169,Country,'answer tally vs country DYNAMIC'!V$2)</f>
        <v>0</v>
      </c>
    </row>
    <row r="170" spans="1:22">
      <c r="A170">
        <v>169</v>
      </c>
      <c r="B170" t="str">
        <f t="shared" si="11"/>
        <v>on ice old hour</v>
      </c>
      <c r="C170">
        <f t="shared" si="12"/>
        <v>3073221</v>
      </c>
      <c r="D170">
        <f>COUNTIFS(Answer, 'answer tally vs country DYNAMIC'!$B170)</f>
        <v>0</v>
      </c>
      <c r="E170">
        <f>COUNTIFS(Answer, 'answer tally vs country DYNAMIC'!$B170,Country,'answer tally vs country DYNAMIC'!E$2)</f>
        <v>0</v>
      </c>
      <c r="F170">
        <f>COUNTIFS(Answer, 'answer tally vs country DYNAMIC'!$B170,Country,'answer tally vs country DYNAMIC'!F$2)</f>
        <v>0</v>
      </c>
      <c r="G170">
        <f>COUNTIFS(Answer, 'answer tally vs country DYNAMIC'!$B170,Country,'answer tally vs country DYNAMIC'!G$2)</f>
        <v>0</v>
      </c>
      <c r="H170">
        <f>COUNTIFS(Answer, 'answer tally vs country DYNAMIC'!$B170,Country,'answer tally vs country DYNAMIC'!H$2)</f>
        <v>0</v>
      </c>
      <c r="I170">
        <f>COUNTIFS(Answer, 'answer tally vs country DYNAMIC'!$B170,Country,'answer tally vs country DYNAMIC'!I$2)</f>
        <v>0</v>
      </c>
      <c r="J170">
        <f>COUNTIFS(Answer, 'answer tally vs country DYNAMIC'!$B170,Country,'answer tally vs country DYNAMIC'!J$2)</f>
        <v>0</v>
      </c>
      <c r="K170">
        <f>COUNTIFS(Answer, 'answer tally vs country DYNAMIC'!$B170,Country,'answer tally vs country DYNAMIC'!K$2)</f>
        <v>0</v>
      </c>
      <c r="L170">
        <f>COUNTIFS(Answer, 'answer tally vs country DYNAMIC'!$B170,Country,'answer tally vs country DYNAMIC'!L$2)</f>
        <v>0</v>
      </c>
      <c r="M170">
        <f>COUNTIFS(Answer, 'answer tally vs country DYNAMIC'!$B170,Country,'answer tally vs country DYNAMIC'!M$2)</f>
        <v>0</v>
      </c>
      <c r="N170">
        <f>COUNTIFS(Answer, 'answer tally vs country DYNAMIC'!$B170,Country,'answer tally vs country DYNAMIC'!N$2)</f>
        <v>0</v>
      </c>
      <c r="O170">
        <f>COUNTIFS(Answer, 'answer tally vs country DYNAMIC'!$B170,Country,'answer tally vs country DYNAMIC'!O$2)</f>
        <v>0</v>
      </c>
      <c r="P170">
        <f>COUNTIFS(Answer, 'answer tally vs country DYNAMIC'!$B170,Country,'answer tally vs country DYNAMIC'!P$2)</f>
        <v>0</v>
      </c>
      <c r="Q170">
        <f>COUNTIFS(Answer, 'answer tally vs country DYNAMIC'!$B170,Country,'answer tally vs country DYNAMIC'!Q$2)</f>
        <v>0</v>
      </c>
      <c r="R170">
        <f>COUNTIFS(Answer, 'answer tally vs country DYNAMIC'!$B170,Country,'answer tally vs country DYNAMIC'!R$2)</f>
        <v>0</v>
      </c>
      <c r="S170">
        <f>COUNTIFS(Answer, 'answer tally vs country DYNAMIC'!$B170,Country,'answer tally vs country DYNAMIC'!S$2)</f>
        <v>0</v>
      </c>
      <c r="T170">
        <f>COUNTIFS(Answer, 'answer tally vs country DYNAMIC'!$B170,Country,'answer tally vs country DYNAMIC'!T$2)</f>
        <v>0</v>
      </c>
      <c r="U170">
        <f>COUNTIFS(Answer, 'answer tally vs country DYNAMIC'!$B170,Country,'answer tally vs country DYNAMIC'!U$2)</f>
        <v>0</v>
      </c>
      <c r="V170">
        <f>COUNTIFS(Answer, 'answer tally vs country DYNAMIC'!$B170,Country,'answer tally vs country DYNAMIC'!V$2)</f>
        <v>0</v>
      </c>
    </row>
    <row r="171" spans="1:22">
      <c r="A171">
        <v>170</v>
      </c>
      <c r="B171" t="str">
        <f t="shared" si="11"/>
        <v>on iced cold hour</v>
      </c>
      <c r="C171">
        <f t="shared" si="12"/>
        <v>2899302</v>
      </c>
      <c r="D171">
        <f>COUNTIFS(Answer, 'answer tally vs country DYNAMIC'!$B171)</f>
        <v>0</v>
      </c>
      <c r="E171">
        <f>COUNTIFS(Answer, 'answer tally vs country DYNAMIC'!$B171,Country,'answer tally vs country DYNAMIC'!E$2)</f>
        <v>0</v>
      </c>
      <c r="F171">
        <f>COUNTIFS(Answer, 'answer tally vs country DYNAMIC'!$B171,Country,'answer tally vs country DYNAMIC'!F$2)</f>
        <v>0</v>
      </c>
      <c r="G171">
        <f>COUNTIFS(Answer, 'answer tally vs country DYNAMIC'!$B171,Country,'answer tally vs country DYNAMIC'!G$2)</f>
        <v>0</v>
      </c>
      <c r="H171">
        <f>COUNTIFS(Answer, 'answer tally vs country DYNAMIC'!$B171,Country,'answer tally vs country DYNAMIC'!H$2)</f>
        <v>0</v>
      </c>
      <c r="I171">
        <f>COUNTIFS(Answer, 'answer tally vs country DYNAMIC'!$B171,Country,'answer tally vs country DYNAMIC'!I$2)</f>
        <v>0</v>
      </c>
      <c r="J171">
        <f>COUNTIFS(Answer, 'answer tally vs country DYNAMIC'!$B171,Country,'answer tally vs country DYNAMIC'!J$2)</f>
        <v>0</v>
      </c>
      <c r="K171">
        <f>COUNTIFS(Answer, 'answer tally vs country DYNAMIC'!$B171,Country,'answer tally vs country DYNAMIC'!K$2)</f>
        <v>0</v>
      </c>
      <c r="L171">
        <f>COUNTIFS(Answer, 'answer tally vs country DYNAMIC'!$B171,Country,'answer tally vs country DYNAMIC'!L$2)</f>
        <v>0</v>
      </c>
      <c r="M171">
        <f>COUNTIFS(Answer, 'answer tally vs country DYNAMIC'!$B171,Country,'answer tally vs country DYNAMIC'!M$2)</f>
        <v>0</v>
      </c>
      <c r="N171">
        <f>COUNTIFS(Answer, 'answer tally vs country DYNAMIC'!$B171,Country,'answer tally vs country DYNAMIC'!N$2)</f>
        <v>0</v>
      </c>
      <c r="O171">
        <f>COUNTIFS(Answer, 'answer tally vs country DYNAMIC'!$B171,Country,'answer tally vs country DYNAMIC'!O$2)</f>
        <v>0</v>
      </c>
      <c r="P171">
        <f>COUNTIFS(Answer, 'answer tally vs country DYNAMIC'!$B171,Country,'answer tally vs country DYNAMIC'!P$2)</f>
        <v>0</v>
      </c>
      <c r="Q171">
        <f>COUNTIFS(Answer, 'answer tally vs country DYNAMIC'!$B171,Country,'answer tally vs country DYNAMIC'!Q$2)</f>
        <v>0</v>
      </c>
      <c r="R171">
        <f>COUNTIFS(Answer, 'answer tally vs country DYNAMIC'!$B171,Country,'answer tally vs country DYNAMIC'!R$2)</f>
        <v>0</v>
      </c>
      <c r="S171">
        <f>COUNTIFS(Answer, 'answer tally vs country DYNAMIC'!$B171,Country,'answer tally vs country DYNAMIC'!S$2)</f>
        <v>0</v>
      </c>
      <c r="T171">
        <f>COUNTIFS(Answer, 'answer tally vs country DYNAMIC'!$B171,Country,'answer tally vs country DYNAMIC'!T$2)</f>
        <v>0</v>
      </c>
      <c r="U171">
        <f>COUNTIFS(Answer, 'answer tally vs country DYNAMIC'!$B171,Country,'answer tally vs country DYNAMIC'!U$2)</f>
        <v>0</v>
      </c>
      <c r="V171">
        <f>COUNTIFS(Answer, 'answer tally vs country DYNAMIC'!$B171,Country,'answer tally vs country DYNAMIC'!V$2)</f>
        <v>0</v>
      </c>
    </row>
    <row r="172" spans="1:22">
      <c r="A172">
        <v>171</v>
      </c>
      <c r="B172" t="str">
        <f t="shared" si="11"/>
        <v>on the ice cold dour</v>
      </c>
      <c r="C172">
        <f t="shared" si="12"/>
        <v>18846058</v>
      </c>
      <c r="D172">
        <f>COUNTIFS(Answer, 'answer tally vs country DYNAMIC'!$B172)</f>
        <v>0</v>
      </c>
      <c r="E172">
        <f>COUNTIFS(Answer, 'answer tally vs country DYNAMIC'!$B172,Country,'answer tally vs country DYNAMIC'!E$2)</f>
        <v>0</v>
      </c>
      <c r="F172">
        <f>COUNTIFS(Answer, 'answer tally vs country DYNAMIC'!$B172,Country,'answer tally vs country DYNAMIC'!F$2)</f>
        <v>0</v>
      </c>
      <c r="G172">
        <f>COUNTIFS(Answer, 'answer tally vs country DYNAMIC'!$B172,Country,'answer tally vs country DYNAMIC'!G$2)</f>
        <v>0</v>
      </c>
      <c r="H172">
        <f>COUNTIFS(Answer, 'answer tally vs country DYNAMIC'!$B172,Country,'answer tally vs country DYNAMIC'!H$2)</f>
        <v>0</v>
      </c>
      <c r="I172">
        <f>COUNTIFS(Answer, 'answer tally vs country DYNAMIC'!$B172,Country,'answer tally vs country DYNAMIC'!I$2)</f>
        <v>0</v>
      </c>
      <c r="J172">
        <f>COUNTIFS(Answer, 'answer tally vs country DYNAMIC'!$B172,Country,'answer tally vs country DYNAMIC'!J$2)</f>
        <v>0</v>
      </c>
      <c r="K172">
        <f>COUNTIFS(Answer, 'answer tally vs country DYNAMIC'!$B172,Country,'answer tally vs country DYNAMIC'!K$2)</f>
        <v>0</v>
      </c>
      <c r="L172">
        <f>COUNTIFS(Answer, 'answer tally vs country DYNAMIC'!$B172,Country,'answer tally vs country DYNAMIC'!L$2)</f>
        <v>0</v>
      </c>
      <c r="M172">
        <f>COUNTIFS(Answer, 'answer tally vs country DYNAMIC'!$B172,Country,'answer tally vs country DYNAMIC'!M$2)</f>
        <v>0</v>
      </c>
      <c r="N172">
        <f>COUNTIFS(Answer, 'answer tally vs country DYNAMIC'!$B172,Country,'answer tally vs country DYNAMIC'!N$2)</f>
        <v>0</v>
      </c>
      <c r="O172">
        <f>COUNTIFS(Answer, 'answer tally vs country DYNAMIC'!$B172,Country,'answer tally vs country DYNAMIC'!O$2)</f>
        <v>0</v>
      </c>
      <c r="P172">
        <f>COUNTIFS(Answer, 'answer tally vs country DYNAMIC'!$B172,Country,'answer tally vs country DYNAMIC'!P$2)</f>
        <v>0</v>
      </c>
      <c r="Q172">
        <f>COUNTIFS(Answer, 'answer tally vs country DYNAMIC'!$B172,Country,'answer tally vs country DYNAMIC'!Q$2)</f>
        <v>0</v>
      </c>
      <c r="R172">
        <f>COUNTIFS(Answer, 'answer tally vs country DYNAMIC'!$B172,Country,'answer tally vs country DYNAMIC'!R$2)</f>
        <v>0</v>
      </c>
      <c r="S172">
        <f>COUNTIFS(Answer, 'answer tally vs country DYNAMIC'!$B172,Country,'answer tally vs country DYNAMIC'!S$2)</f>
        <v>0</v>
      </c>
      <c r="T172">
        <f>COUNTIFS(Answer, 'answer tally vs country DYNAMIC'!$B172,Country,'answer tally vs country DYNAMIC'!T$2)</f>
        <v>0</v>
      </c>
      <c r="U172">
        <f>COUNTIFS(Answer, 'answer tally vs country DYNAMIC'!$B172,Country,'answer tally vs country DYNAMIC'!U$2)</f>
        <v>0</v>
      </c>
      <c r="V172">
        <f>COUNTIFS(Answer, 'answer tally vs country DYNAMIC'!$B172,Country,'answer tally vs country DYNAMIC'!V$2)</f>
        <v>0</v>
      </c>
    </row>
    <row r="173" spans="1:22">
      <c r="A173">
        <v>172</v>
      </c>
      <c r="B173" t="str">
        <f t="shared" si="11"/>
        <v>on the ice cold hour</v>
      </c>
      <c r="C173">
        <f t="shared" si="12"/>
        <v>18917752</v>
      </c>
      <c r="D173">
        <f>COUNTIFS(Answer, 'answer tally vs country DYNAMIC'!$B173)</f>
        <v>0</v>
      </c>
      <c r="E173">
        <f>COUNTIFS(Answer, 'answer tally vs country DYNAMIC'!$B173,Country,'answer tally vs country DYNAMIC'!E$2)</f>
        <v>0</v>
      </c>
      <c r="F173">
        <f>COUNTIFS(Answer, 'answer tally vs country DYNAMIC'!$B173,Country,'answer tally vs country DYNAMIC'!F$2)</f>
        <v>0</v>
      </c>
      <c r="G173">
        <f>COUNTIFS(Answer, 'answer tally vs country DYNAMIC'!$B173,Country,'answer tally vs country DYNAMIC'!G$2)</f>
        <v>0</v>
      </c>
      <c r="H173">
        <f>COUNTIFS(Answer, 'answer tally vs country DYNAMIC'!$B173,Country,'answer tally vs country DYNAMIC'!H$2)</f>
        <v>0</v>
      </c>
      <c r="I173">
        <f>COUNTIFS(Answer, 'answer tally vs country DYNAMIC'!$B173,Country,'answer tally vs country DYNAMIC'!I$2)</f>
        <v>0</v>
      </c>
      <c r="J173">
        <f>COUNTIFS(Answer, 'answer tally vs country DYNAMIC'!$B173,Country,'answer tally vs country DYNAMIC'!J$2)</f>
        <v>0</v>
      </c>
      <c r="K173">
        <f>COUNTIFS(Answer, 'answer tally vs country DYNAMIC'!$B173,Country,'answer tally vs country DYNAMIC'!K$2)</f>
        <v>0</v>
      </c>
      <c r="L173">
        <f>COUNTIFS(Answer, 'answer tally vs country DYNAMIC'!$B173,Country,'answer tally vs country DYNAMIC'!L$2)</f>
        <v>0</v>
      </c>
      <c r="M173">
        <f>COUNTIFS(Answer, 'answer tally vs country DYNAMIC'!$B173,Country,'answer tally vs country DYNAMIC'!M$2)</f>
        <v>0</v>
      </c>
      <c r="N173">
        <f>COUNTIFS(Answer, 'answer tally vs country DYNAMIC'!$B173,Country,'answer tally vs country DYNAMIC'!N$2)</f>
        <v>0</v>
      </c>
      <c r="O173">
        <f>COUNTIFS(Answer, 'answer tally vs country DYNAMIC'!$B173,Country,'answer tally vs country DYNAMIC'!O$2)</f>
        <v>0</v>
      </c>
      <c r="P173">
        <f>COUNTIFS(Answer, 'answer tally vs country DYNAMIC'!$B173,Country,'answer tally vs country DYNAMIC'!P$2)</f>
        <v>0</v>
      </c>
      <c r="Q173">
        <f>COUNTIFS(Answer, 'answer tally vs country DYNAMIC'!$B173,Country,'answer tally vs country DYNAMIC'!Q$2)</f>
        <v>0</v>
      </c>
      <c r="R173">
        <f>COUNTIFS(Answer, 'answer tally vs country DYNAMIC'!$B173,Country,'answer tally vs country DYNAMIC'!R$2)</f>
        <v>0</v>
      </c>
      <c r="S173">
        <f>COUNTIFS(Answer, 'answer tally vs country DYNAMIC'!$B173,Country,'answer tally vs country DYNAMIC'!S$2)</f>
        <v>0</v>
      </c>
      <c r="T173">
        <f>COUNTIFS(Answer, 'answer tally vs country DYNAMIC'!$B173,Country,'answer tally vs country DYNAMIC'!T$2)</f>
        <v>0</v>
      </c>
      <c r="U173">
        <f>COUNTIFS(Answer, 'answer tally vs country DYNAMIC'!$B173,Country,'answer tally vs country DYNAMIC'!U$2)</f>
        <v>0</v>
      </c>
      <c r="V173">
        <f>COUNTIFS(Answer, 'answer tally vs country DYNAMIC'!$B173,Country,'answer tally vs country DYNAMIC'!V$2)</f>
        <v>0</v>
      </c>
    </row>
    <row r="174" spans="1:22">
      <c r="A174">
        <v>173</v>
      </c>
      <c r="B174" t="str">
        <f t="shared" si="11"/>
        <v>the nice cold hour</v>
      </c>
      <c r="C174">
        <f t="shared" si="12"/>
        <v>16322015</v>
      </c>
      <c r="D174">
        <f>COUNTIFS(Answer, 'answer tally vs country DYNAMIC'!$B174)</f>
        <v>2</v>
      </c>
      <c r="E174">
        <f>COUNTIFS(Answer, 'answer tally vs country DYNAMIC'!$B174,Country,'answer tally vs country DYNAMIC'!E$2)</f>
        <v>1</v>
      </c>
      <c r="F174">
        <f>COUNTIFS(Answer, 'answer tally vs country DYNAMIC'!$B174,Country,'answer tally vs country DYNAMIC'!F$2)</f>
        <v>1</v>
      </c>
      <c r="G174">
        <f>COUNTIFS(Answer, 'answer tally vs country DYNAMIC'!$B174,Country,'answer tally vs country DYNAMIC'!G$2)</f>
        <v>0</v>
      </c>
      <c r="H174">
        <f>COUNTIFS(Answer, 'answer tally vs country DYNAMIC'!$B174,Country,'answer tally vs country DYNAMIC'!H$2)</f>
        <v>0</v>
      </c>
      <c r="I174">
        <f>COUNTIFS(Answer, 'answer tally vs country DYNAMIC'!$B174,Country,'answer tally vs country DYNAMIC'!I$2)</f>
        <v>0</v>
      </c>
      <c r="J174">
        <f>COUNTIFS(Answer, 'answer tally vs country DYNAMIC'!$B174,Country,'answer tally vs country DYNAMIC'!J$2)</f>
        <v>0</v>
      </c>
      <c r="K174">
        <f>COUNTIFS(Answer, 'answer tally vs country DYNAMIC'!$B174,Country,'answer tally vs country DYNAMIC'!K$2)</f>
        <v>0</v>
      </c>
      <c r="L174">
        <f>COUNTIFS(Answer, 'answer tally vs country DYNAMIC'!$B174,Country,'answer tally vs country DYNAMIC'!L$2)</f>
        <v>0</v>
      </c>
      <c r="M174">
        <f>COUNTIFS(Answer, 'answer tally vs country DYNAMIC'!$B174,Country,'answer tally vs country DYNAMIC'!M$2)</f>
        <v>0</v>
      </c>
      <c r="N174">
        <f>COUNTIFS(Answer, 'answer tally vs country DYNAMIC'!$B174,Country,'answer tally vs country DYNAMIC'!N$2)</f>
        <v>0</v>
      </c>
      <c r="O174">
        <f>COUNTIFS(Answer, 'answer tally vs country DYNAMIC'!$B174,Country,'answer tally vs country DYNAMIC'!O$2)</f>
        <v>0</v>
      </c>
      <c r="P174">
        <f>COUNTIFS(Answer, 'answer tally vs country DYNAMIC'!$B174,Country,'answer tally vs country DYNAMIC'!P$2)</f>
        <v>0</v>
      </c>
      <c r="Q174">
        <f>COUNTIFS(Answer, 'answer tally vs country DYNAMIC'!$B174,Country,'answer tally vs country DYNAMIC'!Q$2)</f>
        <v>0</v>
      </c>
      <c r="R174">
        <f>COUNTIFS(Answer, 'answer tally vs country DYNAMIC'!$B174,Country,'answer tally vs country DYNAMIC'!R$2)</f>
        <v>0</v>
      </c>
      <c r="S174">
        <f>COUNTIFS(Answer, 'answer tally vs country DYNAMIC'!$B174,Country,'answer tally vs country DYNAMIC'!S$2)</f>
        <v>0</v>
      </c>
      <c r="T174">
        <f>COUNTIFS(Answer, 'answer tally vs country DYNAMIC'!$B174,Country,'answer tally vs country DYNAMIC'!T$2)</f>
        <v>0</v>
      </c>
      <c r="U174">
        <f>COUNTIFS(Answer, 'answer tally vs country DYNAMIC'!$B174,Country,'answer tally vs country DYNAMIC'!U$2)</f>
        <v>0</v>
      </c>
      <c r="V174">
        <f>COUNTIFS(Answer, 'answer tally vs country DYNAMIC'!$B174,Country,'answer tally vs country DYNAMIC'!V$2)</f>
        <v>0</v>
      </c>
    </row>
    <row r="175" spans="1:22">
      <c r="A175">
        <v>174</v>
      </c>
      <c r="B175" t="str">
        <f t="shared" si="11"/>
        <v>then ice go their were</v>
      </c>
      <c r="C175">
        <f t="shared" si="12"/>
        <v>3842883</v>
      </c>
      <c r="D175">
        <f>COUNTIFS(Answer, 'answer tally vs country DYNAMIC'!$B175)</f>
        <v>1</v>
      </c>
      <c r="E175">
        <f>COUNTIFS(Answer, 'answer tally vs country DYNAMIC'!$B175,Country,'answer tally vs country DYNAMIC'!E$2)</f>
        <v>1</v>
      </c>
      <c r="F175">
        <f>COUNTIFS(Answer, 'answer tally vs country DYNAMIC'!$B175,Country,'answer tally vs country DYNAMIC'!F$2)</f>
        <v>0</v>
      </c>
      <c r="G175">
        <f>COUNTIFS(Answer, 'answer tally vs country DYNAMIC'!$B175,Country,'answer tally vs country DYNAMIC'!G$2)</f>
        <v>0</v>
      </c>
      <c r="H175">
        <f>COUNTIFS(Answer, 'answer tally vs country DYNAMIC'!$B175,Country,'answer tally vs country DYNAMIC'!H$2)</f>
        <v>0</v>
      </c>
      <c r="I175">
        <f>COUNTIFS(Answer, 'answer tally vs country DYNAMIC'!$B175,Country,'answer tally vs country DYNAMIC'!I$2)</f>
        <v>0</v>
      </c>
      <c r="J175">
        <f>COUNTIFS(Answer, 'answer tally vs country DYNAMIC'!$B175,Country,'answer tally vs country DYNAMIC'!J$2)</f>
        <v>0</v>
      </c>
      <c r="K175">
        <f>COUNTIFS(Answer, 'answer tally vs country DYNAMIC'!$B175,Country,'answer tally vs country DYNAMIC'!K$2)</f>
        <v>0</v>
      </c>
      <c r="L175">
        <f>COUNTIFS(Answer, 'answer tally vs country DYNAMIC'!$B175,Country,'answer tally vs country DYNAMIC'!L$2)</f>
        <v>0</v>
      </c>
      <c r="M175">
        <f>COUNTIFS(Answer, 'answer tally vs country DYNAMIC'!$B175,Country,'answer tally vs country DYNAMIC'!M$2)</f>
        <v>0</v>
      </c>
      <c r="N175">
        <f>COUNTIFS(Answer, 'answer tally vs country DYNAMIC'!$B175,Country,'answer tally vs country DYNAMIC'!N$2)</f>
        <v>0</v>
      </c>
      <c r="O175">
        <f>COUNTIFS(Answer, 'answer tally vs country DYNAMIC'!$B175,Country,'answer tally vs country DYNAMIC'!O$2)</f>
        <v>0</v>
      </c>
      <c r="P175">
        <f>COUNTIFS(Answer, 'answer tally vs country DYNAMIC'!$B175,Country,'answer tally vs country DYNAMIC'!P$2)</f>
        <v>0</v>
      </c>
      <c r="Q175">
        <f>COUNTIFS(Answer, 'answer tally vs country DYNAMIC'!$B175,Country,'answer tally vs country DYNAMIC'!Q$2)</f>
        <v>0</v>
      </c>
      <c r="R175">
        <f>COUNTIFS(Answer, 'answer tally vs country DYNAMIC'!$B175,Country,'answer tally vs country DYNAMIC'!R$2)</f>
        <v>0</v>
      </c>
      <c r="S175">
        <f>COUNTIFS(Answer, 'answer tally vs country DYNAMIC'!$B175,Country,'answer tally vs country DYNAMIC'!S$2)</f>
        <v>0</v>
      </c>
      <c r="T175">
        <f>COUNTIFS(Answer, 'answer tally vs country DYNAMIC'!$B175,Country,'answer tally vs country DYNAMIC'!T$2)</f>
        <v>0</v>
      </c>
      <c r="U175">
        <f>COUNTIFS(Answer, 'answer tally vs country DYNAMIC'!$B175,Country,'answer tally vs country DYNAMIC'!U$2)</f>
        <v>0</v>
      </c>
      <c r="V175">
        <f>COUNTIFS(Answer, 'answer tally vs country DYNAMIC'!$B175,Country,'answer tally vs country DYNAMIC'!V$2)</f>
        <v>0</v>
      </c>
    </row>
    <row r="176" spans="1:22">
      <c r="A176">
        <v>175</v>
      </c>
      <c r="B176" t="str">
        <f t="shared" si="11"/>
        <v>then ice go there  our</v>
      </c>
      <c r="C176">
        <f t="shared" si="12"/>
        <v>5032110</v>
      </c>
      <c r="D176">
        <f>COUNTIFS(Answer, 'answer tally vs country DYNAMIC'!$B176)</f>
        <v>1</v>
      </c>
      <c r="E176">
        <f>COUNTIFS(Answer, 'answer tally vs country DYNAMIC'!$B176,Country,'answer tally vs country DYNAMIC'!E$2)</f>
        <v>1</v>
      </c>
      <c r="F176">
        <f>COUNTIFS(Answer, 'answer tally vs country DYNAMIC'!$B176,Country,'answer tally vs country DYNAMIC'!F$2)</f>
        <v>0</v>
      </c>
      <c r="G176">
        <f>COUNTIFS(Answer, 'answer tally vs country DYNAMIC'!$B176,Country,'answer tally vs country DYNAMIC'!G$2)</f>
        <v>0</v>
      </c>
      <c r="H176">
        <f>COUNTIFS(Answer, 'answer tally vs country DYNAMIC'!$B176,Country,'answer tally vs country DYNAMIC'!H$2)</f>
        <v>0</v>
      </c>
      <c r="I176">
        <f>COUNTIFS(Answer, 'answer tally vs country DYNAMIC'!$B176,Country,'answer tally vs country DYNAMIC'!I$2)</f>
        <v>0</v>
      </c>
      <c r="J176">
        <f>COUNTIFS(Answer, 'answer tally vs country DYNAMIC'!$B176,Country,'answer tally vs country DYNAMIC'!J$2)</f>
        <v>0</v>
      </c>
      <c r="K176">
        <f>COUNTIFS(Answer, 'answer tally vs country DYNAMIC'!$B176,Country,'answer tally vs country DYNAMIC'!K$2)</f>
        <v>0</v>
      </c>
      <c r="L176">
        <f>COUNTIFS(Answer, 'answer tally vs country DYNAMIC'!$B176,Country,'answer tally vs country DYNAMIC'!L$2)</f>
        <v>0</v>
      </c>
      <c r="M176">
        <f>COUNTIFS(Answer, 'answer tally vs country DYNAMIC'!$B176,Country,'answer tally vs country DYNAMIC'!M$2)</f>
        <v>0</v>
      </c>
      <c r="N176">
        <f>COUNTIFS(Answer, 'answer tally vs country DYNAMIC'!$B176,Country,'answer tally vs country DYNAMIC'!N$2)</f>
        <v>0</v>
      </c>
      <c r="O176">
        <f>COUNTIFS(Answer, 'answer tally vs country DYNAMIC'!$B176,Country,'answer tally vs country DYNAMIC'!O$2)</f>
        <v>0</v>
      </c>
      <c r="P176">
        <f>COUNTIFS(Answer, 'answer tally vs country DYNAMIC'!$B176,Country,'answer tally vs country DYNAMIC'!P$2)</f>
        <v>0</v>
      </c>
      <c r="Q176">
        <f>COUNTIFS(Answer, 'answer tally vs country DYNAMIC'!$B176,Country,'answer tally vs country DYNAMIC'!Q$2)</f>
        <v>0</v>
      </c>
      <c r="R176">
        <f>COUNTIFS(Answer, 'answer tally vs country DYNAMIC'!$B176,Country,'answer tally vs country DYNAMIC'!R$2)</f>
        <v>0</v>
      </c>
      <c r="S176">
        <f>COUNTIFS(Answer, 'answer tally vs country DYNAMIC'!$B176,Country,'answer tally vs country DYNAMIC'!S$2)</f>
        <v>0</v>
      </c>
      <c r="T176">
        <f>COUNTIFS(Answer, 'answer tally vs country DYNAMIC'!$B176,Country,'answer tally vs country DYNAMIC'!T$2)</f>
        <v>0</v>
      </c>
      <c r="U176">
        <f>COUNTIFS(Answer, 'answer tally vs country DYNAMIC'!$B176,Country,'answer tally vs country DYNAMIC'!U$2)</f>
        <v>0</v>
      </c>
      <c r="V176">
        <f>COUNTIFS(Answer, 'answer tally vs country DYNAMIC'!$B176,Country,'answer tally vs country DYNAMIC'!V$2)</f>
        <v>0</v>
      </c>
    </row>
    <row r="177" spans="1:22">
      <c r="A177">
        <v>176</v>
      </c>
      <c r="B177" t="str">
        <f t="shared" si="11"/>
        <v>then ice hole power</v>
      </c>
      <c r="C177">
        <f t="shared" si="12"/>
        <v>1292813</v>
      </c>
      <c r="D177">
        <f>COUNTIFS(Answer, 'answer tally vs country DYNAMIC'!$B177)</f>
        <v>1</v>
      </c>
      <c r="E177">
        <f>COUNTIFS(Answer, 'answer tally vs country DYNAMIC'!$B177,Country,'answer tally vs country DYNAMIC'!E$2)</f>
        <v>0</v>
      </c>
      <c r="F177">
        <f>COUNTIFS(Answer, 'answer tally vs country DYNAMIC'!$B177,Country,'answer tally vs country DYNAMIC'!F$2)</f>
        <v>1</v>
      </c>
      <c r="G177">
        <f>COUNTIFS(Answer, 'answer tally vs country DYNAMIC'!$B177,Country,'answer tally vs country DYNAMIC'!G$2)</f>
        <v>0</v>
      </c>
      <c r="H177">
        <f>COUNTIFS(Answer, 'answer tally vs country DYNAMIC'!$B177,Country,'answer tally vs country DYNAMIC'!H$2)</f>
        <v>0</v>
      </c>
      <c r="I177">
        <f>COUNTIFS(Answer, 'answer tally vs country DYNAMIC'!$B177,Country,'answer tally vs country DYNAMIC'!I$2)</f>
        <v>0</v>
      </c>
      <c r="J177">
        <f>COUNTIFS(Answer, 'answer tally vs country DYNAMIC'!$B177,Country,'answer tally vs country DYNAMIC'!J$2)</f>
        <v>0</v>
      </c>
      <c r="K177">
        <f>COUNTIFS(Answer, 'answer tally vs country DYNAMIC'!$B177,Country,'answer tally vs country DYNAMIC'!K$2)</f>
        <v>0</v>
      </c>
      <c r="L177">
        <f>COUNTIFS(Answer, 'answer tally vs country DYNAMIC'!$B177,Country,'answer tally vs country DYNAMIC'!L$2)</f>
        <v>0</v>
      </c>
      <c r="M177">
        <f>COUNTIFS(Answer, 'answer tally vs country DYNAMIC'!$B177,Country,'answer tally vs country DYNAMIC'!M$2)</f>
        <v>0</v>
      </c>
      <c r="N177">
        <f>COUNTIFS(Answer, 'answer tally vs country DYNAMIC'!$B177,Country,'answer tally vs country DYNAMIC'!N$2)</f>
        <v>0</v>
      </c>
      <c r="O177">
        <f>COUNTIFS(Answer, 'answer tally vs country DYNAMIC'!$B177,Country,'answer tally vs country DYNAMIC'!O$2)</f>
        <v>0</v>
      </c>
      <c r="P177">
        <f>COUNTIFS(Answer, 'answer tally vs country DYNAMIC'!$B177,Country,'answer tally vs country DYNAMIC'!P$2)</f>
        <v>0</v>
      </c>
      <c r="Q177">
        <f>COUNTIFS(Answer, 'answer tally vs country DYNAMIC'!$B177,Country,'answer tally vs country DYNAMIC'!Q$2)</f>
        <v>0</v>
      </c>
      <c r="R177">
        <f>COUNTIFS(Answer, 'answer tally vs country DYNAMIC'!$B177,Country,'answer tally vs country DYNAMIC'!R$2)</f>
        <v>0</v>
      </c>
      <c r="S177">
        <f>COUNTIFS(Answer, 'answer tally vs country DYNAMIC'!$B177,Country,'answer tally vs country DYNAMIC'!S$2)</f>
        <v>0</v>
      </c>
      <c r="T177">
        <f>COUNTIFS(Answer, 'answer tally vs country DYNAMIC'!$B177,Country,'answer tally vs country DYNAMIC'!T$2)</f>
        <v>0</v>
      </c>
      <c r="U177">
        <f>COUNTIFS(Answer, 'answer tally vs country DYNAMIC'!$B177,Country,'answer tally vs country DYNAMIC'!U$2)</f>
        <v>0</v>
      </c>
      <c r="V177">
        <f>COUNTIFS(Answer, 'answer tally vs country DYNAMIC'!$B177,Country,'answer tally vs country DYNAMIC'!V$2)</f>
        <v>0</v>
      </c>
    </row>
    <row r="178" spans="1:22">
      <c r="A178">
        <v>177</v>
      </c>
      <c r="B178" t="str">
        <f t="shared" si="11"/>
        <v>then ices co the where</v>
      </c>
      <c r="C178">
        <f t="shared" si="12"/>
        <v>17742335</v>
      </c>
      <c r="D178">
        <f>COUNTIFS(Answer, 'answer tally vs country DYNAMIC'!$B178)</f>
        <v>1</v>
      </c>
      <c r="E178">
        <f>COUNTIFS(Answer, 'answer tally vs country DYNAMIC'!$B178,Country,'answer tally vs country DYNAMIC'!E$2)</f>
        <v>0</v>
      </c>
      <c r="F178">
        <f>COUNTIFS(Answer, 'answer tally vs country DYNAMIC'!$B178,Country,'answer tally vs country DYNAMIC'!F$2)</f>
        <v>0</v>
      </c>
      <c r="G178">
        <f>COUNTIFS(Answer, 'answer tally vs country DYNAMIC'!$B178,Country,'answer tally vs country DYNAMIC'!G$2)</f>
        <v>0</v>
      </c>
      <c r="H178">
        <f>COUNTIFS(Answer, 'answer tally vs country DYNAMIC'!$B178,Country,'answer tally vs country DYNAMIC'!H$2)</f>
        <v>0</v>
      </c>
      <c r="I178">
        <f>COUNTIFS(Answer, 'answer tally vs country DYNAMIC'!$B178,Country,'answer tally vs country DYNAMIC'!I$2)</f>
        <v>0</v>
      </c>
      <c r="J178">
        <f>COUNTIFS(Answer, 'answer tally vs country DYNAMIC'!$B178,Country,'answer tally vs country DYNAMIC'!J$2)</f>
        <v>0</v>
      </c>
      <c r="K178">
        <f>COUNTIFS(Answer, 'answer tally vs country DYNAMIC'!$B178,Country,'answer tally vs country DYNAMIC'!K$2)</f>
        <v>0</v>
      </c>
      <c r="L178">
        <f>COUNTIFS(Answer, 'answer tally vs country DYNAMIC'!$B178,Country,'answer tally vs country DYNAMIC'!L$2)</f>
        <v>0</v>
      </c>
      <c r="M178">
        <f>COUNTIFS(Answer, 'answer tally vs country DYNAMIC'!$B178,Country,'answer tally vs country DYNAMIC'!M$2)</f>
        <v>0</v>
      </c>
      <c r="N178">
        <f>COUNTIFS(Answer, 'answer tally vs country DYNAMIC'!$B178,Country,'answer tally vs country DYNAMIC'!N$2)</f>
        <v>0</v>
      </c>
      <c r="O178">
        <f>COUNTIFS(Answer, 'answer tally vs country DYNAMIC'!$B178,Country,'answer tally vs country DYNAMIC'!O$2)</f>
        <v>0</v>
      </c>
      <c r="P178">
        <f>COUNTIFS(Answer, 'answer tally vs country DYNAMIC'!$B178,Country,'answer tally vs country DYNAMIC'!P$2)</f>
        <v>0</v>
      </c>
      <c r="Q178">
        <f>COUNTIFS(Answer, 'answer tally vs country DYNAMIC'!$B178,Country,'answer tally vs country DYNAMIC'!Q$2)</f>
        <v>0</v>
      </c>
      <c r="R178">
        <f>COUNTIFS(Answer, 'answer tally vs country DYNAMIC'!$B178,Country,'answer tally vs country DYNAMIC'!R$2)</f>
        <v>0</v>
      </c>
      <c r="S178">
        <f>COUNTIFS(Answer, 'answer tally vs country DYNAMIC'!$B178,Country,'answer tally vs country DYNAMIC'!S$2)</f>
        <v>0</v>
      </c>
      <c r="T178">
        <f>COUNTIFS(Answer, 'answer tally vs country DYNAMIC'!$B178,Country,'answer tally vs country DYNAMIC'!T$2)</f>
        <v>0</v>
      </c>
      <c r="U178">
        <f>COUNTIFS(Answer, 'answer tally vs country DYNAMIC'!$B178,Country,'answer tally vs country DYNAMIC'!U$2)</f>
        <v>0</v>
      </c>
      <c r="V178">
        <f>COUNTIFS(Answer, 'answer tally vs country DYNAMIC'!$B178,Country,'answer tally vs country DYNAMIC'!V$2)</f>
        <v>0</v>
      </c>
    </row>
    <row r="179" spans="1:22">
      <c r="A179">
        <v>178</v>
      </c>
      <c r="B179" t="str">
        <f t="shared" si="11"/>
        <v>we nice old hour</v>
      </c>
      <c r="C179">
        <f t="shared" si="12"/>
        <v>3929251</v>
      </c>
      <c r="D179">
        <f>COUNTIFS(Answer, 'answer tally vs country DYNAMIC'!$B179)</f>
        <v>0</v>
      </c>
      <c r="E179">
        <f>COUNTIFS(Answer, 'answer tally vs country DYNAMIC'!$B179,Country,'answer tally vs country DYNAMIC'!E$2)</f>
        <v>0</v>
      </c>
      <c r="F179">
        <f>COUNTIFS(Answer, 'answer tally vs country DYNAMIC'!$B179,Country,'answer tally vs country DYNAMIC'!F$2)</f>
        <v>0</v>
      </c>
      <c r="G179">
        <f>COUNTIFS(Answer, 'answer tally vs country DYNAMIC'!$B179,Country,'answer tally vs country DYNAMIC'!G$2)</f>
        <v>0</v>
      </c>
      <c r="H179">
        <f>COUNTIFS(Answer, 'answer tally vs country DYNAMIC'!$B179,Country,'answer tally vs country DYNAMIC'!H$2)</f>
        <v>0</v>
      </c>
      <c r="I179">
        <f>COUNTIFS(Answer, 'answer tally vs country DYNAMIC'!$B179,Country,'answer tally vs country DYNAMIC'!I$2)</f>
        <v>0</v>
      </c>
      <c r="J179">
        <f>COUNTIFS(Answer, 'answer tally vs country DYNAMIC'!$B179,Country,'answer tally vs country DYNAMIC'!J$2)</f>
        <v>0</v>
      </c>
      <c r="K179">
        <f>COUNTIFS(Answer, 'answer tally vs country DYNAMIC'!$B179,Country,'answer tally vs country DYNAMIC'!K$2)</f>
        <v>0</v>
      </c>
      <c r="L179">
        <f>COUNTIFS(Answer, 'answer tally vs country DYNAMIC'!$B179,Country,'answer tally vs country DYNAMIC'!L$2)</f>
        <v>0</v>
      </c>
      <c r="M179">
        <f>COUNTIFS(Answer, 'answer tally vs country DYNAMIC'!$B179,Country,'answer tally vs country DYNAMIC'!M$2)</f>
        <v>0</v>
      </c>
      <c r="N179">
        <f>COUNTIFS(Answer, 'answer tally vs country DYNAMIC'!$B179,Country,'answer tally vs country DYNAMIC'!N$2)</f>
        <v>0</v>
      </c>
      <c r="O179">
        <f>COUNTIFS(Answer, 'answer tally vs country DYNAMIC'!$B179,Country,'answer tally vs country DYNAMIC'!O$2)</f>
        <v>0</v>
      </c>
      <c r="P179">
        <f>COUNTIFS(Answer, 'answer tally vs country DYNAMIC'!$B179,Country,'answer tally vs country DYNAMIC'!P$2)</f>
        <v>0</v>
      </c>
      <c r="Q179">
        <f>COUNTIFS(Answer, 'answer tally vs country DYNAMIC'!$B179,Country,'answer tally vs country DYNAMIC'!Q$2)</f>
        <v>0</v>
      </c>
      <c r="R179">
        <f>COUNTIFS(Answer, 'answer tally vs country DYNAMIC'!$B179,Country,'answer tally vs country DYNAMIC'!R$2)</f>
        <v>0</v>
      </c>
      <c r="S179">
        <f>COUNTIFS(Answer, 'answer tally vs country DYNAMIC'!$B179,Country,'answer tally vs country DYNAMIC'!S$2)</f>
        <v>0</v>
      </c>
      <c r="T179">
        <f>COUNTIFS(Answer, 'answer tally vs country DYNAMIC'!$B179,Country,'answer tally vs country DYNAMIC'!T$2)</f>
        <v>0</v>
      </c>
      <c r="U179">
        <f>COUNTIFS(Answer, 'answer tally vs country DYNAMIC'!$B179,Country,'answer tally vs country DYNAMIC'!U$2)</f>
        <v>0</v>
      </c>
      <c r="V179">
        <f>COUNTIFS(Answer, 'answer tally vs country DYNAMIC'!$B179,Country,'answer tally vs country DYNAMIC'!V$2)</f>
        <v>0</v>
      </c>
    </row>
  </sheetData>
  <autoFilter ref="B2:S88"/>
  <conditionalFormatting sqref="B2 C3:C179">
    <cfRule type="containsText" dxfId="5" priority="2" operator="containsText" text="gold">
      <formula>NOT(ISERROR(SEARCH("gold",B2)))</formula>
    </cfRule>
    <cfRule type="containsText" dxfId="4" priority="3" operator="containsText" text="an ice cold hour">
      <formula>NOT(ISERROR(SEARCH("an ice cold hour",B2)))</formula>
    </cfRule>
    <cfRule type="containsText" dxfId="3" priority="4" operator="containsText" text="a nice cold hour">
      <formula>NOT(ISERROR(SEARCH("a nice cold hour",B2)))</formula>
    </cfRule>
  </conditionalFormatting>
  <conditionalFormatting sqref="D3:D1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showRuler="0" topLeftCell="O1" workbookViewId="0">
      <selection activeCell="AB21" sqref="AB21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19">
      <c r="B1" t="s">
        <v>28</v>
      </c>
      <c r="C1" t="s">
        <v>270</v>
      </c>
      <c r="D1" t="s">
        <v>268</v>
      </c>
      <c r="E1" t="s">
        <v>176</v>
      </c>
      <c r="F1" t="s">
        <v>90</v>
      </c>
      <c r="G1" t="s">
        <v>189</v>
      </c>
      <c r="H1" t="s">
        <v>4350</v>
      </c>
      <c r="I1" t="s">
        <v>4349</v>
      </c>
      <c r="J1" t="s">
        <v>191</v>
      </c>
      <c r="K1" t="s">
        <v>186</v>
      </c>
      <c r="L1" t="s">
        <v>113</v>
      </c>
      <c r="M1" t="s">
        <v>157</v>
      </c>
      <c r="N1" t="s">
        <v>451</v>
      </c>
      <c r="O1" t="s">
        <v>4351</v>
      </c>
      <c r="P1" t="s">
        <v>4352</v>
      </c>
      <c r="Q1" t="s">
        <v>187</v>
      </c>
      <c r="R1" t="s">
        <v>192</v>
      </c>
      <c r="S1" t="s">
        <v>125</v>
      </c>
    </row>
    <row r="2" spans="1:19">
      <c r="A2">
        <v>2</v>
      </c>
      <c r="B2" t="str">
        <f t="shared" ref="B2:B33" si="0">INDEX(UniqueTranscribedPhrases,A2)</f>
        <v>a light cold hour</v>
      </c>
      <c r="C2">
        <f t="shared" ref="C2:C33" si="1">INDEX(FreqUniqueTranscribedPhrases,A2)</f>
        <v>7725398</v>
      </c>
      <c r="D2">
        <f>COUNTIFS(Answer, 'answer tally vs actualDYNAMIC'!$B2)</f>
        <v>0</v>
      </c>
      <c r="E2">
        <f>COUNTIFS(Answer, 'answer tally vs actualDYNAMIC'!$B2,ActualPhrase,'answer tally vs actualDYNAMIC'!E$1)</f>
        <v>0</v>
      </c>
      <c r="F2">
        <f>COUNTIFS(Answer, 'answer tally vs actualDYNAMIC'!$B2,ActualPhrase,'answer tally vs actualDYNAMIC'!F$1)</f>
        <v>0</v>
      </c>
      <c r="G2">
        <f>COUNTIFS(Answer, 'answer tally vs actualDYNAMIC'!$B2,ActualPhrase,'answer tally vs actualDYNAMIC'!G$1)</f>
        <v>0</v>
      </c>
      <c r="H2">
        <f>COUNTIFS(Answer, 'answer tally vs actualDYNAMIC'!$B2,ActualPhrase,'answer tally vs actualDYNAMIC'!H$1)</f>
        <v>0</v>
      </c>
      <c r="I2">
        <f>COUNTIFS(Answer, 'answer tally vs actualDYNAMIC'!$B2,ActualPhrase,'answer tally vs actualDYNAMIC'!I$1)</f>
        <v>0</v>
      </c>
      <c r="J2">
        <f>COUNTIFS(Answer, 'answer tally vs actualDYNAMIC'!$B2,ActualPhrase,'answer tally vs actualDYNAMIC'!J$1)</f>
        <v>0</v>
      </c>
      <c r="K2">
        <f>COUNTIFS(Answer, 'answer tally vs actualDYNAMIC'!$B2,ActualPhrase,'answer tally vs actualDYNAMIC'!K$1)</f>
        <v>0</v>
      </c>
      <c r="L2">
        <f>COUNTIFS(Answer, 'answer tally vs actualDYNAMIC'!$B2,ActualPhrase,'answer tally vs actualDYNAMIC'!L$1)</f>
        <v>0</v>
      </c>
      <c r="M2">
        <f>COUNTIFS(Answer, 'answer tally vs actualDYNAMIC'!$B2,ActualPhrase,'answer tally vs actualDYNAMIC'!M$1)</f>
        <v>0</v>
      </c>
      <c r="N2">
        <f>COUNTIFS(Answer, 'answer tally vs actualDYNAMIC'!$B2,ActualPhrase,'answer tally vs actualDYNAMIC'!N$1)</f>
        <v>0</v>
      </c>
      <c r="O2">
        <f>COUNTIFS(Answer, 'answer tally vs actualDYNAMIC'!$B2,ActualPhrase,'answer tally vs actualDYNAMIC'!O$1)</f>
        <v>0</v>
      </c>
      <c r="P2">
        <f>COUNTIFS(Answer, 'answer tally vs actualDYNAMIC'!$B2,ActualPhrase,'answer tally vs actualDYNAMIC'!P$1)</f>
        <v>0</v>
      </c>
      <c r="Q2">
        <f>COUNTIFS(Answer, 'answer tally vs actualDYNAMIC'!$B2,ActualPhrase,'answer tally vs actualDYNAMIC'!Q$1)</f>
        <v>0</v>
      </c>
      <c r="R2">
        <f>COUNTIFS(Answer, 'answer tally vs actualDYNAMIC'!$B2,ActualPhrase,'answer tally vs actualDYNAMIC'!R$1)</f>
        <v>0</v>
      </c>
      <c r="S2">
        <f>COUNTIFS(Answer, 'answer tally vs actualDYNAMIC'!$B2,ActualPhrase,'answer tally vs actualDYNAMIC'!S$1)</f>
        <v>0</v>
      </c>
    </row>
    <row r="3" spans="1:19">
      <c r="A3">
        <v>3</v>
      </c>
      <c r="B3" t="str">
        <f t="shared" si="0"/>
        <v>a nice bold hour</v>
      </c>
      <c r="C3">
        <f t="shared" si="1"/>
        <v>7803230</v>
      </c>
      <c r="D3">
        <f>COUNTIFS(Answer, 'answer tally vs actualDYNAMIC'!$B3)</f>
        <v>6</v>
      </c>
      <c r="E3">
        <f>COUNTIFS(Answer, 'answer tally vs actualDYNAMIC'!$B3,ActualPhrase,'answer tally vs actualDYNAMIC'!E$1)</f>
        <v>0</v>
      </c>
      <c r="F3">
        <f>COUNTIFS(Answer, 'answer tally vs actualDYNAMIC'!$B3,ActualPhrase,'answer tally vs actualDYNAMIC'!F$1)</f>
        <v>0</v>
      </c>
      <c r="G3">
        <f>COUNTIFS(Answer, 'answer tally vs actualDYNAMIC'!$B3,ActualPhrase,'answer tally vs actualDYNAMIC'!G$1)</f>
        <v>0</v>
      </c>
      <c r="H3">
        <f>COUNTIFS(Answer, 'answer tally vs actualDYNAMIC'!$B3,ActualPhrase,'answer tally vs actualDYNAMIC'!H$1)</f>
        <v>6</v>
      </c>
      <c r="I3">
        <f>COUNTIFS(Answer, 'answer tally vs actualDYNAMIC'!$B3,ActualPhrase,'answer tally vs actualDYNAMIC'!I$1)</f>
        <v>0</v>
      </c>
      <c r="J3">
        <f>COUNTIFS(Answer, 'answer tally vs actualDYNAMIC'!$B3,ActualPhrase,'answer tally vs actualDYNAMIC'!J$1)</f>
        <v>0</v>
      </c>
      <c r="K3">
        <f>COUNTIFS(Answer, 'answer tally vs actualDYNAMIC'!$B3,ActualPhrase,'answer tally vs actualDYNAMIC'!K$1)</f>
        <v>0</v>
      </c>
      <c r="L3">
        <f>COUNTIFS(Answer, 'answer tally vs actualDYNAMIC'!$B3,ActualPhrase,'answer tally vs actualDYNAMIC'!L$1)</f>
        <v>0</v>
      </c>
      <c r="M3">
        <f>COUNTIFS(Answer, 'answer tally vs actualDYNAMIC'!$B3,ActualPhrase,'answer tally vs actualDYNAMIC'!M$1)</f>
        <v>0</v>
      </c>
      <c r="N3">
        <f>COUNTIFS(Answer, 'answer tally vs actualDYNAMIC'!$B3,ActualPhrase,'answer tally vs actualDYNAMIC'!N$1)</f>
        <v>0</v>
      </c>
      <c r="O3">
        <f>COUNTIFS(Answer, 'answer tally vs actualDYNAMIC'!$B3,ActualPhrase,'answer tally vs actualDYNAMIC'!O$1)</f>
        <v>0</v>
      </c>
      <c r="P3">
        <f>COUNTIFS(Answer, 'answer tally vs actualDYNAMIC'!$B3,ActualPhrase,'answer tally vs actualDYNAMIC'!P$1)</f>
        <v>0</v>
      </c>
      <c r="Q3">
        <f>COUNTIFS(Answer, 'answer tally vs actualDYNAMIC'!$B3,ActualPhrase,'answer tally vs actualDYNAMIC'!Q$1)</f>
        <v>0</v>
      </c>
      <c r="R3">
        <f>COUNTIFS(Answer, 'answer tally vs actualDYNAMIC'!$B3,ActualPhrase,'answer tally vs actualDYNAMIC'!R$1)</f>
        <v>0</v>
      </c>
      <c r="S3">
        <f>COUNTIFS(Answer, 'answer tally vs actualDYNAMIC'!$B3,ActualPhrase,'answer tally vs actualDYNAMIC'!S$1)</f>
        <v>0</v>
      </c>
    </row>
    <row r="4" spans="1:19">
      <c r="A4">
        <v>4</v>
      </c>
      <c r="B4" t="str">
        <f t="shared" si="0"/>
        <v>a nice called hour</v>
      </c>
      <c r="C4">
        <f t="shared" si="1"/>
        <v>7923095</v>
      </c>
      <c r="D4">
        <f>COUNTIFS(Answer, 'answer tally vs actualDYNAMIC'!$B4)</f>
        <v>1</v>
      </c>
      <c r="E4">
        <f>COUNTIFS(Answer, 'answer tally vs actualDYNAMIC'!$B4,ActualPhrase,'answer tally vs actualDYNAMIC'!E$1)</f>
        <v>0</v>
      </c>
      <c r="F4">
        <f>COUNTIFS(Answer, 'answer tally vs actualDYNAMIC'!$B4,ActualPhrase,'answer tally vs actualDYNAMIC'!F$1)</f>
        <v>0</v>
      </c>
      <c r="G4">
        <f>COUNTIFS(Answer, 'answer tally vs actualDYNAMIC'!$B4,ActualPhrase,'answer tally vs actualDYNAMIC'!G$1)</f>
        <v>1</v>
      </c>
      <c r="H4">
        <f>COUNTIFS(Answer, 'answer tally vs actualDYNAMIC'!$B4,ActualPhrase,'answer tally vs actualDYNAMIC'!H$1)</f>
        <v>0</v>
      </c>
      <c r="I4">
        <f>COUNTIFS(Answer, 'answer tally vs actualDYNAMIC'!$B4,ActualPhrase,'answer tally vs actualDYNAMIC'!I$1)</f>
        <v>0</v>
      </c>
      <c r="J4">
        <f>COUNTIFS(Answer, 'answer tally vs actualDYNAMIC'!$B4,ActualPhrase,'answer tally vs actualDYNAMIC'!J$1)</f>
        <v>0</v>
      </c>
      <c r="K4">
        <f>COUNTIFS(Answer, 'answer tally vs actualDYNAMIC'!$B4,ActualPhrase,'answer tally vs actualDYNAMIC'!K$1)</f>
        <v>0</v>
      </c>
      <c r="L4">
        <f>COUNTIFS(Answer, 'answer tally vs actualDYNAMIC'!$B4,ActualPhrase,'answer tally vs actualDYNAMIC'!L$1)</f>
        <v>0</v>
      </c>
      <c r="M4">
        <f>COUNTIFS(Answer, 'answer tally vs actualDYNAMIC'!$B4,ActualPhrase,'answer tally vs actualDYNAMIC'!M$1)</f>
        <v>0</v>
      </c>
      <c r="N4">
        <f>COUNTIFS(Answer, 'answer tally vs actualDYNAMIC'!$B4,ActualPhrase,'answer tally vs actualDYNAMIC'!N$1)</f>
        <v>0</v>
      </c>
      <c r="O4">
        <f>COUNTIFS(Answer, 'answer tally vs actualDYNAMIC'!$B4,ActualPhrase,'answer tally vs actualDYNAMIC'!O$1)</f>
        <v>0</v>
      </c>
      <c r="P4">
        <f>COUNTIFS(Answer, 'answer tally vs actualDYNAMIC'!$B4,ActualPhrase,'answer tally vs actualDYNAMIC'!P$1)</f>
        <v>0</v>
      </c>
      <c r="Q4">
        <f>COUNTIFS(Answer, 'answer tally vs actualDYNAMIC'!$B4,ActualPhrase,'answer tally vs actualDYNAMIC'!Q$1)</f>
        <v>0</v>
      </c>
      <c r="R4">
        <f>COUNTIFS(Answer, 'answer tally vs actualDYNAMIC'!$B4,ActualPhrase,'answer tally vs actualDYNAMIC'!R$1)</f>
        <v>0</v>
      </c>
      <c r="S4">
        <f>COUNTIFS(Answer, 'answer tally vs actualDYNAMIC'!$B4,ActualPhrase,'answer tally vs actualDYNAMIC'!S$1)</f>
        <v>0</v>
      </c>
    </row>
    <row r="5" spans="1:19">
      <c r="A5">
        <v>5</v>
      </c>
      <c r="B5" t="str">
        <f t="shared" si="0"/>
        <v>a nice coal dour</v>
      </c>
      <c r="C5">
        <f t="shared" si="1"/>
        <v>7747572</v>
      </c>
      <c r="D5">
        <f>COUNTIFS(Answer, 'answer tally vs actualDYNAMIC'!$B5)</f>
        <v>1</v>
      </c>
      <c r="E5">
        <f>COUNTIFS(Answer, 'answer tally vs actualDYNAMIC'!$B5,ActualPhrase,'answer tally vs actualDYNAMIC'!E$1)</f>
        <v>1</v>
      </c>
      <c r="F5">
        <f>COUNTIFS(Answer, 'answer tally vs actualDYNAMIC'!$B5,ActualPhrase,'answer tally vs actualDYNAMIC'!F$1)</f>
        <v>0</v>
      </c>
      <c r="G5">
        <f>COUNTIFS(Answer, 'answer tally vs actualDYNAMIC'!$B5,ActualPhrase,'answer tally vs actualDYNAMIC'!G$1)</f>
        <v>0</v>
      </c>
      <c r="H5">
        <f>COUNTIFS(Answer, 'answer tally vs actualDYNAMIC'!$B5,ActualPhrase,'answer tally vs actualDYNAMIC'!H$1)</f>
        <v>0</v>
      </c>
      <c r="I5">
        <f>COUNTIFS(Answer, 'answer tally vs actualDYNAMIC'!$B5,ActualPhrase,'answer tally vs actualDYNAMIC'!I$1)</f>
        <v>0</v>
      </c>
      <c r="J5">
        <f>COUNTIFS(Answer, 'answer tally vs actualDYNAMIC'!$B5,ActualPhrase,'answer tally vs actualDYNAMIC'!J$1)</f>
        <v>0</v>
      </c>
      <c r="K5">
        <f>COUNTIFS(Answer, 'answer tally vs actualDYNAMIC'!$B5,ActualPhrase,'answer tally vs actualDYNAMIC'!K$1)</f>
        <v>0</v>
      </c>
      <c r="L5">
        <f>COUNTIFS(Answer, 'answer tally vs actualDYNAMIC'!$B5,ActualPhrase,'answer tally vs actualDYNAMIC'!L$1)</f>
        <v>0</v>
      </c>
      <c r="M5">
        <f>COUNTIFS(Answer, 'answer tally vs actualDYNAMIC'!$B5,ActualPhrase,'answer tally vs actualDYNAMIC'!M$1)</f>
        <v>0</v>
      </c>
      <c r="N5">
        <f>COUNTIFS(Answer, 'answer tally vs actualDYNAMIC'!$B5,ActualPhrase,'answer tally vs actualDYNAMIC'!N$1)</f>
        <v>0</v>
      </c>
      <c r="O5">
        <f>COUNTIFS(Answer, 'answer tally vs actualDYNAMIC'!$B5,ActualPhrase,'answer tally vs actualDYNAMIC'!O$1)</f>
        <v>0</v>
      </c>
      <c r="P5">
        <f>COUNTIFS(Answer, 'answer tally vs actualDYNAMIC'!$B5,ActualPhrase,'answer tally vs actualDYNAMIC'!P$1)</f>
        <v>0</v>
      </c>
      <c r="Q5">
        <f>COUNTIFS(Answer, 'answer tally vs actualDYNAMIC'!$B5,ActualPhrase,'answer tally vs actualDYNAMIC'!Q$1)</f>
        <v>0</v>
      </c>
      <c r="R5">
        <f>COUNTIFS(Answer, 'answer tally vs actualDYNAMIC'!$B5,ActualPhrase,'answer tally vs actualDYNAMIC'!R$1)</f>
        <v>0</v>
      </c>
      <c r="S5">
        <f>COUNTIFS(Answer, 'answer tally vs actualDYNAMIC'!$B5,ActualPhrase,'answer tally vs actualDYNAMIC'!S$1)</f>
        <v>0</v>
      </c>
    </row>
    <row r="6" spans="1:19">
      <c r="A6">
        <v>6</v>
      </c>
      <c r="B6" t="str">
        <f t="shared" si="0"/>
        <v>a nice coal dower</v>
      </c>
      <c r="C6">
        <f t="shared" si="1"/>
        <v>7747545</v>
      </c>
      <c r="D6">
        <f>COUNTIFS(Answer, 'answer tally vs actualDYNAMIC'!$B6)</f>
        <v>2</v>
      </c>
      <c r="E6">
        <f>COUNTIFS(Answer, 'answer tally vs actualDYNAMIC'!$B6,ActualPhrase,'answer tally vs actualDYNAMIC'!E$1)</f>
        <v>1</v>
      </c>
      <c r="F6">
        <f>COUNTIFS(Answer, 'answer tally vs actualDYNAMIC'!$B6,ActualPhrase,'answer tally vs actualDYNAMIC'!F$1)</f>
        <v>0</v>
      </c>
      <c r="G6">
        <f>COUNTIFS(Answer, 'answer tally vs actualDYNAMIC'!$B6,ActualPhrase,'answer tally vs actualDYNAMIC'!G$1)</f>
        <v>0</v>
      </c>
      <c r="H6">
        <f>COUNTIFS(Answer, 'answer tally vs actualDYNAMIC'!$B6,ActualPhrase,'answer tally vs actualDYNAMIC'!H$1)</f>
        <v>0</v>
      </c>
      <c r="I6">
        <f>COUNTIFS(Answer, 'answer tally vs actualDYNAMIC'!$B6,ActualPhrase,'answer tally vs actualDYNAMIC'!I$1)</f>
        <v>0</v>
      </c>
      <c r="J6">
        <f>COUNTIFS(Answer, 'answer tally vs actualDYNAMIC'!$B6,ActualPhrase,'answer tally vs actualDYNAMIC'!J$1)</f>
        <v>0</v>
      </c>
      <c r="K6">
        <f>COUNTIFS(Answer, 'answer tally vs actualDYNAMIC'!$B6,ActualPhrase,'answer tally vs actualDYNAMIC'!K$1)</f>
        <v>0</v>
      </c>
      <c r="L6">
        <f>COUNTIFS(Answer, 'answer tally vs actualDYNAMIC'!$B6,ActualPhrase,'answer tally vs actualDYNAMIC'!L$1)</f>
        <v>0</v>
      </c>
      <c r="M6">
        <f>COUNTIFS(Answer, 'answer tally vs actualDYNAMIC'!$B6,ActualPhrase,'answer tally vs actualDYNAMIC'!M$1)</f>
        <v>0</v>
      </c>
      <c r="N6">
        <f>COUNTIFS(Answer, 'answer tally vs actualDYNAMIC'!$B6,ActualPhrase,'answer tally vs actualDYNAMIC'!N$1)</f>
        <v>0</v>
      </c>
      <c r="O6">
        <f>COUNTIFS(Answer, 'answer tally vs actualDYNAMIC'!$B6,ActualPhrase,'answer tally vs actualDYNAMIC'!O$1)</f>
        <v>1</v>
      </c>
      <c r="P6">
        <f>COUNTIFS(Answer, 'answer tally vs actualDYNAMIC'!$B6,ActualPhrase,'answer tally vs actualDYNAMIC'!P$1)</f>
        <v>0</v>
      </c>
      <c r="Q6">
        <f>COUNTIFS(Answer, 'answer tally vs actualDYNAMIC'!$B6,ActualPhrase,'answer tally vs actualDYNAMIC'!Q$1)</f>
        <v>0</v>
      </c>
      <c r="R6">
        <f>COUNTIFS(Answer, 'answer tally vs actualDYNAMIC'!$B6,ActualPhrase,'answer tally vs actualDYNAMIC'!R$1)</f>
        <v>0</v>
      </c>
      <c r="S6">
        <f>COUNTIFS(Answer, 'answer tally vs actualDYNAMIC'!$B6,ActualPhrase,'answer tally vs actualDYNAMIC'!S$1)</f>
        <v>0</v>
      </c>
    </row>
    <row r="7" spans="1:19">
      <c r="A7">
        <v>7</v>
      </c>
      <c r="B7" t="str">
        <f t="shared" si="0"/>
        <v>a nice cob bower</v>
      </c>
      <c r="C7">
        <f t="shared" si="1"/>
        <v>7727806</v>
      </c>
      <c r="D7">
        <f>COUNTIFS(Answer, 'answer tally vs actualDYNAMIC'!$B7)</f>
        <v>2</v>
      </c>
      <c r="E7">
        <f>COUNTIFS(Answer, 'answer tally vs actualDYNAMIC'!$B7,ActualPhrase,'answer tally vs actualDYNAMIC'!E$1)</f>
        <v>1</v>
      </c>
      <c r="F7">
        <f>COUNTIFS(Answer, 'answer tally vs actualDYNAMIC'!$B7,ActualPhrase,'answer tally vs actualDYNAMIC'!F$1)</f>
        <v>0</v>
      </c>
      <c r="G7">
        <f>COUNTIFS(Answer, 'answer tally vs actualDYNAMIC'!$B7,ActualPhrase,'answer tally vs actualDYNAMIC'!G$1)</f>
        <v>0</v>
      </c>
      <c r="H7">
        <f>COUNTIFS(Answer, 'answer tally vs actualDYNAMIC'!$B7,ActualPhrase,'answer tally vs actualDYNAMIC'!H$1)</f>
        <v>0</v>
      </c>
      <c r="I7">
        <f>COUNTIFS(Answer, 'answer tally vs actualDYNAMIC'!$B7,ActualPhrase,'answer tally vs actualDYNAMIC'!I$1)</f>
        <v>0</v>
      </c>
      <c r="J7">
        <f>COUNTIFS(Answer, 'answer tally vs actualDYNAMIC'!$B7,ActualPhrase,'answer tally vs actualDYNAMIC'!J$1)</f>
        <v>0</v>
      </c>
      <c r="K7">
        <f>COUNTIFS(Answer, 'answer tally vs actualDYNAMIC'!$B7,ActualPhrase,'answer tally vs actualDYNAMIC'!K$1)</f>
        <v>0</v>
      </c>
      <c r="L7">
        <f>COUNTIFS(Answer, 'answer tally vs actualDYNAMIC'!$B7,ActualPhrase,'answer tally vs actualDYNAMIC'!L$1)</f>
        <v>0</v>
      </c>
      <c r="M7">
        <f>COUNTIFS(Answer, 'answer tally vs actualDYNAMIC'!$B7,ActualPhrase,'answer tally vs actualDYNAMIC'!M$1)</f>
        <v>1</v>
      </c>
      <c r="N7">
        <f>COUNTIFS(Answer, 'answer tally vs actualDYNAMIC'!$B7,ActualPhrase,'answer tally vs actualDYNAMIC'!N$1)</f>
        <v>0</v>
      </c>
      <c r="O7">
        <f>COUNTIFS(Answer, 'answer tally vs actualDYNAMIC'!$B7,ActualPhrase,'answer tally vs actualDYNAMIC'!O$1)</f>
        <v>0</v>
      </c>
      <c r="P7">
        <f>COUNTIFS(Answer, 'answer tally vs actualDYNAMIC'!$B7,ActualPhrase,'answer tally vs actualDYNAMIC'!P$1)</f>
        <v>0</v>
      </c>
      <c r="Q7">
        <f>COUNTIFS(Answer, 'answer tally vs actualDYNAMIC'!$B7,ActualPhrase,'answer tally vs actualDYNAMIC'!Q$1)</f>
        <v>0</v>
      </c>
      <c r="R7">
        <f>COUNTIFS(Answer, 'answer tally vs actualDYNAMIC'!$B7,ActualPhrase,'answer tally vs actualDYNAMIC'!R$1)</f>
        <v>0</v>
      </c>
      <c r="S7">
        <f>COUNTIFS(Answer, 'answer tally vs actualDYNAMIC'!$B7,ActualPhrase,'answer tally vs actualDYNAMIC'!S$1)</f>
        <v>0</v>
      </c>
    </row>
    <row r="8" spans="1:19">
      <c r="A8">
        <v>8</v>
      </c>
      <c r="B8" t="str">
        <f t="shared" si="0"/>
        <v>a nice cob our</v>
      </c>
      <c r="C8">
        <f t="shared" si="1"/>
        <v>8200906</v>
      </c>
      <c r="D8">
        <f>COUNTIFS(Answer, 'answer tally vs actualDYNAMIC'!$B8)</f>
        <v>1</v>
      </c>
      <c r="E8">
        <f>COUNTIFS(Answer, 'answer tally vs actualDYNAMIC'!$B8,ActualPhrase,'answer tally vs actualDYNAMIC'!E$1)</f>
        <v>0</v>
      </c>
      <c r="F8">
        <f>COUNTIFS(Answer, 'answer tally vs actualDYNAMIC'!$B8,ActualPhrase,'answer tally vs actualDYNAMIC'!F$1)</f>
        <v>1</v>
      </c>
      <c r="G8">
        <f>COUNTIFS(Answer, 'answer tally vs actualDYNAMIC'!$B8,ActualPhrase,'answer tally vs actualDYNAMIC'!G$1)</f>
        <v>0</v>
      </c>
      <c r="H8">
        <f>COUNTIFS(Answer, 'answer tally vs actualDYNAMIC'!$B8,ActualPhrase,'answer tally vs actualDYNAMIC'!H$1)</f>
        <v>0</v>
      </c>
      <c r="I8">
        <f>COUNTIFS(Answer, 'answer tally vs actualDYNAMIC'!$B8,ActualPhrase,'answer tally vs actualDYNAMIC'!I$1)</f>
        <v>0</v>
      </c>
      <c r="J8">
        <f>COUNTIFS(Answer, 'answer tally vs actualDYNAMIC'!$B8,ActualPhrase,'answer tally vs actualDYNAMIC'!J$1)</f>
        <v>0</v>
      </c>
      <c r="K8">
        <f>COUNTIFS(Answer, 'answer tally vs actualDYNAMIC'!$B8,ActualPhrase,'answer tally vs actualDYNAMIC'!K$1)</f>
        <v>0</v>
      </c>
      <c r="L8">
        <f>COUNTIFS(Answer, 'answer tally vs actualDYNAMIC'!$B8,ActualPhrase,'answer tally vs actualDYNAMIC'!L$1)</f>
        <v>0</v>
      </c>
      <c r="M8">
        <f>COUNTIFS(Answer, 'answer tally vs actualDYNAMIC'!$B8,ActualPhrase,'answer tally vs actualDYNAMIC'!M$1)</f>
        <v>0</v>
      </c>
      <c r="N8">
        <f>COUNTIFS(Answer, 'answer tally vs actualDYNAMIC'!$B8,ActualPhrase,'answer tally vs actualDYNAMIC'!N$1)</f>
        <v>0</v>
      </c>
      <c r="O8">
        <f>COUNTIFS(Answer, 'answer tally vs actualDYNAMIC'!$B8,ActualPhrase,'answer tally vs actualDYNAMIC'!O$1)</f>
        <v>0</v>
      </c>
      <c r="P8">
        <f>COUNTIFS(Answer, 'answer tally vs actualDYNAMIC'!$B8,ActualPhrase,'answer tally vs actualDYNAMIC'!P$1)</f>
        <v>0</v>
      </c>
      <c r="Q8">
        <f>COUNTIFS(Answer, 'answer tally vs actualDYNAMIC'!$B8,ActualPhrase,'answer tally vs actualDYNAMIC'!Q$1)</f>
        <v>0</v>
      </c>
      <c r="R8">
        <f>COUNTIFS(Answer, 'answer tally vs actualDYNAMIC'!$B8,ActualPhrase,'answer tally vs actualDYNAMIC'!R$1)</f>
        <v>0</v>
      </c>
      <c r="S8">
        <f>COUNTIFS(Answer, 'answer tally vs actualDYNAMIC'!$B8,ActualPhrase,'answer tally vs actualDYNAMIC'!S$1)</f>
        <v>0</v>
      </c>
    </row>
    <row r="9" spans="1:19">
      <c r="A9">
        <v>9</v>
      </c>
      <c r="B9" t="str">
        <f t="shared" si="0"/>
        <v>a nice cobour</v>
      </c>
      <c r="C9">
        <f t="shared" si="1"/>
        <v>7727005</v>
      </c>
      <c r="D9">
        <f>COUNTIFS(Answer, 'answer tally vs actualDYNAMIC'!$B9)</f>
        <v>1</v>
      </c>
      <c r="E9">
        <f>COUNTIFS(Answer, 'answer tally vs actualDYNAMIC'!$B9,ActualPhrase,'answer tally vs actualDYNAMIC'!E$1)</f>
        <v>0</v>
      </c>
      <c r="F9">
        <f>COUNTIFS(Answer, 'answer tally vs actualDYNAMIC'!$B9,ActualPhrase,'answer tally vs actualDYNAMIC'!F$1)</f>
        <v>0</v>
      </c>
      <c r="G9">
        <f>COUNTIFS(Answer, 'answer tally vs actualDYNAMIC'!$B9,ActualPhrase,'answer tally vs actualDYNAMIC'!G$1)</f>
        <v>0</v>
      </c>
      <c r="H9">
        <f>COUNTIFS(Answer, 'answer tally vs actualDYNAMIC'!$B9,ActualPhrase,'answer tally vs actualDYNAMIC'!H$1)</f>
        <v>0</v>
      </c>
      <c r="I9">
        <f>COUNTIFS(Answer, 'answer tally vs actualDYNAMIC'!$B9,ActualPhrase,'answer tally vs actualDYNAMIC'!I$1)</f>
        <v>1</v>
      </c>
      <c r="J9">
        <f>COUNTIFS(Answer, 'answer tally vs actualDYNAMIC'!$B9,ActualPhrase,'answer tally vs actualDYNAMIC'!J$1)</f>
        <v>0</v>
      </c>
      <c r="K9">
        <f>COUNTIFS(Answer, 'answer tally vs actualDYNAMIC'!$B9,ActualPhrase,'answer tally vs actualDYNAMIC'!K$1)</f>
        <v>0</v>
      </c>
      <c r="L9">
        <f>COUNTIFS(Answer, 'answer tally vs actualDYNAMIC'!$B9,ActualPhrase,'answer tally vs actualDYNAMIC'!L$1)</f>
        <v>0</v>
      </c>
      <c r="M9">
        <f>COUNTIFS(Answer, 'answer tally vs actualDYNAMIC'!$B9,ActualPhrase,'answer tally vs actualDYNAMIC'!M$1)</f>
        <v>0</v>
      </c>
      <c r="N9">
        <f>COUNTIFS(Answer, 'answer tally vs actualDYNAMIC'!$B9,ActualPhrase,'answer tally vs actualDYNAMIC'!N$1)</f>
        <v>0</v>
      </c>
      <c r="O9">
        <f>COUNTIFS(Answer, 'answer tally vs actualDYNAMIC'!$B9,ActualPhrase,'answer tally vs actualDYNAMIC'!O$1)</f>
        <v>0</v>
      </c>
      <c r="P9">
        <f>COUNTIFS(Answer, 'answer tally vs actualDYNAMIC'!$B9,ActualPhrase,'answer tally vs actualDYNAMIC'!P$1)</f>
        <v>0</v>
      </c>
      <c r="Q9">
        <f>COUNTIFS(Answer, 'answer tally vs actualDYNAMIC'!$B9,ActualPhrase,'answer tally vs actualDYNAMIC'!Q$1)</f>
        <v>0</v>
      </c>
      <c r="R9">
        <f>COUNTIFS(Answer, 'answer tally vs actualDYNAMIC'!$B9,ActualPhrase,'answer tally vs actualDYNAMIC'!R$1)</f>
        <v>0</v>
      </c>
      <c r="S9">
        <f>COUNTIFS(Answer, 'answer tally vs actualDYNAMIC'!$B9,ActualPhrase,'answer tally vs actualDYNAMIC'!S$1)</f>
        <v>0</v>
      </c>
    </row>
    <row r="10" spans="1:19">
      <c r="A10">
        <v>10</v>
      </c>
      <c r="B10" t="str">
        <f t="shared" si="0"/>
        <v>a nice code hour</v>
      </c>
      <c r="C10">
        <f t="shared" si="1"/>
        <v>7806704</v>
      </c>
      <c r="D10">
        <f>COUNTIFS(Answer, 'answer tally vs actualDYNAMIC'!$B10)</f>
        <v>1</v>
      </c>
      <c r="E10">
        <f>COUNTIFS(Answer, 'answer tally vs actualDYNAMIC'!$B10,ActualPhrase,'answer tally vs actualDYNAMIC'!E$1)</f>
        <v>0</v>
      </c>
      <c r="F10">
        <f>COUNTIFS(Answer, 'answer tally vs actualDYNAMIC'!$B10,ActualPhrase,'answer tally vs actualDYNAMIC'!F$1)</f>
        <v>0</v>
      </c>
      <c r="G10">
        <f>COUNTIFS(Answer, 'answer tally vs actualDYNAMIC'!$B10,ActualPhrase,'answer tally vs actualDYNAMIC'!G$1)</f>
        <v>0</v>
      </c>
      <c r="H10">
        <f>COUNTIFS(Answer, 'answer tally vs actualDYNAMIC'!$B10,ActualPhrase,'answer tally vs actualDYNAMIC'!H$1)</f>
        <v>1</v>
      </c>
      <c r="I10">
        <f>COUNTIFS(Answer, 'answer tally vs actualDYNAMIC'!$B10,ActualPhrase,'answer tally vs actualDYNAMIC'!I$1)</f>
        <v>0</v>
      </c>
      <c r="J10">
        <f>COUNTIFS(Answer, 'answer tally vs actualDYNAMIC'!$B10,ActualPhrase,'answer tally vs actualDYNAMIC'!J$1)</f>
        <v>0</v>
      </c>
      <c r="K10">
        <f>COUNTIFS(Answer, 'answer tally vs actualDYNAMIC'!$B10,ActualPhrase,'answer tally vs actualDYNAMIC'!K$1)</f>
        <v>0</v>
      </c>
      <c r="L10">
        <f>COUNTIFS(Answer, 'answer tally vs actualDYNAMIC'!$B10,ActualPhrase,'answer tally vs actualDYNAMIC'!L$1)</f>
        <v>0</v>
      </c>
      <c r="M10">
        <f>COUNTIFS(Answer, 'answer tally vs actualDYNAMIC'!$B10,ActualPhrase,'answer tally vs actualDYNAMIC'!M$1)</f>
        <v>0</v>
      </c>
      <c r="N10">
        <f>COUNTIFS(Answer, 'answer tally vs actualDYNAMIC'!$B10,ActualPhrase,'answer tally vs actualDYNAMIC'!N$1)</f>
        <v>0</v>
      </c>
      <c r="O10">
        <f>COUNTIFS(Answer, 'answer tally vs actualDYNAMIC'!$B10,ActualPhrase,'answer tally vs actualDYNAMIC'!O$1)</f>
        <v>0</v>
      </c>
      <c r="P10">
        <f>COUNTIFS(Answer, 'answer tally vs actualDYNAMIC'!$B10,ActualPhrase,'answer tally vs actualDYNAMIC'!P$1)</f>
        <v>0</v>
      </c>
      <c r="Q10">
        <f>COUNTIFS(Answer, 'answer tally vs actualDYNAMIC'!$B10,ActualPhrase,'answer tally vs actualDYNAMIC'!Q$1)</f>
        <v>0</v>
      </c>
      <c r="R10">
        <f>COUNTIFS(Answer, 'answer tally vs actualDYNAMIC'!$B10,ActualPhrase,'answer tally vs actualDYNAMIC'!R$1)</f>
        <v>0</v>
      </c>
      <c r="S10">
        <f>COUNTIFS(Answer, 'answer tally vs actualDYNAMIC'!$B10,ActualPhrase,'answer tally vs actualDYNAMIC'!S$1)</f>
        <v>0</v>
      </c>
    </row>
    <row r="11" spans="1:19">
      <c r="A11">
        <v>11</v>
      </c>
      <c r="B11" t="str">
        <f t="shared" si="0"/>
        <v>a nice cold bowl</v>
      </c>
      <c r="C11">
        <f t="shared" si="1"/>
        <v>7787243</v>
      </c>
      <c r="D11">
        <f>COUNTIFS(Answer, 'answer tally vs actualDYNAMIC'!$B11)</f>
        <v>1</v>
      </c>
      <c r="E11">
        <f>COUNTIFS(Answer, 'answer tally vs actualDYNAMIC'!$B11,ActualPhrase,'answer tally vs actualDYNAMIC'!E$1)</f>
        <v>0</v>
      </c>
      <c r="F11">
        <f>COUNTIFS(Answer, 'answer tally vs actualDYNAMIC'!$B11,ActualPhrase,'answer tally vs actualDYNAMIC'!F$1)</f>
        <v>0</v>
      </c>
      <c r="G11">
        <f>COUNTIFS(Answer, 'answer tally vs actualDYNAMIC'!$B11,ActualPhrase,'answer tally vs actualDYNAMIC'!G$1)</f>
        <v>1</v>
      </c>
      <c r="H11">
        <f>COUNTIFS(Answer, 'answer tally vs actualDYNAMIC'!$B11,ActualPhrase,'answer tally vs actualDYNAMIC'!H$1)</f>
        <v>0</v>
      </c>
      <c r="I11">
        <f>COUNTIFS(Answer, 'answer tally vs actualDYNAMIC'!$B11,ActualPhrase,'answer tally vs actualDYNAMIC'!I$1)</f>
        <v>0</v>
      </c>
      <c r="J11">
        <f>COUNTIFS(Answer, 'answer tally vs actualDYNAMIC'!$B11,ActualPhrase,'answer tally vs actualDYNAMIC'!J$1)</f>
        <v>0</v>
      </c>
      <c r="K11">
        <f>COUNTIFS(Answer, 'answer tally vs actualDYNAMIC'!$B11,ActualPhrase,'answer tally vs actualDYNAMIC'!K$1)</f>
        <v>0</v>
      </c>
      <c r="L11">
        <f>COUNTIFS(Answer, 'answer tally vs actualDYNAMIC'!$B11,ActualPhrase,'answer tally vs actualDYNAMIC'!L$1)</f>
        <v>0</v>
      </c>
      <c r="M11">
        <f>COUNTIFS(Answer, 'answer tally vs actualDYNAMIC'!$B11,ActualPhrase,'answer tally vs actualDYNAMIC'!M$1)</f>
        <v>0</v>
      </c>
      <c r="N11">
        <f>COUNTIFS(Answer, 'answer tally vs actualDYNAMIC'!$B11,ActualPhrase,'answer tally vs actualDYNAMIC'!N$1)</f>
        <v>0</v>
      </c>
      <c r="O11">
        <f>COUNTIFS(Answer, 'answer tally vs actualDYNAMIC'!$B11,ActualPhrase,'answer tally vs actualDYNAMIC'!O$1)</f>
        <v>0</v>
      </c>
      <c r="P11">
        <f>COUNTIFS(Answer, 'answer tally vs actualDYNAMIC'!$B11,ActualPhrase,'answer tally vs actualDYNAMIC'!P$1)</f>
        <v>0</v>
      </c>
      <c r="Q11">
        <f>COUNTIFS(Answer, 'answer tally vs actualDYNAMIC'!$B11,ActualPhrase,'answer tally vs actualDYNAMIC'!Q$1)</f>
        <v>0</v>
      </c>
      <c r="R11">
        <f>COUNTIFS(Answer, 'answer tally vs actualDYNAMIC'!$B11,ActualPhrase,'answer tally vs actualDYNAMIC'!R$1)</f>
        <v>0</v>
      </c>
      <c r="S11">
        <f>COUNTIFS(Answer, 'answer tally vs actualDYNAMIC'!$B11,ActualPhrase,'answer tally vs actualDYNAMIC'!S$1)</f>
        <v>0</v>
      </c>
    </row>
    <row r="12" spans="1:19">
      <c r="A12">
        <v>12</v>
      </c>
      <c r="B12" t="str">
        <f t="shared" si="0"/>
        <v>a nice cold dollar</v>
      </c>
      <c r="C12">
        <f t="shared" si="1"/>
        <v>7784186</v>
      </c>
      <c r="D12">
        <f>COUNTIFS(Answer, 'answer tally vs actualDYNAMIC'!$B12)</f>
        <v>1</v>
      </c>
      <c r="E12">
        <f>COUNTIFS(Answer, 'answer tally vs actualDYNAMIC'!$B12,ActualPhrase,'answer tally vs actualDYNAMIC'!E$1)</f>
        <v>0</v>
      </c>
      <c r="F12">
        <f>COUNTIFS(Answer, 'answer tally vs actualDYNAMIC'!$B12,ActualPhrase,'answer tally vs actualDYNAMIC'!F$1)</f>
        <v>0</v>
      </c>
      <c r="G12">
        <f>COUNTIFS(Answer, 'answer tally vs actualDYNAMIC'!$B12,ActualPhrase,'answer tally vs actualDYNAMIC'!G$1)</f>
        <v>1</v>
      </c>
      <c r="H12">
        <f>COUNTIFS(Answer, 'answer tally vs actualDYNAMIC'!$B12,ActualPhrase,'answer tally vs actualDYNAMIC'!H$1)</f>
        <v>0</v>
      </c>
      <c r="I12">
        <f>COUNTIFS(Answer, 'answer tally vs actualDYNAMIC'!$B12,ActualPhrase,'answer tally vs actualDYNAMIC'!I$1)</f>
        <v>0</v>
      </c>
      <c r="J12">
        <f>COUNTIFS(Answer, 'answer tally vs actualDYNAMIC'!$B12,ActualPhrase,'answer tally vs actualDYNAMIC'!J$1)</f>
        <v>0</v>
      </c>
      <c r="K12">
        <f>COUNTIFS(Answer, 'answer tally vs actualDYNAMIC'!$B12,ActualPhrase,'answer tally vs actualDYNAMIC'!K$1)</f>
        <v>0</v>
      </c>
      <c r="L12">
        <f>COUNTIFS(Answer, 'answer tally vs actualDYNAMIC'!$B12,ActualPhrase,'answer tally vs actualDYNAMIC'!L$1)</f>
        <v>0</v>
      </c>
      <c r="M12">
        <f>COUNTIFS(Answer, 'answer tally vs actualDYNAMIC'!$B12,ActualPhrase,'answer tally vs actualDYNAMIC'!M$1)</f>
        <v>0</v>
      </c>
      <c r="N12">
        <f>COUNTIFS(Answer, 'answer tally vs actualDYNAMIC'!$B12,ActualPhrase,'answer tally vs actualDYNAMIC'!N$1)</f>
        <v>0</v>
      </c>
      <c r="O12">
        <f>COUNTIFS(Answer, 'answer tally vs actualDYNAMIC'!$B12,ActualPhrase,'answer tally vs actualDYNAMIC'!O$1)</f>
        <v>0</v>
      </c>
      <c r="P12">
        <f>COUNTIFS(Answer, 'answer tally vs actualDYNAMIC'!$B12,ActualPhrase,'answer tally vs actualDYNAMIC'!P$1)</f>
        <v>0</v>
      </c>
      <c r="Q12">
        <f>COUNTIFS(Answer, 'answer tally vs actualDYNAMIC'!$B12,ActualPhrase,'answer tally vs actualDYNAMIC'!Q$1)</f>
        <v>0</v>
      </c>
      <c r="R12">
        <f>COUNTIFS(Answer, 'answer tally vs actualDYNAMIC'!$B12,ActualPhrase,'answer tally vs actualDYNAMIC'!R$1)</f>
        <v>0</v>
      </c>
      <c r="S12">
        <f>COUNTIFS(Answer, 'answer tally vs actualDYNAMIC'!$B12,ActualPhrase,'answer tally vs actualDYNAMIC'!S$1)</f>
        <v>0</v>
      </c>
    </row>
    <row r="13" spans="1:19">
      <c r="A13">
        <v>13</v>
      </c>
      <c r="B13" t="str">
        <f t="shared" si="0"/>
        <v>a nice cold dour</v>
      </c>
      <c r="C13">
        <f t="shared" si="1"/>
        <v>7779968</v>
      </c>
      <c r="D13">
        <f>COUNTIFS(Answer, 'answer tally vs actualDYNAMIC'!$B13)</f>
        <v>1</v>
      </c>
      <c r="E13">
        <f>COUNTIFS(Answer, 'answer tally vs actualDYNAMIC'!$B13,ActualPhrase,'answer tally vs actualDYNAMIC'!E$1)</f>
        <v>1</v>
      </c>
      <c r="F13">
        <f>COUNTIFS(Answer, 'answer tally vs actualDYNAMIC'!$B13,ActualPhrase,'answer tally vs actualDYNAMIC'!F$1)</f>
        <v>0</v>
      </c>
      <c r="G13">
        <f>COUNTIFS(Answer, 'answer tally vs actualDYNAMIC'!$B13,ActualPhrase,'answer tally vs actualDYNAMIC'!G$1)</f>
        <v>0</v>
      </c>
      <c r="H13">
        <f>COUNTIFS(Answer, 'answer tally vs actualDYNAMIC'!$B13,ActualPhrase,'answer tally vs actualDYNAMIC'!H$1)</f>
        <v>0</v>
      </c>
      <c r="I13">
        <f>COUNTIFS(Answer, 'answer tally vs actualDYNAMIC'!$B13,ActualPhrase,'answer tally vs actualDYNAMIC'!I$1)</f>
        <v>0</v>
      </c>
      <c r="J13">
        <f>COUNTIFS(Answer, 'answer tally vs actualDYNAMIC'!$B13,ActualPhrase,'answer tally vs actualDYNAMIC'!J$1)</f>
        <v>0</v>
      </c>
      <c r="K13">
        <f>COUNTIFS(Answer, 'answer tally vs actualDYNAMIC'!$B13,ActualPhrase,'answer tally vs actualDYNAMIC'!K$1)</f>
        <v>0</v>
      </c>
      <c r="L13">
        <f>COUNTIFS(Answer, 'answer tally vs actualDYNAMIC'!$B13,ActualPhrase,'answer tally vs actualDYNAMIC'!L$1)</f>
        <v>0</v>
      </c>
      <c r="M13">
        <f>COUNTIFS(Answer, 'answer tally vs actualDYNAMIC'!$B13,ActualPhrase,'answer tally vs actualDYNAMIC'!M$1)</f>
        <v>0</v>
      </c>
      <c r="N13">
        <f>COUNTIFS(Answer, 'answer tally vs actualDYNAMIC'!$B13,ActualPhrase,'answer tally vs actualDYNAMIC'!N$1)</f>
        <v>0</v>
      </c>
      <c r="O13">
        <f>COUNTIFS(Answer, 'answer tally vs actualDYNAMIC'!$B13,ActualPhrase,'answer tally vs actualDYNAMIC'!O$1)</f>
        <v>0</v>
      </c>
      <c r="P13">
        <f>COUNTIFS(Answer, 'answer tally vs actualDYNAMIC'!$B13,ActualPhrase,'answer tally vs actualDYNAMIC'!P$1)</f>
        <v>0</v>
      </c>
      <c r="Q13">
        <f>COUNTIFS(Answer, 'answer tally vs actualDYNAMIC'!$B13,ActualPhrase,'answer tally vs actualDYNAMIC'!Q$1)</f>
        <v>0</v>
      </c>
      <c r="R13">
        <f>COUNTIFS(Answer, 'answer tally vs actualDYNAMIC'!$B13,ActualPhrase,'answer tally vs actualDYNAMIC'!R$1)</f>
        <v>0</v>
      </c>
      <c r="S13">
        <f>COUNTIFS(Answer, 'answer tally vs actualDYNAMIC'!$B13,ActualPhrase,'answer tally vs actualDYNAMIC'!S$1)</f>
        <v>0</v>
      </c>
    </row>
    <row r="14" spans="1:19">
      <c r="A14">
        <v>14</v>
      </c>
      <c r="B14" t="str">
        <f t="shared" si="0"/>
        <v>a nice cold dower</v>
      </c>
      <c r="C14">
        <f t="shared" si="1"/>
        <v>7779941</v>
      </c>
      <c r="D14">
        <f>COUNTIFS(Answer, 'answer tally vs actualDYNAMIC'!$B14)</f>
        <v>0</v>
      </c>
      <c r="E14">
        <f>COUNTIFS(Answer, 'answer tally vs actualDYNAMIC'!$B14,ActualPhrase,'answer tally vs actualDYNAMIC'!E$1)</f>
        <v>0</v>
      </c>
      <c r="F14">
        <f>COUNTIFS(Answer, 'answer tally vs actualDYNAMIC'!$B14,ActualPhrase,'answer tally vs actualDYNAMIC'!F$1)</f>
        <v>0</v>
      </c>
      <c r="G14">
        <f>COUNTIFS(Answer, 'answer tally vs actualDYNAMIC'!$B14,ActualPhrase,'answer tally vs actualDYNAMIC'!G$1)</f>
        <v>0</v>
      </c>
      <c r="H14">
        <f>COUNTIFS(Answer, 'answer tally vs actualDYNAMIC'!$B14,ActualPhrase,'answer tally vs actualDYNAMIC'!H$1)</f>
        <v>0</v>
      </c>
      <c r="I14">
        <f>COUNTIFS(Answer, 'answer tally vs actualDYNAMIC'!$B14,ActualPhrase,'answer tally vs actualDYNAMIC'!I$1)</f>
        <v>0</v>
      </c>
      <c r="J14">
        <f>COUNTIFS(Answer, 'answer tally vs actualDYNAMIC'!$B14,ActualPhrase,'answer tally vs actualDYNAMIC'!J$1)</f>
        <v>0</v>
      </c>
      <c r="K14">
        <f>COUNTIFS(Answer, 'answer tally vs actualDYNAMIC'!$B14,ActualPhrase,'answer tally vs actualDYNAMIC'!K$1)</f>
        <v>0</v>
      </c>
      <c r="L14">
        <f>COUNTIFS(Answer, 'answer tally vs actualDYNAMIC'!$B14,ActualPhrase,'answer tally vs actualDYNAMIC'!L$1)</f>
        <v>0</v>
      </c>
      <c r="M14">
        <f>COUNTIFS(Answer, 'answer tally vs actualDYNAMIC'!$B14,ActualPhrase,'answer tally vs actualDYNAMIC'!M$1)</f>
        <v>0</v>
      </c>
      <c r="N14">
        <f>COUNTIFS(Answer, 'answer tally vs actualDYNAMIC'!$B14,ActualPhrase,'answer tally vs actualDYNAMIC'!N$1)</f>
        <v>0</v>
      </c>
      <c r="O14">
        <f>COUNTIFS(Answer, 'answer tally vs actualDYNAMIC'!$B14,ActualPhrase,'answer tally vs actualDYNAMIC'!O$1)</f>
        <v>0</v>
      </c>
      <c r="P14">
        <f>COUNTIFS(Answer, 'answer tally vs actualDYNAMIC'!$B14,ActualPhrase,'answer tally vs actualDYNAMIC'!P$1)</f>
        <v>0</v>
      </c>
      <c r="Q14">
        <f>COUNTIFS(Answer, 'answer tally vs actualDYNAMIC'!$B14,ActualPhrase,'answer tally vs actualDYNAMIC'!Q$1)</f>
        <v>0</v>
      </c>
      <c r="R14">
        <f>COUNTIFS(Answer, 'answer tally vs actualDYNAMIC'!$B14,ActualPhrase,'answer tally vs actualDYNAMIC'!R$1)</f>
        <v>0</v>
      </c>
      <c r="S14">
        <f>COUNTIFS(Answer, 'answer tally vs actualDYNAMIC'!$B14,ActualPhrase,'answer tally vs actualDYNAMIC'!S$1)</f>
        <v>0</v>
      </c>
    </row>
    <row r="15" spans="1:19">
      <c r="A15">
        <v>15</v>
      </c>
      <c r="B15" t="str">
        <f t="shared" si="0"/>
        <v>a nice cold hour</v>
      </c>
      <c r="C15">
        <f t="shared" si="1"/>
        <v>7851662</v>
      </c>
      <c r="D15">
        <f>COUNTIFS(Answer, 'answer tally vs actualDYNAMIC'!$B15)</f>
        <v>217</v>
      </c>
      <c r="E15">
        <f>COUNTIFS(Answer, 'answer tally vs actualDYNAMIC'!$B15,ActualPhrase,'answer tally vs actualDYNAMIC'!E$1)</f>
        <v>52</v>
      </c>
      <c r="F15">
        <f>COUNTIFS(Answer, 'answer tally vs actualDYNAMIC'!$B15,ActualPhrase,'answer tally vs actualDYNAMIC'!F$1)</f>
        <v>59</v>
      </c>
      <c r="G15">
        <f>COUNTIFS(Answer, 'answer tally vs actualDYNAMIC'!$B15,ActualPhrase,'answer tally vs actualDYNAMIC'!G$1)</f>
        <v>28</v>
      </c>
      <c r="H15">
        <f>COUNTIFS(Answer, 'answer tally vs actualDYNAMIC'!$B15,ActualPhrase,'answer tally vs actualDYNAMIC'!H$1)</f>
        <v>16</v>
      </c>
      <c r="I15">
        <f>COUNTIFS(Answer, 'answer tally vs actualDYNAMIC'!$B15,ActualPhrase,'answer tally vs actualDYNAMIC'!I$1)</f>
        <v>27</v>
      </c>
      <c r="J15">
        <f>COUNTIFS(Answer, 'answer tally vs actualDYNAMIC'!$B15,ActualPhrase,'answer tally vs actualDYNAMIC'!J$1)</f>
        <v>1</v>
      </c>
      <c r="K15">
        <f>COUNTIFS(Answer, 'answer tally vs actualDYNAMIC'!$B15,ActualPhrase,'answer tally vs actualDYNAMIC'!K$1)</f>
        <v>1</v>
      </c>
      <c r="L15">
        <f>COUNTIFS(Answer, 'answer tally vs actualDYNAMIC'!$B15,ActualPhrase,'answer tally vs actualDYNAMIC'!L$1)</f>
        <v>2</v>
      </c>
      <c r="M15">
        <f>COUNTIFS(Answer, 'answer tally vs actualDYNAMIC'!$B15,ActualPhrase,'answer tally vs actualDYNAMIC'!M$1)</f>
        <v>18</v>
      </c>
      <c r="N15">
        <f>COUNTIFS(Answer, 'answer tally vs actualDYNAMIC'!$B15,ActualPhrase,'answer tally vs actualDYNAMIC'!N$1)</f>
        <v>0</v>
      </c>
      <c r="O15">
        <f>COUNTIFS(Answer, 'answer tally vs actualDYNAMIC'!$B15,ActualPhrase,'answer tally vs actualDYNAMIC'!O$1)</f>
        <v>2</v>
      </c>
      <c r="P15">
        <f>COUNTIFS(Answer, 'answer tally vs actualDYNAMIC'!$B15,ActualPhrase,'answer tally vs actualDYNAMIC'!P$1)</f>
        <v>0</v>
      </c>
      <c r="Q15">
        <f>COUNTIFS(Answer, 'answer tally vs actualDYNAMIC'!$B15,ActualPhrase,'answer tally vs actualDYNAMIC'!Q$1)</f>
        <v>1</v>
      </c>
      <c r="R15">
        <f>COUNTIFS(Answer, 'answer tally vs actualDYNAMIC'!$B15,ActualPhrase,'answer tally vs actualDYNAMIC'!R$1)</f>
        <v>0</v>
      </c>
      <c r="S15">
        <f>COUNTIFS(Answer, 'answer tally vs actualDYNAMIC'!$B15,ActualPhrase,'answer tally vs actualDYNAMIC'!S$1)</f>
        <v>0</v>
      </c>
    </row>
    <row r="16" spans="1:19">
      <c r="A16">
        <v>16</v>
      </c>
      <c r="B16" t="str">
        <f t="shared" si="0"/>
        <v>a nice cold hour</v>
      </c>
      <c r="C16">
        <f t="shared" si="1"/>
        <v>7851662</v>
      </c>
      <c r="D16">
        <f>COUNTIFS(Answer, 'answer tally vs actualDYNAMIC'!$B16)</f>
        <v>217</v>
      </c>
      <c r="E16">
        <f>COUNTIFS(Answer, 'answer tally vs actualDYNAMIC'!$B16,ActualPhrase,'answer tally vs actualDYNAMIC'!E$1)</f>
        <v>52</v>
      </c>
      <c r="F16">
        <f>COUNTIFS(Answer, 'answer tally vs actualDYNAMIC'!$B16,ActualPhrase,'answer tally vs actualDYNAMIC'!F$1)</f>
        <v>59</v>
      </c>
      <c r="G16">
        <f>COUNTIFS(Answer, 'answer tally vs actualDYNAMIC'!$B16,ActualPhrase,'answer tally vs actualDYNAMIC'!G$1)</f>
        <v>28</v>
      </c>
      <c r="H16">
        <f>COUNTIFS(Answer, 'answer tally vs actualDYNAMIC'!$B16,ActualPhrase,'answer tally vs actualDYNAMIC'!H$1)</f>
        <v>16</v>
      </c>
      <c r="I16">
        <f>COUNTIFS(Answer, 'answer tally vs actualDYNAMIC'!$B16,ActualPhrase,'answer tally vs actualDYNAMIC'!I$1)</f>
        <v>27</v>
      </c>
      <c r="J16">
        <f>COUNTIFS(Answer, 'answer tally vs actualDYNAMIC'!$B16,ActualPhrase,'answer tally vs actualDYNAMIC'!J$1)</f>
        <v>1</v>
      </c>
      <c r="K16">
        <f>COUNTIFS(Answer, 'answer tally vs actualDYNAMIC'!$B16,ActualPhrase,'answer tally vs actualDYNAMIC'!K$1)</f>
        <v>1</v>
      </c>
      <c r="L16">
        <f>COUNTIFS(Answer, 'answer tally vs actualDYNAMIC'!$B16,ActualPhrase,'answer tally vs actualDYNAMIC'!L$1)</f>
        <v>2</v>
      </c>
      <c r="M16">
        <f>COUNTIFS(Answer, 'answer tally vs actualDYNAMIC'!$B16,ActualPhrase,'answer tally vs actualDYNAMIC'!M$1)</f>
        <v>18</v>
      </c>
      <c r="N16">
        <f>COUNTIFS(Answer, 'answer tally vs actualDYNAMIC'!$B16,ActualPhrase,'answer tally vs actualDYNAMIC'!N$1)</f>
        <v>0</v>
      </c>
      <c r="O16">
        <f>COUNTIFS(Answer, 'answer tally vs actualDYNAMIC'!$B16,ActualPhrase,'answer tally vs actualDYNAMIC'!O$1)</f>
        <v>2</v>
      </c>
      <c r="P16">
        <f>COUNTIFS(Answer, 'answer tally vs actualDYNAMIC'!$B16,ActualPhrase,'answer tally vs actualDYNAMIC'!P$1)</f>
        <v>0</v>
      </c>
      <c r="Q16">
        <f>COUNTIFS(Answer, 'answer tally vs actualDYNAMIC'!$B16,ActualPhrase,'answer tally vs actualDYNAMIC'!Q$1)</f>
        <v>1</v>
      </c>
      <c r="R16">
        <f>COUNTIFS(Answer, 'answer tally vs actualDYNAMIC'!$B16,ActualPhrase,'answer tally vs actualDYNAMIC'!R$1)</f>
        <v>0</v>
      </c>
      <c r="S16">
        <f>COUNTIFS(Answer, 'answer tally vs actualDYNAMIC'!$B16,ActualPhrase,'answer tally vs actualDYNAMIC'!S$1)</f>
        <v>0</v>
      </c>
    </row>
    <row r="17" spans="1:19">
      <c r="A17">
        <v>17</v>
      </c>
      <c r="B17" t="str">
        <f t="shared" si="0"/>
        <v>a nice cold hout</v>
      </c>
      <c r="C17">
        <f t="shared" si="1"/>
        <v>7779849</v>
      </c>
      <c r="D17">
        <f>COUNTIFS(Answer, 'answer tally vs actualDYNAMIC'!$B17)</f>
        <v>0</v>
      </c>
      <c r="E17">
        <f>COUNTIFS(Answer, 'answer tally vs actualDYNAMIC'!$B17,ActualPhrase,'answer tally vs actualDYNAMIC'!E$1)</f>
        <v>0</v>
      </c>
      <c r="F17">
        <f>COUNTIFS(Answer, 'answer tally vs actualDYNAMIC'!$B17,ActualPhrase,'answer tally vs actualDYNAMIC'!F$1)</f>
        <v>0</v>
      </c>
      <c r="G17">
        <f>COUNTIFS(Answer, 'answer tally vs actualDYNAMIC'!$B17,ActualPhrase,'answer tally vs actualDYNAMIC'!G$1)</f>
        <v>0</v>
      </c>
      <c r="H17">
        <f>COUNTIFS(Answer, 'answer tally vs actualDYNAMIC'!$B17,ActualPhrase,'answer tally vs actualDYNAMIC'!H$1)</f>
        <v>0</v>
      </c>
      <c r="I17">
        <f>COUNTIFS(Answer, 'answer tally vs actualDYNAMIC'!$B17,ActualPhrase,'answer tally vs actualDYNAMIC'!I$1)</f>
        <v>0</v>
      </c>
      <c r="J17">
        <f>COUNTIFS(Answer, 'answer tally vs actualDYNAMIC'!$B17,ActualPhrase,'answer tally vs actualDYNAMIC'!J$1)</f>
        <v>0</v>
      </c>
      <c r="K17">
        <f>COUNTIFS(Answer, 'answer tally vs actualDYNAMIC'!$B17,ActualPhrase,'answer tally vs actualDYNAMIC'!K$1)</f>
        <v>0</v>
      </c>
      <c r="L17">
        <f>COUNTIFS(Answer, 'answer tally vs actualDYNAMIC'!$B17,ActualPhrase,'answer tally vs actualDYNAMIC'!L$1)</f>
        <v>0</v>
      </c>
      <c r="M17">
        <f>COUNTIFS(Answer, 'answer tally vs actualDYNAMIC'!$B17,ActualPhrase,'answer tally vs actualDYNAMIC'!M$1)</f>
        <v>0</v>
      </c>
      <c r="N17">
        <f>COUNTIFS(Answer, 'answer tally vs actualDYNAMIC'!$B17,ActualPhrase,'answer tally vs actualDYNAMIC'!N$1)</f>
        <v>0</v>
      </c>
      <c r="O17">
        <f>COUNTIFS(Answer, 'answer tally vs actualDYNAMIC'!$B17,ActualPhrase,'answer tally vs actualDYNAMIC'!O$1)</f>
        <v>0</v>
      </c>
      <c r="P17">
        <f>COUNTIFS(Answer, 'answer tally vs actualDYNAMIC'!$B17,ActualPhrase,'answer tally vs actualDYNAMIC'!P$1)</f>
        <v>0</v>
      </c>
      <c r="Q17">
        <f>COUNTIFS(Answer, 'answer tally vs actualDYNAMIC'!$B17,ActualPhrase,'answer tally vs actualDYNAMIC'!Q$1)</f>
        <v>0</v>
      </c>
      <c r="R17">
        <f>COUNTIFS(Answer, 'answer tally vs actualDYNAMIC'!$B17,ActualPhrase,'answer tally vs actualDYNAMIC'!R$1)</f>
        <v>0</v>
      </c>
      <c r="S17">
        <f>COUNTIFS(Answer, 'answer tally vs actualDYNAMIC'!$B17,ActualPhrase,'answer tally vs actualDYNAMIC'!S$1)</f>
        <v>0</v>
      </c>
    </row>
    <row r="18" spans="1:19">
      <c r="A18">
        <v>18</v>
      </c>
      <c r="B18" t="str">
        <f t="shared" si="0"/>
        <v>a nice cold our</v>
      </c>
      <c r="C18">
        <f t="shared" si="1"/>
        <v>8253272</v>
      </c>
      <c r="D18">
        <f>COUNTIFS(Answer, 'answer tally vs actualDYNAMIC'!$B18)</f>
        <v>3</v>
      </c>
      <c r="E18">
        <f>COUNTIFS(Answer, 'answer tally vs actualDYNAMIC'!$B18,ActualPhrase,'answer tally vs actualDYNAMIC'!E$1)</f>
        <v>0</v>
      </c>
      <c r="F18">
        <f>COUNTIFS(Answer, 'answer tally vs actualDYNAMIC'!$B18,ActualPhrase,'answer tally vs actualDYNAMIC'!F$1)</f>
        <v>0</v>
      </c>
      <c r="G18">
        <f>COUNTIFS(Answer, 'answer tally vs actualDYNAMIC'!$B18,ActualPhrase,'answer tally vs actualDYNAMIC'!G$1)</f>
        <v>1</v>
      </c>
      <c r="H18">
        <f>COUNTIFS(Answer, 'answer tally vs actualDYNAMIC'!$B18,ActualPhrase,'answer tally vs actualDYNAMIC'!H$1)</f>
        <v>0</v>
      </c>
      <c r="I18">
        <f>COUNTIFS(Answer, 'answer tally vs actualDYNAMIC'!$B18,ActualPhrase,'answer tally vs actualDYNAMIC'!I$1)</f>
        <v>2</v>
      </c>
      <c r="J18">
        <f>COUNTIFS(Answer, 'answer tally vs actualDYNAMIC'!$B18,ActualPhrase,'answer tally vs actualDYNAMIC'!J$1)</f>
        <v>0</v>
      </c>
      <c r="K18">
        <f>COUNTIFS(Answer, 'answer tally vs actualDYNAMIC'!$B18,ActualPhrase,'answer tally vs actualDYNAMIC'!K$1)</f>
        <v>0</v>
      </c>
      <c r="L18">
        <f>COUNTIFS(Answer, 'answer tally vs actualDYNAMIC'!$B18,ActualPhrase,'answer tally vs actualDYNAMIC'!L$1)</f>
        <v>0</v>
      </c>
      <c r="M18">
        <f>COUNTIFS(Answer, 'answer tally vs actualDYNAMIC'!$B18,ActualPhrase,'answer tally vs actualDYNAMIC'!M$1)</f>
        <v>0</v>
      </c>
      <c r="N18">
        <f>COUNTIFS(Answer, 'answer tally vs actualDYNAMIC'!$B18,ActualPhrase,'answer tally vs actualDYNAMIC'!N$1)</f>
        <v>0</v>
      </c>
      <c r="O18">
        <f>COUNTIFS(Answer, 'answer tally vs actualDYNAMIC'!$B18,ActualPhrase,'answer tally vs actualDYNAMIC'!O$1)</f>
        <v>0</v>
      </c>
      <c r="P18">
        <f>COUNTIFS(Answer, 'answer tally vs actualDYNAMIC'!$B18,ActualPhrase,'answer tally vs actualDYNAMIC'!P$1)</f>
        <v>0</v>
      </c>
      <c r="Q18">
        <f>COUNTIFS(Answer, 'answer tally vs actualDYNAMIC'!$B18,ActualPhrase,'answer tally vs actualDYNAMIC'!Q$1)</f>
        <v>0</v>
      </c>
      <c r="R18">
        <f>COUNTIFS(Answer, 'answer tally vs actualDYNAMIC'!$B18,ActualPhrase,'answer tally vs actualDYNAMIC'!R$1)</f>
        <v>0</v>
      </c>
      <c r="S18">
        <f>COUNTIFS(Answer, 'answer tally vs actualDYNAMIC'!$B18,ActualPhrase,'answer tally vs actualDYNAMIC'!S$1)</f>
        <v>0</v>
      </c>
    </row>
    <row r="19" spans="1:19">
      <c r="A19">
        <v>19</v>
      </c>
      <c r="B19" t="str">
        <f t="shared" si="0"/>
        <v>a nice cold shower</v>
      </c>
      <c r="C19">
        <f t="shared" si="1"/>
        <v>7787502</v>
      </c>
      <c r="D19">
        <f>COUNTIFS(Answer, 'answer tally vs actualDYNAMIC'!$B19)</f>
        <v>1</v>
      </c>
      <c r="E19">
        <f>COUNTIFS(Answer, 'answer tally vs actualDYNAMIC'!$B19,ActualPhrase,'answer tally vs actualDYNAMIC'!E$1)</f>
        <v>0</v>
      </c>
      <c r="F19">
        <f>COUNTIFS(Answer, 'answer tally vs actualDYNAMIC'!$B19,ActualPhrase,'answer tally vs actualDYNAMIC'!F$1)</f>
        <v>0</v>
      </c>
      <c r="G19">
        <f>COUNTIFS(Answer, 'answer tally vs actualDYNAMIC'!$B19,ActualPhrase,'answer tally vs actualDYNAMIC'!G$1)</f>
        <v>0</v>
      </c>
      <c r="H19">
        <f>COUNTIFS(Answer, 'answer tally vs actualDYNAMIC'!$B19,ActualPhrase,'answer tally vs actualDYNAMIC'!H$1)</f>
        <v>0</v>
      </c>
      <c r="I19">
        <f>COUNTIFS(Answer, 'answer tally vs actualDYNAMIC'!$B19,ActualPhrase,'answer tally vs actualDYNAMIC'!I$1)</f>
        <v>0</v>
      </c>
      <c r="J19">
        <f>COUNTIFS(Answer, 'answer tally vs actualDYNAMIC'!$B19,ActualPhrase,'answer tally vs actualDYNAMIC'!J$1)</f>
        <v>0</v>
      </c>
      <c r="K19">
        <f>COUNTIFS(Answer, 'answer tally vs actualDYNAMIC'!$B19,ActualPhrase,'answer tally vs actualDYNAMIC'!K$1)</f>
        <v>1</v>
      </c>
      <c r="L19">
        <f>COUNTIFS(Answer, 'answer tally vs actualDYNAMIC'!$B19,ActualPhrase,'answer tally vs actualDYNAMIC'!L$1)</f>
        <v>0</v>
      </c>
      <c r="M19">
        <f>COUNTIFS(Answer, 'answer tally vs actualDYNAMIC'!$B19,ActualPhrase,'answer tally vs actualDYNAMIC'!M$1)</f>
        <v>0</v>
      </c>
      <c r="N19">
        <f>COUNTIFS(Answer, 'answer tally vs actualDYNAMIC'!$B19,ActualPhrase,'answer tally vs actualDYNAMIC'!N$1)</f>
        <v>0</v>
      </c>
      <c r="O19">
        <f>COUNTIFS(Answer, 'answer tally vs actualDYNAMIC'!$B19,ActualPhrase,'answer tally vs actualDYNAMIC'!O$1)</f>
        <v>0</v>
      </c>
      <c r="P19">
        <f>COUNTIFS(Answer, 'answer tally vs actualDYNAMIC'!$B19,ActualPhrase,'answer tally vs actualDYNAMIC'!P$1)</f>
        <v>0</v>
      </c>
      <c r="Q19">
        <f>COUNTIFS(Answer, 'answer tally vs actualDYNAMIC'!$B19,ActualPhrase,'answer tally vs actualDYNAMIC'!Q$1)</f>
        <v>0</v>
      </c>
      <c r="R19">
        <f>COUNTIFS(Answer, 'answer tally vs actualDYNAMIC'!$B19,ActualPhrase,'answer tally vs actualDYNAMIC'!R$1)</f>
        <v>0</v>
      </c>
      <c r="S19">
        <f>COUNTIFS(Answer, 'answer tally vs actualDYNAMIC'!$B19,ActualPhrase,'answer tally vs actualDYNAMIC'!S$1)</f>
        <v>0</v>
      </c>
    </row>
    <row r="20" spans="1:19">
      <c r="A20">
        <v>20</v>
      </c>
      <c r="B20" t="str">
        <f t="shared" si="0"/>
        <v>a nice cold thou are</v>
      </c>
      <c r="C20">
        <f t="shared" si="1"/>
        <v>9515028</v>
      </c>
      <c r="D20">
        <f>COUNTIFS(Answer, 'answer tally vs actualDYNAMIC'!$B20)</f>
        <v>1</v>
      </c>
      <c r="E20">
        <f>COUNTIFS(Answer, 'answer tally vs actualDYNAMIC'!$B20,ActualPhrase,'answer tally vs actualDYNAMIC'!E$1)</f>
        <v>1</v>
      </c>
      <c r="F20">
        <f>COUNTIFS(Answer, 'answer tally vs actualDYNAMIC'!$B20,ActualPhrase,'answer tally vs actualDYNAMIC'!F$1)</f>
        <v>0</v>
      </c>
      <c r="G20">
        <f>COUNTIFS(Answer, 'answer tally vs actualDYNAMIC'!$B20,ActualPhrase,'answer tally vs actualDYNAMIC'!G$1)</f>
        <v>0</v>
      </c>
      <c r="H20">
        <f>COUNTIFS(Answer, 'answer tally vs actualDYNAMIC'!$B20,ActualPhrase,'answer tally vs actualDYNAMIC'!H$1)</f>
        <v>0</v>
      </c>
      <c r="I20">
        <f>COUNTIFS(Answer, 'answer tally vs actualDYNAMIC'!$B20,ActualPhrase,'answer tally vs actualDYNAMIC'!I$1)</f>
        <v>0</v>
      </c>
      <c r="J20">
        <f>COUNTIFS(Answer, 'answer tally vs actualDYNAMIC'!$B20,ActualPhrase,'answer tally vs actualDYNAMIC'!J$1)</f>
        <v>0</v>
      </c>
      <c r="K20">
        <f>COUNTIFS(Answer, 'answer tally vs actualDYNAMIC'!$B20,ActualPhrase,'answer tally vs actualDYNAMIC'!K$1)</f>
        <v>0</v>
      </c>
      <c r="L20">
        <f>COUNTIFS(Answer, 'answer tally vs actualDYNAMIC'!$B20,ActualPhrase,'answer tally vs actualDYNAMIC'!L$1)</f>
        <v>0</v>
      </c>
      <c r="M20">
        <f>COUNTIFS(Answer, 'answer tally vs actualDYNAMIC'!$B20,ActualPhrase,'answer tally vs actualDYNAMIC'!M$1)</f>
        <v>0</v>
      </c>
      <c r="N20">
        <f>COUNTIFS(Answer, 'answer tally vs actualDYNAMIC'!$B20,ActualPhrase,'answer tally vs actualDYNAMIC'!N$1)</f>
        <v>0</v>
      </c>
      <c r="O20">
        <f>COUNTIFS(Answer, 'answer tally vs actualDYNAMIC'!$B20,ActualPhrase,'answer tally vs actualDYNAMIC'!O$1)</f>
        <v>0</v>
      </c>
      <c r="P20">
        <f>COUNTIFS(Answer, 'answer tally vs actualDYNAMIC'!$B20,ActualPhrase,'answer tally vs actualDYNAMIC'!P$1)</f>
        <v>0</v>
      </c>
      <c r="Q20">
        <f>COUNTIFS(Answer, 'answer tally vs actualDYNAMIC'!$B20,ActualPhrase,'answer tally vs actualDYNAMIC'!Q$1)</f>
        <v>0</v>
      </c>
      <c r="R20">
        <f>COUNTIFS(Answer, 'answer tally vs actualDYNAMIC'!$B20,ActualPhrase,'answer tally vs actualDYNAMIC'!R$1)</f>
        <v>0</v>
      </c>
      <c r="S20">
        <f>COUNTIFS(Answer, 'answer tally vs actualDYNAMIC'!$B20,ActualPhrase,'answer tally vs actualDYNAMIC'!S$1)</f>
        <v>0</v>
      </c>
    </row>
    <row r="21" spans="1:19">
      <c r="A21">
        <v>21</v>
      </c>
      <c r="B21" t="str">
        <f t="shared" si="0"/>
        <v>a nice cool bowl</v>
      </c>
      <c r="C21">
        <f t="shared" si="1"/>
        <v>7742433</v>
      </c>
      <c r="D21">
        <f>COUNTIFS(Answer, 'answer tally vs actualDYNAMIC'!$B21)</f>
        <v>0</v>
      </c>
      <c r="E21">
        <f>COUNTIFS(Answer, 'answer tally vs actualDYNAMIC'!$B21,ActualPhrase,'answer tally vs actualDYNAMIC'!E$1)</f>
        <v>0</v>
      </c>
      <c r="F21">
        <f>COUNTIFS(Answer, 'answer tally vs actualDYNAMIC'!$B21,ActualPhrase,'answer tally vs actualDYNAMIC'!F$1)</f>
        <v>0</v>
      </c>
      <c r="G21">
        <f>COUNTIFS(Answer, 'answer tally vs actualDYNAMIC'!$B21,ActualPhrase,'answer tally vs actualDYNAMIC'!G$1)</f>
        <v>0</v>
      </c>
      <c r="H21">
        <f>COUNTIFS(Answer, 'answer tally vs actualDYNAMIC'!$B21,ActualPhrase,'answer tally vs actualDYNAMIC'!H$1)</f>
        <v>0</v>
      </c>
      <c r="I21">
        <f>COUNTIFS(Answer, 'answer tally vs actualDYNAMIC'!$B21,ActualPhrase,'answer tally vs actualDYNAMIC'!I$1)</f>
        <v>0</v>
      </c>
      <c r="J21">
        <f>COUNTIFS(Answer, 'answer tally vs actualDYNAMIC'!$B21,ActualPhrase,'answer tally vs actualDYNAMIC'!J$1)</f>
        <v>0</v>
      </c>
      <c r="K21">
        <f>COUNTIFS(Answer, 'answer tally vs actualDYNAMIC'!$B21,ActualPhrase,'answer tally vs actualDYNAMIC'!K$1)</f>
        <v>0</v>
      </c>
      <c r="L21">
        <f>COUNTIFS(Answer, 'answer tally vs actualDYNAMIC'!$B21,ActualPhrase,'answer tally vs actualDYNAMIC'!L$1)</f>
        <v>0</v>
      </c>
      <c r="M21">
        <f>COUNTIFS(Answer, 'answer tally vs actualDYNAMIC'!$B21,ActualPhrase,'answer tally vs actualDYNAMIC'!M$1)</f>
        <v>0</v>
      </c>
      <c r="N21">
        <f>COUNTIFS(Answer, 'answer tally vs actualDYNAMIC'!$B21,ActualPhrase,'answer tally vs actualDYNAMIC'!N$1)</f>
        <v>0</v>
      </c>
      <c r="O21">
        <f>COUNTIFS(Answer, 'answer tally vs actualDYNAMIC'!$B21,ActualPhrase,'answer tally vs actualDYNAMIC'!O$1)</f>
        <v>0</v>
      </c>
      <c r="P21">
        <f>COUNTIFS(Answer, 'answer tally vs actualDYNAMIC'!$B21,ActualPhrase,'answer tally vs actualDYNAMIC'!P$1)</f>
        <v>0</v>
      </c>
      <c r="Q21">
        <f>COUNTIFS(Answer, 'answer tally vs actualDYNAMIC'!$B21,ActualPhrase,'answer tally vs actualDYNAMIC'!Q$1)</f>
        <v>0</v>
      </c>
      <c r="R21">
        <f>COUNTIFS(Answer, 'answer tally vs actualDYNAMIC'!$B21,ActualPhrase,'answer tally vs actualDYNAMIC'!R$1)</f>
        <v>0</v>
      </c>
      <c r="S21">
        <f>COUNTIFS(Answer, 'answer tally vs actualDYNAMIC'!$B21,ActualPhrase,'answer tally vs actualDYNAMIC'!S$1)</f>
        <v>0</v>
      </c>
    </row>
    <row r="22" spans="1:19">
      <c r="A22">
        <v>22</v>
      </c>
      <c r="B22" t="str">
        <f t="shared" si="0"/>
        <v>a nice cool dollar</v>
      </c>
      <c r="C22">
        <f t="shared" si="1"/>
        <v>7739376</v>
      </c>
      <c r="D22">
        <f>COUNTIFS(Answer, 'answer tally vs actualDYNAMIC'!$B22)</f>
        <v>1</v>
      </c>
      <c r="E22">
        <f>COUNTIFS(Answer, 'answer tally vs actualDYNAMIC'!$B22,ActualPhrase,'answer tally vs actualDYNAMIC'!E$1)</f>
        <v>0</v>
      </c>
      <c r="F22">
        <f>COUNTIFS(Answer, 'answer tally vs actualDYNAMIC'!$B22,ActualPhrase,'answer tally vs actualDYNAMIC'!F$1)</f>
        <v>0</v>
      </c>
      <c r="G22">
        <f>COUNTIFS(Answer, 'answer tally vs actualDYNAMIC'!$B22,ActualPhrase,'answer tally vs actualDYNAMIC'!G$1)</f>
        <v>0</v>
      </c>
      <c r="H22">
        <f>COUNTIFS(Answer, 'answer tally vs actualDYNAMIC'!$B22,ActualPhrase,'answer tally vs actualDYNAMIC'!H$1)</f>
        <v>0</v>
      </c>
      <c r="I22">
        <f>COUNTIFS(Answer, 'answer tally vs actualDYNAMIC'!$B22,ActualPhrase,'answer tally vs actualDYNAMIC'!I$1)</f>
        <v>0</v>
      </c>
      <c r="J22">
        <f>COUNTIFS(Answer, 'answer tally vs actualDYNAMIC'!$B22,ActualPhrase,'answer tally vs actualDYNAMIC'!J$1)</f>
        <v>0</v>
      </c>
      <c r="K22">
        <f>COUNTIFS(Answer, 'answer tally vs actualDYNAMIC'!$B22,ActualPhrase,'answer tally vs actualDYNAMIC'!K$1)</f>
        <v>0</v>
      </c>
      <c r="L22">
        <f>COUNTIFS(Answer, 'answer tally vs actualDYNAMIC'!$B22,ActualPhrase,'answer tally vs actualDYNAMIC'!L$1)</f>
        <v>0</v>
      </c>
      <c r="M22">
        <f>COUNTIFS(Answer, 'answer tally vs actualDYNAMIC'!$B22,ActualPhrase,'answer tally vs actualDYNAMIC'!M$1)</f>
        <v>0</v>
      </c>
      <c r="N22">
        <f>COUNTIFS(Answer, 'answer tally vs actualDYNAMIC'!$B22,ActualPhrase,'answer tally vs actualDYNAMIC'!N$1)</f>
        <v>0</v>
      </c>
      <c r="O22">
        <f>COUNTIFS(Answer, 'answer tally vs actualDYNAMIC'!$B22,ActualPhrase,'answer tally vs actualDYNAMIC'!O$1)</f>
        <v>0</v>
      </c>
      <c r="P22">
        <f>COUNTIFS(Answer, 'answer tally vs actualDYNAMIC'!$B22,ActualPhrase,'answer tally vs actualDYNAMIC'!P$1)</f>
        <v>0</v>
      </c>
      <c r="Q22">
        <f>COUNTIFS(Answer, 'answer tally vs actualDYNAMIC'!$B22,ActualPhrase,'answer tally vs actualDYNAMIC'!Q$1)</f>
        <v>0</v>
      </c>
      <c r="R22">
        <f>COUNTIFS(Answer, 'answer tally vs actualDYNAMIC'!$B22,ActualPhrase,'answer tally vs actualDYNAMIC'!R$1)</f>
        <v>0</v>
      </c>
      <c r="S22">
        <f>COUNTIFS(Answer, 'answer tally vs actualDYNAMIC'!$B22,ActualPhrase,'answer tally vs actualDYNAMIC'!S$1)</f>
        <v>0</v>
      </c>
    </row>
    <row r="23" spans="1:19">
      <c r="A23">
        <v>23</v>
      </c>
      <c r="B23" t="str">
        <f t="shared" si="0"/>
        <v>a nice cool dower</v>
      </c>
      <c r="C23">
        <f t="shared" si="1"/>
        <v>7735131</v>
      </c>
      <c r="D23">
        <f>COUNTIFS(Answer, 'answer tally vs actualDYNAMIC'!$B23)</f>
        <v>1</v>
      </c>
      <c r="E23">
        <f>COUNTIFS(Answer, 'answer tally vs actualDYNAMIC'!$B23,ActualPhrase,'answer tally vs actualDYNAMIC'!E$1)</f>
        <v>1</v>
      </c>
      <c r="F23">
        <f>COUNTIFS(Answer, 'answer tally vs actualDYNAMIC'!$B23,ActualPhrase,'answer tally vs actualDYNAMIC'!F$1)</f>
        <v>0</v>
      </c>
      <c r="G23">
        <f>COUNTIFS(Answer, 'answer tally vs actualDYNAMIC'!$B23,ActualPhrase,'answer tally vs actualDYNAMIC'!G$1)</f>
        <v>0</v>
      </c>
      <c r="H23">
        <f>COUNTIFS(Answer, 'answer tally vs actualDYNAMIC'!$B23,ActualPhrase,'answer tally vs actualDYNAMIC'!H$1)</f>
        <v>0</v>
      </c>
      <c r="I23">
        <f>COUNTIFS(Answer, 'answer tally vs actualDYNAMIC'!$B23,ActualPhrase,'answer tally vs actualDYNAMIC'!I$1)</f>
        <v>0</v>
      </c>
      <c r="J23">
        <f>COUNTIFS(Answer, 'answer tally vs actualDYNAMIC'!$B23,ActualPhrase,'answer tally vs actualDYNAMIC'!J$1)</f>
        <v>0</v>
      </c>
      <c r="K23">
        <f>COUNTIFS(Answer, 'answer tally vs actualDYNAMIC'!$B23,ActualPhrase,'answer tally vs actualDYNAMIC'!K$1)</f>
        <v>0</v>
      </c>
      <c r="L23">
        <f>COUNTIFS(Answer, 'answer tally vs actualDYNAMIC'!$B23,ActualPhrase,'answer tally vs actualDYNAMIC'!L$1)</f>
        <v>0</v>
      </c>
      <c r="M23">
        <f>COUNTIFS(Answer, 'answer tally vs actualDYNAMIC'!$B23,ActualPhrase,'answer tally vs actualDYNAMIC'!M$1)</f>
        <v>0</v>
      </c>
      <c r="N23">
        <f>COUNTIFS(Answer, 'answer tally vs actualDYNAMIC'!$B23,ActualPhrase,'answer tally vs actualDYNAMIC'!N$1)</f>
        <v>0</v>
      </c>
      <c r="O23">
        <f>COUNTIFS(Answer, 'answer tally vs actualDYNAMIC'!$B23,ActualPhrase,'answer tally vs actualDYNAMIC'!O$1)</f>
        <v>0</v>
      </c>
      <c r="P23">
        <f>COUNTIFS(Answer, 'answer tally vs actualDYNAMIC'!$B23,ActualPhrase,'answer tally vs actualDYNAMIC'!P$1)</f>
        <v>0</v>
      </c>
      <c r="Q23">
        <f>COUNTIFS(Answer, 'answer tally vs actualDYNAMIC'!$B23,ActualPhrase,'answer tally vs actualDYNAMIC'!Q$1)</f>
        <v>0</v>
      </c>
      <c r="R23">
        <f>COUNTIFS(Answer, 'answer tally vs actualDYNAMIC'!$B23,ActualPhrase,'answer tally vs actualDYNAMIC'!R$1)</f>
        <v>0</v>
      </c>
      <c r="S23">
        <f>COUNTIFS(Answer, 'answer tally vs actualDYNAMIC'!$B23,ActualPhrase,'answer tally vs actualDYNAMIC'!S$1)</f>
        <v>0</v>
      </c>
    </row>
    <row r="24" spans="1:19">
      <c r="A24">
        <v>24</v>
      </c>
      <c r="B24" t="str">
        <f t="shared" si="0"/>
        <v>a nice cool hour</v>
      </c>
      <c r="C24">
        <f t="shared" si="1"/>
        <v>7806852</v>
      </c>
      <c r="D24">
        <f>COUNTIFS(Answer, 'answer tally vs actualDYNAMIC'!$B24)</f>
        <v>1</v>
      </c>
      <c r="E24">
        <f>COUNTIFS(Answer, 'answer tally vs actualDYNAMIC'!$B24,ActualPhrase,'answer tally vs actualDYNAMIC'!E$1)</f>
        <v>0</v>
      </c>
      <c r="F24">
        <f>COUNTIFS(Answer, 'answer tally vs actualDYNAMIC'!$B24,ActualPhrase,'answer tally vs actualDYNAMIC'!F$1)</f>
        <v>0</v>
      </c>
      <c r="G24">
        <f>COUNTIFS(Answer, 'answer tally vs actualDYNAMIC'!$B24,ActualPhrase,'answer tally vs actualDYNAMIC'!G$1)</f>
        <v>0</v>
      </c>
      <c r="H24">
        <f>COUNTIFS(Answer, 'answer tally vs actualDYNAMIC'!$B24,ActualPhrase,'answer tally vs actualDYNAMIC'!H$1)</f>
        <v>0</v>
      </c>
      <c r="I24">
        <f>COUNTIFS(Answer, 'answer tally vs actualDYNAMIC'!$B24,ActualPhrase,'answer tally vs actualDYNAMIC'!I$1)</f>
        <v>0</v>
      </c>
      <c r="J24">
        <f>COUNTIFS(Answer, 'answer tally vs actualDYNAMIC'!$B24,ActualPhrase,'answer tally vs actualDYNAMIC'!J$1)</f>
        <v>0</v>
      </c>
      <c r="K24">
        <f>COUNTIFS(Answer, 'answer tally vs actualDYNAMIC'!$B24,ActualPhrase,'answer tally vs actualDYNAMIC'!K$1)</f>
        <v>0</v>
      </c>
      <c r="L24">
        <f>COUNTIFS(Answer, 'answer tally vs actualDYNAMIC'!$B24,ActualPhrase,'answer tally vs actualDYNAMIC'!L$1)</f>
        <v>0</v>
      </c>
      <c r="M24">
        <f>COUNTIFS(Answer, 'answer tally vs actualDYNAMIC'!$B24,ActualPhrase,'answer tally vs actualDYNAMIC'!M$1)</f>
        <v>1</v>
      </c>
      <c r="N24">
        <f>COUNTIFS(Answer, 'answer tally vs actualDYNAMIC'!$B24,ActualPhrase,'answer tally vs actualDYNAMIC'!N$1)</f>
        <v>0</v>
      </c>
      <c r="O24">
        <f>COUNTIFS(Answer, 'answer tally vs actualDYNAMIC'!$B24,ActualPhrase,'answer tally vs actualDYNAMIC'!O$1)</f>
        <v>0</v>
      </c>
      <c r="P24">
        <f>COUNTIFS(Answer, 'answer tally vs actualDYNAMIC'!$B24,ActualPhrase,'answer tally vs actualDYNAMIC'!P$1)</f>
        <v>0</v>
      </c>
      <c r="Q24">
        <f>COUNTIFS(Answer, 'answer tally vs actualDYNAMIC'!$B24,ActualPhrase,'answer tally vs actualDYNAMIC'!Q$1)</f>
        <v>0</v>
      </c>
      <c r="R24">
        <f>COUNTIFS(Answer, 'answer tally vs actualDYNAMIC'!$B24,ActualPhrase,'answer tally vs actualDYNAMIC'!R$1)</f>
        <v>0</v>
      </c>
      <c r="S24">
        <f>COUNTIFS(Answer, 'answer tally vs actualDYNAMIC'!$B24,ActualPhrase,'answer tally vs actualDYNAMIC'!S$1)</f>
        <v>0</v>
      </c>
    </row>
    <row r="25" spans="1:19">
      <c r="A25">
        <v>25</v>
      </c>
      <c r="B25" t="str">
        <f t="shared" si="0"/>
        <v>a nice could hour</v>
      </c>
      <c r="C25">
        <f t="shared" si="1"/>
        <v>8501683</v>
      </c>
      <c r="D25">
        <f>COUNTIFS(Answer, 'answer tally vs actualDYNAMIC'!$B25)</f>
        <v>1</v>
      </c>
      <c r="E25">
        <f>COUNTIFS(Answer, 'answer tally vs actualDYNAMIC'!$B25,ActualPhrase,'answer tally vs actualDYNAMIC'!E$1)</f>
        <v>1</v>
      </c>
      <c r="F25">
        <f>COUNTIFS(Answer, 'answer tally vs actualDYNAMIC'!$B25,ActualPhrase,'answer tally vs actualDYNAMIC'!F$1)</f>
        <v>0</v>
      </c>
      <c r="G25">
        <f>COUNTIFS(Answer, 'answer tally vs actualDYNAMIC'!$B25,ActualPhrase,'answer tally vs actualDYNAMIC'!G$1)</f>
        <v>0</v>
      </c>
      <c r="H25">
        <f>COUNTIFS(Answer, 'answer tally vs actualDYNAMIC'!$B25,ActualPhrase,'answer tally vs actualDYNAMIC'!H$1)</f>
        <v>0</v>
      </c>
      <c r="I25">
        <f>COUNTIFS(Answer, 'answer tally vs actualDYNAMIC'!$B25,ActualPhrase,'answer tally vs actualDYNAMIC'!I$1)</f>
        <v>0</v>
      </c>
      <c r="J25">
        <f>COUNTIFS(Answer, 'answer tally vs actualDYNAMIC'!$B25,ActualPhrase,'answer tally vs actualDYNAMIC'!J$1)</f>
        <v>0</v>
      </c>
      <c r="K25">
        <f>COUNTIFS(Answer, 'answer tally vs actualDYNAMIC'!$B25,ActualPhrase,'answer tally vs actualDYNAMIC'!K$1)</f>
        <v>0</v>
      </c>
      <c r="L25">
        <f>COUNTIFS(Answer, 'answer tally vs actualDYNAMIC'!$B25,ActualPhrase,'answer tally vs actualDYNAMIC'!L$1)</f>
        <v>0</v>
      </c>
      <c r="M25">
        <f>COUNTIFS(Answer, 'answer tally vs actualDYNAMIC'!$B25,ActualPhrase,'answer tally vs actualDYNAMIC'!M$1)</f>
        <v>0</v>
      </c>
      <c r="N25">
        <f>COUNTIFS(Answer, 'answer tally vs actualDYNAMIC'!$B25,ActualPhrase,'answer tally vs actualDYNAMIC'!N$1)</f>
        <v>0</v>
      </c>
      <c r="O25">
        <f>COUNTIFS(Answer, 'answer tally vs actualDYNAMIC'!$B25,ActualPhrase,'answer tally vs actualDYNAMIC'!O$1)</f>
        <v>0</v>
      </c>
      <c r="P25">
        <f>COUNTIFS(Answer, 'answer tally vs actualDYNAMIC'!$B25,ActualPhrase,'answer tally vs actualDYNAMIC'!P$1)</f>
        <v>0</v>
      </c>
      <c r="Q25">
        <f>COUNTIFS(Answer, 'answer tally vs actualDYNAMIC'!$B25,ActualPhrase,'answer tally vs actualDYNAMIC'!Q$1)</f>
        <v>0</v>
      </c>
      <c r="R25">
        <f>COUNTIFS(Answer, 'answer tally vs actualDYNAMIC'!$B25,ActualPhrase,'answer tally vs actualDYNAMIC'!R$1)</f>
        <v>0</v>
      </c>
      <c r="S25">
        <f>COUNTIFS(Answer, 'answer tally vs actualDYNAMIC'!$B25,ActualPhrase,'answer tally vs actualDYNAMIC'!S$1)</f>
        <v>0</v>
      </c>
    </row>
    <row r="26" spans="1:19">
      <c r="A26">
        <v>26</v>
      </c>
      <c r="B26" t="str">
        <f t="shared" si="0"/>
        <v>a nice cow is there</v>
      </c>
      <c r="C26">
        <f t="shared" si="1"/>
        <v>13819007</v>
      </c>
      <c r="D26">
        <f>COUNTIFS(Answer, 'answer tally vs actualDYNAMIC'!$B26)</f>
        <v>1</v>
      </c>
      <c r="E26">
        <f>COUNTIFS(Answer, 'answer tally vs actualDYNAMIC'!$B26,ActualPhrase,'answer tally vs actualDYNAMIC'!E$1)</f>
        <v>1</v>
      </c>
      <c r="F26">
        <f>COUNTIFS(Answer, 'answer tally vs actualDYNAMIC'!$B26,ActualPhrase,'answer tally vs actualDYNAMIC'!F$1)</f>
        <v>0</v>
      </c>
      <c r="G26">
        <f>COUNTIFS(Answer, 'answer tally vs actualDYNAMIC'!$B26,ActualPhrase,'answer tally vs actualDYNAMIC'!G$1)</f>
        <v>0</v>
      </c>
      <c r="H26">
        <f>COUNTIFS(Answer, 'answer tally vs actualDYNAMIC'!$B26,ActualPhrase,'answer tally vs actualDYNAMIC'!H$1)</f>
        <v>0</v>
      </c>
      <c r="I26">
        <f>COUNTIFS(Answer, 'answer tally vs actualDYNAMIC'!$B26,ActualPhrase,'answer tally vs actualDYNAMIC'!I$1)</f>
        <v>0</v>
      </c>
      <c r="J26">
        <f>COUNTIFS(Answer, 'answer tally vs actualDYNAMIC'!$B26,ActualPhrase,'answer tally vs actualDYNAMIC'!J$1)</f>
        <v>0</v>
      </c>
      <c r="K26">
        <f>COUNTIFS(Answer, 'answer tally vs actualDYNAMIC'!$B26,ActualPhrase,'answer tally vs actualDYNAMIC'!K$1)</f>
        <v>0</v>
      </c>
      <c r="L26">
        <f>COUNTIFS(Answer, 'answer tally vs actualDYNAMIC'!$B26,ActualPhrase,'answer tally vs actualDYNAMIC'!L$1)</f>
        <v>0</v>
      </c>
      <c r="M26">
        <f>COUNTIFS(Answer, 'answer tally vs actualDYNAMIC'!$B26,ActualPhrase,'answer tally vs actualDYNAMIC'!M$1)</f>
        <v>0</v>
      </c>
      <c r="N26">
        <f>COUNTIFS(Answer, 'answer tally vs actualDYNAMIC'!$B26,ActualPhrase,'answer tally vs actualDYNAMIC'!N$1)</f>
        <v>0</v>
      </c>
      <c r="O26">
        <f>COUNTIFS(Answer, 'answer tally vs actualDYNAMIC'!$B26,ActualPhrase,'answer tally vs actualDYNAMIC'!O$1)</f>
        <v>0</v>
      </c>
      <c r="P26">
        <f>COUNTIFS(Answer, 'answer tally vs actualDYNAMIC'!$B26,ActualPhrase,'answer tally vs actualDYNAMIC'!P$1)</f>
        <v>0</v>
      </c>
      <c r="Q26">
        <f>COUNTIFS(Answer, 'answer tally vs actualDYNAMIC'!$B26,ActualPhrase,'answer tally vs actualDYNAMIC'!Q$1)</f>
        <v>0</v>
      </c>
      <c r="R26">
        <f>COUNTIFS(Answer, 'answer tally vs actualDYNAMIC'!$B26,ActualPhrase,'answer tally vs actualDYNAMIC'!R$1)</f>
        <v>0</v>
      </c>
      <c r="S26">
        <f>COUNTIFS(Answer, 'answer tally vs actualDYNAMIC'!$B26,ActualPhrase,'answer tally vs actualDYNAMIC'!S$1)</f>
        <v>0</v>
      </c>
    </row>
    <row r="27" spans="1:19">
      <c r="A27">
        <v>27</v>
      </c>
      <c r="B27" t="str">
        <f t="shared" si="0"/>
        <v>a nice fold hour</v>
      </c>
      <c r="C27">
        <f t="shared" si="1"/>
        <v>7802397</v>
      </c>
      <c r="D27">
        <f>COUNTIFS(Answer, 'answer tally vs actualDYNAMIC'!$B27)</f>
        <v>2</v>
      </c>
      <c r="E27">
        <f>COUNTIFS(Answer, 'answer tally vs actualDYNAMIC'!$B27,ActualPhrase,'answer tally vs actualDYNAMIC'!E$1)</f>
        <v>0</v>
      </c>
      <c r="F27">
        <f>COUNTIFS(Answer, 'answer tally vs actualDYNAMIC'!$B27,ActualPhrase,'answer tally vs actualDYNAMIC'!F$1)</f>
        <v>0</v>
      </c>
      <c r="G27">
        <f>COUNTIFS(Answer, 'answer tally vs actualDYNAMIC'!$B27,ActualPhrase,'answer tally vs actualDYNAMIC'!G$1)</f>
        <v>0</v>
      </c>
      <c r="H27">
        <f>COUNTIFS(Answer, 'answer tally vs actualDYNAMIC'!$B27,ActualPhrase,'answer tally vs actualDYNAMIC'!H$1)</f>
        <v>2</v>
      </c>
      <c r="I27">
        <f>COUNTIFS(Answer, 'answer tally vs actualDYNAMIC'!$B27,ActualPhrase,'answer tally vs actualDYNAMIC'!I$1)</f>
        <v>0</v>
      </c>
      <c r="J27">
        <f>COUNTIFS(Answer, 'answer tally vs actualDYNAMIC'!$B27,ActualPhrase,'answer tally vs actualDYNAMIC'!J$1)</f>
        <v>0</v>
      </c>
      <c r="K27">
        <f>COUNTIFS(Answer, 'answer tally vs actualDYNAMIC'!$B27,ActualPhrase,'answer tally vs actualDYNAMIC'!K$1)</f>
        <v>0</v>
      </c>
      <c r="L27">
        <f>COUNTIFS(Answer, 'answer tally vs actualDYNAMIC'!$B27,ActualPhrase,'answer tally vs actualDYNAMIC'!L$1)</f>
        <v>0</v>
      </c>
      <c r="M27">
        <f>COUNTIFS(Answer, 'answer tally vs actualDYNAMIC'!$B27,ActualPhrase,'answer tally vs actualDYNAMIC'!M$1)</f>
        <v>0</v>
      </c>
      <c r="N27">
        <f>COUNTIFS(Answer, 'answer tally vs actualDYNAMIC'!$B27,ActualPhrase,'answer tally vs actualDYNAMIC'!N$1)</f>
        <v>0</v>
      </c>
      <c r="O27">
        <f>COUNTIFS(Answer, 'answer tally vs actualDYNAMIC'!$B27,ActualPhrase,'answer tally vs actualDYNAMIC'!O$1)</f>
        <v>0</v>
      </c>
      <c r="P27">
        <f>COUNTIFS(Answer, 'answer tally vs actualDYNAMIC'!$B27,ActualPhrase,'answer tally vs actualDYNAMIC'!P$1)</f>
        <v>0</v>
      </c>
      <c r="Q27">
        <f>COUNTIFS(Answer, 'answer tally vs actualDYNAMIC'!$B27,ActualPhrase,'answer tally vs actualDYNAMIC'!Q$1)</f>
        <v>0</v>
      </c>
      <c r="R27">
        <f>COUNTIFS(Answer, 'answer tally vs actualDYNAMIC'!$B27,ActualPhrase,'answer tally vs actualDYNAMIC'!R$1)</f>
        <v>0</v>
      </c>
      <c r="S27">
        <f>COUNTIFS(Answer, 'answer tally vs actualDYNAMIC'!$B27,ActualPhrase,'answer tally vs actualDYNAMIC'!S$1)</f>
        <v>0</v>
      </c>
    </row>
    <row r="28" spans="1:19">
      <c r="A28">
        <v>28</v>
      </c>
      <c r="B28" t="str">
        <f t="shared" si="0"/>
        <v>a nice for the hour</v>
      </c>
      <c r="C28">
        <f t="shared" si="1"/>
        <v>26335284</v>
      </c>
      <c r="D28">
        <f>COUNTIFS(Answer, 'answer tally vs actualDYNAMIC'!$B28)</f>
        <v>1</v>
      </c>
      <c r="E28">
        <f>COUNTIFS(Answer, 'answer tally vs actualDYNAMIC'!$B28,ActualPhrase,'answer tally vs actualDYNAMIC'!E$1)</f>
        <v>0</v>
      </c>
      <c r="F28">
        <f>COUNTIFS(Answer, 'answer tally vs actualDYNAMIC'!$B28,ActualPhrase,'answer tally vs actualDYNAMIC'!F$1)</f>
        <v>0</v>
      </c>
      <c r="G28">
        <f>COUNTIFS(Answer, 'answer tally vs actualDYNAMIC'!$B28,ActualPhrase,'answer tally vs actualDYNAMIC'!G$1)</f>
        <v>0</v>
      </c>
      <c r="H28">
        <f>COUNTIFS(Answer, 'answer tally vs actualDYNAMIC'!$B28,ActualPhrase,'answer tally vs actualDYNAMIC'!H$1)</f>
        <v>1</v>
      </c>
      <c r="I28">
        <f>COUNTIFS(Answer, 'answer tally vs actualDYNAMIC'!$B28,ActualPhrase,'answer tally vs actualDYNAMIC'!I$1)</f>
        <v>0</v>
      </c>
      <c r="J28">
        <f>COUNTIFS(Answer, 'answer tally vs actualDYNAMIC'!$B28,ActualPhrase,'answer tally vs actualDYNAMIC'!J$1)</f>
        <v>0</v>
      </c>
      <c r="K28">
        <f>COUNTIFS(Answer, 'answer tally vs actualDYNAMIC'!$B28,ActualPhrase,'answer tally vs actualDYNAMIC'!K$1)</f>
        <v>0</v>
      </c>
      <c r="L28">
        <f>COUNTIFS(Answer, 'answer tally vs actualDYNAMIC'!$B28,ActualPhrase,'answer tally vs actualDYNAMIC'!L$1)</f>
        <v>0</v>
      </c>
      <c r="M28">
        <f>COUNTIFS(Answer, 'answer tally vs actualDYNAMIC'!$B28,ActualPhrase,'answer tally vs actualDYNAMIC'!M$1)</f>
        <v>0</v>
      </c>
      <c r="N28">
        <f>COUNTIFS(Answer, 'answer tally vs actualDYNAMIC'!$B28,ActualPhrase,'answer tally vs actualDYNAMIC'!N$1)</f>
        <v>0</v>
      </c>
      <c r="O28">
        <f>COUNTIFS(Answer, 'answer tally vs actualDYNAMIC'!$B28,ActualPhrase,'answer tally vs actualDYNAMIC'!O$1)</f>
        <v>0</v>
      </c>
      <c r="P28">
        <f>COUNTIFS(Answer, 'answer tally vs actualDYNAMIC'!$B28,ActualPhrase,'answer tally vs actualDYNAMIC'!P$1)</f>
        <v>0</v>
      </c>
      <c r="Q28">
        <f>COUNTIFS(Answer, 'answer tally vs actualDYNAMIC'!$B28,ActualPhrase,'answer tally vs actualDYNAMIC'!Q$1)</f>
        <v>0</v>
      </c>
      <c r="R28">
        <f>COUNTIFS(Answer, 'answer tally vs actualDYNAMIC'!$B28,ActualPhrase,'answer tally vs actualDYNAMIC'!R$1)</f>
        <v>0</v>
      </c>
      <c r="S28">
        <f>COUNTIFS(Answer, 'answer tally vs actualDYNAMIC'!$B28,ActualPhrase,'answer tally vs actualDYNAMIC'!S$1)</f>
        <v>0</v>
      </c>
    </row>
    <row r="29" spans="1:19">
      <c r="A29">
        <v>29</v>
      </c>
      <c r="B29" t="str">
        <f t="shared" si="0"/>
        <v>a nice go the our</v>
      </c>
      <c r="C29">
        <f t="shared" si="1"/>
        <v>25199357</v>
      </c>
      <c r="D29">
        <f>COUNTIFS(Answer, 'answer tally vs actualDYNAMIC'!$B29)</f>
        <v>0</v>
      </c>
      <c r="E29">
        <f>COUNTIFS(Answer, 'answer tally vs actualDYNAMIC'!$B29,ActualPhrase,'answer tally vs actualDYNAMIC'!E$1)</f>
        <v>0</v>
      </c>
      <c r="F29">
        <f>COUNTIFS(Answer, 'answer tally vs actualDYNAMIC'!$B29,ActualPhrase,'answer tally vs actualDYNAMIC'!F$1)</f>
        <v>0</v>
      </c>
      <c r="G29">
        <f>COUNTIFS(Answer, 'answer tally vs actualDYNAMIC'!$B29,ActualPhrase,'answer tally vs actualDYNAMIC'!G$1)</f>
        <v>0</v>
      </c>
      <c r="H29">
        <f>COUNTIFS(Answer, 'answer tally vs actualDYNAMIC'!$B29,ActualPhrase,'answer tally vs actualDYNAMIC'!H$1)</f>
        <v>0</v>
      </c>
      <c r="I29">
        <f>COUNTIFS(Answer, 'answer tally vs actualDYNAMIC'!$B29,ActualPhrase,'answer tally vs actualDYNAMIC'!I$1)</f>
        <v>0</v>
      </c>
      <c r="J29">
        <f>COUNTIFS(Answer, 'answer tally vs actualDYNAMIC'!$B29,ActualPhrase,'answer tally vs actualDYNAMIC'!J$1)</f>
        <v>0</v>
      </c>
      <c r="K29">
        <f>COUNTIFS(Answer, 'answer tally vs actualDYNAMIC'!$B29,ActualPhrase,'answer tally vs actualDYNAMIC'!K$1)</f>
        <v>0</v>
      </c>
      <c r="L29">
        <f>COUNTIFS(Answer, 'answer tally vs actualDYNAMIC'!$B29,ActualPhrase,'answer tally vs actualDYNAMIC'!L$1)</f>
        <v>0</v>
      </c>
      <c r="M29">
        <f>COUNTIFS(Answer, 'answer tally vs actualDYNAMIC'!$B29,ActualPhrase,'answer tally vs actualDYNAMIC'!M$1)</f>
        <v>0</v>
      </c>
      <c r="N29">
        <f>COUNTIFS(Answer, 'answer tally vs actualDYNAMIC'!$B29,ActualPhrase,'answer tally vs actualDYNAMIC'!N$1)</f>
        <v>0</v>
      </c>
      <c r="O29">
        <f>COUNTIFS(Answer, 'answer tally vs actualDYNAMIC'!$B29,ActualPhrase,'answer tally vs actualDYNAMIC'!O$1)</f>
        <v>0</v>
      </c>
      <c r="P29">
        <f>COUNTIFS(Answer, 'answer tally vs actualDYNAMIC'!$B29,ActualPhrase,'answer tally vs actualDYNAMIC'!P$1)</f>
        <v>0</v>
      </c>
      <c r="Q29">
        <f>COUNTIFS(Answer, 'answer tally vs actualDYNAMIC'!$B29,ActualPhrase,'answer tally vs actualDYNAMIC'!Q$1)</f>
        <v>0</v>
      </c>
      <c r="R29">
        <f>COUNTIFS(Answer, 'answer tally vs actualDYNAMIC'!$B29,ActualPhrase,'answer tally vs actualDYNAMIC'!R$1)</f>
        <v>0</v>
      </c>
      <c r="S29">
        <f>COUNTIFS(Answer, 'answer tally vs actualDYNAMIC'!$B29,ActualPhrase,'answer tally vs actualDYNAMIC'!S$1)</f>
        <v>0</v>
      </c>
    </row>
    <row r="30" spans="1:19">
      <c r="A30">
        <v>30</v>
      </c>
      <c r="B30" t="str">
        <f t="shared" si="0"/>
        <v>a nice godfather</v>
      </c>
      <c r="C30">
        <f t="shared" si="1"/>
        <v>7727322</v>
      </c>
      <c r="D30">
        <f>COUNTIFS(Answer, 'answer tally vs actualDYNAMIC'!$B30)</f>
        <v>1</v>
      </c>
      <c r="E30">
        <f>COUNTIFS(Answer, 'answer tally vs actualDYNAMIC'!$B30,ActualPhrase,'answer tally vs actualDYNAMIC'!E$1)</f>
        <v>0</v>
      </c>
      <c r="F30">
        <f>COUNTIFS(Answer, 'answer tally vs actualDYNAMIC'!$B30,ActualPhrase,'answer tally vs actualDYNAMIC'!F$1)</f>
        <v>0</v>
      </c>
      <c r="G30">
        <f>COUNTIFS(Answer, 'answer tally vs actualDYNAMIC'!$B30,ActualPhrase,'answer tally vs actualDYNAMIC'!G$1)</f>
        <v>0</v>
      </c>
      <c r="H30">
        <f>COUNTIFS(Answer, 'answer tally vs actualDYNAMIC'!$B30,ActualPhrase,'answer tally vs actualDYNAMIC'!H$1)</f>
        <v>0</v>
      </c>
      <c r="I30">
        <f>COUNTIFS(Answer, 'answer tally vs actualDYNAMIC'!$B30,ActualPhrase,'answer tally vs actualDYNAMIC'!I$1)</f>
        <v>1</v>
      </c>
      <c r="J30">
        <f>COUNTIFS(Answer, 'answer tally vs actualDYNAMIC'!$B30,ActualPhrase,'answer tally vs actualDYNAMIC'!J$1)</f>
        <v>0</v>
      </c>
      <c r="K30">
        <f>COUNTIFS(Answer, 'answer tally vs actualDYNAMIC'!$B30,ActualPhrase,'answer tally vs actualDYNAMIC'!K$1)</f>
        <v>0</v>
      </c>
      <c r="L30">
        <f>COUNTIFS(Answer, 'answer tally vs actualDYNAMIC'!$B30,ActualPhrase,'answer tally vs actualDYNAMIC'!L$1)</f>
        <v>0</v>
      </c>
      <c r="M30">
        <f>COUNTIFS(Answer, 'answer tally vs actualDYNAMIC'!$B30,ActualPhrase,'answer tally vs actualDYNAMIC'!M$1)</f>
        <v>0</v>
      </c>
      <c r="N30">
        <f>COUNTIFS(Answer, 'answer tally vs actualDYNAMIC'!$B30,ActualPhrase,'answer tally vs actualDYNAMIC'!N$1)</f>
        <v>0</v>
      </c>
      <c r="O30">
        <f>COUNTIFS(Answer, 'answer tally vs actualDYNAMIC'!$B30,ActualPhrase,'answer tally vs actualDYNAMIC'!O$1)</f>
        <v>0</v>
      </c>
      <c r="P30">
        <f>COUNTIFS(Answer, 'answer tally vs actualDYNAMIC'!$B30,ActualPhrase,'answer tally vs actualDYNAMIC'!P$1)</f>
        <v>0</v>
      </c>
      <c r="Q30">
        <f>COUNTIFS(Answer, 'answer tally vs actualDYNAMIC'!$B30,ActualPhrase,'answer tally vs actualDYNAMIC'!Q$1)</f>
        <v>0</v>
      </c>
      <c r="R30">
        <f>COUNTIFS(Answer, 'answer tally vs actualDYNAMIC'!$B30,ActualPhrase,'answer tally vs actualDYNAMIC'!R$1)</f>
        <v>0</v>
      </c>
      <c r="S30">
        <f>COUNTIFS(Answer, 'answer tally vs actualDYNAMIC'!$B30,ActualPhrase,'answer tally vs actualDYNAMIC'!S$1)</f>
        <v>0</v>
      </c>
    </row>
    <row r="31" spans="1:19">
      <c r="A31">
        <v>31</v>
      </c>
      <c r="B31" t="str">
        <f t="shared" si="0"/>
        <v>a nice gold dollar</v>
      </c>
      <c r="C31">
        <f t="shared" si="1"/>
        <v>7752528</v>
      </c>
      <c r="D31">
        <f>COUNTIFS(Answer, 'answer tally vs actualDYNAMIC'!$B31)</f>
        <v>4</v>
      </c>
      <c r="E31">
        <f>COUNTIFS(Answer, 'answer tally vs actualDYNAMIC'!$B31,ActualPhrase,'answer tally vs actualDYNAMIC'!E$1)</f>
        <v>0</v>
      </c>
      <c r="F31">
        <f>COUNTIFS(Answer, 'answer tally vs actualDYNAMIC'!$B31,ActualPhrase,'answer tally vs actualDYNAMIC'!F$1)</f>
        <v>0</v>
      </c>
      <c r="G31">
        <f>COUNTIFS(Answer, 'answer tally vs actualDYNAMIC'!$B31,ActualPhrase,'answer tally vs actualDYNAMIC'!G$1)</f>
        <v>1</v>
      </c>
      <c r="H31">
        <f>COUNTIFS(Answer, 'answer tally vs actualDYNAMIC'!$B31,ActualPhrase,'answer tally vs actualDYNAMIC'!H$1)</f>
        <v>1</v>
      </c>
      <c r="I31">
        <f>COUNTIFS(Answer, 'answer tally vs actualDYNAMIC'!$B31,ActualPhrase,'answer tally vs actualDYNAMIC'!I$1)</f>
        <v>2</v>
      </c>
      <c r="J31">
        <f>COUNTIFS(Answer, 'answer tally vs actualDYNAMIC'!$B31,ActualPhrase,'answer tally vs actualDYNAMIC'!J$1)</f>
        <v>0</v>
      </c>
      <c r="K31">
        <f>COUNTIFS(Answer, 'answer tally vs actualDYNAMIC'!$B31,ActualPhrase,'answer tally vs actualDYNAMIC'!K$1)</f>
        <v>0</v>
      </c>
      <c r="L31">
        <f>COUNTIFS(Answer, 'answer tally vs actualDYNAMIC'!$B31,ActualPhrase,'answer tally vs actualDYNAMIC'!L$1)</f>
        <v>0</v>
      </c>
      <c r="M31">
        <f>COUNTIFS(Answer, 'answer tally vs actualDYNAMIC'!$B31,ActualPhrase,'answer tally vs actualDYNAMIC'!M$1)</f>
        <v>0</v>
      </c>
      <c r="N31">
        <f>COUNTIFS(Answer, 'answer tally vs actualDYNAMIC'!$B31,ActualPhrase,'answer tally vs actualDYNAMIC'!N$1)</f>
        <v>0</v>
      </c>
      <c r="O31">
        <f>COUNTIFS(Answer, 'answer tally vs actualDYNAMIC'!$B31,ActualPhrase,'answer tally vs actualDYNAMIC'!O$1)</f>
        <v>0</v>
      </c>
      <c r="P31">
        <f>COUNTIFS(Answer, 'answer tally vs actualDYNAMIC'!$B31,ActualPhrase,'answer tally vs actualDYNAMIC'!P$1)</f>
        <v>0</v>
      </c>
      <c r="Q31">
        <f>COUNTIFS(Answer, 'answer tally vs actualDYNAMIC'!$B31,ActualPhrase,'answer tally vs actualDYNAMIC'!Q$1)</f>
        <v>0</v>
      </c>
      <c r="R31">
        <f>COUNTIFS(Answer, 'answer tally vs actualDYNAMIC'!$B31,ActualPhrase,'answer tally vs actualDYNAMIC'!R$1)</f>
        <v>0</v>
      </c>
      <c r="S31">
        <f>COUNTIFS(Answer, 'answer tally vs actualDYNAMIC'!$B31,ActualPhrase,'answer tally vs actualDYNAMIC'!S$1)</f>
        <v>0</v>
      </c>
    </row>
    <row r="32" spans="1:19">
      <c r="A32">
        <v>32</v>
      </c>
      <c r="B32" t="str">
        <f t="shared" si="0"/>
        <v>a nice gold dour</v>
      </c>
      <c r="C32">
        <f t="shared" si="1"/>
        <v>7748310</v>
      </c>
      <c r="D32">
        <f>COUNTIFS(Answer, 'answer tally vs actualDYNAMIC'!$B32)</f>
        <v>1</v>
      </c>
      <c r="E32">
        <f>COUNTIFS(Answer, 'answer tally vs actualDYNAMIC'!$B32,ActualPhrase,'answer tally vs actualDYNAMIC'!E$1)</f>
        <v>0</v>
      </c>
      <c r="F32">
        <f>COUNTIFS(Answer, 'answer tally vs actualDYNAMIC'!$B32,ActualPhrase,'answer tally vs actualDYNAMIC'!F$1)</f>
        <v>0</v>
      </c>
      <c r="G32">
        <f>COUNTIFS(Answer, 'answer tally vs actualDYNAMIC'!$B32,ActualPhrase,'answer tally vs actualDYNAMIC'!G$1)</f>
        <v>0</v>
      </c>
      <c r="H32">
        <f>COUNTIFS(Answer, 'answer tally vs actualDYNAMIC'!$B32,ActualPhrase,'answer tally vs actualDYNAMIC'!H$1)</f>
        <v>0</v>
      </c>
      <c r="I32">
        <f>COUNTIFS(Answer, 'answer tally vs actualDYNAMIC'!$B32,ActualPhrase,'answer tally vs actualDYNAMIC'!I$1)</f>
        <v>1</v>
      </c>
      <c r="J32">
        <f>COUNTIFS(Answer, 'answer tally vs actualDYNAMIC'!$B32,ActualPhrase,'answer tally vs actualDYNAMIC'!J$1)</f>
        <v>0</v>
      </c>
      <c r="K32">
        <f>COUNTIFS(Answer, 'answer tally vs actualDYNAMIC'!$B32,ActualPhrase,'answer tally vs actualDYNAMIC'!K$1)</f>
        <v>0</v>
      </c>
      <c r="L32">
        <f>COUNTIFS(Answer, 'answer tally vs actualDYNAMIC'!$B32,ActualPhrase,'answer tally vs actualDYNAMIC'!L$1)</f>
        <v>0</v>
      </c>
      <c r="M32">
        <f>COUNTIFS(Answer, 'answer tally vs actualDYNAMIC'!$B32,ActualPhrase,'answer tally vs actualDYNAMIC'!M$1)</f>
        <v>0</v>
      </c>
      <c r="N32">
        <f>COUNTIFS(Answer, 'answer tally vs actualDYNAMIC'!$B32,ActualPhrase,'answer tally vs actualDYNAMIC'!N$1)</f>
        <v>0</v>
      </c>
      <c r="O32">
        <f>COUNTIFS(Answer, 'answer tally vs actualDYNAMIC'!$B32,ActualPhrase,'answer tally vs actualDYNAMIC'!O$1)</f>
        <v>0</v>
      </c>
      <c r="P32">
        <f>COUNTIFS(Answer, 'answer tally vs actualDYNAMIC'!$B32,ActualPhrase,'answer tally vs actualDYNAMIC'!P$1)</f>
        <v>0</v>
      </c>
      <c r="Q32">
        <f>COUNTIFS(Answer, 'answer tally vs actualDYNAMIC'!$B32,ActualPhrase,'answer tally vs actualDYNAMIC'!Q$1)</f>
        <v>0</v>
      </c>
      <c r="R32">
        <f>COUNTIFS(Answer, 'answer tally vs actualDYNAMIC'!$B32,ActualPhrase,'answer tally vs actualDYNAMIC'!R$1)</f>
        <v>0</v>
      </c>
      <c r="S32">
        <f>COUNTIFS(Answer, 'answer tally vs actualDYNAMIC'!$B32,ActualPhrase,'answer tally vs actualDYNAMIC'!S$1)</f>
        <v>0</v>
      </c>
    </row>
    <row r="33" spans="1:19">
      <c r="A33">
        <v>33</v>
      </c>
      <c r="B33" t="str">
        <f t="shared" si="0"/>
        <v>a nice gold dower</v>
      </c>
      <c r="C33">
        <f t="shared" si="1"/>
        <v>7748283</v>
      </c>
      <c r="D33">
        <f>COUNTIFS(Answer, 'answer tally vs actualDYNAMIC'!$B33)</f>
        <v>2</v>
      </c>
      <c r="E33">
        <f>COUNTIFS(Answer, 'answer tally vs actualDYNAMIC'!$B33,ActualPhrase,'answer tally vs actualDYNAMIC'!E$1)</f>
        <v>0</v>
      </c>
      <c r="F33">
        <f>COUNTIFS(Answer, 'answer tally vs actualDYNAMIC'!$B33,ActualPhrase,'answer tally vs actualDYNAMIC'!F$1)</f>
        <v>0</v>
      </c>
      <c r="G33">
        <f>COUNTIFS(Answer, 'answer tally vs actualDYNAMIC'!$B33,ActualPhrase,'answer tally vs actualDYNAMIC'!G$1)</f>
        <v>1</v>
      </c>
      <c r="H33">
        <f>COUNTIFS(Answer, 'answer tally vs actualDYNAMIC'!$B33,ActualPhrase,'answer tally vs actualDYNAMIC'!H$1)</f>
        <v>0</v>
      </c>
      <c r="I33">
        <f>COUNTIFS(Answer, 'answer tally vs actualDYNAMIC'!$B33,ActualPhrase,'answer tally vs actualDYNAMIC'!I$1)</f>
        <v>1</v>
      </c>
      <c r="J33">
        <f>COUNTIFS(Answer, 'answer tally vs actualDYNAMIC'!$B33,ActualPhrase,'answer tally vs actualDYNAMIC'!J$1)</f>
        <v>0</v>
      </c>
      <c r="K33">
        <f>COUNTIFS(Answer, 'answer tally vs actualDYNAMIC'!$B33,ActualPhrase,'answer tally vs actualDYNAMIC'!K$1)</f>
        <v>0</v>
      </c>
      <c r="L33">
        <f>COUNTIFS(Answer, 'answer tally vs actualDYNAMIC'!$B33,ActualPhrase,'answer tally vs actualDYNAMIC'!L$1)</f>
        <v>0</v>
      </c>
      <c r="M33">
        <f>COUNTIFS(Answer, 'answer tally vs actualDYNAMIC'!$B33,ActualPhrase,'answer tally vs actualDYNAMIC'!M$1)</f>
        <v>0</v>
      </c>
      <c r="N33">
        <f>COUNTIFS(Answer, 'answer tally vs actualDYNAMIC'!$B33,ActualPhrase,'answer tally vs actualDYNAMIC'!N$1)</f>
        <v>0</v>
      </c>
      <c r="O33">
        <f>COUNTIFS(Answer, 'answer tally vs actualDYNAMIC'!$B33,ActualPhrase,'answer tally vs actualDYNAMIC'!O$1)</f>
        <v>0</v>
      </c>
      <c r="P33">
        <f>COUNTIFS(Answer, 'answer tally vs actualDYNAMIC'!$B33,ActualPhrase,'answer tally vs actualDYNAMIC'!P$1)</f>
        <v>0</v>
      </c>
      <c r="Q33">
        <f>COUNTIFS(Answer, 'answer tally vs actualDYNAMIC'!$B33,ActualPhrase,'answer tally vs actualDYNAMIC'!Q$1)</f>
        <v>0</v>
      </c>
      <c r="R33">
        <f>COUNTIFS(Answer, 'answer tally vs actualDYNAMIC'!$B33,ActualPhrase,'answer tally vs actualDYNAMIC'!R$1)</f>
        <v>0</v>
      </c>
      <c r="S33">
        <f>COUNTIFS(Answer, 'answer tally vs actualDYNAMIC'!$B33,ActualPhrase,'answer tally vs actualDYNAMIC'!S$1)</f>
        <v>0</v>
      </c>
    </row>
    <row r="34" spans="1:19">
      <c r="A34">
        <v>34</v>
      </c>
      <c r="B34" t="str">
        <f t="shared" ref="B34:B65" si="2">INDEX(UniqueTranscribedPhrases,A34)</f>
        <v>a nice gold hour</v>
      </c>
      <c r="C34">
        <f t="shared" ref="C34:C65" si="3">INDEX(FreqUniqueTranscribedPhrases,A34)</f>
        <v>7820004</v>
      </c>
      <c r="D34">
        <f>COUNTIFS(Answer, 'answer tally vs actualDYNAMIC'!$B34)</f>
        <v>63</v>
      </c>
      <c r="E34">
        <f>COUNTIFS(Answer, 'answer tally vs actualDYNAMIC'!$B34,ActualPhrase,'answer tally vs actualDYNAMIC'!E$1)</f>
        <v>0</v>
      </c>
      <c r="F34">
        <f>COUNTIFS(Answer, 'answer tally vs actualDYNAMIC'!$B34,ActualPhrase,'answer tally vs actualDYNAMIC'!F$1)</f>
        <v>0</v>
      </c>
      <c r="G34">
        <f>COUNTIFS(Answer, 'answer tally vs actualDYNAMIC'!$B34,ActualPhrase,'answer tally vs actualDYNAMIC'!G$1)</f>
        <v>16</v>
      </c>
      <c r="H34">
        <f>COUNTIFS(Answer, 'answer tally vs actualDYNAMIC'!$B34,ActualPhrase,'answer tally vs actualDYNAMIC'!H$1)</f>
        <v>24</v>
      </c>
      <c r="I34">
        <f>COUNTIFS(Answer, 'answer tally vs actualDYNAMIC'!$B34,ActualPhrase,'answer tally vs actualDYNAMIC'!I$1)</f>
        <v>23</v>
      </c>
      <c r="J34">
        <f>COUNTIFS(Answer, 'answer tally vs actualDYNAMIC'!$B34,ActualPhrase,'answer tally vs actualDYNAMIC'!J$1)</f>
        <v>0</v>
      </c>
      <c r="K34">
        <f>COUNTIFS(Answer, 'answer tally vs actualDYNAMIC'!$B34,ActualPhrase,'answer tally vs actualDYNAMIC'!K$1)</f>
        <v>0</v>
      </c>
      <c r="L34">
        <f>COUNTIFS(Answer, 'answer tally vs actualDYNAMIC'!$B34,ActualPhrase,'answer tally vs actualDYNAMIC'!L$1)</f>
        <v>0</v>
      </c>
      <c r="M34">
        <f>COUNTIFS(Answer, 'answer tally vs actualDYNAMIC'!$B34,ActualPhrase,'answer tally vs actualDYNAMIC'!M$1)</f>
        <v>0</v>
      </c>
      <c r="N34">
        <f>COUNTIFS(Answer, 'answer tally vs actualDYNAMIC'!$B34,ActualPhrase,'answer tally vs actualDYNAMIC'!N$1)</f>
        <v>0</v>
      </c>
      <c r="O34">
        <f>COUNTIFS(Answer, 'answer tally vs actualDYNAMIC'!$B34,ActualPhrase,'answer tally vs actualDYNAMIC'!O$1)</f>
        <v>0</v>
      </c>
      <c r="P34">
        <f>COUNTIFS(Answer, 'answer tally vs actualDYNAMIC'!$B34,ActualPhrase,'answer tally vs actualDYNAMIC'!P$1)</f>
        <v>0</v>
      </c>
      <c r="Q34">
        <f>COUNTIFS(Answer, 'answer tally vs actualDYNAMIC'!$B34,ActualPhrase,'answer tally vs actualDYNAMIC'!Q$1)</f>
        <v>0</v>
      </c>
      <c r="R34">
        <f>COUNTIFS(Answer, 'answer tally vs actualDYNAMIC'!$B34,ActualPhrase,'answer tally vs actualDYNAMIC'!R$1)</f>
        <v>0</v>
      </c>
      <c r="S34">
        <f>COUNTIFS(Answer, 'answer tally vs actualDYNAMIC'!$B34,ActualPhrase,'answer tally vs actualDYNAMIC'!S$1)</f>
        <v>0</v>
      </c>
    </row>
    <row r="35" spans="1:19">
      <c r="A35">
        <v>35</v>
      </c>
      <c r="B35" t="str">
        <f t="shared" si="2"/>
        <v>a nice odd hour</v>
      </c>
      <c r="C35">
        <f t="shared" si="3"/>
        <v>7824875</v>
      </c>
      <c r="D35">
        <f>COUNTIFS(Answer, 'answer tally vs actualDYNAMIC'!$B35)</f>
        <v>1</v>
      </c>
      <c r="E35">
        <f>COUNTIFS(Answer, 'answer tally vs actualDYNAMIC'!$B35,ActualPhrase,'answer tally vs actualDYNAMIC'!E$1)</f>
        <v>0</v>
      </c>
      <c r="F35">
        <f>COUNTIFS(Answer, 'answer tally vs actualDYNAMIC'!$B35,ActualPhrase,'answer tally vs actualDYNAMIC'!F$1)</f>
        <v>0</v>
      </c>
      <c r="G35">
        <f>COUNTIFS(Answer, 'answer tally vs actualDYNAMIC'!$B35,ActualPhrase,'answer tally vs actualDYNAMIC'!G$1)</f>
        <v>0</v>
      </c>
      <c r="H35">
        <f>COUNTIFS(Answer, 'answer tally vs actualDYNAMIC'!$B35,ActualPhrase,'answer tally vs actualDYNAMIC'!H$1)</f>
        <v>1</v>
      </c>
      <c r="I35">
        <f>COUNTIFS(Answer, 'answer tally vs actualDYNAMIC'!$B35,ActualPhrase,'answer tally vs actualDYNAMIC'!I$1)</f>
        <v>0</v>
      </c>
      <c r="J35">
        <f>COUNTIFS(Answer, 'answer tally vs actualDYNAMIC'!$B35,ActualPhrase,'answer tally vs actualDYNAMIC'!J$1)</f>
        <v>0</v>
      </c>
      <c r="K35">
        <f>COUNTIFS(Answer, 'answer tally vs actualDYNAMIC'!$B35,ActualPhrase,'answer tally vs actualDYNAMIC'!K$1)</f>
        <v>0</v>
      </c>
      <c r="L35">
        <f>COUNTIFS(Answer, 'answer tally vs actualDYNAMIC'!$B35,ActualPhrase,'answer tally vs actualDYNAMIC'!L$1)</f>
        <v>0</v>
      </c>
      <c r="M35">
        <f>COUNTIFS(Answer, 'answer tally vs actualDYNAMIC'!$B35,ActualPhrase,'answer tally vs actualDYNAMIC'!M$1)</f>
        <v>0</v>
      </c>
      <c r="N35">
        <f>COUNTIFS(Answer, 'answer tally vs actualDYNAMIC'!$B35,ActualPhrase,'answer tally vs actualDYNAMIC'!N$1)</f>
        <v>0</v>
      </c>
      <c r="O35">
        <f>COUNTIFS(Answer, 'answer tally vs actualDYNAMIC'!$B35,ActualPhrase,'answer tally vs actualDYNAMIC'!O$1)</f>
        <v>0</v>
      </c>
      <c r="P35">
        <f>COUNTIFS(Answer, 'answer tally vs actualDYNAMIC'!$B35,ActualPhrase,'answer tally vs actualDYNAMIC'!P$1)</f>
        <v>0</v>
      </c>
      <c r="Q35">
        <f>COUNTIFS(Answer, 'answer tally vs actualDYNAMIC'!$B35,ActualPhrase,'answer tally vs actualDYNAMIC'!Q$1)</f>
        <v>0</v>
      </c>
      <c r="R35">
        <f>COUNTIFS(Answer, 'answer tally vs actualDYNAMIC'!$B35,ActualPhrase,'answer tally vs actualDYNAMIC'!R$1)</f>
        <v>0</v>
      </c>
      <c r="S35">
        <f>COUNTIFS(Answer, 'answer tally vs actualDYNAMIC'!$B35,ActualPhrase,'answer tally vs actualDYNAMIC'!S$1)</f>
        <v>0</v>
      </c>
    </row>
    <row r="36" spans="1:19">
      <c r="A36">
        <v>36</v>
      </c>
      <c r="B36" t="str">
        <f t="shared" si="2"/>
        <v>a nice old hour</v>
      </c>
      <c r="C36">
        <f t="shared" si="3"/>
        <v>8013781</v>
      </c>
      <c r="D36">
        <f>COUNTIFS(Answer, 'answer tally vs actualDYNAMIC'!$B36)</f>
        <v>10</v>
      </c>
      <c r="E36">
        <f>COUNTIFS(Answer, 'answer tally vs actualDYNAMIC'!$B36,ActualPhrase,'answer tally vs actualDYNAMIC'!E$1)</f>
        <v>0</v>
      </c>
      <c r="F36">
        <f>COUNTIFS(Answer, 'answer tally vs actualDYNAMIC'!$B36,ActualPhrase,'answer tally vs actualDYNAMIC'!F$1)</f>
        <v>1</v>
      </c>
      <c r="G36">
        <f>COUNTIFS(Answer, 'answer tally vs actualDYNAMIC'!$B36,ActualPhrase,'answer tally vs actualDYNAMIC'!G$1)</f>
        <v>2</v>
      </c>
      <c r="H36">
        <f>COUNTIFS(Answer, 'answer tally vs actualDYNAMIC'!$B36,ActualPhrase,'answer tally vs actualDYNAMIC'!H$1)</f>
        <v>4</v>
      </c>
      <c r="I36">
        <f>COUNTIFS(Answer, 'answer tally vs actualDYNAMIC'!$B36,ActualPhrase,'answer tally vs actualDYNAMIC'!I$1)</f>
        <v>3</v>
      </c>
      <c r="J36">
        <f>COUNTIFS(Answer, 'answer tally vs actualDYNAMIC'!$B36,ActualPhrase,'answer tally vs actualDYNAMIC'!J$1)</f>
        <v>0</v>
      </c>
      <c r="K36">
        <f>COUNTIFS(Answer, 'answer tally vs actualDYNAMIC'!$B36,ActualPhrase,'answer tally vs actualDYNAMIC'!K$1)</f>
        <v>0</v>
      </c>
      <c r="L36">
        <f>COUNTIFS(Answer, 'answer tally vs actualDYNAMIC'!$B36,ActualPhrase,'answer tally vs actualDYNAMIC'!L$1)</f>
        <v>0</v>
      </c>
      <c r="M36">
        <f>COUNTIFS(Answer, 'answer tally vs actualDYNAMIC'!$B36,ActualPhrase,'answer tally vs actualDYNAMIC'!M$1)</f>
        <v>0</v>
      </c>
      <c r="N36">
        <f>COUNTIFS(Answer, 'answer tally vs actualDYNAMIC'!$B36,ActualPhrase,'answer tally vs actualDYNAMIC'!N$1)</f>
        <v>0</v>
      </c>
      <c r="O36">
        <f>COUNTIFS(Answer, 'answer tally vs actualDYNAMIC'!$B36,ActualPhrase,'answer tally vs actualDYNAMIC'!O$1)</f>
        <v>0</v>
      </c>
      <c r="P36">
        <f>COUNTIFS(Answer, 'answer tally vs actualDYNAMIC'!$B36,ActualPhrase,'answer tally vs actualDYNAMIC'!P$1)</f>
        <v>0</v>
      </c>
      <c r="Q36">
        <f>COUNTIFS(Answer, 'answer tally vs actualDYNAMIC'!$B36,ActualPhrase,'answer tally vs actualDYNAMIC'!Q$1)</f>
        <v>0</v>
      </c>
      <c r="R36">
        <f>COUNTIFS(Answer, 'answer tally vs actualDYNAMIC'!$B36,ActualPhrase,'answer tally vs actualDYNAMIC'!R$1)</f>
        <v>0</v>
      </c>
      <c r="S36">
        <f>COUNTIFS(Answer, 'answer tally vs actualDYNAMIC'!$B36,ActualPhrase,'answer tally vs actualDYNAMIC'!S$1)</f>
        <v>0</v>
      </c>
    </row>
    <row r="37" spans="1:19">
      <c r="A37">
        <v>37</v>
      </c>
      <c r="B37" t="str">
        <f t="shared" si="2"/>
        <v>a nice pod our</v>
      </c>
      <c r="C37">
        <f t="shared" si="3"/>
        <v>8200677</v>
      </c>
      <c r="D37">
        <f>COUNTIFS(Answer, 'answer tally vs actualDYNAMIC'!$B37)</f>
        <v>1</v>
      </c>
      <c r="E37">
        <f>COUNTIFS(Answer, 'answer tally vs actualDYNAMIC'!$B37,ActualPhrase,'answer tally vs actualDYNAMIC'!E$1)</f>
        <v>0</v>
      </c>
      <c r="F37">
        <f>COUNTIFS(Answer, 'answer tally vs actualDYNAMIC'!$B37,ActualPhrase,'answer tally vs actualDYNAMIC'!F$1)</f>
        <v>0</v>
      </c>
      <c r="G37">
        <f>COUNTIFS(Answer, 'answer tally vs actualDYNAMIC'!$B37,ActualPhrase,'answer tally vs actualDYNAMIC'!G$1)</f>
        <v>0</v>
      </c>
      <c r="H37">
        <f>COUNTIFS(Answer, 'answer tally vs actualDYNAMIC'!$B37,ActualPhrase,'answer tally vs actualDYNAMIC'!H$1)</f>
        <v>1</v>
      </c>
      <c r="I37">
        <f>COUNTIFS(Answer, 'answer tally vs actualDYNAMIC'!$B37,ActualPhrase,'answer tally vs actualDYNAMIC'!I$1)</f>
        <v>0</v>
      </c>
      <c r="J37">
        <f>COUNTIFS(Answer, 'answer tally vs actualDYNAMIC'!$B37,ActualPhrase,'answer tally vs actualDYNAMIC'!J$1)</f>
        <v>0</v>
      </c>
      <c r="K37">
        <f>COUNTIFS(Answer, 'answer tally vs actualDYNAMIC'!$B37,ActualPhrase,'answer tally vs actualDYNAMIC'!K$1)</f>
        <v>0</v>
      </c>
      <c r="L37">
        <f>COUNTIFS(Answer, 'answer tally vs actualDYNAMIC'!$B37,ActualPhrase,'answer tally vs actualDYNAMIC'!L$1)</f>
        <v>0</v>
      </c>
      <c r="M37">
        <f>COUNTIFS(Answer, 'answer tally vs actualDYNAMIC'!$B37,ActualPhrase,'answer tally vs actualDYNAMIC'!M$1)</f>
        <v>0</v>
      </c>
      <c r="N37">
        <f>COUNTIFS(Answer, 'answer tally vs actualDYNAMIC'!$B37,ActualPhrase,'answer tally vs actualDYNAMIC'!N$1)</f>
        <v>0</v>
      </c>
      <c r="O37">
        <f>COUNTIFS(Answer, 'answer tally vs actualDYNAMIC'!$B37,ActualPhrase,'answer tally vs actualDYNAMIC'!O$1)</f>
        <v>0</v>
      </c>
      <c r="P37">
        <f>COUNTIFS(Answer, 'answer tally vs actualDYNAMIC'!$B37,ActualPhrase,'answer tally vs actualDYNAMIC'!P$1)</f>
        <v>0</v>
      </c>
      <c r="Q37">
        <f>COUNTIFS(Answer, 'answer tally vs actualDYNAMIC'!$B37,ActualPhrase,'answer tally vs actualDYNAMIC'!Q$1)</f>
        <v>0</v>
      </c>
      <c r="R37">
        <f>COUNTIFS(Answer, 'answer tally vs actualDYNAMIC'!$B37,ActualPhrase,'answer tally vs actualDYNAMIC'!R$1)</f>
        <v>0</v>
      </c>
      <c r="S37">
        <f>COUNTIFS(Answer, 'answer tally vs actualDYNAMIC'!$B37,ActualPhrase,'answer tally vs actualDYNAMIC'!S$1)</f>
        <v>0</v>
      </c>
    </row>
    <row r="38" spans="1:19">
      <c r="A38">
        <v>38</v>
      </c>
      <c r="B38" t="str">
        <f t="shared" si="2"/>
        <v>a nice pollard</v>
      </c>
      <c r="C38">
        <f t="shared" si="3"/>
        <v>7727057</v>
      </c>
      <c r="D38">
        <f>COUNTIFS(Answer, 'answer tally vs actualDYNAMIC'!$B38)</f>
        <v>0</v>
      </c>
      <c r="E38">
        <f>COUNTIFS(Answer, 'answer tally vs actualDYNAMIC'!$B38,ActualPhrase,'answer tally vs actualDYNAMIC'!E$1)</f>
        <v>0</v>
      </c>
      <c r="F38">
        <f>COUNTIFS(Answer, 'answer tally vs actualDYNAMIC'!$B38,ActualPhrase,'answer tally vs actualDYNAMIC'!F$1)</f>
        <v>0</v>
      </c>
      <c r="G38">
        <f>COUNTIFS(Answer, 'answer tally vs actualDYNAMIC'!$B38,ActualPhrase,'answer tally vs actualDYNAMIC'!G$1)</f>
        <v>0</v>
      </c>
      <c r="H38">
        <f>COUNTIFS(Answer, 'answer tally vs actualDYNAMIC'!$B38,ActualPhrase,'answer tally vs actualDYNAMIC'!H$1)</f>
        <v>0</v>
      </c>
      <c r="I38">
        <f>COUNTIFS(Answer, 'answer tally vs actualDYNAMIC'!$B38,ActualPhrase,'answer tally vs actualDYNAMIC'!I$1)</f>
        <v>0</v>
      </c>
      <c r="J38">
        <f>COUNTIFS(Answer, 'answer tally vs actualDYNAMIC'!$B38,ActualPhrase,'answer tally vs actualDYNAMIC'!J$1)</f>
        <v>0</v>
      </c>
      <c r="K38">
        <f>COUNTIFS(Answer, 'answer tally vs actualDYNAMIC'!$B38,ActualPhrase,'answer tally vs actualDYNAMIC'!K$1)</f>
        <v>0</v>
      </c>
      <c r="L38">
        <f>COUNTIFS(Answer, 'answer tally vs actualDYNAMIC'!$B38,ActualPhrase,'answer tally vs actualDYNAMIC'!L$1)</f>
        <v>0</v>
      </c>
      <c r="M38">
        <f>COUNTIFS(Answer, 'answer tally vs actualDYNAMIC'!$B38,ActualPhrase,'answer tally vs actualDYNAMIC'!M$1)</f>
        <v>0</v>
      </c>
      <c r="N38">
        <f>COUNTIFS(Answer, 'answer tally vs actualDYNAMIC'!$B38,ActualPhrase,'answer tally vs actualDYNAMIC'!N$1)</f>
        <v>0</v>
      </c>
      <c r="O38">
        <f>COUNTIFS(Answer, 'answer tally vs actualDYNAMIC'!$B38,ActualPhrase,'answer tally vs actualDYNAMIC'!O$1)</f>
        <v>0</v>
      </c>
      <c r="P38">
        <f>COUNTIFS(Answer, 'answer tally vs actualDYNAMIC'!$B38,ActualPhrase,'answer tally vs actualDYNAMIC'!P$1)</f>
        <v>0</v>
      </c>
      <c r="Q38">
        <f>COUNTIFS(Answer, 'answer tally vs actualDYNAMIC'!$B38,ActualPhrase,'answer tally vs actualDYNAMIC'!Q$1)</f>
        <v>0</v>
      </c>
      <c r="R38">
        <f>COUNTIFS(Answer, 'answer tally vs actualDYNAMIC'!$B38,ActualPhrase,'answer tally vs actualDYNAMIC'!R$1)</f>
        <v>0</v>
      </c>
      <c r="S38">
        <f>COUNTIFS(Answer, 'answer tally vs actualDYNAMIC'!$B38,ActualPhrase,'answer tally vs actualDYNAMIC'!S$1)</f>
        <v>0</v>
      </c>
    </row>
    <row r="39" spans="1:19">
      <c r="A39">
        <v>39</v>
      </c>
      <c r="B39" t="str">
        <f t="shared" si="2"/>
        <v>a nice school bower</v>
      </c>
      <c r="C39">
        <f t="shared" si="3"/>
        <v>7871353</v>
      </c>
      <c r="D39">
        <f>COUNTIFS(Answer, 'answer tally vs actualDYNAMIC'!$B39)</f>
        <v>1</v>
      </c>
      <c r="E39">
        <f>COUNTIFS(Answer, 'answer tally vs actualDYNAMIC'!$B39,ActualPhrase,'answer tally vs actualDYNAMIC'!E$1)</f>
        <v>0</v>
      </c>
      <c r="F39">
        <f>COUNTIFS(Answer, 'answer tally vs actualDYNAMIC'!$B39,ActualPhrase,'answer tally vs actualDYNAMIC'!F$1)</f>
        <v>0</v>
      </c>
      <c r="G39">
        <f>COUNTIFS(Answer, 'answer tally vs actualDYNAMIC'!$B39,ActualPhrase,'answer tally vs actualDYNAMIC'!G$1)</f>
        <v>0</v>
      </c>
      <c r="H39">
        <f>COUNTIFS(Answer, 'answer tally vs actualDYNAMIC'!$B39,ActualPhrase,'answer tally vs actualDYNAMIC'!H$1)</f>
        <v>0</v>
      </c>
      <c r="I39">
        <f>COUNTIFS(Answer, 'answer tally vs actualDYNAMIC'!$B39,ActualPhrase,'answer tally vs actualDYNAMIC'!I$1)</f>
        <v>1</v>
      </c>
      <c r="J39">
        <f>COUNTIFS(Answer, 'answer tally vs actualDYNAMIC'!$B39,ActualPhrase,'answer tally vs actualDYNAMIC'!J$1)</f>
        <v>0</v>
      </c>
      <c r="K39">
        <f>COUNTIFS(Answer, 'answer tally vs actualDYNAMIC'!$B39,ActualPhrase,'answer tally vs actualDYNAMIC'!K$1)</f>
        <v>0</v>
      </c>
      <c r="L39">
        <f>COUNTIFS(Answer, 'answer tally vs actualDYNAMIC'!$B39,ActualPhrase,'answer tally vs actualDYNAMIC'!L$1)</f>
        <v>0</v>
      </c>
      <c r="M39">
        <f>COUNTIFS(Answer, 'answer tally vs actualDYNAMIC'!$B39,ActualPhrase,'answer tally vs actualDYNAMIC'!M$1)</f>
        <v>0</v>
      </c>
      <c r="N39">
        <f>COUNTIFS(Answer, 'answer tally vs actualDYNAMIC'!$B39,ActualPhrase,'answer tally vs actualDYNAMIC'!N$1)</f>
        <v>0</v>
      </c>
      <c r="O39">
        <f>COUNTIFS(Answer, 'answer tally vs actualDYNAMIC'!$B39,ActualPhrase,'answer tally vs actualDYNAMIC'!O$1)</f>
        <v>0</v>
      </c>
      <c r="P39">
        <f>COUNTIFS(Answer, 'answer tally vs actualDYNAMIC'!$B39,ActualPhrase,'answer tally vs actualDYNAMIC'!P$1)</f>
        <v>0</v>
      </c>
      <c r="Q39">
        <f>COUNTIFS(Answer, 'answer tally vs actualDYNAMIC'!$B39,ActualPhrase,'answer tally vs actualDYNAMIC'!Q$1)</f>
        <v>0</v>
      </c>
      <c r="R39">
        <f>COUNTIFS(Answer, 'answer tally vs actualDYNAMIC'!$B39,ActualPhrase,'answer tally vs actualDYNAMIC'!R$1)</f>
        <v>0</v>
      </c>
      <c r="S39">
        <f>COUNTIFS(Answer, 'answer tally vs actualDYNAMIC'!$B39,ActualPhrase,'answer tally vs actualDYNAMIC'!S$1)</f>
        <v>0</v>
      </c>
    </row>
    <row r="40" spans="1:19">
      <c r="A40">
        <v>40</v>
      </c>
      <c r="B40" t="str">
        <f t="shared" si="2"/>
        <v>a nice scold dower</v>
      </c>
      <c r="C40">
        <f t="shared" si="3"/>
        <v>7727314</v>
      </c>
      <c r="D40">
        <f>COUNTIFS(Answer, 'answer tally vs actualDYNAMIC'!$B40)</f>
        <v>1</v>
      </c>
      <c r="E40">
        <f>COUNTIFS(Answer, 'answer tally vs actualDYNAMIC'!$B40,ActualPhrase,'answer tally vs actualDYNAMIC'!E$1)</f>
        <v>0</v>
      </c>
      <c r="F40">
        <f>COUNTIFS(Answer, 'answer tally vs actualDYNAMIC'!$B40,ActualPhrase,'answer tally vs actualDYNAMIC'!F$1)</f>
        <v>0</v>
      </c>
      <c r="G40">
        <f>COUNTIFS(Answer, 'answer tally vs actualDYNAMIC'!$B40,ActualPhrase,'answer tally vs actualDYNAMIC'!G$1)</f>
        <v>1</v>
      </c>
      <c r="H40">
        <f>COUNTIFS(Answer, 'answer tally vs actualDYNAMIC'!$B40,ActualPhrase,'answer tally vs actualDYNAMIC'!H$1)</f>
        <v>0</v>
      </c>
      <c r="I40">
        <f>COUNTIFS(Answer, 'answer tally vs actualDYNAMIC'!$B40,ActualPhrase,'answer tally vs actualDYNAMIC'!I$1)</f>
        <v>0</v>
      </c>
      <c r="J40">
        <f>COUNTIFS(Answer, 'answer tally vs actualDYNAMIC'!$B40,ActualPhrase,'answer tally vs actualDYNAMIC'!J$1)</f>
        <v>0</v>
      </c>
      <c r="K40">
        <f>COUNTIFS(Answer, 'answer tally vs actualDYNAMIC'!$B40,ActualPhrase,'answer tally vs actualDYNAMIC'!K$1)</f>
        <v>0</v>
      </c>
      <c r="L40">
        <f>COUNTIFS(Answer, 'answer tally vs actualDYNAMIC'!$B40,ActualPhrase,'answer tally vs actualDYNAMIC'!L$1)</f>
        <v>0</v>
      </c>
      <c r="M40">
        <f>COUNTIFS(Answer, 'answer tally vs actualDYNAMIC'!$B40,ActualPhrase,'answer tally vs actualDYNAMIC'!M$1)</f>
        <v>0</v>
      </c>
      <c r="N40">
        <f>COUNTIFS(Answer, 'answer tally vs actualDYNAMIC'!$B40,ActualPhrase,'answer tally vs actualDYNAMIC'!N$1)</f>
        <v>0</v>
      </c>
      <c r="O40">
        <f>COUNTIFS(Answer, 'answer tally vs actualDYNAMIC'!$B40,ActualPhrase,'answer tally vs actualDYNAMIC'!O$1)</f>
        <v>0</v>
      </c>
      <c r="P40">
        <f>COUNTIFS(Answer, 'answer tally vs actualDYNAMIC'!$B40,ActualPhrase,'answer tally vs actualDYNAMIC'!P$1)</f>
        <v>0</v>
      </c>
      <c r="Q40">
        <f>COUNTIFS(Answer, 'answer tally vs actualDYNAMIC'!$B40,ActualPhrase,'answer tally vs actualDYNAMIC'!Q$1)</f>
        <v>0</v>
      </c>
      <c r="R40">
        <f>COUNTIFS(Answer, 'answer tally vs actualDYNAMIC'!$B40,ActualPhrase,'answer tally vs actualDYNAMIC'!R$1)</f>
        <v>0</v>
      </c>
      <c r="S40">
        <f>COUNTIFS(Answer, 'answer tally vs actualDYNAMIC'!$B40,ActualPhrase,'answer tally vs actualDYNAMIC'!S$1)</f>
        <v>0</v>
      </c>
    </row>
    <row r="41" spans="1:19">
      <c r="A41">
        <v>41</v>
      </c>
      <c r="B41" t="str">
        <f t="shared" si="2"/>
        <v>a nice scold hour</v>
      </c>
      <c r="C41">
        <f t="shared" si="3"/>
        <v>7799035</v>
      </c>
      <c r="D41">
        <f>COUNTIFS(Answer, 'answer tally vs actualDYNAMIC'!$B41)</f>
        <v>3</v>
      </c>
      <c r="E41">
        <f>COUNTIFS(Answer, 'answer tally vs actualDYNAMIC'!$B41,ActualPhrase,'answer tally vs actualDYNAMIC'!E$1)</f>
        <v>0</v>
      </c>
      <c r="F41">
        <f>COUNTIFS(Answer, 'answer tally vs actualDYNAMIC'!$B41,ActualPhrase,'answer tally vs actualDYNAMIC'!F$1)</f>
        <v>0</v>
      </c>
      <c r="G41">
        <f>COUNTIFS(Answer, 'answer tally vs actualDYNAMIC'!$B41,ActualPhrase,'answer tally vs actualDYNAMIC'!G$1)</f>
        <v>2</v>
      </c>
      <c r="H41">
        <f>COUNTIFS(Answer, 'answer tally vs actualDYNAMIC'!$B41,ActualPhrase,'answer tally vs actualDYNAMIC'!H$1)</f>
        <v>1</v>
      </c>
      <c r="I41">
        <f>COUNTIFS(Answer, 'answer tally vs actualDYNAMIC'!$B41,ActualPhrase,'answer tally vs actualDYNAMIC'!I$1)</f>
        <v>0</v>
      </c>
      <c r="J41">
        <f>COUNTIFS(Answer, 'answer tally vs actualDYNAMIC'!$B41,ActualPhrase,'answer tally vs actualDYNAMIC'!J$1)</f>
        <v>0</v>
      </c>
      <c r="K41">
        <f>COUNTIFS(Answer, 'answer tally vs actualDYNAMIC'!$B41,ActualPhrase,'answer tally vs actualDYNAMIC'!K$1)</f>
        <v>0</v>
      </c>
      <c r="L41">
        <f>COUNTIFS(Answer, 'answer tally vs actualDYNAMIC'!$B41,ActualPhrase,'answer tally vs actualDYNAMIC'!L$1)</f>
        <v>0</v>
      </c>
      <c r="M41">
        <f>COUNTIFS(Answer, 'answer tally vs actualDYNAMIC'!$B41,ActualPhrase,'answer tally vs actualDYNAMIC'!M$1)</f>
        <v>0</v>
      </c>
      <c r="N41">
        <f>COUNTIFS(Answer, 'answer tally vs actualDYNAMIC'!$B41,ActualPhrase,'answer tally vs actualDYNAMIC'!N$1)</f>
        <v>0</v>
      </c>
      <c r="O41">
        <f>COUNTIFS(Answer, 'answer tally vs actualDYNAMIC'!$B41,ActualPhrase,'answer tally vs actualDYNAMIC'!O$1)</f>
        <v>0</v>
      </c>
      <c r="P41">
        <f>COUNTIFS(Answer, 'answer tally vs actualDYNAMIC'!$B41,ActualPhrase,'answer tally vs actualDYNAMIC'!P$1)</f>
        <v>0</v>
      </c>
      <c r="Q41">
        <f>COUNTIFS(Answer, 'answer tally vs actualDYNAMIC'!$B41,ActualPhrase,'answer tally vs actualDYNAMIC'!Q$1)</f>
        <v>0</v>
      </c>
      <c r="R41">
        <f>COUNTIFS(Answer, 'answer tally vs actualDYNAMIC'!$B41,ActualPhrase,'answer tally vs actualDYNAMIC'!R$1)</f>
        <v>0</v>
      </c>
      <c r="S41">
        <f>COUNTIFS(Answer, 'answer tally vs actualDYNAMIC'!$B41,ActualPhrase,'answer tally vs actualDYNAMIC'!S$1)</f>
        <v>0</v>
      </c>
    </row>
    <row r="42" spans="1:19">
      <c r="A42">
        <v>42</v>
      </c>
      <c r="B42" t="str">
        <f t="shared" si="2"/>
        <v>a nice scored hour</v>
      </c>
      <c r="C42">
        <f t="shared" si="3"/>
        <v>7804018</v>
      </c>
      <c r="D42">
        <f>COUNTIFS(Answer, 'answer tally vs actualDYNAMIC'!$B42)</f>
        <v>1</v>
      </c>
      <c r="E42">
        <f>COUNTIFS(Answer, 'answer tally vs actualDYNAMIC'!$B42,ActualPhrase,'answer tally vs actualDYNAMIC'!E$1)</f>
        <v>0</v>
      </c>
      <c r="F42">
        <f>COUNTIFS(Answer, 'answer tally vs actualDYNAMIC'!$B42,ActualPhrase,'answer tally vs actualDYNAMIC'!F$1)</f>
        <v>0</v>
      </c>
      <c r="G42">
        <f>COUNTIFS(Answer, 'answer tally vs actualDYNAMIC'!$B42,ActualPhrase,'answer tally vs actualDYNAMIC'!G$1)</f>
        <v>1</v>
      </c>
      <c r="H42">
        <f>COUNTIFS(Answer, 'answer tally vs actualDYNAMIC'!$B42,ActualPhrase,'answer tally vs actualDYNAMIC'!H$1)</f>
        <v>0</v>
      </c>
      <c r="I42">
        <f>COUNTIFS(Answer, 'answer tally vs actualDYNAMIC'!$B42,ActualPhrase,'answer tally vs actualDYNAMIC'!I$1)</f>
        <v>0</v>
      </c>
      <c r="J42">
        <f>COUNTIFS(Answer, 'answer tally vs actualDYNAMIC'!$B42,ActualPhrase,'answer tally vs actualDYNAMIC'!J$1)</f>
        <v>0</v>
      </c>
      <c r="K42">
        <f>COUNTIFS(Answer, 'answer tally vs actualDYNAMIC'!$B42,ActualPhrase,'answer tally vs actualDYNAMIC'!K$1)</f>
        <v>0</v>
      </c>
      <c r="L42">
        <f>COUNTIFS(Answer, 'answer tally vs actualDYNAMIC'!$B42,ActualPhrase,'answer tally vs actualDYNAMIC'!L$1)</f>
        <v>0</v>
      </c>
      <c r="M42">
        <f>COUNTIFS(Answer, 'answer tally vs actualDYNAMIC'!$B42,ActualPhrase,'answer tally vs actualDYNAMIC'!M$1)</f>
        <v>0</v>
      </c>
      <c r="N42">
        <f>COUNTIFS(Answer, 'answer tally vs actualDYNAMIC'!$B42,ActualPhrase,'answer tally vs actualDYNAMIC'!N$1)</f>
        <v>0</v>
      </c>
      <c r="O42">
        <f>COUNTIFS(Answer, 'answer tally vs actualDYNAMIC'!$B42,ActualPhrase,'answer tally vs actualDYNAMIC'!O$1)</f>
        <v>0</v>
      </c>
      <c r="P42">
        <f>COUNTIFS(Answer, 'answer tally vs actualDYNAMIC'!$B42,ActualPhrase,'answer tally vs actualDYNAMIC'!P$1)</f>
        <v>0</v>
      </c>
      <c r="Q42">
        <f>COUNTIFS(Answer, 'answer tally vs actualDYNAMIC'!$B42,ActualPhrase,'answer tally vs actualDYNAMIC'!Q$1)</f>
        <v>0</v>
      </c>
      <c r="R42">
        <f>COUNTIFS(Answer, 'answer tally vs actualDYNAMIC'!$B42,ActualPhrase,'answer tally vs actualDYNAMIC'!R$1)</f>
        <v>0</v>
      </c>
      <c r="S42">
        <f>COUNTIFS(Answer, 'answer tally vs actualDYNAMIC'!$B42,ActualPhrase,'answer tally vs actualDYNAMIC'!S$1)</f>
        <v>0</v>
      </c>
    </row>
    <row r="43" spans="1:19">
      <c r="A43">
        <v>43</v>
      </c>
      <c r="B43" t="str">
        <f t="shared" si="2"/>
        <v>a nice screw driver</v>
      </c>
      <c r="C43">
        <f t="shared" si="3"/>
        <v>7743924</v>
      </c>
      <c r="D43">
        <f>COUNTIFS(Answer, 'answer tally vs actualDYNAMIC'!$B43)</f>
        <v>1</v>
      </c>
      <c r="E43">
        <f>COUNTIFS(Answer, 'answer tally vs actualDYNAMIC'!$B43,ActualPhrase,'answer tally vs actualDYNAMIC'!E$1)</f>
        <v>0</v>
      </c>
      <c r="F43">
        <f>COUNTIFS(Answer, 'answer tally vs actualDYNAMIC'!$B43,ActualPhrase,'answer tally vs actualDYNAMIC'!F$1)</f>
        <v>1</v>
      </c>
      <c r="G43">
        <f>COUNTIFS(Answer, 'answer tally vs actualDYNAMIC'!$B43,ActualPhrase,'answer tally vs actualDYNAMIC'!G$1)</f>
        <v>0</v>
      </c>
      <c r="H43">
        <f>COUNTIFS(Answer, 'answer tally vs actualDYNAMIC'!$B43,ActualPhrase,'answer tally vs actualDYNAMIC'!H$1)</f>
        <v>0</v>
      </c>
      <c r="I43">
        <f>COUNTIFS(Answer, 'answer tally vs actualDYNAMIC'!$B43,ActualPhrase,'answer tally vs actualDYNAMIC'!I$1)</f>
        <v>0</v>
      </c>
      <c r="J43">
        <f>COUNTIFS(Answer, 'answer tally vs actualDYNAMIC'!$B43,ActualPhrase,'answer tally vs actualDYNAMIC'!J$1)</f>
        <v>0</v>
      </c>
      <c r="K43">
        <f>COUNTIFS(Answer, 'answer tally vs actualDYNAMIC'!$B43,ActualPhrase,'answer tally vs actualDYNAMIC'!K$1)</f>
        <v>0</v>
      </c>
      <c r="L43">
        <f>COUNTIFS(Answer, 'answer tally vs actualDYNAMIC'!$B43,ActualPhrase,'answer tally vs actualDYNAMIC'!L$1)</f>
        <v>0</v>
      </c>
      <c r="M43">
        <f>COUNTIFS(Answer, 'answer tally vs actualDYNAMIC'!$B43,ActualPhrase,'answer tally vs actualDYNAMIC'!M$1)</f>
        <v>0</v>
      </c>
      <c r="N43">
        <f>COUNTIFS(Answer, 'answer tally vs actualDYNAMIC'!$B43,ActualPhrase,'answer tally vs actualDYNAMIC'!N$1)</f>
        <v>0</v>
      </c>
      <c r="O43">
        <f>COUNTIFS(Answer, 'answer tally vs actualDYNAMIC'!$B43,ActualPhrase,'answer tally vs actualDYNAMIC'!O$1)</f>
        <v>0</v>
      </c>
      <c r="P43">
        <f>COUNTIFS(Answer, 'answer tally vs actualDYNAMIC'!$B43,ActualPhrase,'answer tally vs actualDYNAMIC'!P$1)</f>
        <v>0</v>
      </c>
      <c r="Q43">
        <f>COUNTIFS(Answer, 'answer tally vs actualDYNAMIC'!$B43,ActualPhrase,'answer tally vs actualDYNAMIC'!Q$1)</f>
        <v>0</v>
      </c>
      <c r="R43">
        <f>COUNTIFS(Answer, 'answer tally vs actualDYNAMIC'!$B43,ActualPhrase,'answer tally vs actualDYNAMIC'!R$1)</f>
        <v>0</v>
      </c>
      <c r="S43">
        <f>COUNTIFS(Answer, 'answer tally vs actualDYNAMIC'!$B43,ActualPhrase,'answer tally vs actualDYNAMIC'!S$1)</f>
        <v>0</v>
      </c>
    </row>
    <row r="44" spans="1:19">
      <c r="A44">
        <v>44</v>
      </c>
      <c r="B44" t="str">
        <f t="shared" si="2"/>
        <v>a nice screwdriver</v>
      </c>
      <c r="C44">
        <f t="shared" si="3"/>
        <v>7728107</v>
      </c>
      <c r="D44">
        <f>COUNTIFS(Answer, 'answer tally vs actualDYNAMIC'!$B44)</f>
        <v>2</v>
      </c>
      <c r="E44">
        <f>COUNTIFS(Answer, 'answer tally vs actualDYNAMIC'!$B44,ActualPhrase,'answer tally vs actualDYNAMIC'!E$1)</f>
        <v>1</v>
      </c>
      <c r="F44">
        <f>COUNTIFS(Answer, 'answer tally vs actualDYNAMIC'!$B44,ActualPhrase,'answer tally vs actualDYNAMIC'!F$1)</f>
        <v>0</v>
      </c>
      <c r="G44">
        <f>COUNTIFS(Answer, 'answer tally vs actualDYNAMIC'!$B44,ActualPhrase,'answer tally vs actualDYNAMIC'!G$1)</f>
        <v>0</v>
      </c>
      <c r="H44">
        <f>COUNTIFS(Answer, 'answer tally vs actualDYNAMIC'!$B44,ActualPhrase,'answer tally vs actualDYNAMIC'!H$1)</f>
        <v>0</v>
      </c>
      <c r="I44">
        <f>COUNTIFS(Answer, 'answer tally vs actualDYNAMIC'!$B44,ActualPhrase,'answer tally vs actualDYNAMIC'!I$1)</f>
        <v>0</v>
      </c>
      <c r="J44">
        <f>COUNTIFS(Answer, 'answer tally vs actualDYNAMIC'!$B44,ActualPhrase,'answer tally vs actualDYNAMIC'!J$1)</f>
        <v>0</v>
      </c>
      <c r="K44">
        <f>COUNTIFS(Answer, 'answer tally vs actualDYNAMIC'!$B44,ActualPhrase,'answer tally vs actualDYNAMIC'!K$1)</f>
        <v>0</v>
      </c>
      <c r="L44">
        <f>COUNTIFS(Answer, 'answer tally vs actualDYNAMIC'!$B44,ActualPhrase,'answer tally vs actualDYNAMIC'!L$1)</f>
        <v>0</v>
      </c>
      <c r="M44">
        <f>COUNTIFS(Answer, 'answer tally vs actualDYNAMIC'!$B44,ActualPhrase,'answer tally vs actualDYNAMIC'!M$1)</f>
        <v>0</v>
      </c>
      <c r="N44">
        <f>COUNTIFS(Answer, 'answer tally vs actualDYNAMIC'!$B44,ActualPhrase,'answer tally vs actualDYNAMIC'!N$1)</f>
        <v>0</v>
      </c>
      <c r="O44">
        <f>COUNTIFS(Answer, 'answer tally vs actualDYNAMIC'!$B44,ActualPhrase,'answer tally vs actualDYNAMIC'!O$1)</f>
        <v>0</v>
      </c>
      <c r="P44">
        <f>COUNTIFS(Answer, 'answer tally vs actualDYNAMIC'!$B44,ActualPhrase,'answer tally vs actualDYNAMIC'!P$1)</f>
        <v>0</v>
      </c>
      <c r="Q44">
        <f>COUNTIFS(Answer, 'answer tally vs actualDYNAMIC'!$B44,ActualPhrase,'answer tally vs actualDYNAMIC'!Q$1)</f>
        <v>0</v>
      </c>
      <c r="R44">
        <f>COUNTIFS(Answer, 'answer tally vs actualDYNAMIC'!$B44,ActualPhrase,'answer tally vs actualDYNAMIC'!R$1)</f>
        <v>0</v>
      </c>
      <c r="S44">
        <f>COUNTIFS(Answer, 'answer tally vs actualDYNAMIC'!$B44,ActualPhrase,'answer tally vs actualDYNAMIC'!S$1)</f>
        <v>0</v>
      </c>
    </row>
    <row r="45" spans="1:19">
      <c r="A45">
        <v>45</v>
      </c>
      <c r="B45" t="str">
        <f t="shared" si="2"/>
        <v>a nice spoke hour</v>
      </c>
      <c r="C45">
        <f t="shared" si="3"/>
        <v>7820643</v>
      </c>
      <c r="D45">
        <f>COUNTIFS(Answer, 'answer tally vs actualDYNAMIC'!$B45)</f>
        <v>3</v>
      </c>
      <c r="E45">
        <f>COUNTIFS(Answer, 'answer tally vs actualDYNAMIC'!$B45,ActualPhrase,'answer tally vs actualDYNAMIC'!E$1)</f>
        <v>0</v>
      </c>
      <c r="F45">
        <f>COUNTIFS(Answer, 'answer tally vs actualDYNAMIC'!$B45,ActualPhrase,'answer tally vs actualDYNAMIC'!F$1)</f>
        <v>1</v>
      </c>
      <c r="G45">
        <f>COUNTIFS(Answer, 'answer tally vs actualDYNAMIC'!$B45,ActualPhrase,'answer tally vs actualDYNAMIC'!G$1)</f>
        <v>0</v>
      </c>
      <c r="H45">
        <f>COUNTIFS(Answer, 'answer tally vs actualDYNAMIC'!$B45,ActualPhrase,'answer tally vs actualDYNAMIC'!H$1)</f>
        <v>2</v>
      </c>
      <c r="I45">
        <f>COUNTIFS(Answer, 'answer tally vs actualDYNAMIC'!$B45,ActualPhrase,'answer tally vs actualDYNAMIC'!I$1)</f>
        <v>0</v>
      </c>
      <c r="J45">
        <f>COUNTIFS(Answer, 'answer tally vs actualDYNAMIC'!$B45,ActualPhrase,'answer tally vs actualDYNAMIC'!J$1)</f>
        <v>0</v>
      </c>
      <c r="K45">
        <f>COUNTIFS(Answer, 'answer tally vs actualDYNAMIC'!$B45,ActualPhrase,'answer tally vs actualDYNAMIC'!K$1)</f>
        <v>0</v>
      </c>
      <c r="L45">
        <f>COUNTIFS(Answer, 'answer tally vs actualDYNAMIC'!$B45,ActualPhrase,'answer tally vs actualDYNAMIC'!L$1)</f>
        <v>0</v>
      </c>
      <c r="M45">
        <f>COUNTIFS(Answer, 'answer tally vs actualDYNAMIC'!$B45,ActualPhrase,'answer tally vs actualDYNAMIC'!M$1)</f>
        <v>0</v>
      </c>
      <c r="N45">
        <f>COUNTIFS(Answer, 'answer tally vs actualDYNAMIC'!$B45,ActualPhrase,'answer tally vs actualDYNAMIC'!N$1)</f>
        <v>0</v>
      </c>
      <c r="O45">
        <f>COUNTIFS(Answer, 'answer tally vs actualDYNAMIC'!$B45,ActualPhrase,'answer tally vs actualDYNAMIC'!O$1)</f>
        <v>0</v>
      </c>
      <c r="P45">
        <f>COUNTIFS(Answer, 'answer tally vs actualDYNAMIC'!$B45,ActualPhrase,'answer tally vs actualDYNAMIC'!P$1)</f>
        <v>0</v>
      </c>
      <c r="Q45">
        <f>COUNTIFS(Answer, 'answer tally vs actualDYNAMIC'!$B45,ActualPhrase,'answer tally vs actualDYNAMIC'!Q$1)</f>
        <v>0</v>
      </c>
      <c r="R45">
        <f>COUNTIFS(Answer, 'answer tally vs actualDYNAMIC'!$B45,ActualPhrase,'answer tally vs actualDYNAMIC'!R$1)</f>
        <v>0</v>
      </c>
      <c r="S45">
        <f>COUNTIFS(Answer, 'answer tally vs actualDYNAMIC'!$B45,ActualPhrase,'answer tally vs actualDYNAMIC'!S$1)</f>
        <v>0</v>
      </c>
    </row>
    <row r="46" spans="1:19">
      <c r="A46">
        <v>46</v>
      </c>
      <c r="B46" t="str">
        <f t="shared" si="2"/>
        <v>a niceco daver</v>
      </c>
      <c r="C46">
        <f t="shared" si="3"/>
        <v>7536297</v>
      </c>
      <c r="D46">
        <f>COUNTIFS(Answer, 'answer tally vs actualDYNAMIC'!$B46)</f>
        <v>0</v>
      </c>
      <c r="E46">
        <f>COUNTIFS(Answer, 'answer tally vs actualDYNAMIC'!$B46,ActualPhrase,'answer tally vs actualDYNAMIC'!E$1)</f>
        <v>0</v>
      </c>
      <c r="F46">
        <f>COUNTIFS(Answer, 'answer tally vs actualDYNAMIC'!$B46,ActualPhrase,'answer tally vs actualDYNAMIC'!F$1)</f>
        <v>0</v>
      </c>
      <c r="G46">
        <f>COUNTIFS(Answer, 'answer tally vs actualDYNAMIC'!$B46,ActualPhrase,'answer tally vs actualDYNAMIC'!G$1)</f>
        <v>0</v>
      </c>
      <c r="H46">
        <f>COUNTIFS(Answer, 'answer tally vs actualDYNAMIC'!$B46,ActualPhrase,'answer tally vs actualDYNAMIC'!H$1)</f>
        <v>0</v>
      </c>
      <c r="I46">
        <f>COUNTIFS(Answer, 'answer tally vs actualDYNAMIC'!$B46,ActualPhrase,'answer tally vs actualDYNAMIC'!I$1)</f>
        <v>0</v>
      </c>
      <c r="J46">
        <f>COUNTIFS(Answer, 'answer tally vs actualDYNAMIC'!$B46,ActualPhrase,'answer tally vs actualDYNAMIC'!J$1)</f>
        <v>0</v>
      </c>
      <c r="K46">
        <f>COUNTIFS(Answer, 'answer tally vs actualDYNAMIC'!$B46,ActualPhrase,'answer tally vs actualDYNAMIC'!K$1)</f>
        <v>0</v>
      </c>
      <c r="L46">
        <f>COUNTIFS(Answer, 'answer tally vs actualDYNAMIC'!$B46,ActualPhrase,'answer tally vs actualDYNAMIC'!L$1)</f>
        <v>0</v>
      </c>
      <c r="M46">
        <f>COUNTIFS(Answer, 'answer tally vs actualDYNAMIC'!$B46,ActualPhrase,'answer tally vs actualDYNAMIC'!M$1)</f>
        <v>0</v>
      </c>
      <c r="N46">
        <f>COUNTIFS(Answer, 'answer tally vs actualDYNAMIC'!$B46,ActualPhrase,'answer tally vs actualDYNAMIC'!N$1)</f>
        <v>0</v>
      </c>
      <c r="O46">
        <f>COUNTIFS(Answer, 'answer tally vs actualDYNAMIC'!$B46,ActualPhrase,'answer tally vs actualDYNAMIC'!O$1)</f>
        <v>0</v>
      </c>
      <c r="P46">
        <f>COUNTIFS(Answer, 'answer tally vs actualDYNAMIC'!$B46,ActualPhrase,'answer tally vs actualDYNAMIC'!P$1)</f>
        <v>0</v>
      </c>
      <c r="Q46">
        <f>COUNTIFS(Answer, 'answer tally vs actualDYNAMIC'!$B46,ActualPhrase,'answer tally vs actualDYNAMIC'!Q$1)</f>
        <v>0</v>
      </c>
      <c r="R46">
        <f>COUNTIFS(Answer, 'answer tally vs actualDYNAMIC'!$B46,ActualPhrase,'answer tally vs actualDYNAMIC'!R$1)</f>
        <v>0</v>
      </c>
      <c r="S46">
        <f>COUNTIFS(Answer, 'answer tally vs actualDYNAMIC'!$B46,ActualPhrase,'answer tally vs actualDYNAMIC'!S$1)</f>
        <v>0</v>
      </c>
    </row>
    <row r="47" spans="1:19">
      <c r="A47">
        <v>47</v>
      </c>
      <c r="B47" t="str">
        <f t="shared" si="2"/>
        <v>a nigh scold hour</v>
      </c>
      <c r="C47">
        <f t="shared" si="3"/>
        <v>7609721</v>
      </c>
      <c r="D47">
        <f>COUNTIFS(Answer, 'answer tally vs actualDYNAMIC'!$B47)</f>
        <v>2</v>
      </c>
      <c r="E47">
        <f>COUNTIFS(Answer, 'answer tally vs actualDYNAMIC'!$B47,ActualPhrase,'answer tally vs actualDYNAMIC'!E$1)</f>
        <v>0</v>
      </c>
      <c r="F47">
        <f>COUNTIFS(Answer, 'answer tally vs actualDYNAMIC'!$B47,ActualPhrase,'answer tally vs actualDYNAMIC'!F$1)</f>
        <v>0</v>
      </c>
      <c r="G47">
        <f>COUNTIFS(Answer, 'answer tally vs actualDYNAMIC'!$B47,ActualPhrase,'answer tally vs actualDYNAMIC'!G$1)</f>
        <v>2</v>
      </c>
      <c r="H47">
        <f>COUNTIFS(Answer, 'answer tally vs actualDYNAMIC'!$B47,ActualPhrase,'answer tally vs actualDYNAMIC'!H$1)</f>
        <v>0</v>
      </c>
      <c r="I47">
        <f>COUNTIFS(Answer, 'answer tally vs actualDYNAMIC'!$B47,ActualPhrase,'answer tally vs actualDYNAMIC'!I$1)</f>
        <v>0</v>
      </c>
      <c r="J47">
        <f>COUNTIFS(Answer, 'answer tally vs actualDYNAMIC'!$B47,ActualPhrase,'answer tally vs actualDYNAMIC'!J$1)</f>
        <v>0</v>
      </c>
      <c r="K47">
        <f>COUNTIFS(Answer, 'answer tally vs actualDYNAMIC'!$B47,ActualPhrase,'answer tally vs actualDYNAMIC'!K$1)</f>
        <v>0</v>
      </c>
      <c r="L47">
        <f>COUNTIFS(Answer, 'answer tally vs actualDYNAMIC'!$B47,ActualPhrase,'answer tally vs actualDYNAMIC'!L$1)</f>
        <v>0</v>
      </c>
      <c r="M47">
        <f>COUNTIFS(Answer, 'answer tally vs actualDYNAMIC'!$B47,ActualPhrase,'answer tally vs actualDYNAMIC'!M$1)</f>
        <v>0</v>
      </c>
      <c r="N47">
        <f>COUNTIFS(Answer, 'answer tally vs actualDYNAMIC'!$B47,ActualPhrase,'answer tally vs actualDYNAMIC'!N$1)</f>
        <v>0</v>
      </c>
      <c r="O47">
        <f>COUNTIFS(Answer, 'answer tally vs actualDYNAMIC'!$B47,ActualPhrase,'answer tally vs actualDYNAMIC'!O$1)</f>
        <v>0</v>
      </c>
      <c r="P47">
        <f>COUNTIFS(Answer, 'answer tally vs actualDYNAMIC'!$B47,ActualPhrase,'answer tally vs actualDYNAMIC'!P$1)</f>
        <v>0</v>
      </c>
      <c r="Q47">
        <f>COUNTIFS(Answer, 'answer tally vs actualDYNAMIC'!$B47,ActualPhrase,'answer tally vs actualDYNAMIC'!Q$1)</f>
        <v>0</v>
      </c>
      <c r="R47">
        <f>COUNTIFS(Answer, 'answer tally vs actualDYNAMIC'!$B47,ActualPhrase,'answer tally vs actualDYNAMIC'!R$1)</f>
        <v>0</v>
      </c>
      <c r="S47">
        <f>COUNTIFS(Answer, 'answer tally vs actualDYNAMIC'!$B47,ActualPhrase,'answer tally vs actualDYNAMIC'!S$1)</f>
        <v>0</v>
      </c>
    </row>
    <row r="48" spans="1:19">
      <c r="A48">
        <v>48</v>
      </c>
      <c r="B48" t="str">
        <f t="shared" si="2"/>
        <v>a nights cold hour</v>
      </c>
      <c r="C48">
        <f t="shared" si="3"/>
        <v>7672039</v>
      </c>
      <c r="D48">
        <f>COUNTIFS(Answer, 'answer tally vs actualDYNAMIC'!$B48)</f>
        <v>3</v>
      </c>
      <c r="E48">
        <f>COUNTIFS(Answer, 'answer tally vs actualDYNAMIC'!$B48,ActualPhrase,'answer tally vs actualDYNAMIC'!E$1)</f>
        <v>3</v>
      </c>
      <c r="F48">
        <f>COUNTIFS(Answer, 'answer tally vs actualDYNAMIC'!$B48,ActualPhrase,'answer tally vs actualDYNAMIC'!F$1)</f>
        <v>0</v>
      </c>
      <c r="G48">
        <f>COUNTIFS(Answer, 'answer tally vs actualDYNAMIC'!$B48,ActualPhrase,'answer tally vs actualDYNAMIC'!G$1)</f>
        <v>0</v>
      </c>
      <c r="H48">
        <f>COUNTIFS(Answer, 'answer tally vs actualDYNAMIC'!$B48,ActualPhrase,'answer tally vs actualDYNAMIC'!H$1)</f>
        <v>0</v>
      </c>
      <c r="I48">
        <f>COUNTIFS(Answer, 'answer tally vs actualDYNAMIC'!$B48,ActualPhrase,'answer tally vs actualDYNAMIC'!I$1)</f>
        <v>0</v>
      </c>
      <c r="J48">
        <f>COUNTIFS(Answer, 'answer tally vs actualDYNAMIC'!$B48,ActualPhrase,'answer tally vs actualDYNAMIC'!J$1)</f>
        <v>0</v>
      </c>
      <c r="K48">
        <f>COUNTIFS(Answer, 'answer tally vs actualDYNAMIC'!$B48,ActualPhrase,'answer tally vs actualDYNAMIC'!K$1)</f>
        <v>0</v>
      </c>
      <c r="L48">
        <f>COUNTIFS(Answer, 'answer tally vs actualDYNAMIC'!$B48,ActualPhrase,'answer tally vs actualDYNAMIC'!L$1)</f>
        <v>0</v>
      </c>
      <c r="M48">
        <f>COUNTIFS(Answer, 'answer tally vs actualDYNAMIC'!$B48,ActualPhrase,'answer tally vs actualDYNAMIC'!M$1)</f>
        <v>0</v>
      </c>
      <c r="N48">
        <f>COUNTIFS(Answer, 'answer tally vs actualDYNAMIC'!$B48,ActualPhrase,'answer tally vs actualDYNAMIC'!N$1)</f>
        <v>0</v>
      </c>
      <c r="O48">
        <f>COUNTIFS(Answer, 'answer tally vs actualDYNAMIC'!$B48,ActualPhrase,'answer tally vs actualDYNAMIC'!O$1)</f>
        <v>0</v>
      </c>
      <c r="P48">
        <f>COUNTIFS(Answer, 'answer tally vs actualDYNAMIC'!$B48,ActualPhrase,'answer tally vs actualDYNAMIC'!P$1)</f>
        <v>0</v>
      </c>
      <c r="Q48">
        <f>COUNTIFS(Answer, 'answer tally vs actualDYNAMIC'!$B48,ActualPhrase,'answer tally vs actualDYNAMIC'!Q$1)</f>
        <v>0</v>
      </c>
      <c r="R48">
        <f>COUNTIFS(Answer, 'answer tally vs actualDYNAMIC'!$B48,ActualPhrase,'answer tally vs actualDYNAMIC'!R$1)</f>
        <v>0</v>
      </c>
      <c r="S48">
        <f>COUNTIFS(Answer, 'answer tally vs actualDYNAMIC'!$B48,ActualPhrase,'answer tally vs actualDYNAMIC'!S$1)</f>
        <v>0</v>
      </c>
    </row>
    <row r="49" spans="1:19">
      <c r="A49">
        <v>49</v>
      </c>
      <c r="B49" t="str">
        <f t="shared" si="2"/>
        <v>a nine scold hour</v>
      </c>
      <c r="C49">
        <f t="shared" si="3"/>
        <v>7790415</v>
      </c>
      <c r="D49">
        <f>COUNTIFS(Answer, 'answer tally vs actualDYNAMIC'!$B49)</f>
        <v>4</v>
      </c>
      <c r="E49">
        <f>COUNTIFS(Answer, 'answer tally vs actualDYNAMIC'!$B49,ActualPhrase,'answer tally vs actualDYNAMIC'!E$1)</f>
        <v>0</v>
      </c>
      <c r="F49">
        <f>COUNTIFS(Answer, 'answer tally vs actualDYNAMIC'!$B49,ActualPhrase,'answer tally vs actualDYNAMIC'!F$1)</f>
        <v>0</v>
      </c>
      <c r="G49">
        <f>COUNTIFS(Answer, 'answer tally vs actualDYNAMIC'!$B49,ActualPhrase,'answer tally vs actualDYNAMIC'!G$1)</f>
        <v>3</v>
      </c>
      <c r="H49">
        <f>COUNTIFS(Answer, 'answer tally vs actualDYNAMIC'!$B49,ActualPhrase,'answer tally vs actualDYNAMIC'!H$1)</f>
        <v>0</v>
      </c>
      <c r="I49">
        <f>COUNTIFS(Answer, 'answer tally vs actualDYNAMIC'!$B49,ActualPhrase,'answer tally vs actualDYNAMIC'!I$1)</f>
        <v>1</v>
      </c>
      <c r="J49">
        <f>COUNTIFS(Answer, 'answer tally vs actualDYNAMIC'!$B49,ActualPhrase,'answer tally vs actualDYNAMIC'!J$1)</f>
        <v>0</v>
      </c>
      <c r="K49">
        <f>COUNTIFS(Answer, 'answer tally vs actualDYNAMIC'!$B49,ActualPhrase,'answer tally vs actualDYNAMIC'!K$1)</f>
        <v>0</v>
      </c>
      <c r="L49">
        <f>COUNTIFS(Answer, 'answer tally vs actualDYNAMIC'!$B49,ActualPhrase,'answer tally vs actualDYNAMIC'!L$1)</f>
        <v>0</v>
      </c>
      <c r="M49">
        <f>COUNTIFS(Answer, 'answer tally vs actualDYNAMIC'!$B49,ActualPhrase,'answer tally vs actualDYNAMIC'!M$1)</f>
        <v>0</v>
      </c>
      <c r="N49">
        <f>COUNTIFS(Answer, 'answer tally vs actualDYNAMIC'!$B49,ActualPhrase,'answer tally vs actualDYNAMIC'!N$1)</f>
        <v>0</v>
      </c>
      <c r="O49">
        <f>COUNTIFS(Answer, 'answer tally vs actualDYNAMIC'!$B49,ActualPhrase,'answer tally vs actualDYNAMIC'!O$1)</f>
        <v>0</v>
      </c>
      <c r="P49">
        <f>COUNTIFS(Answer, 'answer tally vs actualDYNAMIC'!$B49,ActualPhrase,'answer tally vs actualDYNAMIC'!P$1)</f>
        <v>0</v>
      </c>
      <c r="Q49">
        <f>COUNTIFS(Answer, 'answer tally vs actualDYNAMIC'!$B49,ActualPhrase,'answer tally vs actualDYNAMIC'!Q$1)</f>
        <v>0</v>
      </c>
      <c r="R49">
        <f>COUNTIFS(Answer, 'answer tally vs actualDYNAMIC'!$B49,ActualPhrase,'answer tally vs actualDYNAMIC'!R$1)</f>
        <v>0</v>
      </c>
      <c r="S49">
        <f>COUNTIFS(Answer, 'answer tally vs actualDYNAMIC'!$B49,ActualPhrase,'answer tally vs actualDYNAMIC'!S$1)</f>
        <v>0</v>
      </c>
    </row>
    <row r="50" spans="1:19">
      <c r="A50">
        <v>50</v>
      </c>
      <c r="B50" t="str">
        <f t="shared" si="2"/>
        <v>a nine skulled hour</v>
      </c>
      <c r="C50">
        <f t="shared" si="3"/>
        <v>7790198</v>
      </c>
      <c r="D50">
        <f>COUNTIFS(Answer, 'answer tally vs actualDYNAMIC'!$B50)</f>
        <v>1</v>
      </c>
      <c r="E50">
        <f>COUNTIFS(Answer, 'answer tally vs actualDYNAMIC'!$B50,ActualPhrase,'answer tally vs actualDYNAMIC'!E$1)</f>
        <v>0</v>
      </c>
      <c r="F50">
        <f>COUNTIFS(Answer, 'answer tally vs actualDYNAMIC'!$B50,ActualPhrase,'answer tally vs actualDYNAMIC'!F$1)</f>
        <v>0</v>
      </c>
      <c r="G50">
        <f>COUNTIFS(Answer, 'answer tally vs actualDYNAMIC'!$B50,ActualPhrase,'answer tally vs actualDYNAMIC'!G$1)</f>
        <v>1</v>
      </c>
      <c r="H50">
        <f>COUNTIFS(Answer, 'answer tally vs actualDYNAMIC'!$B50,ActualPhrase,'answer tally vs actualDYNAMIC'!H$1)</f>
        <v>0</v>
      </c>
      <c r="I50">
        <f>COUNTIFS(Answer, 'answer tally vs actualDYNAMIC'!$B50,ActualPhrase,'answer tally vs actualDYNAMIC'!I$1)</f>
        <v>0</v>
      </c>
      <c r="J50">
        <f>COUNTIFS(Answer, 'answer tally vs actualDYNAMIC'!$B50,ActualPhrase,'answer tally vs actualDYNAMIC'!J$1)</f>
        <v>0</v>
      </c>
      <c r="K50">
        <f>COUNTIFS(Answer, 'answer tally vs actualDYNAMIC'!$B50,ActualPhrase,'answer tally vs actualDYNAMIC'!K$1)</f>
        <v>0</v>
      </c>
      <c r="L50">
        <f>COUNTIFS(Answer, 'answer tally vs actualDYNAMIC'!$B50,ActualPhrase,'answer tally vs actualDYNAMIC'!L$1)</f>
        <v>0</v>
      </c>
      <c r="M50">
        <f>COUNTIFS(Answer, 'answer tally vs actualDYNAMIC'!$B50,ActualPhrase,'answer tally vs actualDYNAMIC'!M$1)</f>
        <v>0</v>
      </c>
      <c r="N50">
        <f>COUNTIFS(Answer, 'answer tally vs actualDYNAMIC'!$B50,ActualPhrase,'answer tally vs actualDYNAMIC'!N$1)</f>
        <v>0</v>
      </c>
      <c r="O50">
        <f>COUNTIFS(Answer, 'answer tally vs actualDYNAMIC'!$B50,ActualPhrase,'answer tally vs actualDYNAMIC'!O$1)</f>
        <v>0</v>
      </c>
      <c r="P50">
        <f>COUNTIFS(Answer, 'answer tally vs actualDYNAMIC'!$B50,ActualPhrase,'answer tally vs actualDYNAMIC'!P$1)</f>
        <v>0</v>
      </c>
      <c r="Q50">
        <f>COUNTIFS(Answer, 'answer tally vs actualDYNAMIC'!$B50,ActualPhrase,'answer tally vs actualDYNAMIC'!Q$1)</f>
        <v>0</v>
      </c>
      <c r="R50">
        <f>COUNTIFS(Answer, 'answer tally vs actualDYNAMIC'!$B50,ActualPhrase,'answer tally vs actualDYNAMIC'!R$1)</f>
        <v>0</v>
      </c>
      <c r="S50">
        <f>COUNTIFS(Answer, 'answer tally vs actualDYNAMIC'!$B50,ActualPhrase,'answer tally vs actualDYNAMIC'!S$1)</f>
        <v>0</v>
      </c>
    </row>
    <row r="51" spans="1:19">
      <c r="A51">
        <v>51</v>
      </c>
      <c r="B51" t="str">
        <f t="shared" si="2"/>
        <v>a nine spole dower</v>
      </c>
      <c r="C51">
        <f t="shared" si="3"/>
        <v>7718477</v>
      </c>
      <c r="D51">
        <f>COUNTIFS(Answer, 'answer tally vs actualDYNAMIC'!$B51)</f>
        <v>1</v>
      </c>
      <c r="E51">
        <f>COUNTIFS(Answer, 'answer tally vs actualDYNAMIC'!$B51,ActualPhrase,'answer tally vs actualDYNAMIC'!E$1)</f>
        <v>0</v>
      </c>
      <c r="F51">
        <f>COUNTIFS(Answer, 'answer tally vs actualDYNAMIC'!$B51,ActualPhrase,'answer tally vs actualDYNAMIC'!F$1)</f>
        <v>0</v>
      </c>
      <c r="G51">
        <f>COUNTIFS(Answer, 'answer tally vs actualDYNAMIC'!$B51,ActualPhrase,'answer tally vs actualDYNAMIC'!G$1)</f>
        <v>0</v>
      </c>
      <c r="H51">
        <f>COUNTIFS(Answer, 'answer tally vs actualDYNAMIC'!$B51,ActualPhrase,'answer tally vs actualDYNAMIC'!H$1)</f>
        <v>0</v>
      </c>
      <c r="I51">
        <f>COUNTIFS(Answer, 'answer tally vs actualDYNAMIC'!$B51,ActualPhrase,'answer tally vs actualDYNAMIC'!I$1)</f>
        <v>1</v>
      </c>
      <c r="J51">
        <f>COUNTIFS(Answer, 'answer tally vs actualDYNAMIC'!$B51,ActualPhrase,'answer tally vs actualDYNAMIC'!J$1)</f>
        <v>0</v>
      </c>
      <c r="K51">
        <f>COUNTIFS(Answer, 'answer tally vs actualDYNAMIC'!$B51,ActualPhrase,'answer tally vs actualDYNAMIC'!K$1)</f>
        <v>0</v>
      </c>
      <c r="L51">
        <f>COUNTIFS(Answer, 'answer tally vs actualDYNAMIC'!$B51,ActualPhrase,'answer tally vs actualDYNAMIC'!L$1)</f>
        <v>0</v>
      </c>
      <c r="M51">
        <f>COUNTIFS(Answer, 'answer tally vs actualDYNAMIC'!$B51,ActualPhrase,'answer tally vs actualDYNAMIC'!M$1)</f>
        <v>0</v>
      </c>
      <c r="N51">
        <f>COUNTIFS(Answer, 'answer tally vs actualDYNAMIC'!$B51,ActualPhrase,'answer tally vs actualDYNAMIC'!N$1)</f>
        <v>0</v>
      </c>
      <c r="O51">
        <f>COUNTIFS(Answer, 'answer tally vs actualDYNAMIC'!$B51,ActualPhrase,'answer tally vs actualDYNAMIC'!O$1)</f>
        <v>0</v>
      </c>
      <c r="P51">
        <f>COUNTIFS(Answer, 'answer tally vs actualDYNAMIC'!$B51,ActualPhrase,'answer tally vs actualDYNAMIC'!P$1)</f>
        <v>0</v>
      </c>
      <c r="Q51">
        <f>COUNTIFS(Answer, 'answer tally vs actualDYNAMIC'!$B51,ActualPhrase,'answer tally vs actualDYNAMIC'!Q$1)</f>
        <v>0</v>
      </c>
      <c r="R51">
        <f>COUNTIFS(Answer, 'answer tally vs actualDYNAMIC'!$B51,ActualPhrase,'answer tally vs actualDYNAMIC'!R$1)</f>
        <v>0</v>
      </c>
      <c r="S51">
        <f>COUNTIFS(Answer, 'answer tally vs actualDYNAMIC'!$B51,ActualPhrase,'answer tally vs actualDYNAMIC'!S$1)</f>
        <v>0</v>
      </c>
    </row>
    <row r="52" spans="1:19">
      <c r="A52">
        <v>52</v>
      </c>
      <c r="B52" t="str">
        <f t="shared" si="2"/>
        <v>a nye scoldower</v>
      </c>
      <c r="C52">
        <f t="shared" si="3"/>
        <v>7536334</v>
      </c>
      <c r="D52">
        <f>COUNTIFS(Answer, 'answer tally vs actualDYNAMIC'!$B52)</f>
        <v>1</v>
      </c>
      <c r="E52">
        <f>COUNTIFS(Answer, 'answer tally vs actualDYNAMIC'!$B52,ActualPhrase,'answer tally vs actualDYNAMIC'!E$1)</f>
        <v>0</v>
      </c>
      <c r="F52">
        <f>COUNTIFS(Answer, 'answer tally vs actualDYNAMIC'!$B52,ActualPhrase,'answer tally vs actualDYNAMIC'!F$1)</f>
        <v>0</v>
      </c>
      <c r="G52">
        <f>COUNTIFS(Answer, 'answer tally vs actualDYNAMIC'!$B52,ActualPhrase,'answer tally vs actualDYNAMIC'!G$1)</f>
        <v>1</v>
      </c>
      <c r="H52">
        <f>COUNTIFS(Answer, 'answer tally vs actualDYNAMIC'!$B52,ActualPhrase,'answer tally vs actualDYNAMIC'!H$1)</f>
        <v>0</v>
      </c>
      <c r="I52">
        <f>COUNTIFS(Answer, 'answer tally vs actualDYNAMIC'!$B52,ActualPhrase,'answer tally vs actualDYNAMIC'!I$1)</f>
        <v>0</v>
      </c>
      <c r="J52">
        <f>COUNTIFS(Answer, 'answer tally vs actualDYNAMIC'!$B52,ActualPhrase,'answer tally vs actualDYNAMIC'!J$1)</f>
        <v>0</v>
      </c>
      <c r="K52">
        <f>COUNTIFS(Answer, 'answer tally vs actualDYNAMIC'!$B52,ActualPhrase,'answer tally vs actualDYNAMIC'!K$1)</f>
        <v>0</v>
      </c>
      <c r="L52">
        <f>COUNTIFS(Answer, 'answer tally vs actualDYNAMIC'!$B52,ActualPhrase,'answer tally vs actualDYNAMIC'!L$1)</f>
        <v>0</v>
      </c>
      <c r="M52">
        <f>COUNTIFS(Answer, 'answer tally vs actualDYNAMIC'!$B52,ActualPhrase,'answer tally vs actualDYNAMIC'!M$1)</f>
        <v>0</v>
      </c>
      <c r="N52">
        <f>COUNTIFS(Answer, 'answer tally vs actualDYNAMIC'!$B52,ActualPhrase,'answer tally vs actualDYNAMIC'!N$1)</f>
        <v>0</v>
      </c>
      <c r="O52">
        <f>COUNTIFS(Answer, 'answer tally vs actualDYNAMIC'!$B52,ActualPhrase,'answer tally vs actualDYNAMIC'!O$1)</f>
        <v>0</v>
      </c>
      <c r="P52">
        <f>COUNTIFS(Answer, 'answer tally vs actualDYNAMIC'!$B52,ActualPhrase,'answer tally vs actualDYNAMIC'!P$1)</f>
        <v>0</v>
      </c>
      <c r="Q52">
        <f>COUNTIFS(Answer, 'answer tally vs actualDYNAMIC'!$B52,ActualPhrase,'answer tally vs actualDYNAMIC'!Q$1)</f>
        <v>0</v>
      </c>
      <c r="R52">
        <f>COUNTIFS(Answer, 'answer tally vs actualDYNAMIC'!$B52,ActualPhrase,'answer tally vs actualDYNAMIC'!R$1)</f>
        <v>0</v>
      </c>
      <c r="S52">
        <f>COUNTIFS(Answer, 'answer tally vs actualDYNAMIC'!$B52,ActualPhrase,'answer tally vs actualDYNAMIC'!S$1)</f>
        <v>0</v>
      </c>
    </row>
    <row r="53" spans="1:19">
      <c r="A53">
        <v>53</v>
      </c>
      <c r="B53" t="str">
        <f t="shared" si="2"/>
        <v>ah nay skull dower</v>
      </c>
      <c r="C53">
        <f t="shared" si="3"/>
        <v>237393</v>
      </c>
      <c r="D53">
        <f>COUNTIFS(Answer, 'answer tally vs actualDYNAMIC'!$B53)</f>
        <v>1</v>
      </c>
      <c r="E53">
        <f>COUNTIFS(Answer, 'answer tally vs actualDYNAMIC'!$B53,ActualPhrase,'answer tally vs actualDYNAMIC'!E$1)</f>
        <v>0</v>
      </c>
      <c r="F53">
        <f>COUNTIFS(Answer, 'answer tally vs actualDYNAMIC'!$B53,ActualPhrase,'answer tally vs actualDYNAMIC'!F$1)</f>
        <v>0</v>
      </c>
      <c r="G53">
        <f>COUNTIFS(Answer, 'answer tally vs actualDYNAMIC'!$B53,ActualPhrase,'answer tally vs actualDYNAMIC'!G$1)</f>
        <v>1</v>
      </c>
      <c r="H53">
        <f>COUNTIFS(Answer, 'answer tally vs actualDYNAMIC'!$B53,ActualPhrase,'answer tally vs actualDYNAMIC'!H$1)</f>
        <v>0</v>
      </c>
      <c r="I53">
        <f>COUNTIFS(Answer, 'answer tally vs actualDYNAMIC'!$B53,ActualPhrase,'answer tally vs actualDYNAMIC'!I$1)</f>
        <v>0</v>
      </c>
      <c r="J53">
        <f>COUNTIFS(Answer, 'answer tally vs actualDYNAMIC'!$B53,ActualPhrase,'answer tally vs actualDYNAMIC'!J$1)</f>
        <v>0</v>
      </c>
      <c r="K53">
        <f>COUNTIFS(Answer, 'answer tally vs actualDYNAMIC'!$B53,ActualPhrase,'answer tally vs actualDYNAMIC'!K$1)</f>
        <v>0</v>
      </c>
      <c r="L53">
        <f>COUNTIFS(Answer, 'answer tally vs actualDYNAMIC'!$B53,ActualPhrase,'answer tally vs actualDYNAMIC'!L$1)</f>
        <v>0</v>
      </c>
      <c r="M53">
        <f>COUNTIFS(Answer, 'answer tally vs actualDYNAMIC'!$B53,ActualPhrase,'answer tally vs actualDYNAMIC'!M$1)</f>
        <v>0</v>
      </c>
      <c r="N53">
        <f>COUNTIFS(Answer, 'answer tally vs actualDYNAMIC'!$B53,ActualPhrase,'answer tally vs actualDYNAMIC'!N$1)</f>
        <v>0</v>
      </c>
      <c r="O53">
        <f>COUNTIFS(Answer, 'answer tally vs actualDYNAMIC'!$B53,ActualPhrase,'answer tally vs actualDYNAMIC'!O$1)</f>
        <v>0</v>
      </c>
      <c r="P53">
        <f>COUNTIFS(Answer, 'answer tally vs actualDYNAMIC'!$B53,ActualPhrase,'answer tally vs actualDYNAMIC'!P$1)</f>
        <v>0</v>
      </c>
      <c r="Q53">
        <f>COUNTIFS(Answer, 'answer tally vs actualDYNAMIC'!$B53,ActualPhrase,'answer tally vs actualDYNAMIC'!Q$1)</f>
        <v>0</v>
      </c>
      <c r="R53">
        <f>COUNTIFS(Answer, 'answer tally vs actualDYNAMIC'!$B53,ActualPhrase,'answer tally vs actualDYNAMIC'!R$1)</f>
        <v>0</v>
      </c>
      <c r="S53">
        <f>COUNTIFS(Answer, 'answer tally vs actualDYNAMIC'!$B53,ActualPhrase,'answer tally vs actualDYNAMIC'!S$1)</f>
        <v>0</v>
      </c>
    </row>
    <row r="54" spans="1:19">
      <c r="A54">
        <v>54</v>
      </c>
      <c r="B54" t="str">
        <f t="shared" si="2"/>
        <v>all eyes cold hour</v>
      </c>
      <c r="C54">
        <f t="shared" si="3"/>
        <v>1735298</v>
      </c>
      <c r="D54">
        <f>COUNTIFS(Answer, 'answer tally vs actualDYNAMIC'!$B54)</f>
        <v>0</v>
      </c>
      <c r="E54">
        <f>COUNTIFS(Answer, 'answer tally vs actualDYNAMIC'!$B54,ActualPhrase,'answer tally vs actualDYNAMIC'!E$1)</f>
        <v>0</v>
      </c>
      <c r="F54">
        <f>COUNTIFS(Answer, 'answer tally vs actualDYNAMIC'!$B54,ActualPhrase,'answer tally vs actualDYNAMIC'!F$1)</f>
        <v>0</v>
      </c>
      <c r="G54">
        <f>COUNTIFS(Answer, 'answer tally vs actualDYNAMIC'!$B54,ActualPhrase,'answer tally vs actualDYNAMIC'!G$1)</f>
        <v>0</v>
      </c>
      <c r="H54">
        <f>COUNTIFS(Answer, 'answer tally vs actualDYNAMIC'!$B54,ActualPhrase,'answer tally vs actualDYNAMIC'!H$1)</f>
        <v>0</v>
      </c>
      <c r="I54">
        <f>COUNTIFS(Answer, 'answer tally vs actualDYNAMIC'!$B54,ActualPhrase,'answer tally vs actualDYNAMIC'!I$1)</f>
        <v>0</v>
      </c>
      <c r="J54">
        <f>COUNTIFS(Answer, 'answer tally vs actualDYNAMIC'!$B54,ActualPhrase,'answer tally vs actualDYNAMIC'!J$1)</f>
        <v>0</v>
      </c>
      <c r="K54">
        <f>COUNTIFS(Answer, 'answer tally vs actualDYNAMIC'!$B54,ActualPhrase,'answer tally vs actualDYNAMIC'!K$1)</f>
        <v>0</v>
      </c>
      <c r="L54">
        <f>COUNTIFS(Answer, 'answer tally vs actualDYNAMIC'!$B54,ActualPhrase,'answer tally vs actualDYNAMIC'!L$1)</f>
        <v>0</v>
      </c>
      <c r="M54">
        <f>COUNTIFS(Answer, 'answer tally vs actualDYNAMIC'!$B54,ActualPhrase,'answer tally vs actualDYNAMIC'!M$1)</f>
        <v>0</v>
      </c>
      <c r="N54">
        <f>COUNTIFS(Answer, 'answer tally vs actualDYNAMIC'!$B54,ActualPhrase,'answer tally vs actualDYNAMIC'!N$1)</f>
        <v>0</v>
      </c>
      <c r="O54">
        <f>COUNTIFS(Answer, 'answer tally vs actualDYNAMIC'!$B54,ActualPhrase,'answer tally vs actualDYNAMIC'!O$1)</f>
        <v>0</v>
      </c>
      <c r="P54">
        <f>COUNTIFS(Answer, 'answer tally vs actualDYNAMIC'!$B54,ActualPhrase,'answer tally vs actualDYNAMIC'!P$1)</f>
        <v>0</v>
      </c>
      <c r="Q54">
        <f>COUNTIFS(Answer, 'answer tally vs actualDYNAMIC'!$B54,ActualPhrase,'answer tally vs actualDYNAMIC'!Q$1)</f>
        <v>0</v>
      </c>
      <c r="R54">
        <f>COUNTIFS(Answer, 'answer tally vs actualDYNAMIC'!$B54,ActualPhrase,'answer tally vs actualDYNAMIC'!R$1)</f>
        <v>0</v>
      </c>
      <c r="S54">
        <f>COUNTIFS(Answer, 'answer tally vs actualDYNAMIC'!$B54,ActualPhrase,'answer tally vs actualDYNAMIC'!S$1)</f>
        <v>0</v>
      </c>
    </row>
    <row r="55" spans="1:19">
      <c r="A55">
        <v>55</v>
      </c>
      <c r="B55" t="str">
        <f t="shared" si="2"/>
        <v>all ice cold hour</v>
      </c>
      <c r="C55">
        <f t="shared" si="3"/>
        <v>1695148</v>
      </c>
      <c r="D55">
        <f>COUNTIFS(Answer, 'answer tally vs actualDYNAMIC'!$B55)</f>
        <v>0</v>
      </c>
      <c r="E55">
        <f>COUNTIFS(Answer, 'answer tally vs actualDYNAMIC'!$B55,ActualPhrase,'answer tally vs actualDYNAMIC'!E$1)</f>
        <v>0</v>
      </c>
      <c r="F55">
        <f>COUNTIFS(Answer, 'answer tally vs actualDYNAMIC'!$B55,ActualPhrase,'answer tally vs actualDYNAMIC'!F$1)</f>
        <v>0</v>
      </c>
      <c r="G55">
        <f>COUNTIFS(Answer, 'answer tally vs actualDYNAMIC'!$B55,ActualPhrase,'answer tally vs actualDYNAMIC'!G$1)</f>
        <v>0</v>
      </c>
      <c r="H55">
        <f>COUNTIFS(Answer, 'answer tally vs actualDYNAMIC'!$B55,ActualPhrase,'answer tally vs actualDYNAMIC'!H$1)</f>
        <v>0</v>
      </c>
      <c r="I55">
        <f>COUNTIFS(Answer, 'answer tally vs actualDYNAMIC'!$B55,ActualPhrase,'answer tally vs actualDYNAMIC'!I$1)</f>
        <v>0</v>
      </c>
      <c r="J55">
        <f>COUNTIFS(Answer, 'answer tally vs actualDYNAMIC'!$B55,ActualPhrase,'answer tally vs actualDYNAMIC'!J$1)</f>
        <v>0</v>
      </c>
      <c r="K55">
        <f>COUNTIFS(Answer, 'answer tally vs actualDYNAMIC'!$B55,ActualPhrase,'answer tally vs actualDYNAMIC'!K$1)</f>
        <v>0</v>
      </c>
      <c r="L55">
        <f>COUNTIFS(Answer, 'answer tally vs actualDYNAMIC'!$B55,ActualPhrase,'answer tally vs actualDYNAMIC'!L$1)</f>
        <v>0</v>
      </c>
      <c r="M55">
        <f>COUNTIFS(Answer, 'answer tally vs actualDYNAMIC'!$B55,ActualPhrase,'answer tally vs actualDYNAMIC'!M$1)</f>
        <v>0</v>
      </c>
      <c r="N55">
        <f>COUNTIFS(Answer, 'answer tally vs actualDYNAMIC'!$B55,ActualPhrase,'answer tally vs actualDYNAMIC'!N$1)</f>
        <v>0</v>
      </c>
      <c r="O55">
        <f>COUNTIFS(Answer, 'answer tally vs actualDYNAMIC'!$B55,ActualPhrase,'answer tally vs actualDYNAMIC'!O$1)</f>
        <v>0</v>
      </c>
      <c r="P55">
        <f>COUNTIFS(Answer, 'answer tally vs actualDYNAMIC'!$B55,ActualPhrase,'answer tally vs actualDYNAMIC'!P$1)</f>
        <v>0</v>
      </c>
      <c r="Q55">
        <f>COUNTIFS(Answer, 'answer tally vs actualDYNAMIC'!$B55,ActualPhrase,'answer tally vs actualDYNAMIC'!Q$1)</f>
        <v>0</v>
      </c>
      <c r="R55">
        <f>COUNTIFS(Answer, 'answer tally vs actualDYNAMIC'!$B55,ActualPhrase,'answer tally vs actualDYNAMIC'!R$1)</f>
        <v>0</v>
      </c>
      <c r="S55">
        <f>COUNTIFS(Answer, 'answer tally vs actualDYNAMIC'!$B55,ActualPhrase,'answer tally vs actualDYNAMIC'!S$1)</f>
        <v>0</v>
      </c>
    </row>
    <row r="56" spans="1:19">
      <c r="A56">
        <v>56</v>
      </c>
      <c r="B56" t="str">
        <f t="shared" si="2"/>
        <v>an eye scol dagr</v>
      </c>
      <c r="C56">
        <f t="shared" si="3"/>
        <v>820919</v>
      </c>
      <c r="D56">
        <f>COUNTIFS(Answer, 'answer tally vs actualDYNAMIC'!$B56)</f>
        <v>1</v>
      </c>
      <c r="E56">
        <f>COUNTIFS(Answer, 'answer tally vs actualDYNAMIC'!$B56,ActualPhrase,'answer tally vs actualDYNAMIC'!E$1)</f>
        <v>0</v>
      </c>
      <c r="F56">
        <f>COUNTIFS(Answer, 'answer tally vs actualDYNAMIC'!$B56,ActualPhrase,'answer tally vs actualDYNAMIC'!F$1)</f>
        <v>0</v>
      </c>
      <c r="G56">
        <f>COUNTIFS(Answer, 'answer tally vs actualDYNAMIC'!$B56,ActualPhrase,'answer tally vs actualDYNAMIC'!G$1)</f>
        <v>0</v>
      </c>
      <c r="H56">
        <f>COUNTIFS(Answer, 'answer tally vs actualDYNAMIC'!$B56,ActualPhrase,'answer tally vs actualDYNAMIC'!H$1)</f>
        <v>0</v>
      </c>
      <c r="I56">
        <f>COUNTIFS(Answer, 'answer tally vs actualDYNAMIC'!$B56,ActualPhrase,'answer tally vs actualDYNAMIC'!I$1)</f>
        <v>0</v>
      </c>
      <c r="J56">
        <f>COUNTIFS(Answer, 'answer tally vs actualDYNAMIC'!$B56,ActualPhrase,'answer tally vs actualDYNAMIC'!J$1)</f>
        <v>1</v>
      </c>
      <c r="K56">
        <f>COUNTIFS(Answer, 'answer tally vs actualDYNAMIC'!$B56,ActualPhrase,'answer tally vs actualDYNAMIC'!K$1)</f>
        <v>0</v>
      </c>
      <c r="L56">
        <f>COUNTIFS(Answer, 'answer tally vs actualDYNAMIC'!$B56,ActualPhrase,'answer tally vs actualDYNAMIC'!L$1)</f>
        <v>0</v>
      </c>
      <c r="M56">
        <f>COUNTIFS(Answer, 'answer tally vs actualDYNAMIC'!$B56,ActualPhrase,'answer tally vs actualDYNAMIC'!M$1)</f>
        <v>0</v>
      </c>
      <c r="N56">
        <f>COUNTIFS(Answer, 'answer tally vs actualDYNAMIC'!$B56,ActualPhrase,'answer tally vs actualDYNAMIC'!N$1)</f>
        <v>0</v>
      </c>
      <c r="O56">
        <f>COUNTIFS(Answer, 'answer tally vs actualDYNAMIC'!$B56,ActualPhrase,'answer tally vs actualDYNAMIC'!O$1)</f>
        <v>0</v>
      </c>
      <c r="P56">
        <f>COUNTIFS(Answer, 'answer tally vs actualDYNAMIC'!$B56,ActualPhrase,'answer tally vs actualDYNAMIC'!P$1)</f>
        <v>0</v>
      </c>
      <c r="Q56">
        <f>COUNTIFS(Answer, 'answer tally vs actualDYNAMIC'!$B56,ActualPhrase,'answer tally vs actualDYNAMIC'!Q$1)</f>
        <v>0</v>
      </c>
      <c r="R56">
        <f>COUNTIFS(Answer, 'answer tally vs actualDYNAMIC'!$B56,ActualPhrase,'answer tally vs actualDYNAMIC'!R$1)</f>
        <v>0</v>
      </c>
      <c r="S56">
        <f>COUNTIFS(Answer, 'answer tally vs actualDYNAMIC'!$B56,ActualPhrase,'answer tally vs actualDYNAMIC'!S$1)</f>
        <v>0</v>
      </c>
    </row>
    <row r="57" spans="1:19">
      <c r="A57">
        <v>57</v>
      </c>
      <c r="B57" t="str">
        <f t="shared" si="2"/>
        <v>an eye scold hour</v>
      </c>
      <c r="C57">
        <f t="shared" si="3"/>
        <v>892949</v>
      </c>
      <c r="D57">
        <f>COUNTIFS(Answer, 'answer tally vs actualDYNAMIC'!$B57)</f>
        <v>13</v>
      </c>
      <c r="E57">
        <f>COUNTIFS(Answer, 'answer tally vs actualDYNAMIC'!$B57,ActualPhrase,'answer tally vs actualDYNAMIC'!E$1)</f>
        <v>0</v>
      </c>
      <c r="F57">
        <f>COUNTIFS(Answer, 'answer tally vs actualDYNAMIC'!$B57,ActualPhrase,'answer tally vs actualDYNAMIC'!F$1)</f>
        <v>0</v>
      </c>
      <c r="G57">
        <f>COUNTIFS(Answer, 'answer tally vs actualDYNAMIC'!$B57,ActualPhrase,'answer tally vs actualDYNAMIC'!G$1)</f>
        <v>0</v>
      </c>
      <c r="H57">
        <f>COUNTIFS(Answer, 'answer tally vs actualDYNAMIC'!$B57,ActualPhrase,'answer tally vs actualDYNAMIC'!H$1)</f>
        <v>0</v>
      </c>
      <c r="I57">
        <f>COUNTIFS(Answer, 'answer tally vs actualDYNAMIC'!$B57,ActualPhrase,'answer tally vs actualDYNAMIC'!I$1)</f>
        <v>0</v>
      </c>
      <c r="J57">
        <f>COUNTIFS(Answer, 'answer tally vs actualDYNAMIC'!$B57,ActualPhrase,'answer tally vs actualDYNAMIC'!J$1)</f>
        <v>10</v>
      </c>
      <c r="K57">
        <f>COUNTIFS(Answer, 'answer tally vs actualDYNAMIC'!$B57,ActualPhrase,'answer tally vs actualDYNAMIC'!K$1)</f>
        <v>3</v>
      </c>
      <c r="L57">
        <f>COUNTIFS(Answer, 'answer tally vs actualDYNAMIC'!$B57,ActualPhrase,'answer tally vs actualDYNAMIC'!L$1)</f>
        <v>0</v>
      </c>
      <c r="M57">
        <f>COUNTIFS(Answer, 'answer tally vs actualDYNAMIC'!$B57,ActualPhrase,'answer tally vs actualDYNAMIC'!M$1)</f>
        <v>0</v>
      </c>
      <c r="N57">
        <f>COUNTIFS(Answer, 'answer tally vs actualDYNAMIC'!$B57,ActualPhrase,'answer tally vs actualDYNAMIC'!N$1)</f>
        <v>0</v>
      </c>
      <c r="O57">
        <f>COUNTIFS(Answer, 'answer tally vs actualDYNAMIC'!$B57,ActualPhrase,'answer tally vs actualDYNAMIC'!O$1)</f>
        <v>0</v>
      </c>
      <c r="P57">
        <f>COUNTIFS(Answer, 'answer tally vs actualDYNAMIC'!$B57,ActualPhrase,'answer tally vs actualDYNAMIC'!P$1)</f>
        <v>0</v>
      </c>
      <c r="Q57">
        <f>COUNTIFS(Answer, 'answer tally vs actualDYNAMIC'!$B57,ActualPhrase,'answer tally vs actualDYNAMIC'!Q$1)</f>
        <v>0</v>
      </c>
      <c r="R57">
        <f>COUNTIFS(Answer, 'answer tally vs actualDYNAMIC'!$B57,ActualPhrase,'answer tally vs actualDYNAMIC'!R$1)</f>
        <v>0</v>
      </c>
      <c r="S57">
        <f>COUNTIFS(Answer, 'answer tally vs actualDYNAMIC'!$B57,ActualPhrase,'answer tally vs actualDYNAMIC'!S$1)</f>
        <v>0</v>
      </c>
    </row>
    <row r="58" spans="1:19">
      <c r="A58">
        <v>58</v>
      </c>
      <c r="B58" t="str">
        <f t="shared" si="2"/>
        <v>an eye scold our</v>
      </c>
      <c r="C58">
        <f t="shared" si="3"/>
        <v>1294559</v>
      </c>
      <c r="D58">
        <f>COUNTIFS(Answer, 'answer tally vs actualDYNAMIC'!$B58)</f>
        <v>1</v>
      </c>
      <c r="E58">
        <f>COUNTIFS(Answer, 'answer tally vs actualDYNAMIC'!$B58,ActualPhrase,'answer tally vs actualDYNAMIC'!E$1)</f>
        <v>0</v>
      </c>
      <c r="F58">
        <f>COUNTIFS(Answer, 'answer tally vs actualDYNAMIC'!$B58,ActualPhrase,'answer tally vs actualDYNAMIC'!F$1)</f>
        <v>0</v>
      </c>
      <c r="G58">
        <f>COUNTIFS(Answer, 'answer tally vs actualDYNAMIC'!$B58,ActualPhrase,'answer tally vs actualDYNAMIC'!G$1)</f>
        <v>0</v>
      </c>
      <c r="H58">
        <f>COUNTIFS(Answer, 'answer tally vs actualDYNAMIC'!$B58,ActualPhrase,'answer tally vs actualDYNAMIC'!H$1)</f>
        <v>0</v>
      </c>
      <c r="I58">
        <f>COUNTIFS(Answer, 'answer tally vs actualDYNAMIC'!$B58,ActualPhrase,'answer tally vs actualDYNAMIC'!I$1)</f>
        <v>0</v>
      </c>
      <c r="J58">
        <f>COUNTIFS(Answer, 'answer tally vs actualDYNAMIC'!$B58,ActualPhrase,'answer tally vs actualDYNAMIC'!J$1)</f>
        <v>1</v>
      </c>
      <c r="K58">
        <f>COUNTIFS(Answer, 'answer tally vs actualDYNAMIC'!$B58,ActualPhrase,'answer tally vs actualDYNAMIC'!K$1)</f>
        <v>0</v>
      </c>
      <c r="L58">
        <f>COUNTIFS(Answer, 'answer tally vs actualDYNAMIC'!$B58,ActualPhrase,'answer tally vs actualDYNAMIC'!L$1)</f>
        <v>0</v>
      </c>
      <c r="M58">
        <f>COUNTIFS(Answer, 'answer tally vs actualDYNAMIC'!$B58,ActualPhrase,'answer tally vs actualDYNAMIC'!M$1)</f>
        <v>0</v>
      </c>
      <c r="N58">
        <f>COUNTIFS(Answer, 'answer tally vs actualDYNAMIC'!$B58,ActualPhrase,'answer tally vs actualDYNAMIC'!N$1)</f>
        <v>0</v>
      </c>
      <c r="O58">
        <f>COUNTIFS(Answer, 'answer tally vs actualDYNAMIC'!$B58,ActualPhrase,'answer tally vs actualDYNAMIC'!O$1)</f>
        <v>0</v>
      </c>
      <c r="P58">
        <f>COUNTIFS(Answer, 'answer tally vs actualDYNAMIC'!$B58,ActualPhrase,'answer tally vs actualDYNAMIC'!P$1)</f>
        <v>0</v>
      </c>
      <c r="Q58">
        <f>COUNTIFS(Answer, 'answer tally vs actualDYNAMIC'!$B58,ActualPhrase,'answer tally vs actualDYNAMIC'!Q$1)</f>
        <v>0</v>
      </c>
      <c r="R58">
        <f>COUNTIFS(Answer, 'answer tally vs actualDYNAMIC'!$B58,ActualPhrase,'answer tally vs actualDYNAMIC'!R$1)</f>
        <v>0</v>
      </c>
      <c r="S58">
        <f>COUNTIFS(Answer, 'answer tally vs actualDYNAMIC'!$B58,ActualPhrase,'answer tally vs actualDYNAMIC'!S$1)</f>
        <v>0</v>
      </c>
    </row>
    <row r="59" spans="1:19">
      <c r="A59">
        <v>59</v>
      </c>
      <c r="B59" t="str">
        <f t="shared" si="2"/>
        <v>an eyes close over</v>
      </c>
      <c r="C59">
        <f t="shared" si="3"/>
        <v>1317356</v>
      </c>
      <c r="D59">
        <f>COUNTIFS(Answer, 'answer tally vs actualDYNAMIC'!$B59)</f>
        <v>2</v>
      </c>
      <c r="E59">
        <f>COUNTIFS(Answer, 'answer tally vs actualDYNAMIC'!$B59,ActualPhrase,'answer tally vs actualDYNAMIC'!E$1)</f>
        <v>0</v>
      </c>
      <c r="F59">
        <f>COUNTIFS(Answer, 'answer tally vs actualDYNAMIC'!$B59,ActualPhrase,'answer tally vs actualDYNAMIC'!F$1)</f>
        <v>0</v>
      </c>
      <c r="G59">
        <f>COUNTIFS(Answer, 'answer tally vs actualDYNAMIC'!$B59,ActualPhrase,'answer tally vs actualDYNAMIC'!G$1)</f>
        <v>0</v>
      </c>
      <c r="H59">
        <f>COUNTIFS(Answer, 'answer tally vs actualDYNAMIC'!$B59,ActualPhrase,'answer tally vs actualDYNAMIC'!H$1)</f>
        <v>0</v>
      </c>
      <c r="I59">
        <f>COUNTIFS(Answer, 'answer tally vs actualDYNAMIC'!$B59,ActualPhrase,'answer tally vs actualDYNAMIC'!I$1)</f>
        <v>0</v>
      </c>
      <c r="J59">
        <f>COUNTIFS(Answer, 'answer tally vs actualDYNAMIC'!$B59,ActualPhrase,'answer tally vs actualDYNAMIC'!J$1)</f>
        <v>0</v>
      </c>
      <c r="K59">
        <f>COUNTIFS(Answer, 'answer tally vs actualDYNAMIC'!$B59,ActualPhrase,'answer tally vs actualDYNAMIC'!K$1)</f>
        <v>0</v>
      </c>
      <c r="L59">
        <f>COUNTIFS(Answer, 'answer tally vs actualDYNAMIC'!$B59,ActualPhrase,'answer tally vs actualDYNAMIC'!L$1)</f>
        <v>0</v>
      </c>
      <c r="M59">
        <f>COUNTIFS(Answer, 'answer tally vs actualDYNAMIC'!$B59,ActualPhrase,'answer tally vs actualDYNAMIC'!M$1)</f>
        <v>1</v>
      </c>
      <c r="N59">
        <f>COUNTIFS(Answer, 'answer tally vs actualDYNAMIC'!$B59,ActualPhrase,'answer tally vs actualDYNAMIC'!N$1)</f>
        <v>0</v>
      </c>
      <c r="O59">
        <f>COUNTIFS(Answer, 'answer tally vs actualDYNAMIC'!$B59,ActualPhrase,'answer tally vs actualDYNAMIC'!O$1)</f>
        <v>0</v>
      </c>
      <c r="P59">
        <f>COUNTIFS(Answer, 'answer tally vs actualDYNAMIC'!$B59,ActualPhrase,'answer tally vs actualDYNAMIC'!P$1)</f>
        <v>0</v>
      </c>
      <c r="Q59">
        <f>COUNTIFS(Answer, 'answer tally vs actualDYNAMIC'!$B59,ActualPhrase,'answer tally vs actualDYNAMIC'!Q$1)</f>
        <v>0</v>
      </c>
      <c r="R59">
        <f>COUNTIFS(Answer, 'answer tally vs actualDYNAMIC'!$B59,ActualPhrase,'answer tally vs actualDYNAMIC'!R$1)</f>
        <v>0</v>
      </c>
      <c r="S59">
        <f>COUNTIFS(Answer, 'answer tally vs actualDYNAMIC'!$B59,ActualPhrase,'answer tally vs actualDYNAMIC'!S$1)</f>
        <v>0</v>
      </c>
    </row>
    <row r="60" spans="1:19">
      <c r="A60">
        <v>60</v>
      </c>
      <c r="B60" t="str">
        <f t="shared" si="2"/>
        <v>an eyes co thou</v>
      </c>
      <c r="C60">
        <f t="shared" si="3"/>
        <v>894044</v>
      </c>
      <c r="D60">
        <f>COUNTIFS(Answer, 'answer tally vs actualDYNAMIC'!$B60)</f>
        <v>1</v>
      </c>
      <c r="E60">
        <f>COUNTIFS(Answer, 'answer tally vs actualDYNAMIC'!$B60,ActualPhrase,'answer tally vs actualDYNAMIC'!E$1)</f>
        <v>0</v>
      </c>
      <c r="F60">
        <f>COUNTIFS(Answer, 'answer tally vs actualDYNAMIC'!$B60,ActualPhrase,'answer tally vs actualDYNAMIC'!F$1)</f>
        <v>0</v>
      </c>
      <c r="G60">
        <f>COUNTIFS(Answer, 'answer tally vs actualDYNAMIC'!$B60,ActualPhrase,'answer tally vs actualDYNAMIC'!G$1)</f>
        <v>0</v>
      </c>
      <c r="H60">
        <f>COUNTIFS(Answer, 'answer tally vs actualDYNAMIC'!$B60,ActualPhrase,'answer tally vs actualDYNAMIC'!H$1)</f>
        <v>0</v>
      </c>
      <c r="I60">
        <f>COUNTIFS(Answer, 'answer tally vs actualDYNAMIC'!$B60,ActualPhrase,'answer tally vs actualDYNAMIC'!I$1)</f>
        <v>0</v>
      </c>
      <c r="J60">
        <f>COUNTIFS(Answer, 'answer tally vs actualDYNAMIC'!$B60,ActualPhrase,'answer tally vs actualDYNAMIC'!J$1)</f>
        <v>0</v>
      </c>
      <c r="K60">
        <f>COUNTIFS(Answer, 'answer tally vs actualDYNAMIC'!$B60,ActualPhrase,'answer tally vs actualDYNAMIC'!K$1)</f>
        <v>1</v>
      </c>
      <c r="L60">
        <f>COUNTIFS(Answer, 'answer tally vs actualDYNAMIC'!$B60,ActualPhrase,'answer tally vs actualDYNAMIC'!L$1)</f>
        <v>0</v>
      </c>
      <c r="M60">
        <f>COUNTIFS(Answer, 'answer tally vs actualDYNAMIC'!$B60,ActualPhrase,'answer tally vs actualDYNAMIC'!M$1)</f>
        <v>0</v>
      </c>
      <c r="N60">
        <f>COUNTIFS(Answer, 'answer tally vs actualDYNAMIC'!$B60,ActualPhrase,'answer tally vs actualDYNAMIC'!N$1)</f>
        <v>0</v>
      </c>
      <c r="O60">
        <f>COUNTIFS(Answer, 'answer tally vs actualDYNAMIC'!$B60,ActualPhrase,'answer tally vs actualDYNAMIC'!O$1)</f>
        <v>0</v>
      </c>
      <c r="P60">
        <f>COUNTIFS(Answer, 'answer tally vs actualDYNAMIC'!$B60,ActualPhrase,'answer tally vs actualDYNAMIC'!P$1)</f>
        <v>0</v>
      </c>
      <c r="Q60">
        <f>COUNTIFS(Answer, 'answer tally vs actualDYNAMIC'!$B60,ActualPhrase,'answer tally vs actualDYNAMIC'!Q$1)</f>
        <v>0</v>
      </c>
      <c r="R60">
        <f>COUNTIFS(Answer, 'answer tally vs actualDYNAMIC'!$B60,ActualPhrase,'answer tally vs actualDYNAMIC'!R$1)</f>
        <v>0</v>
      </c>
      <c r="S60">
        <f>COUNTIFS(Answer, 'answer tally vs actualDYNAMIC'!$B60,ActualPhrase,'answer tally vs actualDYNAMIC'!S$1)</f>
        <v>0</v>
      </c>
    </row>
    <row r="61" spans="1:19">
      <c r="A61">
        <v>61</v>
      </c>
      <c r="B61" t="str">
        <f t="shared" si="2"/>
        <v>an eyes cold hour</v>
      </c>
      <c r="C61">
        <f t="shared" si="3"/>
        <v>971178</v>
      </c>
      <c r="D61">
        <f>COUNTIFS(Answer, 'answer tally vs actualDYNAMIC'!$B61)</f>
        <v>1</v>
      </c>
      <c r="E61">
        <f>COUNTIFS(Answer, 'answer tally vs actualDYNAMIC'!$B61,ActualPhrase,'answer tally vs actualDYNAMIC'!E$1)</f>
        <v>0</v>
      </c>
      <c r="F61">
        <f>COUNTIFS(Answer, 'answer tally vs actualDYNAMIC'!$B61,ActualPhrase,'answer tally vs actualDYNAMIC'!F$1)</f>
        <v>0</v>
      </c>
      <c r="G61">
        <f>COUNTIFS(Answer, 'answer tally vs actualDYNAMIC'!$B61,ActualPhrase,'answer tally vs actualDYNAMIC'!G$1)</f>
        <v>0</v>
      </c>
      <c r="H61">
        <f>COUNTIFS(Answer, 'answer tally vs actualDYNAMIC'!$B61,ActualPhrase,'answer tally vs actualDYNAMIC'!H$1)</f>
        <v>0</v>
      </c>
      <c r="I61">
        <f>COUNTIFS(Answer, 'answer tally vs actualDYNAMIC'!$B61,ActualPhrase,'answer tally vs actualDYNAMIC'!I$1)</f>
        <v>0</v>
      </c>
      <c r="J61">
        <f>COUNTIFS(Answer, 'answer tally vs actualDYNAMIC'!$B61,ActualPhrase,'answer tally vs actualDYNAMIC'!J$1)</f>
        <v>0</v>
      </c>
      <c r="K61">
        <f>COUNTIFS(Answer, 'answer tally vs actualDYNAMIC'!$B61,ActualPhrase,'answer tally vs actualDYNAMIC'!K$1)</f>
        <v>1</v>
      </c>
      <c r="L61">
        <f>COUNTIFS(Answer, 'answer tally vs actualDYNAMIC'!$B61,ActualPhrase,'answer tally vs actualDYNAMIC'!L$1)</f>
        <v>0</v>
      </c>
      <c r="M61">
        <f>COUNTIFS(Answer, 'answer tally vs actualDYNAMIC'!$B61,ActualPhrase,'answer tally vs actualDYNAMIC'!M$1)</f>
        <v>0</v>
      </c>
      <c r="N61">
        <f>COUNTIFS(Answer, 'answer tally vs actualDYNAMIC'!$B61,ActualPhrase,'answer tally vs actualDYNAMIC'!N$1)</f>
        <v>0</v>
      </c>
      <c r="O61">
        <f>COUNTIFS(Answer, 'answer tally vs actualDYNAMIC'!$B61,ActualPhrase,'answer tally vs actualDYNAMIC'!O$1)</f>
        <v>0</v>
      </c>
      <c r="P61">
        <f>COUNTIFS(Answer, 'answer tally vs actualDYNAMIC'!$B61,ActualPhrase,'answer tally vs actualDYNAMIC'!P$1)</f>
        <v>0</v>
      </c>
      <c r="Q61">
        <f>COUNTIFS(Answer, 'answer tally vs actualDYNAMIC'!$B61,ActualPhrase,'answer tally vs actualDYNAMIC'!Q$1)</f>
        <v>0</v>
      </c>
      <c r="R61">
        <f>COUNTIFS(Answer, 'answer tally vs actualDYNAMIC'!$B61,ActualPhrase,'answer tally vs actualDYNAMIC'!R$1)</f>
        <v>0</v>
      </c>
      <c r="S61">
        <f>COUNTIFS(Answer, 'answer tally vs actualDYNAMIC'!$B61,ActualPhrase,'answer tally vs actualDYNAMIC'!S$1)</f>
        <v>0</v>
      </c>
    </row>
    <row r="62" spans="1:19">
      <c r="A62">
        <v>62</v>
      </c>
      <c r="B62" t="str">
        <f t="shared" si="2"/>
        <v>an eyes hold power</v>
      </c>
      <c r="C62">
        <f t="shared" si="3"/>
        <v>970988</v>
      </c>
      <c r="D62">
        <f>COUNTIFS(Answer, 'answer tally vs actualDYNAMIC'!$B62)</f>
        <v>0</v>
      </c>
      <c r="E62">
        <f>COUNTIFS(Answer, 'answer tally vs actualDYNAMIC'!$B62,ActualPhrase,'answer tally vs actualDYNAMIC'!E$1)</f>
        <v>0</v>
      </c>
      <c r="F62">
        <f>COUNTIFS(Answer, 'answer tally vs actualDYNAMIC'!$B62,ActualPhrase,'answer tally vs actualDYNAMIC'!F$1)</f>
        <v>0</v>
      </c>
      <c r="G62">
        <f>COUNTIFS(Answer, 'answer tally vs actualDYNAMIC'!$B62,ActualPhrase,'answer tally vs actualDYNAMIC'!G$1)</f>
        <v>0</v>
      </c>
      <c r="H62">
        <f>COUNTIFS(Answer, 'answer tally vs actualDYNAMIC'!$B62,ActualPhrase,'answer tally vs actualDYNAMIC'!H$1)</f>
        <v>0</v>
      </c>
      <c r="I62">
        <f>COUNTIFS(Answer, 'answer tally vs actualDYNAMIC'!$B62,ActualPhrase,'answer tally vs actualDYNAMIC'!I$1)</f>
        <v>0</v>
      </c>
      <c r="J62">
        <f>COUNTIFS(Answer, 'answer tally vs actualDYNAMIC'!$B62,ActualPhrase,'answer tally vs actualDYNAMIC'!J$1)</f>
        <v>0</v>
      </c>
      <c r="K62">
        <f>COUNTIFS(Answer, 'answer tally vs actualDYNAMIC'!$B62,ActualPhrase,'answer tally vs actualDYNAMIC'!K$1)</f>
        <v>0</v>
      </c>
      <c r="L62">
        <f>COUNTIFS(Answer, 'answer tally vs actualDYNAMIC'!$B62,ActualPhrase,'answer tally vs actualDYNAMIC'!L$1)</f>
        <v>0</v>
      </c>
      <c r="M62">
        <f>COUNTIFS(Answer, 'answer tally vs actualDYNAMIC'!$B62,ActualPhrase,'answer tally vs actualDYNAMIC'!M$1)</f>
        <v>0</v>
      </c>
      <c r="N62">
        <f>COUNTIFS(Answer, 'answer tally vs actualDYNAMIC'!$B62,ActualPhrase,'answer tally vs actualDYNAMIC'!N$1)</f>
        <v>0</v>
      </c>
      <c r="O62">
        <f>COUNTIFS(Answer, 'answer tally vs actualDYNAMIC'!$B62,ActualPhrase,'answer tally vs actualDYNAMIC'!O$1)</f>
        <v>0</v>
      </c>
      <c r="P62">
        <f>COUNTIFS(Answer, 'answer tally vs actualDYNAMIC'!$B62,ActualPhrase,'answer tally vs actualDYNAMIC'!P$1)</f>
        <v>0</v>
      </c>
      <c r="Q62">
        <f>COUNTIFS(Answer, 'answer tally vs actualDYNAMIC'!$B62,ActualPhrase,'answer tally vs actualDYNAMIC'!Q$1)</f>
        <v>0</v>
      </c>
      <c r="R62">
        <f>COUNTIFS(Answer, 'answer tally vs actualDYNAMIC'!$B62,ActualPhrase,'answer tally vs actualDYNAMIC'!R$1)</f>
        <v>0</v>
      </c>
      <c r="S62">
        <f>COUNTIFS(Answer, 'answer tally vs actualDYNAMIC'!$B62,ActualPhrase,'answer tally vs actualDYNAMIC'!S$1)</f>
        <v>0</v>
      </c>
    </row>
    <row r="63" spans="1:19">
      <c r="A63">
        <v>63</v>
      </c>
      <c r="B63" t="str">
        <f t="shared" si="2"/>
        <v>an i scold dour</v>
      </c>
      <c r="C63">
        <f t="shared" si="3"/>
        <v>10732382</v>
      </c>
      <c r="D63">
        <f>COUNTIFS(Answer, 'answer tally vs actualDYNAMIC'!$B63)</f>
        <v>1</v>
      </c>
      <c r="E63">
        <f>COUNTIFS(Answer, 'answer tally vs actualDYNAMIC'!$B63,ActualPhrase,'answer tally vs actualDYNAMIC'!E$1)</f>
        <v>0</v>
      </c>
      <c r="F63">
        <f>COUNTIFS(Answer, 'answer tally vs actualDYNAMIC'!$B63,ActualPhrase,'answer tally vs actualDYNAMIC'!F$1)</f>
        <v>0</v>
      </c>
      <c r="G63">
        <f>COUNTIFS(Answer, 'answer tally vs actualDYNAMIC'!$B63,ActualPhrase,'answer tally vs actualDYNAMIC'!G$1)</f>
        <v>0</v>
      </c>
      <c r="H63">
        <f>COUNTIFS(Answer, 'answer tally vs actualDYNAMIC'!$B63,ActualPhrase,'answer tally vs actualDYNAMIC'!H$1)</f>
        <v>0</v>
      </c>
      <c r="I63">
        <f>COUNTIFS(Answer, 'answer tally vs actualDYNAMIC'!$B63,ActualPhrase,'answer tally vs actualDYNAMIC'!I$1)</f>
        <v>0</v>
      </c>
      <c r="J63">
        <f>COUNTIFS(Answer, 'answer tally vs actualDYNAMIC'!$B63,ActualPhrase,'answer tally vs actualDYNAMIC'!J$1)</f>
        <v>1</v>
      </c>
      <c r="K63">
        <f>COUNTIFS(Answer, 'answer tally vs actualDYNAMIC'!$B63,ActualPhrase,'answer tally vs actualDYNAMIC'!K$1)</f>
        <v>0</v>
      </c>
      <c r="L63">
        <f>COUNTIFS(Answer, 'answer tally vs actualDYNAMIC'!$B63,ActualPhrase,'answer tally vs actualDYNAMIC'!L$1)</f>
        <v>0</v>
      </c>
      <c r="M63">
        <f>COUNTIFS(Answer, 'answer tally vs actualDYNAMIC'!$B63,ActualPhrase,'answer tally vs actualDYNAMIC'!M$1)</f>
        <v>0</v>
      </c>
      <c r="N63">
        <f>COUNTIFS(Answer, 'answer tally vs actualDYNAMIC'!$B63,ActualPhrase,'answer tally vs actualDYNAMIC'!N$1)</f>
        <v>0</v>
      </c>
      <c r="O63">
        <f>COUNTIFS(Answer, 'answer tally vs actualDYNAMIC'!$B63,ActualPhrase,'answer tally vs actualDYNAMIC'!O$1)</f>
        <v>0</v>
      </c>
      <c r="P63">
        <f>COUNTIFS(Answer, 'answer tally vs actualDYNAMIC'!$B63,ActualPhrase,'answer tally vs actualDYNAMIC'!P$1)</f>
        <v>0</v>
      </c>
      <c r="Q63">
        <f>COUNTIFS(Answer, 'answer tally vs actualDYNAMIC'!$B63,ActualPhrase,'answer tally vs actualDYNAMIC'!Q$1)</f>
        <v>0</v>
      </c>
      <c r="R63">
        <f>COUNTIFS(Answer, 'answer tally vs actualDYNAMIC'!$B63,ActualPhrase,'answer tally vs actualDYNAMIC'!R$1)</f>
        <v>0</v>
      </c>
      <c r="S63">
        <f>COUNTIFS(Answer, 'answer tally vs actualDYNAMIC'!$B63,ActualPhrase,'answer tally vs actualDYNAMIC'!S$1)</f>
        <v>0</v>
      </c>
    </row>
    <row r="64" spans="1:19">
      <c r="A64">
        <v>64</v>
      </c>
      <c r="B64" t="str">
        <f t="shared" si="2"/>
        <v>an i screw driver</v>
      </c>
      <c r="C64">
        <f t="shared" si="3"/>
        <v>10748965</v>
      </c>
      <c r="D64">
        <f>COUNTIFS(Answer, 'answer tally vs actualDYNAMIC'!$B64)</f>
        <v>1</v>
      </c>
      <c r="E64">
        <f>COUNTIFS(Answer, 'answer tally vs actualDYNAMIC'!$B64,ActualPhrase,'answer tally vs actualDYNAMIC'!E$1)</f>
        <v>0</v>
      </c>
      <c r="F64">
        <f>COUNTIFS(Answer, 'answer tally vs actualDYNAMIC'!$B64,ActualPhrase,'answer tally vs actualDYNAMIC'!F$1)</f>
        <v>0</v>
      </c>
      <c r="G64">
        <f>COUNTIFS(Answer, 'answer tally vs actualDYNAMIC'!$B64,ActualPhrase,'answer tally vs actualDYNAMIC'!G$1)</f>
        <v>0</v>
      </c>
      <c r="H64">
        <f>COUNTIFS(Answer, 'answer tally vs actualDYNAMIC'!$B64,ActualPhrase,'answer tally vs actualDYNAMIC'!H$1)</f>
        <v>0</v>
      </c>
      <c r="I64">
        <f>COUNTIFS(Answer, 'answer tally vs actualDYNAMIC'!$B64,ActualPhrase,'answer tally vs actualDYNAMIC'!I$1)</f>
        <v>0</v>
      </c>
      <c r="J64">
        <f>COUNTIFS(Answer, 'answer tally vs actualDYNAMIC'!$B64,ActualPhrase,'answer tally vs actualDYNAMIC'!J$1)</f>
        <v>0</v>
      </c>
      <c r="K64">
        <f>COUNTIFS(Answer, 'answer tally vs actualDYNAMIC'!$B64,ActualPhrase,'answer tally vs actualDYNAMIC'!K$1)</f>
        <v>0</v>
      </c>
      <c r="L64">
        <f>COUNTIFS(Answer, 'answer tally vs actualDYNAMIC'!$B64,ActualPhrase,'answer tally vs actualDYNAMIC'!L$1)</f>
        <v>0</v>
      </c>
      <c r="M64">
        <f>COUNTIFS(Answer, 'answer tally vs actualDYNAMIC'!$B64,ActualPhrase,'answer tally vs actualDYNAMIC'!M$1)</f>
        <v>0</v>
      </c>
      <c r="N64">
        <f>COUNTIFS(Answer, 'answer tally vs actualDYNAMIC'!$B64,ActualPhrase,'answer tally vs actualDYNAMIC'!N$1)</f>
        <v>1</v>
      </c>
      <c r="O64">
        <f>COUNTIFS(Answer, 'answer tally vs actualDYNAMIC'!$B64,ActualPhrase,'answer tally vs actualDYNAMIC'!O$1)</f>
        <v>0</v>
      </c>
      <c r="P64">
        <f>COUNTIFS(Answer, 'answer tally vs actualDYNAMIC'!$B64,ActualPhrase,'answer tally vs actualDYNAMIC'!P$1)</f>
        <v>0</v>
      </c>
      <c r="Q64">
        <f>COUNTIFS(Answer, 'answer tally vs actualDYNAMIC'!$B64,ActualPhrase,'answer tally vs actualDYNAMIC'!Q$1)</f>
        <v>0</v>
      </c>
      <c r="R64">
        <f>COUNTIFS(Answer, 'answer tally vs actualDYNAMIC'!$B64,ActualPhrase,'answer tally vs actualDYNAMIC'!R$1)</f>
        <v>0</v>
      </c>
      <c r="S64">
        <f>COUNTIFS(Answer, 'answer tally vs actualDYNAMIC'!$B64,ActualPhrase,'answer tally vs actualDYNAMIC'!S$1)</f>
        <v>0</v>
      </c>
    </row>
    <row r="65" spans="1:19">
      <c r="A65">
        <v>65</v>
      </c>
      <c r="B65" t="str">
        <f t="shared" si="2"/>
        <v>an i screwdriver</v>
      </c>
      <c r="C65">
        <f t="shared" si="3"/>
        <v>10733148</v>
      </c>
      <c r="D65">
        <f>COUNTIFS(Answer, 'answer tally vs actualDYNAMIC'!$B65)</f>
        <v>2</v>
      </c>
      <c r="E65">
        <f>COUNTIFS(Answer, 'answer tally vs actualDYNAMIC'!$B65,ActualPhrase,'answer tally vs actualDYNAMIC'!E$1)</f>
        <v>0</v>
      </c>
      <c r="F65">
        <f>COUNTIFS(Answer, 'answer tally vs actualDYNAMIC'!$B65,ActualPhrase,'answer tally vs actualDYNAMIC'!F$1)</f>
        <v>0</v>
      </c>
      <c r="G65">
        <f>COUNTIFS(Answer, 'answer tally vs actualDYNAMIC'!$B65,ActualPhrase,'answer tally vs actualDYNAMIC'!G$1)</f>
        <v>0</v>
      </c>
      <c r="H65">
        <f>COUNTIFS(Answer, 'answer tally vs actualDYNAMIC'!$B65,ActualPhrase,'answer tally vs actualDYNAMIC'!H$1)</f>
        <v>0</v>
      </c>
      <c r="I65">
        <f>COUNTIFS(Answer, 'answer tally vs actualDYNAMIC'!$B65,ActualPhrase,'answer tally vs actualDYNAMIC'!I$1)</f>
        <v>0</v>
      </c>
      <c r="J65">
        <f>COUNTIFS(Answer, 'answer tally vs actualDYNAMIC'!$B65,ActualPhrase,'answer tally vs actualDYNAMIC'!J$1)</f>
        <v>0</v>
      </c>
      <c r="K65">
        <f>COUNTIFS(Answer, 'answer tally vs actualDYNAMIC'!$B65,ActualPhrase,'answer tally vs actualDYNAMIC'!K$1)</f>
        <v>0</v>
      </c>
      <c r="L65">
        <f>COUNTIFS(Answer, 'answer tally vs actualDYNAMIC'!$B65,ActualPhrase,'answer tally vs actualDYNAMIC'!L$1)</f>
        <v>1</v>
      </c>
      <c r="M65">
        <f>COUNTIFS(Answer, 'answer tally vs actualDYNAMIC'!$B65,ActualPhrase,'answer tally vs actualDYNAMIC'!M$1)</f>
        <v>0</v>
      </c>
      <c r="N65">
        <f>COUNTIFS(Answer, 'answer tally vs actualDYNAMIC'!$B65,ActualPhrase,'answer tally vs actualDYNAMIC'!N$1)</f>
        <v>0</v>
      </c>
      <c r="O65">
        <f>COUNTIFS(Answer, 'answer tally vs actualDYNAMIC'!$B65,ActualPhrase,'answer tally vs actualDYNAMIC'!O$1)</f>
        <v>1</v>
      </c>
      <c r="P65">
        <f>COUNTIFS(Answer, 'answer tally vs actualDYNAMIC'!$B65,ActualPhrase,'answer tally vs actualDYNAMIC'!P$1)</f>
        <v>0</v>
      </c>
      <c r="Q65">
        <f>COUNTIFS(Answer, 'answer tally vs actualDYNAMIC'!$B65,ActualPhrase,'answer tally vs actualDYNAMIC'!Q$1)</f>
        <v>0</v>
      </c>
      <c r="R65">
        <f>COUNTIFS(Answer, 'answer tally vs actualDYNAMIC'!$B65,ActualPhrase,'answer tally vs actualDYNAMIC'!R$1)</f>
        <v>0</v>
      </c>
      <c r="S65">
        <f>COUNTIFS(Answer, 'answer tally vs actualDYNAMIC'!$B65,ActualPhrase,'answer tally vs actualDYNAMIC'!S$1)</f>
        <v>0</v>
      </c>
    </row>
    <row r="66" spans="1:19">
      <c r="A66">
        <v>66</v>
      </c>
      <c r="B66" t="str">
        <f t="shared" ref="B66:B97" si="4">INDEX(UniqueTranscribedPhrases,A66)</f>
        <v>an ice bore bower</v>
      </c>
      <c r="C66">
        <f t="shared" ref="C66:C97" si="5">INDEX(FreqUniqueTranscribedPhrases,A66)</f>
        <v>811538</v>
      </c>
      <c r="D66">
        <f>COUNTIFS(Answer, 'answer tally vs actualDYNAMIC'!$B66)</f>
        <v>1</v>
      </c>
      <c r="E66">
        <f>COUNTIFS(Answer, 'answer tally vs actualDYNAMIC'!$B66,ActualPhrase,'answer tally vs actualDYNAMIC'!E$1)</f>
        <v>0</v>
      </c>
      <c r="F66">
        <f>COUNTIFS(Answer, 'answer tally vs actualDYNAMIC'!$B66,ActualPhrase,'answer tally vs actualDYNAMIC'!F$1)</f>
        <v>0</v>
      </c>
      <c r="G66">
        <f>COUNTIFS(Answer, 'answer tally vs actualDYNAMIC'!$B66,ActualPhrase,'answer tally vs actualDYNAMIC'!G$1)</f>
        <v>0</v>
      </c>
      <c r="H66">
        <f>COUNTIFS(Answer, 'answer tally vs actualDYNAMIC'!$B66,ActualPhrase,'answer tally vs actualDYNAMIC'!H$1)</f>
        <v>0</v>
      </c>
      <c r="I66">
        <f>COUNTIFS(Answer, 'answer tally vs actualDYNAMIC'!$B66,ActualPhrase,'answer tally vs actualDYNAMIC'!I$1)</f>
        <v>0</v>
      </c>
      <c r="J66">
        <f>COUNTIFS(Answer, 'answer tally vs actualDYNAMIC'!$B66,ActualPhrase,'answer tally vs actualDYNAMIC'!J$1)</f>
        <v>1</v>
      </c>
      <c r="K66">
        <f>COUNTIFS(Answer, 'answer tally vs actualDYNAMIC'!$B66,ActualPhrase,'answer tally vs actualDYNAMIC'!K$1)</f>
        <v>0</v>
      </c>
      <c r="L66">
        <f>COUNTIFS(Answer, 'answer tally vs actualDYNAMIC'!$B66,ActualPhrase,'answer tally vs actualDYNAMIC'!L$1)</f>
        <v>0</v>
      </c>
      <c r="M66">
        <f>COUNTIFS(Answer, 'answer tally vs actualDYNAMIC'!$B66,ActualPhrase,'answer tally vs actualDYNAMIC'!M$1)</f>
        <v>0</v>
      </c>
      <c r="N66">
        <f>COUNTIFS(Answer, 'answer tally vs actualDYNAMIC'!$B66,ActualPhrase,'answer tally vs actualDYNAMIC'!N$1)</f>
        <v>0</v>
      </c>
      <c r="O66">
        <f>COUNTIFS(Answer, 'answer tally vs actualDYNAMIC'!$B66,ActualPhrase,'answer tally vs actualDYNAMIC'!O$1)</f>
        <v>0</v>
      </c>
      <c r="P66">
        <f>COUNTIFS(Answer, 'answer tally vs actualDYNAMIC'!$B66,ActualPhrase,'answer tally vs actualDYNAMIC'!P$1)</f>
        <v>0</v>
      </c>
      <c r="Q66">
        <f>COUNTIFS(Answer, 'answer tally vs actualDYNAMIC'!$B66,ActualPhrase,'answer tally vs actualDYNAMIC'!Q$1)</f>
        <v>0</v>
      </c>
      <c r="R66">
        <f>COUNTIFS(Answer, 'answer tally vs actualDYNAMIC'!$B66,ActualPhrase,'answer tally vs actualDYNAMIC'!R$1)</f>
        <v>0</v>
      </c>
      <c r="S66">
        <f>COUNTIFS(Answer, 'answer tally vs actualDYNAMIC'!$B66,ActualPhrase,'answer tally vs actualDYNAMIC'!S$1)</f>
        <v>0</v>
      </c>
    </row>
    <row r="67" spans="1:19">
      <c r="A67">
        <v>67</v>
      </c>
      <c r="B67" t="str">
        <f t="shared" si="4"/>
        <v>an ice called dower</v>
      </c>
      <c r="C67">
        <f t="shared" si="5"/>
        <v>930740</v>
      </c>
      <c r="D67">
        <f>COUNTIFS(Answer, 'answer tally vs actualDYNAMIC'!$B67)</f>
        <v>1</v>
      </c>
      <c r="E67">
        <f>COUNTIFS(Answer, 'answer tally vs actualDYNAMIC'!$B67,ActualPhrase,'answer tally vs actualDYNAMIC'!E$1)</f>
        <v>0</v>
      </c>
      <c r="F67">
        <f>COUNTIFS(Answer, 'answer tally vs actualDYNAMIC'!$B67,ActualPhrase,'answer tally vs actualDYNAMIC'!F$1)</f>
        <v>0</v>
      </c>
      <c r="G67">
        <f>COUNTIFS(Answer, 'answer tally vs actualDYNAMIC'!$B67,ActualPhrase,'answer tally vs actualDYNAMIC'!G$1)</f>
        <v>0</v>
      </c>
      <c r="H67">
        <f>COUNTIFS(Answer, 'answer tally vs actualDYNAMIC'!$B67,ActualPhrase,'answer tally vs actualDYNAMIC'!H$1)</f>
        <v>0</v>
      </c>
      <c r="I67">
        <f>COUNTIFS(Answer, 'answer tally vs actualDYNAMIC'!$B67,ActualPhrase,'answer tally vs actualDYNAMIC'!I$1)</f>
        <v>0</v>
      </c>
      <c r="J67">
        <f>COUNTIFS(Answer, 'answer tally vs actualDYNAMIC'!$B67,ActualPhrase,'answer tally vs actualDYNAMIC'!J$1)</f>
        <v>0</v>
      </c>
      <c r="K67">
        <f>COUNTIFS(Answer, 'answer tally vs actualDYNAMIC'!$B67,ActualPhrase,'answer tally vs actualDYNAMIC'!K$1)</f>
        <v>0</v>
      </c>
      <c r="L67">
        <f>COUNTIFS(Answer, 'answer tally vs actualDYNAMIC'!$B67,ActualPhrase,'answer tally vs actualDYNAMIC'!L$1)</f>
        <v>0</v>
      </c>
      <c r="M67">
        <f>COUNTIFS(Answer, 'answer tally vs actualDYNAMIC'!$B67,ActualPhrase,'answer tally vs actualDYNAMIC'!M$1)</f>
        <v>0</v>
      </c>
      <c r="N67">
        <f>COUNTIFS(Answer, 'answer tally vs actualDYNAMIC'!$B67,ActualPhrase,'answer tally vs actualDYNAMIC'!N$1)</f>
        <v>0</v>
      </c>
      <c r="O67">
        <f>COUNTIFS(Answer, 'answer tally vs actualDYNAMIC'!$B67,ActualPhrase,'answer tally vs actualDYNAMIC'!O$1)</f>
        <v>1</v>
      </c>
      <c r="P67">
        <f>COUNTIFS(Answer, 'answer tally vs actualDYNAMIC'!$B67,ActualPhrase,'answer tally vs actualDYNAMIC'!P$1)</f>
        <v>0</v>
      </c>
      <c r="Q67">
        <f>COUNTIFS(Answer, 'answer tally vs actualDYNAMIC'!$B67,ActualPhrase,'answer tally vs actualDYNAMIC'!Q$1)</f>
        <v>0</v>
      </c>
      <c r="R67">
        <f>COUNTIFS(Answer, 'answer tally vs actualDYNAMIC'!$B67,ActualPhrase,'answer tally vs actualDYNAMIC'!R$1)</f>
        <v>0</v>
      </c>
      <c r="S67">
        <f>COUNTIFS(Answer, 'answer tally vs actualDYNAMIC'!$B67,ActualPhrase,'answer tally vs actualDYNAMIC'!S$1)</f>
        <v>0</v>
      </c>
    </row>
    <row r="68" spans="1:19">
      <c r="A68">
        <v>68</v>
      </c>
      <c r="B68" t="str">
        <f t="shared" si="4"/>
        <v>an ice coal dour</v>
      </c>
      <c r="C68">
        <f t="shared" si="5"/>
        <v>826938</v>
      </c>
      <c r="D68">
        <f>COUNTIFS(Answer, 'answer tally vs actualDYNAMIC'!$B68)</f>
        <v>3</v>
      </c>
      <c r="E68">
        <f>COUNTIFS(Answer, 'answer tally vs actualDYNAMIC'!$B68,ActualPhrase,'answer tally vs actualDYNAMIC'!E$1)</f>
        <v>0</v>
      </c>
      <c r="F68">
        <f>COUNTIFS(Answer, 'answer tally vs actualDYNAMIC'!$B68,ActualPhrase,'answer tally vs actualDYNAMIC'!F$1)</f>
        <v>0</v>
      </c>
      <c r="G68">
        <f>COUNTIFS(Answer, 'answer tally vs actualDYNAMIC'!$B68,ActualPhrase,'answer tally vs actualDYNAMIC'!G$1)</f>
        <v>0</v>
      </c>
      <c r="H68">
        <f>COUNTIFS(Answer, 'answer tally vs actualDYNAMIC'!$B68,ActualPhrase,'answer tally vs actualDYNAMIC'!H$1)</f>
        <v>0</v>
      </c>
      <c r="I68">
        <f>COUNTIFS(Answer, 'answer tally vs actualDYNAMIC'!$B68,ActualPhrase,'answer tally vs actualDYNAMIC'!I$1)</f>
        <v>0</v>
      </c>
      <c r="J68">
        <f>COUNTIFS(Answer, 'answer tally vs actualDYNAMIC'!$B68,ActualPhrase,'answer tally vs actualDYNAMIC'!J$1)</f>
        <v>0</v>
      </c>
      <c r="K68">
        <f>COUNTIFS(Answer, 'answer tally vs actualDYNAMIC'!$B68,ActualPhrase,'answer tally vs actualDYNAMIC'!K$1)</f>
        <v>0</v>
      </c>
      <c r="L68">
        <f>COUNTIFS(Answer, 'answer tally vs actualDYNAMIC'!$B68,ActualPhrase,'answer tally vs actualDYNAMIC'!L$1)</f>
        <v>1</v>
      </c>
      <c r="M68">
        <f>COUNTIFS(Answer, 'answer tally vs actualDYNAMIC'!$B68,ActualPhrase,'answer tally vs actualDYNAMIC'!M$1)</f>
        <v>0</v>
      </c>
      <c r="N68">
        <f>COUNTIFS(Answer, 'answer tally vs actualDYNAMIC'!$B68,ActualPhrase,'answer tally vs actualDYNAMIC'!N$1)</f>
        <v>0</v>
      </c>
      <c r="O68">
        <f>COUNTIFS(Answer, 'answer tally vs actualDYNAMIC'!$B68,ActualPhrase,'answer tally vs actualDYNAMIC'!O$1)</f>
        <v>2</v>
      </c>
      <c r="P68">
        <f>COUNTIFS(Answer, 'answer tally vs actualDYNAMIC'!$B68,ActualPhrase,'answer tally vs actualDYNAMIC'!P$1)</f>
        <v>0</v>
      </c>
      <c r="Q68">
        <f>COUNTIFS(Answer, 'answer tally vs actualDYNAMIC'!$B68,ActualPhrase,'answer tally vs actualDYNAMIC'!Q$1)</f>
        <v>0</v>
      </c>
      <c r="R68">
        <f>COUNTIFS(Answer, 'answer tally vs actualDYNAMIC'!$B68,ActualPhrase,'answer tally vs actualDYNAMIC'!R$1)</f>
        <v>0</v>
      </c>
      <c r="S68">
        <f>COUNTIFS(Answer, 'answer tally vs actualDYNAMIC'!$B68,ActualPhrase,'answer tally vs actualDYNAMIC'!S$1)</f>
        <v>0</v>
      </c>
    </row>
    <row r="69" spans="1:19">
      <c r="A69">
        <v>69</v>
      </c>
      <c r="B69" t="str">
        <f t="shared" si="4"/>
        <v>an ice coal dower</v>
      </c>
      <c r="C69">
        <f t="shared" si="5"/>
        <v>826911</v>
      </c>
      <c r="D69">
        <f>COUNTIFS(Answer, 'answer tally vs actualDYNAMIC'!$B69)</f>
        <v>6</v>
      </c>
      <c r="E69">
        <f>COUNTIFS(Answer, 'answer tally vs actualDYNAMIC'!$B69,ActualPhrase,'answer tally vs actualDYNAMIC'!E$1)</f>
        <v>0</v>
      </c>
      <c r="F69">
        <f>COUNTIFS(Answer, 'answer tally vs actualDYNAMIC'!$B69,ActualPhrase,'answer tally vs actualDYNAMIC'!F$1)</f>
        <v>0</v>
      </c>
      <c r="G69">
        <f>COUNTIFS(Answer, 'answer tally vs actualDYNAMIC'!$B69,ActualPhrase,'answer tally vs actualDYNAMIC'!G$1)</f>
        <v>0</v>
      </c>
      <c r="H69">
        <f>COUNTIFS(Answer, 'answer tally vs actualDYNAMIC'!$B69,ActualPhrase,'answer tally vs actualDYNAMIC'!H$1)</f>
        <v>0</v>
      </c>
      <c r="I69">
        <f>COUNTIFS(Answer, 'answer tally vs actualDYNAMIC'!$B69,ActualPhrase,'answer tally vs actualDYNAMIC'!I$1)</f>
        <v>0</v>
      </c>
      <c r="J69">
        <f>COUNTIFS(Answer, 'answer tally vs actualDYNAMIC'!$B69,ActualPhrase,'answer tally vs actualDYNAMIC'!J$1)</f>
        <v>0</v>
      </c>
      <c r="K69">
        <f>COUNTIFS(Answer, 'answer tally vs actualDYNAMIC'!$B69,ActualPhrase,'answer tally vs actualDYNAMIC'!K$1)</f>
        <v>0</v>
      </c>
      <c r="L69">
        <f>COUNTIFS(Answer, 'answer tally vs actualDYNAMIC'!$B69,ActualPhrase,'answer tally vs actualDYNAMIC'!L$1)</f>
        <v>2</v>
      </c>
      <c r="M69">
        <f>COUNTIFS(Answer, 'answer tally vs actualDYNAMIC'!$B69,ActualPhrase,'answer tally vs actualDYNAMIC'!M$1)</f>
        <v>0</v>
      </c>
      <c r="N69">
        <f>COUNTIFS(Answer, 'answer tally vs actualDYNAMIC'!$B69,ActualPhrase,'answer tally vs actualDYNAMIC'!N$1)</f>
        <v>1</v>
      </c>
      <c r="O69">
        <f>COUNTIFS(Answer, 'answer tally vs actualDYNAMIC'!$B69,ActualPhrase,'answer tally vs actualDYNAMIC'!O$1)</f>
        <v>2</v>
      </c>
      <c r="P69">
        <f>COUNTIFS(Answer, 'answer tally vs actualDYNAMIC'!$B69,ActualPhrase,'answer tally vs actualDYNAMIC'!P$1)</f>
        <v>0</v>
      </c>
      <c r="Q69">
        <f>COUNTIFS(Answer, 'answer tally vs actualDYNAMIC'!$B69,ActualPhrase,'answer tally vs actualDYNAMIC'!Q$1)</f>
        <v>1</v>
      </c>
      <c r="R69">
        <f>COUNTIFS(Answer, 'answer tally vs actualDYNAMIC'!$B69,ActualPhrase,'answer tally vs actualDYNAMIC'!R$1)</f>
        <v>0</v>
      </c>
      <c r="S69">
        <f>COUNTIFS(Answer, 'answer tally vs actualDYNAMIC'!$B69,ActualPhrase,'answer tally vs actualDYNAMIC'!S$1)</f>
        <v>0</v>
      </c>
    </row>
    <row r="70" spans="1:19">
      <c r="A70">
        <v>70</v>
      </c>
      <c r="B70" t="str">
        <f t="shared" si="4"/>
        <v>an ice cob our</v>
      </c>
      <c r="C70">
        <f t="shared" si="5"/>
        <v>1280272</v>
      </c>
      <c r="D70">
        <f>COUNTIFS(Answer, 'answer tally vs actualDYNAMIC'!$B70)</f>
        <v>1</v>
      </c>
      <c r="E70">
        <f>COUNTIFS(Answer, 'answer tally vs actualDYNAMIC'!$B70,ActualPhrase,'answer tally vs actualDYNAMIC'!E$1)</f>
        <v>0</v>
      </c>
      <c r="F70">
        <f>COUNTIFS(Answer, 'answer tally vs actualDYNAMIC'!$B70,ActualPhrase,'answer tally vs actualDYNAMIC'!F$1)</f>
        <v>0</v>
      </c>
      <c r="G70">
        <f>COUNTIFS(Answer, 'answer tally vs actualDYNAMIC'!$B70,ActualPhrase,'answer tally vs actualDYNAMIC'!G$1)</f>
        <v>0</v>
      </c>
      <c r="H70">
        <f>COUNTIFS(Answer, 'answer tally vs actualDYNAMIC'!$B70,ActualPhrase,'answer tally vs actualDYNAMIC'!H$1)</f>
        <v>0</v>
      </c>
      <c r="I70">
        <f>COUNTIFS(Answer, 'answer tally vs actualDYNAMIC'!$B70,ActualPhrase,'answer tally vs actualDYNAMIC'!I$1)</f>
        <v>0</v>
      </c>
      <c r="J70">
        <f>COUNTIFS(Answer, 'answer tally vs actualDYNAMIC'!$B70,ActualPhrase,'answer tally vs actualDYNAMIC'!J$1)</f>
        <v>0</v>
      </c>
      <c r="K70">
        <f>COUNTIFS(Answer, 'answer tally vs actualDYNAMIC'!$B70,ActualPhrase,'answer tally vs actualDYNAMIC'!K$1)</f>
        <v>1</v>
      </c>
      <c r="L70">
        <f>COUNTIFS(Answer, 'answer tally vs actualDYNAMIC'!$B70,ActualPhrase,'answer tally vs actualDYNAMIC'!L$1)</f>
        <v>0</v>
      </c>
      <c r="M70">
        <f>COUNTIFS(Answer, 'answer tally vs actualDYNAMIC'!$B70,ActualPhrase,'answer tally vs actualDYNAMIC'!M$1)</f>
        <v>0</v>
      </c>
      <c r="N70">
        <f>COUNTIFS(Answer, 'answer tally vs actualDYNAMIC'!$B70,ActualPhrase,'answer tally vs actualDYNAMIC'!N$1)</f>
        <v>0</v>
      </c>
      <c r="O70">
        <f>COUNTIFS(Answer, 'answer tally vs actualDYNAMIC'!$B70,ActualPhrase,'answer tally vs actualDYNAMIC'!O$1)</f>
        <v>0</v>
      </c>
      <c r="P70">
        <f>COUNTIFS(Answer, 'answer tally vs actualDYNAMIC'!$B70,ActualPhrase,'answer tally vs actualDYNAMIC'!P$1)</f>
        <v>0</v>
      </c>
      <c r="Q70">
        <f>COUNTIFS(Answer, 'answer tally vs actualDYNAMIC'!$B70,ActualPhrase,'answer tally vs actualDYNAMIC'!Q$1)</f>
        <v>0</v>
      </c>
      <c r="R70">
        <f>COUNTIFS(Answer, 'answer tally vs actualDYNAMIC'!$B70,ActualPhrase,'answer tally vs actualDYNAMIC'!R$1)</f>
        <v>0</v>
      </c>
      <c r="S70">
        <f>COUNTIFS(Answer, 'answer tally vs actualDYNAMIC'!$B70,ActualPhrase,'answer tally vs actualDYNAMIC'!S$1)</f>
        <v>0</v>
      </c>
    </row>
    <row r="71" spans="1:19">
      <c r="A71">
        <v>71</v>
      </c>
      <c r="B71" t="str">
        <f t="shared" si="4"/>
        <v>an ice cold bauer</v>
      </c>
      <c r="C71">
        <f t="shared" si="5"/>
        <v>859281</v>
      </c>
      <c r="D71">
        <f>COUNTIFS(Answer, 'answer tally vs actualDYNAMIC'!$B71)</f>
        <v>1</v>
      </c>
      <c r="E71">
        <f>COUNTIFS(Answer, 'answer tally vs actualDYNAMIC'!$B71,ActualPhrase,'answer tally vs actualDYNAMIC'!E$1)</f>
        <v>0</v>
      </c>
      <c r="F71">
        <f>COUNTIFS(Answer, 'answer tally vs actualDYNAMIC'!$B71,ActualPhrase,'answer tally vs actualDYNAMIC'!F$1)</f>
        <v>0</v>
      </c>
      <c r="G71">
        <f>COUNTIFS(Answer, 'answer tally vs actualDYNAMIC'!$B71,ActualPhrase,'answer tally vs actualDYNAMIC'!G$1)</f>
        <v>0</v>
      </c>
      <c r="H71">
        <f>COUNTIFS(Answer, 'answer tally vs actualDYNAMIC'!$B71,ActualPhrase,'answer tally vs actualDYNAMIC'!H$1)</f>
        <v>0</v>
      </c>
      <c r="I71">
        <f>COUNTIFS(Answer, 'answer tally vs actualDYNAMIC'!$B71,ActualPhrase,'answer tally vs actualDYNAMIC'!I$1)</f>
        <v>0</v>
      </c>
      <c r="J71">
        <f>COUNTIFS(Answer, 'answer tally vs actualDYNAMIC'!$B71,ActualPhrase,'answer tally vs actualDYNAMIC'!J$1)</f>
        <v>0</v>
      </c>
      <c r="K71">
        <f>COUNTIFS(Answer, 'answer tally vs actualDYNAMIC'!$B71,ActualPhrase,'answer tally vs actualDYNAMIC'!K$1)</f>
        <v>0</v>
      </c>
      <c r="L71">
        <f>COUNTIFS(Answer, 'answer tally vs actualDYNAMIC'!$B71,ActualPhrase,'answer tally vs actualDYNAMIC'!L$1)</f>
        <v>0</v>
      </c>
      <c r="M71">
        <f>COUNTIFS(Answer, 'answer tally vs actualDYNAMIC'!$B71,ActualPhrase,'answer tally vs actualDYNAMIC'!M$1)</f>
        <v>0</v>
      </c>
      <c r="N71">
        <f>COUNTIFS(Answer, 'answer tally vs actualDYNAMIC'!$B71,ActualPhrase,'answer tally vs actualDYNAMIC'!N$1)</f>
        <v>0</v>
      </c>
      <c r="O71">
        <f>COUNTIFS(Answer, 'answer tally vs actualDYNAMIC'!$B71,ActualPhrase,'answer tally vs actualDYNAMIC'!O$1)</f>
        <v>1</v>
      </c>
      <c r="P71">
        <f>COUNTIFS(Answer, 'answer tally vs actualDYNAMIC'!$B71,ActualPhrase,'answer tally vs actualDYNAMIC'!P$1)</f>
        <v>0</v>
      </c>
      <c r="Q71">
        <f>COUNTIFS(Answer, 'answer tally vs actualDYNAMIC'!$B71,ActualPhrase,'answer tally vs actualDYNAMIC'!Q$1)</f>
        <v>0</v>
      </c>
      <c r="R71">
        <f>COUNTIFS(Answer, 'answer tally vs actualDYNAMIC'!$B71,ActualPhrase,'answer tally vs actualDYNAMIC'!R$1)</f>
        <v>0</v>
      </c>
      <c r="S71">
        <f>COUNTIFS(Answer, 'answer tally vs actualDYNAMIC'!$B71,ActualPhrase,'answer tally vs actualDYNAMIC'!S$1)</f>
        <v>0</v>
      </c>
    </row>
    <row r="72" spans="1:19">
      <c r="A72">
        <v>72</v>
      </c>
      <c r="B72" t="str">
        <f t="shared" si="4"/>
        <v>an ice cold bower</v>
      </c>
      <c r="C72">
        <f t="shared" si="5"/>
        <v>859538</v>
      </c>
      <c r="D72">
        <f>COUNTIFS(Answer, 'answer tally vs actualDYNAMIC'!$B72)</f>
        <v>4</v>
      </c>
      <c r="E72">
        <f>COUNTIFS(Answer, 'answer tally vs actualDYNAMIC'!$B72,ActualPhrase,'answer tally vs actualDYNAMIC'!E$1)</f>
        <v>0</v>
      </c>
      <c r="F72">
        <f>COUNTIFS(Answer, 'answer tally vs actualDYNAMIC'!$B72,ActualPhrase,'answer tally vs actualDYNAMIC'!F$1)</f>
        <v>0</v>
      </c>
      <c r="G72">
        <f>COUNTIFS(Answer, 'answer tally vs actualDYNAMIC'!$B72,ActualPhrase,'answer tally vs actualDYNAMIC'!G$1)</f>
        <v>0</v>
      </c>
      <c r="H72">
        <f>COUNTIFS(Answer, 'answer tally vs actualDYNAMIC'!$B72,ActualPhrase,'answer tally vs actualDYNAMIC'!H$1)</f>
        <v>0</v>
      </c>
      <c r="I72">
        <f>COUNTIFS(Answer, 'answer tally vs actualDYNAMIC'!$B72,ActualPhrase,'answer tally vs actualDYNAMIC'!I$1)</f>
        <v>0</v>
      </c>
      <c r="J72">
        <f>COUNTIFS(Answer, 'answer tally vs actualDYNAMIC'!$B72,ActualPhrase,'answer tally vs actualDYNAMIC'!J$1)</f>
        <v>0</v>
      </c>
      <c r="K72">
        <f>COUNTIFS(Answer, 'answer tally vs actualDYNAMIC'!$B72,ActualPhrase,'answer tally vs actualDYNAMIC'!K$1)</f>
        <v>0</v>
      </c>
      <c r="L72">
        <f>COUNTIFS(Answer, 'answer tally vs actualDYNAMIC'!$B72,ActualPhrase,'answer tally vs actualDYNAMIC'!L$1)</f>
        <v>2</v>
      </c>
      <c r="M72">
        <f>COUNTIFS(Answer, 'answer tally vs actualDYNAMIC'!$B72,ActualPhrase,'answer tally vs actualDYNAMIC'!M$1)</f>
        <v>0</v>
      </c>
      <c r="N72">
        <f>COUNTIFS(Answer, 'answer tally vs actualDYNAMIC'!$B72,ActualPhrase,'answer tally vs actualDYNAMIC'!N$1)</f>
        <v>2</v>
      </c>
      <c r="O72">
        <f>COUNTIFS(Answer, 'answer tally vs actualDYNAMIC'!$B72,ActualPhrase,'answer tally vs actualDYNAMIC'!O$1)</f>
        <v>0</v>
      </c>
      <c r="P72">
        <f>COUNTIFS(Answer, 'answer tally vs actualDYNAMIC'!$B72,ActualPhrase,'answer tally vs actualDYNAMIC'!P$1)</f>
        <v>0</v>
      </c>
      <c r="Q72">
        <f>COUNTIFS(Answer, 'answer tally vs actualDYNAMIC'!$B72,ActualPhrase,'answer tally vs actualDYNAMIC'!Q$1)</f>
        <v>0</v>
      </c>
      <c r="R72">
        <f>COUNTIFS(Answer, 'answer tally vs actualDYNAMIC'!$B72,ActualPhrase,'answer tally vs actualDYNAMIC'!R$1)</f>
        <v>0</v>
      </c>
      <c r="S72">
        <f>COUNTIFS(Answer, 'answer tally vs actualDYNAMIC'!$B72,ActualPhrase,'answer tally vs actualDYNAMIC'!S$1)</f>
        <v>0</v>
      </c>
    </row>
    <row r="73" spans="1:19">
      <c r="A73">
        <v>73</v>
      </c>
      <c r="B73" t="str">
        <f t="shared" si="4"/>
        <v>an ice cold bowl</v>
      </c>
      <c r="C73">
        <f t="shared" si="5"/>
        <v>866609</v>
      </c>
      <c r="D73">
        <f>COUNTIFS(Answer, 'answer tally vs actualDYNAMIC'!$B73)</f>
        <v>1</v>
      </c>
      <c r="E73">
        <f>COUNTIFS(Answer, 'answer tally vs actualDYNAMIC'!$B73,ActualPhrase,'answer tally vs actualDYNAMIC'!E$1)</f>
        <v>0</v>
      </c>
      <c r="F73">
        <f>COUNTIFS(Answer, 'answer tally vs actualDYNAMIC'!$B73,ActualPhrase,'answer tally vs actualDYNAMIC'!F$1)</f>
        <v>0</v>
      </c>
      <c r="G73">
        <f>COUNTIFS(Answer, 'answer tally vs actualDYNAMIC'!$B73,ActualPhrase,'answer tally vs actualDYNAMIC'!G$1)</f>
        <v>0</v>
      </c>
      <c r="H73">
        <f>COUNTIFS(Answer, 'answer tally vs actualDYNAMIC'!$B73,ActualPhrase,'answer tally vs actualDYNAMIC'!H$1)</f>
        <v>0</v>
      </c>
      <c r="I73">
        <f>COUNTIFS(Answer, 'answer tally vs actualDYNAMIC'!$B73,ActualPhrase,'answer tally vs actualDYNAMIC'!I$1)</f>
        <v>0</v>
      </c>
      <c r="J73">
        <f>COUNTIFS(Answer, 'answer tally vs actualDYNAMIC'!$B73,ActualPhrase,'answer tally vs actualDYNAMIC'!J$1)</f>
        <v>0</v>
      </c>
      <c r="K73">
        <f>COUNTIFS(Answer, 'answer tally vs actualDYNAMIC'!$B73,ActualPhrase,'answer tally vs actualDYNAMIC'!K$1)</f>
        <v>0</v>
      </c>
      <c r="L73">
        <f>COUNTIFS(Answer, 'answer tally vs actualDYNAMIC'!$B73,ActualPhrase,'answer tally vs actualDYNAMIC'!L$1)</f>
        <v>1</v>
      </c>
      <c r="M73">
        <f>COUNTIFS(Answer, 'answer tally vs actualDYNAMIC'!$B73,ActualPhrase,'answer tally vs actualDYNAMIC'!M$1)</f>
        <v>0</v>
      </c>
      <c r="N73">
        <f>COUNTIFS(Answer, 'answer tally vs actualDYNAMIC'!$B73,ActualPhrase,'answer tally vs actualDYNAMIC'!N$1)</f>
        <v>0</v>
      </c>
      <c r="O73">
        <f>COUNTIFS(Answer, 'answer tally vs actualDYNAMIC'!$B73,ActualPhrase,'answer tally vs actualDYNAMIC'!O$1)</f>
        <v>0</v>
      </c>
      <c r="P73">
        <f>COUNTIFS(Answer, 'answer tally vs actualDYNAMIC'!$B73,ActualPhrase,'answer tally vs actualDYNAMIC'!P$1)</f>
        <v>0</v>
      </c>
      <c r="Q73">
        <f>COUNTIFS(Answer, 'answer tally vs actualDYNAMIC'!$B73,ActualPhrase,'answer tally vs actualDYNAMIC'!Q$1)</f>
        <v>0</v>
      </c>
      <c r="R73">
        <f>COUNTIFS(Answer, 'answer tally vs actualDYNAMIC'!$B73,ActualPhrase,'answer tally vs actualDYNAMIC'!R$1)</f>
        <v>0</v>
      </c>
      <c r="S73">
        <f>COUNTIFS(Answer, 'answer tally vs actualDYNAMIC'!$B73,ActualPhrase,'answer tally vs actualDYNAMIC'!S$1)</f>
        <v>0</v>
      </c>
    </row>
    <row r="74" spans="1:19">
      <c r="A74">
        <v>74</v>
      </c>
      <c r="B74" t="str">
        <f t="shared" si="4"/>
        <v>an ice cold dollar</v>
      </c>
      <c r="C74">
        <f t="shared" si="5"/>
        <v>863552</v>
      </c>
      <c r="D74">
        <f>COUNTIFS(Answer, 'answer tally vs actualDYNAMIC'!$B74)</f>
        <v>2</v>
      </c>
      <c r="E74">
        <f>COUNTIFS(Answer, 'answer tally vs actualDYNAMIC'!$B74,ActualPhrase,'answer tally vs actualDYNAMIC'!E$1)</f>
        <v>0</v>
      </c>
      <c r="F74">
        <f>COUNTIFS(Answer, 'answer tally vs actualDYNAMIC'!$B74,ActualPhrase,'answer tally vs actualDYNAMIC'!F$1)</f>
        <v>0</v>
      </c>
      <c r="G74">
        <f>COUNTIFS(Answer, 'answer tally vs actualDYNAMIC'!$B74,ActualPhrase,'answer tally vs actualDYNAMIC'!G$1)</f>
        <v>0</v>
      </c>
      <c r="H74">
        <f>COUNTIFS(Answer, 'answer tally vs actualDYNAMIC'!$B74,ActualPhrase,'answer tally vs actualDYNAMIC'!H$1)</f>
        <v>0</v>
      </c>
      <c r="I74">
        <f>COUNTIFS(Answer, 'answer tally vs actualDYNAMIC'!$B74,ActualPhrase,'answer tally vs actualDYNAMIC'!I$1)</f>
        <v>0</v>
      </c>
      <c r="J74">
        <f>COUNTIFS(Answer, 'answer tally vs actualDYNAMIC'!$B74,ActualPhrase,'answer tally vs actualDYNAMIC'!J$1)</f>
        <v>0</v>
      </c>
      <c r="K74">
        <f>COUNTIFS(Answer, 'answer tally vs actualDYNAMIC'!$B74,ActualPhrase,'answer tally vs actualDYNAMIC'!K$1)</f>
        <v>0</v>
      </c>
      <c r="L74">
        <f>COUNTIFS(Answer, 'answer tally vs actualDYNAMIC'!$B74,ActualPhrase,'answer tally vs actualDYNAMIC'!L$1)</f>
        <v>0</v>
      </c>
      <c r="M74">
        <f>COUNTIFS(Answer, 'answer tally vs actualDYNAMIC'!$B74,ActualPhrase,'answer tally vs actualDYNAMIC'!M$1)</f>
        <v>0</v>
      </c>
      <c r="N74">
        <f>COUNTIFS(Answer, 'answer tally vs actualDYNAMIC'!$B74,ActualPhrase,'answer tally vs actualDYNAMIC'!N$1)</f>
        <v>2</v>
      </c>
      <c r="O74">
        <f>COUNTIFS(Answer, 'answer tally vs actualDYNAMIC'!$B74,ActualPhrase,'answer tally vs actualDYNAMIC'!O$1)</f>
        <v>0</v>
      </c>
      <c r="P74">
        <f>COUNTIFS(Answer, 'answer tally vs actualDYNAMIC'!$B74,ActualPhrase,'answer tally vs actualDYNAMIC'!P$1)</f>
        <v>0</v>
      </c>
      <c r="Q74">
        <f>COUNTIFS(Answer, 'answer tally vs actualDYNAMIC'!$B74,ActualPhrase,'answer tally vs actualDYNAMIC'!Q$1)</f>
        <v>0</v>
      </c>
      <c r="R74">
        <f>COUNTIFS(Answer, 'answer tally vs actualDYNAMIC'!$B74,ActualPhrase,'answer tally vs actualDYNAMIC'!R$1)</f>
        <v>0</v>
      </c>
      <c r="S74">
        <f>COUNTIFS(Answer, 'answer tally vs actualDYNAMIC'!$B74,ActualPhrase,'answer tally vs actualDYNAMIC'!S$1)</f>
        <v>0</v>
      </c>
    </row>
    <row r="75" spans="1:19">
      <c r="A75">
        <v>75</v>
      </c>
      <c r="B75" t="str">
        <f t="shared" si="4"/>
        <v>an ice cold dour</v>
      </c>
      <c r="C75">
        <f t="shared" si="5"/>
        <v>859334</v>
      </c>
      <c r="D75">
        <f>COUNTIFS(Answer, 'answer tally vs actualDYNAMIC'!$B75)</f>
        <v>5</v>
      </c>
      <c r="E75">
        <f>COUNTIFS(Answer, 'answer tally vs actualDYNAMIC'!$B75,ActualPhrase,'answer tally vs actualDYNAMIC'!E$1)</f>
        <v>0</v>
      </c>
      <c r="F75">
        <f>COUNTIFS(Answer, 'answer tally vs actualDYNAMIC'!$B75,ActualPhrase,'answer tally vs actualDYNAMIC'!F$1)</f>
        <v>0</v>
      </c>
      <c r="G75">
        <f>COUNTIFS(Answer, 'answer tally vs actualDYNAMIC'!$B75,ActualPhrase,'answer tally vs actualDYNAMIC'!G$1)</f>
        <v>0</v>
      </c>
      <c r="H75">
        <f>COUNTIFS(Answer, 'answer tally vs actualDYNAMIC'!$B75,ActualPhrase,'answer tally vs actualDYNAMIC'!H$1)</f>
        <v>0</v>
      </c>
      <c r="I75">
        <f>COUNTIFS(Answer, 'answer tally vs actualDYNAMIC'!$B75,ActualPhrase,'answer tally vs actualDYNAMIC'!I$1)</f>
        <v>0</v>
      </c>
      <c r="J75">
        <f>COUNTIFS(Answer, 'answer tally vs actualDYNAMIC'!$B75,ActualPhrase,'answer tally vs actualDYNAMIC'!J$1)</f>
        <v>0</v>
      </c>
      <c r="K75">
        <f>COUNTIFS(Answer, 'answer tally vs actualDYNAMIC'!$B75,ActualPhrase,'answer tally vs actualDYNAMIC'!K$1)</f>
        <v>0</v>
      </c>
      <c r="L75">
        <f>COUNTIFS(Answer, 'answer tally vs actualDYNAMIC'!$B75,ActualPhrase,'answer tally vs actualDYNAMIC'!L$1)</f>
        <v>3</v>
      </c>
      <c r="M75">
        <f>COUNTIFS(Answer, 'answer tally vs actualDYNAMIC'!$B75,ActualPhrase,'answer tally vs actualDYNAMIC'!M$1)</f>
        <v>0</v>
      </c>
      <c r="N75">
        <f>COUNTIFS(Answer, 'answer tally vs actualDYNAMIC'!$B75,ActualPhrase,'answer tally vs actualDYNAMIC'!N$1)</f>
        <v>1</v>
      </c>
      <c r="O75">
        <f>COUNTIFS(Answer, 'answer tally vs actualDYNAMIC'!$B75,ActualPhrase,'answer tally vs actualDYNAMIC'!O$1)</f>
        <v>1</v>
      </c>
      <c r="P75">
        <f>COUNTIFS(Answer, 'answer tally vs actualDYNAMIC'!$B75,ActualPhrase,'answer tally vs actualDYNAMIC'!P$1)</f>
        <v>0</v>
      </c>
      <c r="Q75">
        <f>COUNTIFS(Answer, 'answer tally vs actualDYNAMIC'!$B75,ActualPhrase,'answer tally vs actualDYNAMIC'!Q$1)</f>
        <v>0</v>
      </c>
      <c r="R75">
        <f>COUNTIFS(Answer, 'answer tally vs actualDYNAMIC'!$B75,ActualPhrase,'answer tally vs actualDYNAMIC'!R$1)</f>
        <v>0</v>
      </c>
      <c r="S75">
        <f>COUNTIFS(Answer, 'answer tally vs actualDYNAMIC'!$B75,ActualPhrase,'answer tally vs actualDYNAMIC'!S$1)</f>
        <v>0</v>
      </c>
    </row>
    <row r="76" spans="1:19">
      <c r="A76">
        <v>76</v>
      </c>
      <c r="B76" t="str">
        <f t="shared" si="4"/>
        <v>an ice cold dower</v>
      </c>
      <c r="C76">
        <f t="shared" si="5"/>
        <v>859307</v>
      </c>
      <c r="D76">
        <f>COUNTIFS(Answer, 'answer tally vs actualDYNAMIC'!$B76)</f>
        <v>10</v>
      </c>
      <c r="E76">
        <f>COUNTIFS(Answer, 'answer tally vs actualDYNAMIC'!$B76,ActualPhrase,'answer tally vs actualDYNAMIC'!E$1)</f>
        <v>0</v>
      </c>
      <c r="F76">
        <f>COUNTIFS(Answer, 'answer tally vs actualDYNAMIC'!$B76,ActualPhrase,'answer tally vs actualDYNAMIC'!F$1)</f>
        <v>0</v>
      </c>
      <c r="G76">
        <f>COUNTIFS(Answer, 'answer tally vs actualDYNAMIC'!$B76,ActualPhrase,'answer tally vs actualDYNAMIC'!G$1)</f>
        <v>0</v>
      </c>
      <c r="H76">
        <f>COUNTIFS(Answer, 'answer tally vs actualDYNAMIC'!$B76,ActualPhrase,'answer tally vs actualDYNAMIC'!H$1)</f>
        <v>0</v>
      </c>
      <c r="I76">
        <f>COUNTIFS(Answer, 'answer tally vs actualDYNAMIC'!$B76,ActualPhrase,'answer tally vs actualDYNAMIC'!I$1)</f>
        <v>0</v>
      </c>
      <c r="J76">
        <f>COUNTIFS(Answer, 'answer tally vs actualDYNAMIC'!$B76,ActualPhrase,'answer tally vs actualDYNAMIC'!J$1)</f>
        <v>0</v>
      </c>
      <c r="K76">
        <f>COUNTIFS(Answer, 'answer tally vs actualDYNAMIC'!$B76,ActualPhrase,'answer tally vs actualDYNAMIC'!K$1)</f>
        <v>1</v>
      </c>
      <c r="L76">
        <f>COUNTIFS(Answer, 'answer tally vs actualDYNAMIC'!$B76,ActualPhrase,'answer tally vs actualDYNAMIC'!L$1)</f>
        <v>6</v>
      </c>
      <c r="M76">
        <f>COUNTIFS(Answer, 'answer tally vs actualDYNAMIC'!$B76,ActualPhrase,'answer tally vs actualDYNAMIC'!M$1)</f>
        <v>0</v>
      </c>
      <c r="N76">
        <f>COUNTIFS(Answer, 'answer tally vs actualDYNAMIC'!$B76,ActualPhrase,'answer tally vs actualDYNAMIC'!N$1)</f>
        <v>1</v>
      </c>
      <c r="O76">
        <f>COUNTIFS(Answer, 'answer tally vs actualDYNAMIC'!$B76,ActualPhrase,'answer tally vs actualDYNAMIC'!O$1)</f>
        <v>2</v>
      </c>
      <c r="P76">
        <f>COUNTIFS(Answer, 'answer tally vs actualDYNAMIC'!$B76,ActualPhrase,'answer tally vs actualDYNAMIC'!P$1)</f>
        <v>0</v>
      </c>
      <c r="Q76">
        <f>COUNTIFS(Answer, 'answer tally vs actualDYNAMIC'!$B76,ActualPhrase,'answer tally vs actualDYNAMIC'!Q$1)</f>
        <v>0</v>
      </c>
      <c r="R76">
        <f>COUNTIFS(Answer, 'answer tally vs actualDYNAMIC'!$B76,ActualPhrase,'answer tally vs actualDYNAMIC'!R$1)</f>
        <v>0</v>
      </c>
      <c r="S76">
        <f>COUNTIFS(Answer, 'answer tally vs actualDYNAMIC'!$B76,ActualPhrase,'answer tally vs actualDYNAMIC'!S$1)</f>
        <v>0</v>
      </c>
    </row>
    <row r="77" spans="1:19">
      <c r="A77">
        <v>77</v>
      </c>
      <c r="B77" t="str">
        <f t="shared" si="4"/>
        <v>an ice cold grave</v>
      </c>
      <c r="C77">
        <f t="shared" si="5"/>
        <v>866299</v>
      </c>
      <c r="D77">
        <f>COUNTIFS(Answer, 'answer tally vs actualDYNAMIC'!$B77)</f>
        <v>12</v>
      </c>
      <c r="E77">
        <f>COUNTIFS(Answer, 'answer tally vs actualDYNAMIC'!$B77,ActualPhrase,'answer tally vs actualDYNAMIC'!E$1)</f>
        <v>1</v>
      </c>
      <c r="F77">
        <f>COUNTIFS(Answer, 'answer tally vs actualDYNAMIC'!$B77,ActualPhrase,'answer tally vs actualDYNAMIC'!F$1)</f>
        <v>1</v>
      </c>
      <c r="G77">
        <f>COUNTIFS(Answer, 'answer tally vs actualDYNAMIC'!$B77,ActualPhrase,'answer tally vs actualDYNAMIC'!G$1)</f>
        <v>0</v>
      </c>
      <c r="H77">
        <f>COUNTIFS(Answer, 'answer tally vs actualDYNAMIC'!$B77,ActualPhrase,'answer tally vs actualDYNAMIC'!H$1)</f>
        <v>1</v>
      </c>
      <c r="I77">
        <f>COUNTIFS(Answer, 'answer tally vs actualDYNAMIC'!$B77,ActualPhrase,'answer tally vs actualDYNAMIC'!I$1)</f>
        <v>1</v>
      </c>
      <c r="J77">
        <f>COUNTIFS(Answer, 'answer tally vs actualDYNAMIC'!$B77,ActualPhrase,'answer tally vs actualDYNAMIC'!J$1)</f>
        <v>1</v>
      </c>
      <c r="K77">
        <f>COUNTIFS(Answer, 'answer tally vs actualDYNAMIC'!$B77,ActualPhrase,'answer tally vs actualDYNAMIC'!K$1)</f>
        <v>1</v>
      </c>
      <c r="L77">
        <f>COUNTIFS(Answer, 'answer tally vs actualDYNAMIC'!$B77,ActualPhrase,'answer tally vs actualDYNAMIC'!L$1)</f>
        <v>1</v>
      </c>
      <c r="M77">
        <f>COUNTIFS(Answer, 'answer tally vs actualDYNAMIC'!$B77,ActualPhrase,'answer tally vs actualDYNAMIC'!M$1)</f>
        <v>1</v>
      </c>
      <c r="N77">
        <f>COUNTIFS(Answer, 'answer tally vs actualDYNAMIC'!$B77,ActualPhrase,'answer tally vs actualDYNAMIC'!N$1)</f>
        <v>1</v>
      </c>
      <c r="O77">
        <f>COUNTIFS(Answer, 'answer tally vs actualDYNAMIC'!$B77,ActualPhrase,'answer tally vs actualDYNAMIC'!O$1)</f>
        <v>1</v>
      </c>
      <c r="P77">
        <f>COUNTIFS(Answer, 'answer tally vs actualDYNAMIC'!$B77,ActualPhrase,'answer tally vs actualDYNAMIC'!P$1)</f>
        <v>0</v>
      </c>
      <c r="Q77">
        <f>COUNTIFS(Answer, 'answer tally vs actualDYNAMIC'!$B77,ActualPhrase,'answer tally vs actualDYNAMIC'!Q$1)</f>
        <v>1</v>
      </c>
      <c r="R77">
        <f>COUNTIFS(Answer, 'answer tally vs actualDYNAMIC'!$B77,ActualPhrase,'answer tally vs actualDYNAMIC'!R$1)</f>
        <v>0</v>
      </c>
      <c r="S77">
        <f>COUNTIFS(Answer, 'answer tally vs actualDYNAMIC'!$B77,ActualPhrase,'answer tally vs actualDYNAMIC'!S$1)</f>
        <v>0</v>
      </c>
    </row>
    <row r="78" spans="1:19">
      <c r="A78">
        <v>78</v>
      </c>
      <c r="B78" t="str">
        <f t="shared" si="4"/>
        <v>an ice cold hour</v>
      </c>
      <c r="C78">
        <f t="shared" si="5"/>
        <v>931028</v>
      </c>
      <c r="D78">
        <f>COUNTIFS(Answer, 'answer tally vs actualDYNAMIC'!$B78)</f>
        <v>352</v>
      </c>
      <c r="E78">
        <f>COUNTIFS(Answer, 'answer tally vs actualDYNAMIC'!$B78,ActualPhrase,'answer tally vs actualDYNAMIC'!E$1)</f>
        <v>2</v>
      </c>
      <c r="F78">
        <f>COUNTIFS(Answer, 'answer tally vs actualDYNAMIC'!$B78,ActualPhrase,'answer tally vs actualDYNAMIC'!F$1)</f>
        <v>4</v>
      </c>
      <c r="G78">
        <f>COUNTIFS(Answer, 'answer tally vs actualDYNAMIC'!$B78,ActualPhrase,'answer tally vs actualDYNAMIC'!G$1)</f>
        <v>1</v>
      </c>
      <c r="H78">
        <f>COUNTIFS(Answer, 'answer tally vs actualDYNAMIC'!$B78,ActualPhrase,'answer tally vs actualDYNAMIC'!H$1)</f>
        <v>4</v>
      </c>
      <c r="I78">
        <f>COUNTIFS(Answer, 'answer tally vs actualDYNAMIC'!$B78,ActualPhrase,'answer tally vs actualDYNAMIC'!I$1)</f>
        <v>1</v>
      </c>
      <c r="J78">
        <f>COUNTIFS(Answer, 'answer tally vs actualDYNAMIC'!$B78,ActualPhrase,'answer tally vs actualDYNAMIC'!J$1)</f>
        <v>34</v>
      </c>
      <c r="K78">
        <f>COUNTIFS(Answer, 'answer tally vs actualDYNAMIC'!$B78,ActualPhrase,'answer tally vs actualDYNAMIC'!K$1)</f>
        <v>29</v>
      </c>
      <c r="L78">
        <f>COUNTIFS(Answer, 'answer tally vs actualDYNAMIC'!$B78,ActualPhrase,'answer tally vs actualDYNAMIC'!L$1)</f>
        <v>32</v>
      </c>
      <c r="M78">
        <f>COUNTIFS(Answer, 'answer tally vs actualDYNAMIC'!$B78,ActualPhrase,'answer tally vs actualDYNAMIC'!M$1)</f>
        <v>41</v>
      </c>
      <c r="N78">
        <f>COUNTIFS(Answer, 'answer tally vs actualDYNAMIC'!$B78,ActualPhrase,'answer tally vs actualDYNAMIC'!N$1)</f>
        <v>45</v>
      </c>
      <c r="O78">
        <f>COUNTIFS(Answer, 'answer tally vs actualDYNAMIC'!$B78,ActualPhrase,'answer tally vs actualDYNAMIC'!O$1)</f>
        <v>50</v>
      </c>
      <c r="P78">
        <f>COUNTIFS(Answer, 'answer tally vs actualDYNAMIC'!$B78,ActualPhrase,'answer tally vs actualDYNAMIC'!P$1)</f>
        <v>0</v>
      </c>
      <c r="Q78">
        <f>COUNTIFS(Answer, 'answer tally vs actualDYNAMIC'!$B78,ActualPhrase,'answer tally vs actualDYNAMIC'!Q$1)</f>
        <v>61</v>
      </c>
      <c r="R78">
        <f>COUNTIFS(Answer, 'answer tally vs actualDYNAMIC'!$B78,ActualPhrase,'answer tally vs actualDYNAMIC'!R$1)</f>
        <v>0</v>
      </c>
      <c r="S78">
        <f>COUNTIFS(Answer, 'answer tally vs actualDYNAMIC'!$B78,ActualPhrase,'answer tally vs actualDYNAMIC'!S$1)</f>
        <v>0</v>
      </c>
    </row>
    <row r="79" spans="1:19">
      <c r="A79">
        <v>79</v>
      </c>
      <c r="B79" t="str">
        <f t="shared" si="4"/>
        <v>an ice cold our</v>
      </c>
      <c r="C79">
        <f t="shared" si="5"/>
        <v>1332638</v>
      </c>
      <c r="D79">
        <f>COUNTIFS(Answer, 'answer tally vs actualDYNAMIC'!$B79)</f>
        <v>4</v>
      </c>
      <c r="E79">
        <f>COUNTIFS(Answer, 'answer tally vs actualDYNAMIC'!$B79,ActualPhrase,'answer tally vs actualDYNAMIC'!E$1)</f>
        <v>0</v>
      </c>
      <c r="F79">
        <f>COUNTIFS(Answer, 'answer tally vs actualDYNAMIC'!$B79,ActualPhrase,'answer tally vs actualDYNAMIC'!F$1)</f>
        <v>0</v>
      </c>
      <c r="G79">
        <f>COUNTIFS(Answer, 'answer tally vs actualDYNAMIC'!$B79,ActualPhrase,'answer tally vs actualDYNAMIC'!G$1)</f>
        <v>0</v>
      </c>
      <c r="H79">
        <f>COUNTIFS(Answer, 'answer tally vs actualDYNAMIC'!$B79,ActualPhrase,'answer tally vs actualDYNAMIC'!H$1)</f>
        <v>0</v>
      </c>
      <c r="I79">
        <f>COUNTIFS(Answer, 'answer tally vs actualDYNAMIC'!$B79,ActualPhrase,'answer tally vs actualDYNAMIC'!I$1)</f>
        <v>0</v>
      </c>
      <c r="J79">
        <f>COUNTIFS(Answer, 'answer tally vs actualDYNAMIC'!$B79,ActualPhrase,'answer tally vs actualDYNAMIC'!J$1)</f>
        <v>1</v>
      </c>
      <c r="K79">
        <f>COUNTIFS(Answer, 'answer tally vs actualDYNAMIC'!$B79,ActualPhrase,'answer tally vs actualDYNAMIC'!K$1)</f>
        <v>0</v>
      </c>
      <c r="L79">
        <f>COUNTIFS(Answer, 'answer tally vs actualDYNAMIC'!$B79,ActualPhrase,'answer tally vs actualDYNAMIC'!L$1)</f>
        <v>1</v>
      </c>
      <c r="M79">
        <f>COUNTIFS(Answer, 'answer tally vs actualDYNAMIC'!$B79,ActualPhrase,'answer tally vs actualDYNAMIC'!M$1)</f>
        <v>1</v>
      </c>
      <c r="N79">
        <f>COUNTIFS(Answer, 'answer tally vs actualDYNAMIC'!$B79,ActualPhrase,'answer tally vs actualDYNAMIC'!N$1)</f>
        <v>1</v>
      </c>
      <c r="O79">
        <f>COUNTIFS(Answer, 'answer tally vs actualDYNAMIC'!$B79,ActualPhrase,'answer tally vs actualDYNAMIC'!O$1)</f>
        <v>0</v>
      </c>
      <c r="P79">
        <f>COUNTIFS(Answer, 'answer tally vs actualDYNAMIC'!$B79,ActualPhrase,'answer tally vs actualDYNAMIC'!P$1)</f>
        <v>0</v>
      </c>
      <c r="Q79">
        <f>COUNTIFS(Answer, 'answer tally vs actualDYNAMIC'!$B79,ActualPhrase,'answer tally vs actualDYNAMIC'!Q$1)</f>
        <v>0</v>
      </c>
      <c r="R79">
        <f>COUNTIFS(Answer, 'answer tally vs actualDYNAMIC'!$B79,ActualPhrase,'answer tally vs actualDYNAMIC'!R$1)</f>
        <v>0</v>
      </c>
      <c r="S79">
        <f>COUNTIFS(Answer, 'answer tally vs actualDYNAMIC'!$B79,ActualPhrase,'answer tally vs actualDYNAMIC'!S$1)</f>
        <v>0</v>
      </c>
    </row>
    <row r="80" spans="1:19">
      <c r="A80">
        <v>80</v>
      </c>
      <c r="B80" t="str">
        <f t="shared" si="4"/>
        <v>an ice cold ower</v>
      </c>
      <c r="C80">
        <f t="shared" si="5"/>
        <v>859215</v>
      </c>
      <c r="D80">
        <f>COUNTIFS(Answer, 'answer tally vs actualDYNAMIC'!$B80)</f>
        <v>1</v>
      </c>
      <c r="E80">
        <f>COUNTIFS(Answer, 'answer tally vs actualDYNAMIC'!$B80,ActualPhrase,'answer tally vs actualDYNAMIC'!E$1)</f>
        <v>0</v>
      </c>
      <c r="F80">
        <f>COUNTIFS(Answer, 'answer tally vs actualDYNAMIC'!$B80,ActualPhrase,'answer tally vs actualDYNAMIC'!F$1)</f>
        <v>0</v>
      </c>
      <c r="G80">
        <f>COUNTIFS(Answer, 'answer tally vs actualDYNAMIC'!$B80,ActualPhrase,'answer tally vs actualDYNAMIC'!G$1)</f>
        <v>0</v>
      </c>
      <c r="H80">
        <f>COUNTIFS(Answer, 'answer tally vs actualDYNAMIC'!$B80,ActualPhrase,'answer tally vs actualDYNAMIC'!H$1)</f>
        <v>0</v>
      </c>
      <c r="I80">
        <f>COUNTIFS(Answer, 'answer tally vs actualDYNAMIC'!$B80,ActualPhrase,'answer tally vs actualDYNAMIC'!I$1)</f>
        <v>0</v>
      </c>
      <c r="J80">
        <f>COUNTIFS(Answer, 'answer tally vs actualDYNAMIC'!$B80,ActualPhrase,'answer tally vs actualDYNAMIC'!J$1)</f>
        <v>0</v>
      </c>
      <c r="K80">
        <f>COUNTIFS(Answer, 'answer tally vs actualDYNAMIC'!$B80,ActualPhrase,'answer tally vs actualDYNAMIC'!K$1)</f>
        <v>1</v>
      </c>
      <c r="L80">
        <f>COUNTIFS(Answer, 'answer tally vs actualDYNAMIC'!$B80,ActualPhrase,'answer tally vs actualDYNAMIC'!L$1)</f>
        <v>0</v>
      </c>
      <c r="M80">
        <f>COUNTIFS(Answer, 'answer tally vs actualDYNAMIC'!$B80,ActualPhrase,'answer tally vs actualDYNAMIC'!M$1)</f>
        <v>0</v>
      </c>
      <c r="N80">
        <f>COUNTIFS(Answer, 'answer tally vs actualDYNAMIC'!$B80,ActualPhrase,'answer tally vs actualDYNAMIC'!N$1)</f>
        <v>0</v>
      </c>
      <c r="O80">
        <f>COUNTIFS(Answer, 'answer tally vs actualDYNAMIC'!$B80,ActualPhrase,'answer tally vs actualDYNAMIC'!O$1)</f>
        <v>0</v>
      </c>
      <c r="P80">
        <f>COUNTIFS(Answer, 'answer tally vs actualDYNAMIC'!$B80,ActualPhrase,'answer tally vs actualDYNAMIC'!P$1)</f>
        <v>0</v>
      </c>
      <c r="Q80">
        <f>COUNTIFS(Answer, 'answer tally vs actualDYNAMIC'!$B80,ActualPhrase,'answer tally vs actualDYNAMIC'!Q$1)</f>
        <v>0</v>
      </c>
      <c r="R80">
        <f>COUNTIFS(Answer, 'answer tally vs actualDYNAMIC'!$B80,ActualPhrase,'answer tally vs actualDYNAMIC'!R$1)</f>
        <v>0</v>
      </c>
      <c r="S80">
        <f>COUNTIFS(Answer, 'answer tally vs actualDYNAMIC'!$B80,ActualPhrase,'answer tally vs actualDYNAMIC'!S$1)</f>
        <v>0</v>
      </c>
    </row>
    <row r="81" spans="1:19">
      <c r="A81">
        <v>81</v>
      </c>
      <c r="B81" t="str">
        <f t="shared" si="4"/>
        <v>an ice cold shower</v>
      </c>
      <c r="C81">
        <f t="shared" si="5"/>
        <v>866868</v>
      </c>
      <c r="D81">
        <f>COUNTIFS(Answer, 'answer tally vs actualDYNAMIC'!$B81)</f>
        <v>2</v>
      </c>
      <c r="E81">
        <f>COUNTIFS(Answer, 'answer tally vs actualDYNAMIC'!$B81,ActualPhrase,'answer tally vs actualDYNAMIC'!E$1)</f>
        <v>0</v>
      </c>
      <c r="F81">
        <f>COUNTIFS(Answer, 'answer tally vs actualDYNAMIC'!$B81,ActualPhrase,'answer tally vs actualDYNAMIC'!F$1)</f>
        <v>0</v>
      </c>
      <c r="G81">
        <f>COUNTIFS(Answer, 'answer tally vs actualDYNAMIC'!$B81,ActualPhrase,'answer tally vs actualDYNAMIC'!G$1)</f>
        <v>0</v>
      </c>
      <c r="H81">
        <f>COUNTIFS(Answer, 'answer tally vs actualDYNAMIC'!$B81,ActualPhrase,'answer tally vs actualDYNAMIC'!H$1)</f>
        <v>0</v>
      </c>
      <c r="I81">
        <f>COUNTIFS(Answer, 'answer tally vs actualDYNAMIC'!$B81,ActualPhrase,'answer tally vs actualDYNAMIC'!I$1)</f>
        <v>0</v>
      </c>
      <c r="J81">
        <f>COUNTIFS(Answer, 'answer tally vs actualDYNAMIC'!$B81,ActualPhrase,'answer tally vs actualDYNAMIC'!J$1)</f>
        <v>0</v>
      </c>
      <c r="K81">
        <f>COUNTIFS(Answer, 'answer tally vs actualDYNAMIC'!$B81,ActualPhrase,'answer tally vs actualDYNAMIC'!K$1)</f>
        <v>0</v>
      </c>
      <c r="L81">
        <f>COUNTIFS(Answer, 'answer tally vs actualDYNAMIC'!$B81,ActualPhrase,'answer tally vs actualDYNAMIC'!L$1)</f>
        <v>2</v>
      </c>
      <c r="M81">
        <f>COUNTIFS(Answer, 'answer tally vs actualDYNAMIC'!$B81,ActualPhrase,'answer tally vs actualDYNAMIC'!M$1)</f>
        <v>0</v>
      </c>
      <c r="N81">
        <f>COUNTIFS(Answer, 'answer tally vs actualDYNAMIC'!$B81,ActualPhrase,'answer tally vs actualDYNAMIC'!N$1)</f>
        <v>0</v>
      </c>
      <c r="O81">
        <f>COUNTIFS(Answer, 'answer tally vs actualDYNAMIC'!$B81,ActualPhrase,'answer tally vs actualDYNAMIC'!O$1)</f>
        <v>0</v>
      </c>
      <c r="P81">
        <f>COUNTIFS(Answer, 'answer tally vs actualDYNAMIC'!$B81,ActualPhrase,'answer tally vs actualDYNAMIC'!P$1)</f>
        <v>0</v>
      </c>
      <c r="Q81">
        <f>COUNTIFS(Answer, 'answer tally vs actualDYNAMIC'!$B81,ActualPhrase,'answer tally vs actualDYNAMIC'!Q$1)</f>
        <v>0</v>
      </c>
      <c r="R81">
        <f>COUNTIFS(Answer, 'answer tally vs actualDYNAMIC'!$B81,ActualPhrase,'answer tally vs actualDYNAMIC'!R$1)</f>
        <v>0</v>
      </c>
      <c r="S81">
        <f>COUNTIFS(Answer, 'answer tally vs actualDYNAMIC'!$B81,ActualPhrase,'answer tally vs actualDYNAMIC'!S$1)</f>
        <v>0</v>
      </c>
    </row>
    <row r="82" spans="1:19">
      <c r="A82">
        <v>82</v>
      </c>
      <c r="B82" t="str">
        <f t="shared" si="4"/>
        <v>an ice cold thou are</v>
      </c>
      <c r="C82">
        <f t="shared" si="5"/>
        <v>2594394</v>
      </c>
      <c r="D82">
        <f>COUNTIFS(Answer, 'answer tally vs actualDYNAMIC'!$B82)</f>
        <v>1</v>
      </c>
      <c r="E82">
        <f>COUNTIFS(Answer, 'answer tally vs actualDYNAMIC'!$B82,ActualPhrase,'answer tally vs actualDYNAMIC'!E$1)</f>
        <v>0</v>
      </c>
      <c r="F82">
        <f>COUNTIFS(Answer, 'answer tally vs actualDYNAMIC'!$B82,ActualPhrase,'answer tally vs actualDYNAMIC'!F$1)</f>
        <v>0</v>
      </c>
      <c r="G82">
        <f>COUNTIFS(Answer, 'answer tally vs actualDYNAMIC'!$B82,ActualPhrase,'answer tally vs actualDYNAMIC'!G$1)</f>
        <v>0</v>
      </c>
      <c r="H82">
        <f>COUNTIFS(Answer, 'answer tally vs actualDYNAMIC'!$B82,ActualPhrase,'answer tally vs actualDYNAMIC'!H$1)</f>
        <v>0</v>
      </c>
      <c r="I82">
        <f>COUNTIFS(Answer, 'answer tally vs actualDYNAMIC'!$B82,ActualPhrase,'answer tally vs actualDYNAMIC'!I$1)</f>
        <v>0</v>
      </c>
      <c r="J82">
        <f>COUNTIFS(Answer, 'answer tally vs actualDYNAMIC'!$B82,ActualPhrase,'answer tally vs actualDYNAMIC'!J$1)</f>
        <v>0</v>
      </c>
      <c r="K82">
        <f>COUNTIFS(Answer, 'answer tally vs actualDYNAMIC'!$B82,ActualPhrase,'answer tally vs actualDYNAMIC'!K$1)</f>
        <v>0</v>
      </c>
      <c r="L82">
        <f>COUNTIFS(Answer, 'answer tally vs actualDYNAMIC'!$B82,ActualPhrase,'answer tally vs actualDYNAMIC'!L$1)</f>
        <v>0</v>
      </c>
      <c r="M82">
        <f>COUNTIFS(Answer, 'answer tally vs actualDYNAMIC'!$B82,ActualPhrase,'answer tally vs actualDYNAMIC'!M$1)</f>
        <v>0</v>
      </c>
      <c r="N82">
        <f>COUNTIFS(Answer, 'answer tally vs actualDYNAMIC'!$B82,ActualPhrase,'answer tally vs actualDYNAMIC'!N$1)</f>
        <v>0</v>
      </c>
      <c r="O82">
        <f>COUNTIFS(Answer, 'answer tally vs actualDYNAMIC'!$B82,ActualPhrase,'answer tally vs actualDYNAMIC'!O$1)</f>
        <v>0</v>
      </c>
      <c r="P82">
        <f>COUNTIFS(Answer, 'answer tally vs actualDYNAMIC'!$B82,ActualPhrase,'answer tally vs actualDYNAMIC'!P$1)</f>
        <v>0</v>
      </c>
      <c r="Q82">
        <f>COUNTIFS(Answer, 'answer tally vs actualDYNAMIC'!$B82,ActualPhrase,'answer tally vs actualDYNAMIC'!Q$1)</f>
        <v>0</v>
      </c>
      <c r="R82">
        <f>COUNTIFS(Answer, 'answer tally vs actualDYNAMIC'!$B82,ActualPhrase,'answer tally vs actualDYNAMIC'!R$1)</f>
        <v>0</v>
      </c>
      <c r="S82">
        <f>COUNTIFS(Answer, 'answer tally vs actualDYNAMIC'!$B82,ActualPhrase,'answer tally vs actualDYNAMIC'!S$1)</f>
        <v>0</v>
      </c>
    </row>
    <row r="83" spans="1:19">
      <c r="A83">
        <v>83</v>
      </c>
      <c r="B83" t="str">
        <f t="shared" si="4"/>
        <v>an ice cole dower</v>
      </c>
      <c r="C83">
        <f t="shared" si="5"/>
        <v>808536</v>
      </c>
      <c r="D83">
        <f>COUNTIFS(Answer, 'answer tally vs actualDYNAMIC'!$B83)</f>
        <v>2</v>
      </c>
      <c r="E83">
        <f>COUNTIFS(Answer, 'answer tally vs actualDYNAMIC'!$B83,ActualPhrase,'answer tally vs actualDYNAMIC'!E$1)</f>
        <v>0</v>
      </c>
      <c r="F83">
        <f>COUNTIFS(Answer, 'answer tally vs actualDYNAMIC'!$B83,ActualPhrase,'answer tally vs actualDYNAMIC'!F$1)</f>
        <v>0</v>
      </c>
      <c r="G83">
        <f>COUNTIFS(Answer, 'answer tally vs actualDYNAMIC'!$B83,ActualPhrase,'answer tally vs actualDYNAMIC'!G$1)</f>
        <v>0</v>
      </c>
      <c r="H83">
        <f>COUNTIFS(Answer, 'answer tally vs actualDYNAMIC'!$B83,ActualPhrase,'answer tally vs actualDYNAMIC'!H$1)</f>
        <v>0</v>
      </c>
      <c r="I83">
        <f>COUNTIFS(Answer, 'answer tally vs actualDYNAMIC'!$B83,ActualPhrase,'answer tally vs actualDYNAMIC'!I$1)</f>
        <v>0</v>
      </c>
      <c r="J83">
        <f>COUNTIFS(Answer, 'answer tally vs actualDYNAMIC'!$B83,ActualPhrase,'answer tally vs actualDYNAMIC'!J$1)</f>
        <v>0</v>
      </c>
      <c r="K83">
        <f>COUNTIFS(Answer, 'answer tally vs actualDYNAMIC'!$B83,ActualPhrase,'answer tally vs actualDYNAMIC'!K$1)</f>
        <v>0</v>
      </c>
      <c r="L83">
        <f>COUNTIFS(Answer, 'answer tally vs actualDYNAMIC'!$B83,ActualPhrase,'answer tally vs actualDYNAMIC'!L$1)</f>
        <v>1</v>
      </c>
      <c r="M83">
        <f>COUNTIFS(Answer, 'answer tally vs actualDYNAMIC'!$B83,ActualPhrase,'answer tally vs actualDYNAMIC'!M$1)</f>
        <v>0</v>
      </c>
      <c r="N83">
        <f>COUNTIFS(Answer, 'answer tally vs actualDYNAMIC'!$B83,ActualPhrase,'answer tally vs actualDYNAMIC'!N$1)</f>
        <v>1</v>
      </c>
      <c r="O83">
        <f>COUNTIFS(Answer, 'answer tally vs actualDYNAMIC'!$B83,ActualPhrase,'answer tally vs actualDYNAMIC'!O$1)</f>
        <v>0</v>
      </c>
      <c r="P83">
        <f>COUNTIFS(Answer, 'answer tally vs actualDYNAMIC'!$B83,ActualPhrase,'answer tally vs actualDYNAMIC'!P$1)</f>
        <v>0</v>
      </c>
      <c r="Q83">
        <f>COUNTIFS(Answer, 'answer tally vs actualDYNAMIC'!$B83,ActualPhrase,'answer tally vs actualDYNAMIC'!Q$1)</f>
        <v>0</v>
      </c>
      <c r="R83">
        <f>COUNTIFS(Answer, 'answer tally vs actualDYNAMIC'!$B83,ActualPhrase,'answer tally vs actualDYNAMIC'!R$1)</f>
        <v>0</v>
      </c>
      <c r="S83">
        <f>COUNTIFS(Answer, 'answer tally vs actualDYNAMIC'!$B83,ActualPhrase,'answer tally vs actualDYNAMIC'!S$1)</f>
        <v>0</v>
      </c>
    </row>
    <row r="84" spans="1:19">
      <c r="A84">
        <v>84</v>
      </c>
      <c r="B84" t="str">
        <f t="shared" si="4"/>
        <v>an ice cool bower</v>
      </c>
      <c r="C84">
        <f t="shared" si="5"/>
        <v>814728</v>
      </c>
      <c r="D84">
        <f>COUNTIFS(Answer, 'answer tally vs actualDYNAMIC'!$B84)</f>
        <v>1</v>
      </c>
      <c r="E84">
        <f>COUNTIFS(Answer, 'answer tally vs actualDYNAMIC'!$B84,ActualPhrase,'answer tally vs actualDYNAMIC'!E$1)</f>
        <v>0</v>
      </c>
      <c r="F84">
        <f>COUNTIFS(Answer, 'answer tally vs actualDYNAMIC'!$B84,ActualPhrase,'answer tally vs actualDYNAMIC'!F$1)</f>
        <v>0</v>
      </c>
      <c r="G84">
        <f>COUNTIFS(Answer, 'answer tally vs actualDYNAMIC'!$B84,ActualPhrase,'answer tally vs actualDYNAMIC'!G$1)</f>
        <v>0</v>
      </c>
      <c r="H84">
        <f>COUNTIFS(Answer, 'answer tally vs actualDYNAMIC'!$B84,ActualPhrase,'answer tally vs actualDYNAMIC'!H$1)</f>
        <v>0</v>
      </c>
      <c r="I84">
        <f>COUNTIFS(Answer, 'answer tally vs actualDYNAMIC'!$B84,ActualPhrase,'answer tally vs actualDYNAMIC'!I$1)</f>
        <v>0</v>
      </c>
      <c r="J84">
        <f>COUNTIFS(Answer, 'answer tally vs actualDYNAMIC'!$B84,ActualPhrase,'answer tally vs actualDYNAMIC'!J$1)</f>
        <v>0</v>
      </c>
      <c r="K84">
        <f>COUNTIFS(Answer, 'answer tally vs actualDYNAMIC'!$B84,ActualPhrase,'answer tally vs actualDYNAMIC'!K$1)</f>
        <v>0</v>
      </c>
      <c r="L84">
        <f>COUNTIFS(Answer, 'answer tally vs actualDYNAMIC'!$B84,ActualPhrase,'answer tally vs actualDYNAMIC'!L$1)</f>
        <v>0</v>
      </c>
      <c r="M84">
        <f>COUNTIFS(Answer, 'answer tally vs actualDYNAMIC'!$B84,ActualPhrase,'answer tally vs actualDYNAMIC'!M$1)</f>
        <v>0</v>
      </c>
      <c r="N84">
        <f>COUNTIFS(Answer, 'answer tally vs actualDYNAMIC'!$B84,ActualPhrase,'answer tally vs actualDYNAMIC'!N$1)</f>
        <v>1</v>
      </c>
      <c r="O84">
        <f>COUNTIFS(Answer, 'answer tally vs actualDYNAMIC'!$B84,ActualPhrase,'answer tally vs actualDYNAMIC'!O$1)</f>
        <v>0</v>
      </c>
      <c r="P84">
        <f>COUNTIFS(Answer, 'answer tally vs actualDYNAMIC'!$B84,ActualPhrase,'answer tally vs actualDYNAMIC'!P$1)</f>
        <v>0</v>
      </c>
      <c r="Q84">
        <f>COUNTIFS(Answer, 'answer tally vs actualDYNAMIC'!$B84,ActualPhrase,'answer tally vs actualDYNAMIC'!Q$1)</f>
        <v>0</v>
      </c>
      <c r="R84">
        <f>COUNTIFS(Answer, 'answer tally vs actualDYNAMIC'!$B84,ActualPhrase,'answer tally vs actualDYNAMIC'!R$1)</f>
        <v>0</v>
      </c>
      <c r="S84">
        <f>COUNTIFS(Answer, 'answer tally vs actualDYNAMIC'!$B84,ActualPhrase,'answer tally vs actualDYNAMIC'!S$1)</f>
        <v>0</v>
      </c>
    </row>
    <row r="85" spans="1:19">
      <c r="A85">
        <v>85</v>
      </c>
      <c r="B85" t="str">
        <f t="shared" si="4"/>
        <v>an ice core bower</v>
      </c>
      <c r="C85">
        <f t="shared" si="5"/>
        <v>810836</v>
      </c>
      <c r="D85">
        <f>COUNTIFS(Answer, 'answer tally vs actualDYNAMIC'!$B85)</f>
        <v>3</v>
      </c>
      <c r="E85">
        <f>COUNTIFS(Answer, 'answer tally vs actualDYNAMIC'!$B85,ActualPhrase,'answer tally vs actualDYNAMIC'!E$1)</f>
        <v>0</v>
      </c>
      <c r="F85">
        <f>COUNTIFS(Answer, 'answer tally vs actualDYNAMIC'!$B85,ActualPhrase,'answer tally vs actualDYNAMIC'!F$1)</f>
        <v>0</v>
      </c>
      <c r="G85">
        <f>COUNTIFS(Answer, 'answer tally vs actualDYNAMIC'!$B85,ActualPhrase,'answer tally vs actualDYNAMIC'!G$1)</f>
        <v>0</v>
      </c>
      <c r="H85">
        <f>COUNTIFS(Answer, 'answer tally vs actualDYNAMIC'!$B85,ActualPhrase,'answer tally vs actualDYNAMIC'!H$1)</f>
        <v>0</v>
      </c>
      <c r="I85">
        <f>COUNTIFS(Answer, 'answer tally vs actualDYNAMIC'!$B85,ActualPhrase,'answer tally vs actualDYNAMIC'!I$1)</f>
        <v>0</v>
      </c>
      <c r="J85">
        <f>COUNTIFS(Answer, 'answer tally vs actualDYNAMIC'!$B85,ActualPhrase,'answer tally vs actualDYNAMIC'!J$1)</f>
        <v>0</v>
      </c>
      <c r="K85">
        <f>COUNTIFS(Answer, 'answer tally vs actualDYNAMIC'!$B85,ActualPhrase,'answer tally vs actualDYNAMIC'!K$1)</f>
        <v>0</v>
      </c>
      <c r="L85">
        <f>COUNTIFS(Answer, 'answer tally vs actualDYNAMIC'!$B85,ActualPhrase,'answer tally vs actualDYNAMIC'!L$1)</f>
        <v>0</v>
      </c>
      <c r="M85">
        <f>COUNTIFS(Answer, 'answer tally vs actualDYNAMIC'!$B85,ActualPhrase,'answer tally vs actualDYNAMIC'!M$1)</f>
        <v>0</v>
      </c>
      <c r="N85">
        <f>COUNTIFS(Answer, 'answer tally vs actualDYNAMIC'!$B85,ActualPhrase,'answer tally vs actualDYNAMIC'!N$1)</f>
        <v>0</v>
      </c>
      <c r="O85">
        <f>COUNTIFS(Answer, 'answer tally vs actualDYNAMIC'!$B85,ActualPhrase,'answer tally vs actualDYNAMIC'!O$1)</f>
        <v>1</v>
      </c>
      <c r="P85">
        <f>COUNTIFS(Answer, 'answer tally vs actualDYNAMIC'!$B85,ActualPhrase,'answer tally vs actualDYNAMIC'!P$1)</f>
        <v>0</v>
      </c>
      <c r="Q85">
        <f>COUNTIFS(Answer, 'answer tally vs actualDYNAMIC'!$B85,ActualPhrase,'answer tally vs actualDYNAMIC'!Q$1)</f>
        <v>1</v>
      </c>
      <c r="R85">
        <f>COUNTIFS(Answer, 'answer tally vs actualDYNAMIC'!$B85,ActualPhrase,'answer tally vs actualDYNAMIC'!R$1)</f>
        <v>0</v>
      </c>
      <c r="S85">
        <f>COUNTIFS(Answer, 'answer tally vs actualDYNAMIC'!$B85,ActualPhrase,'answer tally vs actualDYNAMIC'!S$1)</f>
        <v>0</v>
      </c>
    </row>
    <row r="86" spans="1:19">
      <c r="A86">
        <v>86</v>
      </c>
      <c r="B86" t="str">
        <f t="shared" si="4"/>
        <v>an ice could hour</v>
      </c>
      <c r="C86">
        <f t="shared" si="5"/>
        <v>1581049</v>
      </c>
      <c r="D86">
        <f>COUNTIFS(Answer, 'answer tally vs actualDYNAMIC'!$B86)</f>
        <v>1</v>
      </c>
      <c r="E86">
        <f>COUNTIFS(Answer, 'answer tally vs actualDYNAMIC'!$B86,ActualPhrase,'answer tally vs actualDYNAMIC'!E$1)</f>
        <v>0</v>
      </c>
      <c r="F86">
        <f>COUNTIFS(Answer, 'answer tally vs actualDYNAMIC'!$B86,ActualPhrase,'answer tally vs actualDYNAMIC'!F$1)</f>
        <v>0</v>
      </c>
      <c r="G86">
        <f>COUNTIFS(Answer, 'answer tally vs actualDYNAMIC'!$B86,ActualPhrase,'answer tally vs actualDYNAMIC'!G$1)</f>
        <v>0</v>
      </c>
      <c r="H86">
        <f>COUNTIFS(Answer, 'answer tally vs actualDYNAMIC'!$B86,ActualPhrase,'answer tally vs actualDYNAMIC'!H$1)</f>
        <v>0</v>
      </c>
      <c r="I86">
        <f>COUNTIFS(Answer, 'answer tally vs actualDYNAMIC'!$B86,ActualPhrase,'answer tally vs actualDYNAMIC'!I$1)</f>
        <v>0</v>
      </c>
      <c r="J86">
        <f>COUNTIFS(Answer, 'answer tally vs actualDYNAMIC'!$B86,ActualPhrase,'answer tally vs actualDYNAMIC'!J$1)</f>
        <v>0</v>
      </c>
      <c r="K86">
        <f>COUNTIFS(Answer, 'answer tally vs actualDYNAMIC'!$B86,ActualPhrase,'answer tally vs actualDYNAMIC'!K$1)</f>
        <v>0</v>
      </c>
      <c r="L86">
        <f>COUNTIFS(Answer, 'answer tally vs actualDYNAMIC'!$B86,ActualPhrase,'answer tally vs actualDYNAMIC'!L$1)</f>
        <v>0</v>
      </c>
      <c r="M86">
        <f>COUNTIFS(Answer, 'answer tally vs actualDYNAMIC'!$B86,ActualPhrase,'answer tally vs actualDYNAMIC'!M$1)</f>
        <v>0</v>
      </c>
      <c r="N86">
        <f>COUNTIFS(Answer, 'answer tally vs actualDYNAMIC'!$B86,ActualPhrase,'answer tally vs actualDYNAMIC'!N$1)</f>
        <v>0</v>
      </c>
      <c r="O86">
        <f>COUNTIFS(Answer, 'answer tally vs actualDYNAMIC'!$B86,ActualPhrase,'answer tally vs actualDYNAMIC'!O$1)</f>
        <v>0</v>
      </c>
      <c r="P86">
        <f>COUNTIFS(Answer, 'answer tally vs actualDYNAMIC'!$B86,ActualPhrase,'answer tally vs actualDYNAMIC'!P$1)</f>
        <v>0</v>
      </c>
      <c r="Q86">
        <f>COUNTIFS(Answer, 'answer tally vs actualDYNAMIC'!$B86,ActualPhrase,'answer tally vs actualDYNAMIC'!Q$1)</f>
        <v>1</v>
      </c>
      <c r="R86">
        <f>COUNTIFS(Answer, 'answer tally vs actualDYNAMIC'!$B86,ActualPhrase,'answer tally vs actualDYNAMIC'!R$1)</f>
        <v>0</v>
      </c>
      <c r="S86">
        <f>COUNTIFS(Answer, 'answer tally vs actualDYNAMIC'!$B86,ActualPhrase,'answer tally vs actualDYNAMIC'!S$1)</f>
        <v>0</v>
      </c>
    </row>
    <row r="87" spans="1:19">
      <c r="A87">
        <v>87</v>
      </c>
      <c r="B87" t="str">
        <f t="shared" si="4"/>
        <v>an ice cove daver</v>
      </c>
      <c r="C87">
        <f t="shared" si="5"/>
        <v>806704</v>
      </c>
      <c r="D87">
        <f>COUNTIFS(Answer, 'answer tally vs actualDYNAMIC'!$B87)</f>
        <v>1</v>
      </c>
      <c r="E87">
        <f>COUNTIFS(Answer, 'answer tally vs actualDYNAMIC'!$B87,ActualPhrase,'answer tally vs actualDYNAMIC'!E$1)</f>
        <v>0</v>
      </c>
      <c r="F87">
        <f>COUNTIFS(Answer, 'answer tally vs actualDYNAMIC'!$B87,ActualPhrase,'answer tally vs actualDYNAMIC'!F$1)</f>
        <v>0</v>
      </c>
      <c r="G87">
        <f>COUNTIFS(Answer, 'answer tally vs actualDYNAMIC'!$B87,ActualPhrase,'answer tally vs actualDYNAMIC'!G$1)</f>
        <v>0</v>
      </c>
      <c r="H87">
        <f>COUNTIFS(Answer, 'answer tally vs actualDYNAMIC'!$B87,ActualPhrase,'answer tally vs actualDYNAMIC'!H$1)</f>
        <v>0</v>
      </c>
      <c r="I87">
        <f>COUNTIFS(Answer, 'answer tally vs actualDYNAMIC'!$B87,ActualPhrase,'answer tally vs actualDYNAMIC'!I$1)</f>
        <v>0</v>
      </c>
      <c r="J87">
        <f>COUNTIFS(Answer, 'answer tally vs actualDYNAMIC'!$B87,ActualPhrase,'answer tally vs actualDYNAMIC'!J$1)</f>
        <v>0</v>
      </c>
      <c r="K87">
        <f>COUNTIFS(Answer, 'answer tally vs actualDYNAMIC'!$B87,ActualPhrase,'answer tally vs actualDYNAMIC'!K$1)</f>
        <v>0</v>
      </c>
      <c r="L87">
        <f>COUNTIFS(Answer, 'answer tally vs actualDYNAMIC'!$B87,ActualPhrase,'answer tally vs actualDYNAMIC'!L$1)</f>
        <v>0</v>
      </c>
      <c r="M87">
        <f>COUNTIFS(Answer, 'answer tally vs actualDYNAMIC'!$B87,ActualPhrase,'answer tally vs actualDYNAMIC'!M$1)</f>
        <v>0</v>
      </c>
      <c r="N87">
        <f>COUNTIFS(Answer, 'answer tally vs actualDYNAMIC'!$B87,ActualPhrase,'answer tally vs actualDYNAMIC'!N$1)</f>
        <v>0</v>
      </c>
      <c r="O87">
        <f>COUNTIFS(Answer, 'answer tally vs actualDYNAMIC'!$B87,ActualPhrase,'answer tally vs actualDYNAMIC'!O$1)</f>
        <v>1</v>
      </c>
      <c r="P87">
        <f>COUNTIFS(Answer, 'answer tally vs actualDYNAMIC'!$B87,ActualPhrase,'answer tally vs actualDYNAMIC'!P$1)</f>
        <v>0</v>
      </c>
      <c r="Q87">
        <f>COUNTIFS(Answer, 'answer tally vs actualDYNAMIC'!$B87,ActualPhrase,'answer tally vs actualDYNAMIC'!Q$1)</f>
        <v>0</v>
      </c>
      <c r="R87">
        <f>COUNTIFS(Answer, 'answer tally vs actualDYNAMIC'!$B87,ActualPhrase,'answer tally vs actualDYNAMIC'!R$1)</f>
        <v>0</v>
      </c>
      <c r="S87">
        <f>COUNTIFS(Answer, 'answer tally vs actualDYNAMIC'!$B87,ActualPhrase,'answer tally vs actualDYNAMIC'!S$1)</f>
        <v>0</v>
      </c>
    </row>
    <row r="88" spans="1:19">
      <c r="A88">
        <v>88</v>
      </c>
      <c r="B88" t="str">
        <f t="shared" si="4"/>
        <v>an ice go the our</v>
      </c>
      <c r="C88">
        <f t="shared" si="5"/>
        <v>18278723</v>
      </c>
      <c r="D88">
        <f>COUNTIFS(Answer, 'answer tally vs actualDYNAMIC'!$B88)</f>
        <v>1</v>
      </c>
      <c r="E88">
        <f>COUNTIFS(Answer, 'answer tally vs actualDYNAMIC'!$B88,ActualPhrase,'answer tally vs actualDYNAMIC'!E$1)</f>
        <v>0</v>
      </c>
      <c r="F88">
        <f>COUNTIFS(Answer, 'answer tally vs actualDYNAMIC'!$B88,ActualPhrase,'answer tally vs actualDYNAMIC'!F$1)</f>
        <v>0</v>
      </c>
      <c r="G88">
        <f>COUNTIFS(Answer, 'answer tally vs actualDYNAMIC'!$B88,ActualPhrase,'answer tally vs actualDYNAMIC'!G$1)</f>
        <v>0</v>
      </c>
      <c r="H88">
        <f>COUNTIFS(Answer, 'answer tally vs actualDYNAMIC'!$B88,ActualPhrase,'answer tally vs actualDYNAMIC'!H$1)</f>
        <v>0</v>
      </c>
      <c r="I88">
        <f>COUNTIFS(Answer, 'answer tally vs actualDYNAMIC'!$B88,ActualPhrase,'answer tally vs actualDYNAMIC'!I$1)</f>
        <v>0</v>
      </c>
      <c r="J88">
        <f>COUNTIFS(Answer, 'answer tally vs actualDYNAMIC'!$B88,ActualPhrase,'answer tally vs actualDYNAMIC'!J$1)</f>
        <v>0</v>
      </c>
      <c r="K88">
        <f>COUNTIFS(Answer, 'answer tally vs actualDYNAMIC'!$B88,ActualPhrase,'answer tally vs actualDYNAMIC'!K$1)</f>
        <v>0</v>
      </c>
      <c r="L88">
        <f>COUNTIFS(Answer, 'answer tally vs actualDYNAMIC'!$B88,ActualPhrase,'answer tally vs actualDYNAMIC'!L$1)</f>
        <v>0</v>
      </c>
      <c r="M88">
        <f>COUNTIFS(Answer, 'answer tally vs actualDYNAMIC'!$B88,ActualPhrase,'answer tally vs actualDYNAMIC'!M$1)</f>
        <v>0</v>
      </c>
      <c r="N88">
        <f>COUNTIFS(Answer, 'answer tally vs actualDYNAMIC'!$B88,ActualPhrase,'answer tally vs actualDYNAMIC'!N$1)</f>
        <v>0</v>
      </c>
      <c r="O88">
        <f>COUNTIFS(Answer, 'answer tally vs actualDYNAMIC'!$B88,ActualPhrase,'answer tally vs actualDYNAMIC'!O$1)</f>
        <v>0</v>
      </c>
      <c r="P88">
        <f>COUNTIFS(Answer, 'answer tally vs actualDYNAMIC'!$B88,ActualPhrase,'answer tally vs actualDYNAMIC'!P$1)</f>
        <v>0</v>
      </c>
      <c r="Q88">
        <f>COUNTIFS(Answer, 'answer tally vs actualDYNAMIC'!$B88,ActualPhrase,'answer tally vs actualDYNAMIC'!Q$1)</f>
        <v>0</v>
      </c>
      <c r="R88">
        <f>COUNTIFS(Answer, 'answer tally vs actualDYNAMIC'!$B88,ActualPhrase,'answer tally vs actualDYNAMIC'!R$1)</f>
        <v>0</v>
      </c>
      <c r="S88">
        <f>COUNTIFS(Answer, 'answer tally vs actualDYNAMIC'!$B88,ActualPhrase,'answer tally vs actualDYNAMIC'!S$1)</f>
        <v>0</v>
      </c>
    </row>
    <row r="89" spans="1:19">
      <c r="A89">
        <v>89</v>
      </c>
      <c r="B89" t="str">
        <f t="shared" si="4"/>
        <v>an ice gold dower</v>
      </c>
      <c r="C89">
        <f t="shared" si="5"/>
        <v>827649</v>
      </c>
      <c r="D89">
        <f>COUNTIFS(Answer, 'answer tally vs actualDYNAMIC'!$B89)</f>
        <v>1</v>
      </c>
      <c r="E89">
        <f>COUNTIFS(Answer, 'answer tally vs actualDYNAMIC'!$B89,ActualPhrase,'answer tally vs actualDYNAMIC'!E$1)</f>
        <v>0</v>
      </c>
      <c r="F89">
        <f>COUNTIFS(Answer, 'answer tally vs actualDYNAMIC'!$B89,ActualPhrase,'answer tally vs actualDYNAMIC'!F$1)</f>
        <v>0</v>
      </c>
      <c r="G89">
        <f>COUNTIFS(Answer, 'answer tally vs actualDYNAMIC'!$B89,ActualPhrase,'answer tally vs actualDYNAMIC'!G$1)</f>
        <v>0</v>
      </c>
      <c r="H89">
        <f>COUNTIFS(Answer, 'answer tally vs actualDYNAMIC'!$B89,ActualPhrase,'answer tally vs actualDYNAMIC'!H$1)</f>
        <v>0</v>
      </c>
      <c r="I89">
        <f>COUNTIFS(Answer, 'answer tally vs actualDYNAMIC'!$B89,ActualPhrase,'answer tally vs actualDYNAMIC'!I$1)</f>
        <v>0</v>
      </c>
      <c r="J89">
        <f>COUNTIFS(Answer, 'answer tally vs actualDYNAMIC'!$B89,ActualPhrase,'answer tally vs actualDYNAMIC'!J$1)</f>
        <v>1</v>
      </c>
      <c r="K89">
        <f>COUNTIFS(Answer, 'answer tally vs actualDYNAMIC'!$B89,ActualPhrase,'answer tally vs actualDYNAMIC'!K$1)</f>
        <v>0</v>
      </c>
      <c r="L89">
        <f>COUNTIFS(Answer, 'answer tally vs actualDYNAMIC'!$B89,ActualPhrase,'answer tally vs actualDYNAMIC'!L$1)</f>
        <v>0</v>
      </c>
      <c r="M89">
        <f>COUNTIFS(Answer, 'answer tally vs actualDYNAMIC'!$B89,ActualPhrase,'answer tally vs actualDYNAMIC'!M$1)</f>
        <v>0</v>
      </c>
      <c r="N89">
        <f>COUNTIFS(Answer, 'answer tally vs actualDYNAMIC'!$B89,ActualPhrase,'answer tally vs actualDYNAMIC'!N$1)</f>
        <v>0</v>
      </c>
      <c r="O89">
        <f>COUNTIFS(Answer, 'answer tally vs actualDYNAMIC'!$B89,ActualPhrase,'answer tally vs actualDYNAMIC'!O$1)</f>
        <v>0</v>
      </c>
      <c r="P89">
        <f>COUNTIFS(Answer, 'answer tally vs actualDYNAMIC'!$B89,ActualPhrase,'answer tally vs actualDYNAMIC'!P$1)</f>
        <v>0</v>
      </c>
      <c r="Q89">
        <f>COUNTIFS(Answer, 'answer tally vs actualDYNAMIC'!$B89,ActualPhrase,'answer tally vs actualDYNAMIC'!Q$1)</f>
        <v>0</v>
      </c>
      <c r="R89">
        <f>COUNTIFS(Answer, 'answer tally vs actualDYNAMIC'!$B89,ActualPhrase,'answer tally vs actualDYNAMIC'!R$1)</f>
        <v>0</v>
      </c>
      <c r="S89">
        <f>COUNTIFS(Answer, 'answer tally vs actualDYNAMIC'!$B89,ActualPhrase,'answer tally vs actualDYNAMIC'!S$1)</f>
        <v>0</v>
      </c>
    </row>
    <row r="90" spans="1:19">
      <c r="A90">
        <v>90</v>
      </c>
      <c r="B90" t="str">
        <f t="shared" si="4"/>
        <v>an ice gold hour</v>
      </c>
      <c r="C90">
        <f t="shared" si="5"/>
        <v>899370</v>
      </c>
      <c r="D90">
        <f>COUNTIFS(Answer, 'answer tally vs actualDYNAMIC'!$B90)</f>
        <v>18</v>
      </c>
      <c r="E90">
        <f>COUNTIFS(Answer, 'answer tally vs actualDYNAMIC'!$B90,ActualPhrase,'answer tally vs actualDYNAMIC'!E$1)</f>
        <v>0</v>
      </c>
      <c r="F90">
        <f>COUNTIFS(Answer, 'answer tally vs actualDYNAMIC'!$B90,ActualPhrase,'answer tally vs actualDYNAMIC'!F$1)</f>
        <v>0</v>
      </c>
      <c r="G90">
        <f>COUNTIFS(Answer, 'answer tally vs actualDYNAMIC'!$B90,ActualPhrase,'answer tally vs actualDYNAMIC'!G$1)</f>
        <v>0</v>
      </c>
      <c r="H90">
        <f>COUNTIFS(Answer, 'answer tally vs actualDYNAMIC'!$B90,ActualPhrase,'answer tally vs actualDYNAMIC'!H$1)</f>
        <v>0</v>
      </c>
      <c r="I90">
        <f>COUNTIFS(Answer, 'answer tally vs actualDYNAMIC'!$B90,ActualPhrase,'answer tally vs actualDYNAMIC'!I$1)</f>
        <v>0</v>
      </c>
      <c r="J90">
        <f>COUNTIFS(Answer, 'answer tally vs actualDYNAMIC'!$B90,ActualPhrase,'answer tally vs actualDYNAMIC'!J$1)</f>
        <v>7</v>
      </c>
      <c r="K90">
        <f>COUNTIFS(Answer, 'answer tally vs actualDYNAMIC'!$B90,ActualPhrase,'answer tally vs actualDYNAMIC'!K$1)</f>
        <v>11</v>
      </c>
      <c r="L90">
        <f>COUNTIFS(Answer, 'answer tally vs actualDYNAMIC'!$B90,ActualPhrase,'answer tally vs actualDYNAMIC'!L$1)</f>
        <v>0</v>
      </c>
      <c r="M90">
        <f>COUNTIFS(Answer, 'answer tally vs actualDYNAMIC'!$B90,ActualPhrase,'answer tally vs actualDYNAMIC'!M$1)</f>
        <v>0</v>
      </c>
      <c r="N90">
        <f>COUNTIFS(Answer, 'answer tally vs actualDYNAMIC'!$B90,ActualPhrase,'answer tally vs actualDYNAMIC'!N$1)</f>
        <v>0</v>
      </c>
      <c r="O90">
        <f>COUNTIFS(Answer, 'answer tally vs actualDYNAMIC'!$B90,ActualPhrase,'answer tally vs actualDYNAMIC'!O$1)</f>
        <v>0</v>
      </c>
      <c r="P90">
        <f>COUNTIFS(Answer, 'answer tally vs actualDYNAMIC'!$B90,ActualPhrase,'answer tally vs actualDYNAMIC'!P$1)</f>
        <v>0</v>
      </c>
      <c r="Q90">
        <f>COUNTIFS(Answer, 'answer tally vs actualDYNAMIC'!$B90,ActualPhrase,'answer tally vs actualDYNAMIC'!Q$1)</f>
        <v>0</v>
      </c>
      <c r="R90">
        <f>COUNTIFS(Answer, 'answer tally vs actualDYNAMIC'!$B90,ActualPhrase,'answer tally vs actualDYNAMIC'!R$1)</f>
        <v>0</v>
      </c>
      <c r="S90">
        <f>COUNTIFS(Answer, 'answer tally vs actualDYNAMIC'!$B90,ActualPhrase,'answer tally vs actualDYNAMIC'!S$1)</f>
        <v>0</v>
      </c>
    </row>
    <row r="91" spans="1:19">
      <c r="A91">
        <v>91</v>
      </c>
      <c r="B91" t="str">
        <f t="shared" si="4"/>
        <v>an ice hold hour</v>
      </c>
      <c r="C91">
        <f t="shared" si="5"/>
        <v>935597</v>
      </c>
      <c r="D91">
        <f>COUNTIFS(Answer, 'answer tally vs actualDYNAMIC'!$B91)</f>
        <v>1</v>
      </c>
      <c r="E91">
        <f>COUNTIFS(Answer, 'answer tally vs actualDYNAMIC'!$B91,ActualPhrase,'answer tally vs actualDYNAMIC'!E$1)</f>
        <v>0</v>
      </c>
      <c r="F91">
        <f>COUNTIFS(Answer, 'answer tally vs actualDYNAMIC'!$B91,ActualPhrase,'answer tally vs actualDYNAMIC'!F$1)</f>
        <v>0</v>
      </c>
      <c r="G91">
        <f>COUNTIFS(Answer, 'answer tally vs actualDYNAMIC'!$B91,ActualPhrase,'answer tally vs actualDYNAMIC'!G$1)</f>
        <v>0</v>
      </c>
      <c r="H91">
        <f>COUNTIFS(Answer, 'answer tally vs actualDYNAMIC'!$B91,ActualPhrase,'answer tally vs actualDYNAMIC'!H$1)</f>
        <v>0</v>
      </c>
      <c r="I91">
        <f>COUNTIFS(Answer, 'answer tally vs actualDYNAMIC'!$B91,ActualPhrase,'answer tally vs actualDYNAMIC'!I$1)</f>
        <v>0</v>
      </c>
      <c r="J91">
        <f>COUNTIFS(Answer, 'answer tally vs actualDYNAMIC'!$B91,ActualPhrase,'answer tally vs actualDYNAMIC'!J$1)</f>
        <v>0</v>
      </c>
      <c r="K91">
        <f>COUNTIFS(Answer, 'answer tally vs actualDYNAMIC'!$B91,ActualPhrase,'answer tally vs actualDYNAMIC'!K$1)</f>
        <v>1</v>
      </c>
      <c r="L91">
        <f>COUNTIFS(Answer, 'answer tally vs actualDYNAMIC'!$B91,ActualPhrase,'answer tally vs actualDYNAMIC'!L$1)</f>
        <v>0</v>
      </c>
      <c r="M91">
        <f>COUNTIFS(Answer, 'answer tally vs actualDYNAMIC'!$B91,ActualPhrase,'answer tally vs actualDYNAMIC'!M$1)</f>
        <v>0</v>
      </c>
      <c r="N91">
        <f>COUNTIFS(Answer, 'answer tally vs actualDYNAMIC'!$B91,ActualPhrase,'answer tally vs actualDYNAMIC'!N$1)</f>
        <v>0</v>
      </c>
      <c r="O91">
        <f>COUNTIFS(Answer, 'answer tally vs actualDYNAMIC'!$B91,ActualPhrase,'answer tally vs actualDYNAMIC'!O$1)</f>
        <v>0</v>
      </c>
      <c r="P91">
        <f>COUNTIFS(Answer, 'answer tally vs actualDYNAMIC'!$B91,ActualPhrase,'answer tally vs actualDYNAMIC'!P$1)</f>
        <v>0</v>
      </c>
      <c r="Q91">
        <f>COUNTIFS(Answer, 'answer tally vs actualDYNAMIC'!$B91,ActualPhrase,'answer tally vs actualDYNAMIC'!Q$1)</f>
        <v>0</v>
      </c>
      <c r="R91">
        <f>COUNTIFS(Answer, 'answer tally vs actualDYNAMIC'!$B91,ActualPhrase,'answer tally vs actualDYNAMIC'!R$1)</f>
        <v>0</v>
      </c>
      <c r="S91">
        <f>COUNTIFS(Answer, 'answer tally vs actualDYNAMIC'!$B91,ActualPhrase,'answer tally vs actualDYNAMIC'!S$1)</f>
        <v>0</v>
      </c>
    </row>
    <row r="92" spans="1:19">
      <c r="A92">
        <v>92</v>
      </c>
      <c r="B92" t="str">
        <f t="shared" si="4"/>
        <v>an ice hold power</v>
      </c>
      <c r="C92">
        <f t="shared" si="5"/>
        <v>930838</v>
      </c>
      <c r="D92">
        <f>COUNTIFS(Answer, 'answer tally vs actualDYNAMIC'!$B92)</f>
        <v>1</v>
      </c>
      <c r="E92">
        <f>COUNTIFS(Answer, 'answer tally vs actualDYNAMIC'!$B92,ActualPhrase,'answer tally vs actualDYNAMIC'!E$1)</f>
        <v>0</v>
      </c>
      <c r="F92">
        <f>COUNTIFS(Answer, 'answer tally vs actualDYNAMIC'!$B92,ActualPhrase,'answer tally vs actualDYNAMIC'!F$1)</f>
        <v>1</v>
      </c>
      <c r="G92">
        <f>COUNTIFS(Answer, 'answer tally vs actualDYNAMIC'!$B92,ActualPhrase,'answer tally vs actualDYNAMIC'!G$1)</f>
        <v>0</v>
      </c>
      <c r="H92">
        <f>COUNTIFS(Answer, 'answer tally vs actualDYNAMIC'!$B92,ActualPhrase,'answer tally vs actualDYNAMIC'!H$1)</f>
        <v>0</v>
      </c>
      <c r="I92">
        <f>COUNTIFS(Answer, 'answer tally vs actualDYNAMIC'!$B92,ActualPhrase,'answer tally vs actualDYNAMIC'!I$1)</f>
        <v>0</v>
      </c>
      <c r="J92">
        <f>COUNTIFS(Answer, 'answer tally vs actualDYNAMIC'!$B92,ActualPhrase,'answer tally vs actualDYNAMIC'!J$1)</f>
        <v>0</v>
      </c>
      <c r="K92">
        <f>COUNTIFS(Answer, 'answer tally vs actualDYNAMIC'!$B92,ActualPhrase,'answer tally vs actualDYNAMIC'!K$1)</f>
        <v>0</v>
      </c>
      <c r="L92">
        <f>COUNTIFS(Answer, 'answer tally vs actualDYNAMIC'!$B92,ActualPhrase,'answer tally vs actualDYNAMIC'!L$1)</f>
        <v>0</v>
      </c>
      <c r="M92">
        <f>COUNTIFS(Answer, 'answer tally vs actualDYNAMIC'!$B92,ActualPhrase,'answer tally vs actualDYNAMIC'!M$1)</f>
        <v>0</v>
      </c>
      <c r="N92">
        <f>COUNTIFS(Answer, 'answer tally vs actualDYNAMIC'!$B92,ActualPhrase,'answer tally vs actualDYNAMIC'!N$1)</f>
        <v>0</v>
      </c>
      <c r="O92">
        <f>COUNTIFS(Answer, 'answer tally vs actualDYNAMIC'!$B92,ActualPhrase,'answer tally vs actualDYNAMIC'!O$1)</f>
        <v>0</v>
      </c>
      <c r="P92">
        <f>COUNTIFS(Answer, 'answer tally vs actualDYNAMIC'!$B92,ActualPhrase,'answer tally vs actualDYNAMIC'!P$1)</f>
        <v>0</v>
      </c>
      <c r="Q92">
        <f>COUNTIFS(Answer, 'answer tally vs actualDYNAMIC'!$B92,ActualPhrase,'answer tally vs actualDYNAMIC'!Q$1)</f>
        <v>0</v>
      </c>
      <c r="R92">
        <f>COUNTIFS(Answer, 'answer tally vs actualDYNAMIC'!$B92,ActualPhrase,'answer tally vs actualDYNAMIC'!R$1)</f>
        <v>0</v>
      </c>
      <c r="S92">
        <f>COUNTIFS(Answer, 'answer tally vs actualDYNAMIC'!$B92,ActualPhrase,'answer tally vs actualDYNAMIC'!S$1)</f>
        <v>0</v>
      </c>
    </row>
    <row r="93" spans="1:19">
      <c r="A93">
        <v>93</v>
      </c>
      <c r="B93" t="str">
        <f t="shared" si="4"/>
        <v>an ice old hour</v>
      </c>
      <c r="C93">
        <f t="shared" si="5"/>
        <v>1093147</v>
      </c>
      <c r="D93">
        <f>COUNTIFS(Answer, 'answer tally vs actualDYNAMIC'!$B93)</f>
        <v>2</v>
      </c>
      <c r="E93">
        <f>COUNTIFS(Answer, 'answer tally vs actualDYNAMIC'!$B93,ActualPhrase,'answer tally vs actualDYNAMIC'!E$1)</f>
        <v>0</v>
      </c>
      <c r="F93">
        <f>COUNTIFS(Answer, 'answer tally vs actualDYNAMIC'!$B93,ActualPhrase,'answer tally vs actualDYNAMIC'!F$1)</f>
        <v>0</v>
      </c>
      <c r="G93">
        <f>COUNTIFS(Answer, 'answer tally vs actualDYNAMIC'!$B93,ActualPhrase,'answer tally vs actualDYNAMIC'!G$1)</f>
        <v>0</v>
      </c>
      <c r="H93">
        <f>COUNTIFS(Answer, 'answer tally vs actualDYNAMIC'!$B93,ActualPhrase,'answer tally vs actualDYNAMIC'!H$1)</f>
        <v>0</v>
      </c>
      <c r="I93">
        <f>COUNTIFS(Answer, 'answer tally vs actualDYNAMIC'!$B93,ActualPhrase,'answer tally vs actualDYNAMIC'!I$1)</f>
        <v>0</v>
      </c>
      <c r="J93">
        <f>COUNTIFS(Answer, 'answer tally vs actualDYNAMIC'!$B93,ActualPhrase,'answer tally vs actualDYNAMIC'!J$1)</f>
        <v>2</v>
      </c>
      <c r="K93">
        <f>COUNTIFS(Answer, 'answer tally vs actualDYNAMIC'!$B93,ActualPhrase,'answer tally vs actualDYNAMIC'!K$1)</f>
        <v>0</v>
      </c>
      <c r="L93">
        <f>COUNTIFS(Answer, 'answer tally vs actualDYNAMIC'!$B93,ActualPhrase,'answer tally vs actualDYNAMIC'!L$1)</f>
        <v>0</v>
      </c>
      <c r="M93">
        <f>COUNTIFS(Answer, 'answer tally vs actualDYNAMIC'!$B93,ActualPhrase,'answer tally vs actualDYNAMIC'!M$1)</f>
        <v>0</v>
      </c>
      <c r="N93">
        <f>COUNTIFS(Answer, 'answer tally vs actualDYNAMIC'!$B93,ActualPhrase,'answer tally vs actualDYNAMIC'!N$1)</f>
        <v>0</v>
      </c>
      <c r="O93">
        <f>COUNTIFS(Answer, 'answer tally vs actualDYNAMIC'!$B93,ActualPhrase,'answer tally vs actualDYNAMIC'!O$1)</f>
        <v>0</v>
      </c>
      <c r="P93">
        <f>COUNTIFS(Answer, 'answer tally vs actualDYNAMIC'!$B93,ActualPhrase,'answer tally vs actualDYNAMIC'!P$1)</f>
        <v>0</v>
      </c>
      <c r="Q93">
        <f>COUNTIFS(Answer, 'answer tally vs actualDYNAMIC'!$B93,ActualPhrase,'answer tally vs actualDYNAMIC'!Q$1)</f>
        <v>0</v>
      </c>
      <c r="R93">
        <f>COUNTIFS(Answer, 'answer tally vs actualDYNAMIC'!$B93,ActualPhrase,'answer tally vs actualDYNAMIC'!R$1)</f>
        <v>0</v>
      </c>
      <c r="S93">
        <f>COUNTIFS(Answer, 'answer tally vs actualDYNAMIC'!$B93,ActualPhrase,'answer tally vs actualDYNAMIC'!S$1)</f>
        <v>0</v>
      </c>
    </row>
    <row r="94" spans="1:19">
      <c r="A94">
        <v>94</v>
      </c>
      <c r="B94" t="str">
        <f t="shared" si="4"/>
        <v>an ice scold hour</v>
      </c>
      <c r="C94">
        <f t="shared" si="5"/>
        <v>878401</v>
      </c>
      <c r="D94">
        <f>COUNTIFS(Answer, 'answer tally vs actualDYNAMIC'!$B94)</f>
        <v>2</v>
      </c>
      <c r="E94">
        <f>COUNTIFS(Answer, 'answer tally vs actualDYNAMIC'!$B94,ActualPhrase,'answer tally vs actualDYNAMIC'!E$1)</f>
        <v>0</v>
      </c>
      <c r="F94">
        <f>COUNTIFS(Answer, 'answer tally vs actualDYNAMIC'!$B94,ActualPhrase,'answer tally vs actualDYNAMIC'!F$1)</f>
        <v>0</v>
      </c>
      <c r="G94">
        <f>COUNTIFS(Answer, 'answer tally vs actualDYNAMIC'!$B94,ActualPhrase,'answer tally vs actualDYNAMIC'!G$1)</f>
        <v>0</v>
      </c>
      <c r="H94">
        <f>COUNTIFS(Answer, 'answer tally vs actualDYNAMIC'!$B94,ActualPhrase,'answer tally vs actualDYNAMIC'!H$1)</f>
        <v>0</v>
      </c>
      <c r="I94">
        <f>COUNTIFS(Answer, 'answer tally vs actualDYNAMIC'!$B94,ActualPhrase,'answer tally vs actualDYNAMIC'!I$1)</f>
        <v>0</v>
      </c>
      <c r="J94">
        <f>COUNTIFS(Answer, 'answer tally vs actualDYNAMIC'!$B94,ActualPhrase,'answer tally vs actualDYNAMIC'!J$1)</f>
        <v>2</v>
      </c>
      <c r="K94">
        <f>COUNTIFS(Answer, 'answer tally vs actualDYNAMIC'!$B94,ActualPhrase,'answer tally vs actualDYNAMIC'!K$1)</f>
        <v>0</v>
      </c>
      <c r="L94">
        <f>COUNTIFS(Answer, 'answer tally vs actualDYNAMIC'!$B94,ActualPhrase,'answer tally vs actualDYNAMIC'!L$1)</f>
        <v>0</v>
      </c>
      <c r="M94">
        <f>COUNTIFS(Answer, 'answer tally vs actualDYNAMIC'!$B94,ActualPhrase,'answer tally vs actualDYNAMIC'!M$1)</f>
        <v>0</v>
      </c>
      <c r="N94">
        <f>COUNTIFS(Answer, 'answer tally vs actualDYNAMIC'!$B94,ActualPhrase,'answer tally vs actualDYNAMIC'!N$1)</f>
        <v>0</v>
      </c>
      <c r="O94">
        <f>COUNTIFS(Answer, 'answer tally vs actualDYNAMIC'!$B94,ActualPhrase,'answer tally vs actualDYNAMIC'!O$1)</f>
        <v>0</v>
      </c>
      <c r="P94">
        <f>COUNTIFS(Answer, 'answer tally vs actualDYNAMIC'!$B94,ActualPhrase,'answer tally vs actualDYNAMIC'!P$1)</f>
        <v>0</v>
      </c>
      <c r="Q94">
        <f>COUNTIFS(Answer, 'answer tally vs actualDYNAMIC'!$B94,ActualPhrase,'answer tally vs actualDYNAMIC'!Q$1)</f>
        <v>0</v>
      </c>
      <c r="R94">
        <f>COUNTIFS(Answer, 'answer tally vs actualDYNAMIC'!$B94,ActualPhrase,'answer tally vs actualDYNAMIC'!R$1)</f>
        <v>0</v>
      </c>
      <c r="S94">
        <f>COUNTIFS(Answer, 'answer tally vs actualDYNAMIC'!$B94,ActualPhrase,'answer tally vs actualDYNAMIC'!S$1)</f>
        <v>0</v>
      </c>
    </row>
    <row r="95" spans="1:19">
      <c r="A95">
        <v>95</v>
      </c>
      <c r="B95" t="str">
        <f t="shared" si="4"/>
        <v>an ice-cold hour</v>
      </c>
      <c r="C95">
        <f t="shared" si="5"/>
        <v>866031</v>
      </c>
      <c r="D95">
        <f>COUNTIFS(Answer, 'answer tally vs actualDYNAMIC'!$B95)</f>
        <v>2</v>
      </c>
      <c r="E95">
        <f>COUNTIFS(Answer, 'answer tally vs actualDYNAMIC'!$B95,ActualPhrase,'answer tally vs actualDYNAMIC'!E$1)</f>
        <v>0</v>
      </c>
      <c r="F95">
        <f>COUNTIFS(Answer, 'answer tally vs actualDYNAMIC'!$B95,ActualPhrase,'answer tally vs actualDYNAMIC'!F$1)</f>
        <v>0</v>
      </c>
      <c r="G95">
        <f>COUNTIFS(Answer, 'answer tally vs actualDYNAMIC'!$B95,ActualPhrase,'answer tally vs actualDYNAMIC'!G$1)</f>
        <v>0</v>
      </c>
      <c r="H95">
        <f>COUNTIFS(Answer, 'answer tally vs actualDYNAMIC'!$B95,ActualPhrase,'answer tally vs actualDYNAMIC'!H$1)</f>
        <v>0</v>
      </c>
      <c r="I95">
        <f>COUNTIFS(Answer, 'answer tally vs actualDYNAMIC'!$B95,ActualPhrase,'answer tally vs actualDYNAMIC'!I$1)</f>
        <v>0</v>
      </c>
      <c r="J95">
        <f>COUNTIFS(Answer, 'answer tally vs actualDYNAMIC'!$B95,ActualPhrase,'answer tally vs actualDYNAMIC'!J$1)</f>
        <v>0</v>
      </c>
      <c r="K95">
        <f>COUNTIFS(Answer, 'answer tally vs actualDYNAMIC'!$B95,ActualPhrase,'answer tally vs actualDYNAMIC'!K$1)</f>
        <v>0</v>
      </c>
      <c r="L95">
        <f>COUNTIFS(Answer, 'answer tally vs actualDYNAMIC'!$B95,ActualPhrase,'answer tally vs actualDYNAMIC'!L$1)</f>
        <v>0</v>
      </c>
      <c r="M95">
        <f>COUNTIFS(Answer, 'answer tally vs actualDYNAMIC'!$B95,ActualPhrase,'answer tally vs actualDYNAMIC'!M$1)</f>
        <v>0</v>
      </c>
      <c r="N95">
        <f>COUNTIFS(Answer, 'answer tally vs actualDYNAMIC'!$B95,ActualPhrase,'answer tally vs actualDYNAMIC'!N$1)</f>
        <v>2</v>
      </c>
      <c r="O95">
        <f>COUNTIFS(Answer, 'answer tally vs actualDYNAMIC'!$B95,ActualPhrase,'answer tally vs actualDYNAMIC'!O$1)</f>
        <v>0</v>
      </c>
      <c r="P95">
        <f>COUNTIFS(Answer, 'answer tally vs actualDYNAMIC'!$B95,ActualPhrase,'answer tally vs actualDYNAMIC'!P$1)</f>
        <v>0</v>
      </c>
      <c r="Q95">
        <f>COUNTIFS(Answer, 'answer tally vs actualDYNAMIC'!$B95,ActualPhrase,'answer tally vs actualDYNAMIC'!Q$1)</f>
        <v>0</v>
      </c>
      <c r="R95">
        <f>COUNTIFS(Answer, 'answer tally vs actualDYNAMIC'!$B95,ActualPhrase,'answer tally vs actualDYNAMIC'!R$1)</f>
        <v>0</v>
      </c>
      <c r="S95">
        <f>COUNTIFS(Answer, 'answer tally vs actualDYNAMIC'!$B95,ActualPhrase,'answer tally vs actualDYNAMIC'!S$1)</f>
        <v>0</v>
      </c>
    </row>
    <row r="96" spans="1:19">
      <c r="A96">
        <v>96</v>
      </c>
      <c r="B96" t="str">
        <f t="shared" si="4"/>
        <v>an iced cold dower</v>
      </c>
      <c r="C96">
        <f t="shared" si="5"/>
        <v>847507</v>
      </c>
      <c r="D96">
        <f>COUNTIFS(Answer, 'answer tally vs actualDYNAMIC'!$B96)</f>
        <v>1</v>
      </c>
      <c r="E96">
        <f>COUNTIFS(Answer, 'answer tally vs actualDYNAMIC'!$B96,ActualPhrase,'answer tally vs actualDYNAMIC'!E$1)</f>
        <v>0</v>
      </c>
      <c r="F96">
        <f>COUNTIFS(Answer, 'answer tally vs actualDYNAMIC'!$B96,ActualPhrase,'answer tally vs actualDYNAMIC'!F$1)</f>
        <v>0</v>
      </c>
      <c r="G96">
        <f>COUNTIFS(Answer, 'answer tally vs actualDYNAMIC'!$B96,ActualPhrase,'answer tally vs actualDYNAMIC'!G$1)</f>
        <v>0</v>
      </c>
      <c r="H96">
        <f>COUNTIFS(Answer, 'answer tally vs actualDYNAMIC'!$B96,ActualPhrase,'answer tally vs actualDYNAMIC'!H$1)</f>
        <v>0</v>
      </c>
      <c r="I96">
        <f>COUNTIFS(Answer, 'answer tally vs actualDYNAMIC'!$B96,ActualPhrase,'answer tally vs actualDYNAMIC'!I$1)</f>
        <v>0</v>
      </c>
      <c r="J96">
        <f>COUNTIFS(Answer, 'answer tally vs actualDYNAMIC'!$B96,ActualPhrase,'answer tally vs actualDYNAMIC'!J$1)</f>
        <v>0</v>
      </c>
      <c r="K96">
        <f>COUNTIFS(Answer, 'answer tally vs actualDYNAMIC'!$B96,ActualPhrase,'answer tally vs actualDYNAMIC'!K$1)</f>
        <v>0</v>
      </c>
      <c r="L96">
        <f>COUNTIFS(Answer, 'answer tally vs actualDYNAMIC'!$B96,ActualPhrase,'answer tally vs actualDYNAMIC'!L$1)</f>
        <v>0</v>
      </c>
      <c r="M96">
        <f>COUNTIFS(Answer, 'answer tally vs actualDYNAMIC'!$B96,ActualPhrase,'answer tally vs actualDYNAMIC'!M$1)</f>
        <v>0</v>
      </c>
      <c r="N96">
        <f>COUNTIFS(Answer, 'answer tally vs actualDYNAMIC'!$B96,ActualPhrase,'answer tally vs actualDYNAMIC'!N$1)</f>
        <v>0</v>
      </c>
      <c r="O96">
        <f>COUNTIFS(Answer, 'answer tally vs actualDYNAMIC'!$B96,ActualPhrase,'answer tally vs actualDYNAMIC'!O$1)</f>
        <v>1</v>
      </c>
      <c r="P96">
        <f>COUNTIFS(Answer, 'answer tally vs actualDYNAMIC'!$B96,ActualPhrase,'answer tally vs actualDYNAMIC'!P$1)</f>
        <v>0</v>
      </c>
      <c r="Q96">
        <f>COUNTIFS(Answer, 'answer tally vs actualDYNAMIC'!$B96,ActualPhrase,'answer tally vs actualDYNAMIC'!Q$1)</f>
        <v>0</v>
      </c>
      <c r="R96">
        <f>COUNTIFS(Answer, 'answer tally vs actualDYNAMIC'!$B96,ActualPhrase,'answer tally vs actualDYNAMIC'!R$1)</f>
        <v>0</v>
      </c>
      <c r="S96">
        <f>COUNTIFS(Answer, 'answer tally vs actualDYNAMIC'!$B96,ActualPhrase,'answer tally vs actualDYNAMIC'!S$1)</f>
        <v>0</v>
      </c>
    </row>
    <row r="97" spans="1:19">
      <c r="A97">
        <v>97</v>
      </c>
      <c r="B97" t="str">
        <f t="shared" si="4"/>
        <v>an iced cold hour</v>
      </c>
      <c r="C97">
        <f t="shared" si="5"/>
        <v>919228</v>
      </c>
      <c r="D97">
        <f>COUNTIFS(Answer, 'answer tally vs actualDYNAMIC'!$B97)</f>
        <v>4</v>
      </c>
      <c r="E97">
        <f>COUNTIFS(Answer, 'answer tally vs actualDYNAMIC'!$B97,ActualPhrase,'answer tally vs actualDYNAMIC'!E$1)</f>
        <v>0</v>
      </c>
      <c r="F97">
        <f>COUNTIFS(Answer, 'answer tally vs actualDYNAMIC'!$B97,ActualPhrase,'answer tally vs actualDYNAMIC'!F$1)</f>
        <v>0</v>
      </c>
      <c r="G97">
        <f>COUNTIFS(Answer, 'answer tally vs actualDYNAMIC'!$B97,ActualPhrase,'answer tally vs actualDYNAMIC'!G$1)</f>
        <v>0</v>
      </c>
      <c r="H97">
        <f>COUNTIFS(Answer, 'answer tally vs actualDYNAMIC'!$B97,ActualPhrase,'answer tally vs actualDYNAMIC'!H$1)</f>
        <v>0</v>
      </c>
      <c r="I97">
        <f>COUNTIFS(Answer, 'answer tally vs actualDYNAMIC'!$B97,ActualPhrase,'answer tally vs actualDYNAMIC'!I$1)</f>
        <v>0</v>
      </c>
      <c r="J97">
        <f>COUNTIFS(Answer, 'answer tally vs actualDYNAMIC'!$B97,ActualPhrase,'answer tally vs actualDYNAMIC'!J$1)</f>
        <v>0</v>
      </c>
      <c r="K97">
        <f>COUNTIFS(Answer, 'answer tally vs actualDYNAMIC'!$B97,ActualPhrase,'answer tally vs actualDYNAMIC'!K$1)</f>
        <v>1</v>
      </c>
      <c r="L97">
        <f>COUNTIFS(Answer, 'answer tally vs actualDYNAMIC'!$B97,ActualPhrase,'answer tally vs actualDYNAMIC'!L$1)</f>
        <v>0</v>
      </c>
      <c r="M97">
        <f>COUNTIFS(Answer, 'answer tally vs actualDYNAMIC'!$B97,ActualPhrase,'answer tally vs actualDYNAMIC'!M$1)</f>
        <v>1</v>
      </c>
      <c r="N97">
        <f>COUNTIFS(Answer, 'answer tally vs actualDYNAMIC'!$B97,ActualPhrase,'answer tally vs actualDYNAMIC'!N$1)</f>
        <v>0</v>
      </c>
      <c r="O97">
        <f>COUNTIFS(Answer, 'answer tally vs actualDYNAMIC'!$B97,ActualPhrase,'answer tally vs actualDYNAMIC'!O$1)</f>
        <v>0</v>
      </c>
      <c r="P97">
        <f>COUNTIFS(Answer, 'answer tally vs actualDYNAMIC'!$B97,ActualPhrase,'answer tally vs actualDYNAMIC'!P$1)</f>
        <v>0</v>
      </c>
      <c r="Q97">
        <f>COUNTIFS(Answer, 'answer tally vs actualDYNAMIC'!$B97,ActualPhrase,'answer tally vs actualDYNAMIC'!Q$1)</f>
        <v>2</v>
      </c>
      <c r="R97">
        <f>COUNTIFS(Answer, 'answer tally vs actualDYNAMIC'!$B97,ActualPhrase,'answer tally vs actualDYNAMIC'!R$1)</f>
        <v>0</v>
      </c>
      <c r="S97">
        <f>COUNTIFS(Answer, 'answer tally vs actualDYNAMIC'!$B97,ActualPhrase,'answer tally vs actualDYNAMIC'!S$1)</f>
        <v>0</v>
      </c>
    </row>
    <row r="98" spans="1:19">
      <c r="A98">
        <v>98</v>
      </c>
      <c r="B98" t="str">
        <f t="shared" ref="B98:B129" si="6">INDEX(UniqueTranscribedPhrases,A98)</f>
        <v>an nice cold hour</v>
      </c>
      <c r="C98">
        <f t="shared" ref="C98:C129" si="7">INDEX(FreqUniqueTranscribedPhrases,A98)</f>
        <v>1109534</v>
      </c>
      <c r="D98">
        <f>COUNTIFS(Answer, 'answer tally vs actualDYNAMIC'!$B98)</f>
        <v>0</v>
      </c>
      <c r="E98">
        <f>COUNTIFS(Answer, 'answer tally vs actualDYNAMIC'!$B98,ActualPhrase,'answer tally vs actualDYNAMIC'!E$1)</f>
        <v>0</v>
      </c>
      <c r="F98">
        <f>COUNTIFS(Answer, 'answer tally vs actualDYNAMIC'!$B98,ActualPhrase,'answer tally vs actualDYNAMIC'!F$1)</f>
        <v>0</v>
      </c>
      <c r="G98">
        <f>COUNTIFS(Answer, 'answer tally vs actualDYNAMIC'!$B98,ActualPhrase,'answer tally vs actualDYNAMIC'!G$1)</f>
        <v>0</v>
      </c>
      <c r="H98">
        <f>COUNTIFS(Answer, 'answer tally vs actualDYNAMIC'!$B98,ActualPhrase,'answer tally vs actualDYNAMIC'!H$1)</f>
        <v>0</v>
      </c>
      <c r="I98">
        <f>COUNTIFS(Answer, 'answer tally vs actualDYNAMIC'!$B98,ActualPhrase,'answer tally vs actualDYNAMIC'!I$1)</f>
        <v>0</v>
      </c>
      <c r="J98">
        <f>COUNTIFS(Answer, 'answer tally vs actualDYNAMIC'!$B98,ActualPhrase,'answer tally vs actualDYNAMIC'!J$1)</f>
        <v>0</v>
      </c>
      <c r="K98">
        <f>COUNTIFS(Answer, 'answer tally vs actualDYNAMIC'!$B98,ActualPhrase,'answer tally vs actualDYNAMIC'!K$1)</f>
        <v>0</v>
      </c>
      <c r="L98">
        <f>COUNTIFS(Answer, 'answer tally vs actualDYNAMIC'!$B98,ActualPhrase,'answer tally vs actualDYNAMIC'!L$1)</f>
        <v>0</v>
      </c>
      <c r="M98">
        <f>COUNTIFS(Answer, 'answer tally vs actualDYNAMIC'!$B98,ActualPhrase,'answer tally vs actualDYNAMIC'!M$1)</f>
        <v>0</v>
      </c>
      <c r="N98">
        <f>COUNTIFS(Answer, 'answer tally vs actualDYNAMIC'!$B98,ActualPhrase,'answer tally vs actualDYNAMIC'!N$1)</f>
        <v>0</v>
      </c>
      <c r="O98">
        <f>COUNTIFS(Answer, 'answer tally vs actualDYNAMIC'!$B98,ActualPhrase,'answer tally vs actualDYNAMIC'!O$1)</f>
        <v>0</v>
      </c>
      <c r="P98">
        <f>COUNTIFS(Answer, 'answer tally vs actualDYNAMIC'!$B98,ActualPhrase,'answer tally vs actualDYNAMIC'!P$1)</f>
        <v>0</v>
      </c>
      <c r="Q98">
        <f>COUNTIFS(Answer, 'answer tally vs actualDYNAMIC'!$B98,ActualPhrase,'answer tally vs actualDYNAMIC'!Q$1)</f>
        <v>0</v>
      </c>
      <c r="R98">
        <f>COUNTIFS(Answer, 'answer tally vs actualDYNAMIC'!$B98,ActualPhrase,'answer tally vs actualDYNAMIC'!R$1)</f>
        <v>0</v>
      </c>
      <c r="S98">
        <f>COUNTIFS(Answer, 'answer tally vs actualDYNAMIC'!$B98,ActualPhrase,'answer tally vs actualDYNAMIC'!S$1)</f>
        <v>0</v>
      </c>
    </row>
    <row r="99" spans="1:19">
      <c r="A99">
        <v>99</v>
      </c>
      <c r="B99" t="str">
        <f t="shared" si="6"/>
        <v>an nice cold our</v>
      </c>
      <c r="C99">
        <f t="shared" si="7"/>
        <v>1511144</v>
      </c>
      <c r="D99">
        <f>COUNTIFS(Answer, 'answer tally vs actualDYNAMIC'!$B99)</f>
        <v>1</v>
      </c>
      <c r="E99">
        <f>COUNTIFS(Answer, 'answer tally vs actualDYNAMIC'!$B99,ActualPhrase,'answer tally vs actualDYNAMIC'!E$1)</f>
        <v>0</v>
      </c>
      <c r="F99">
        <f>COUNTIFS(Answer, 'answer tally vs actualDYNAMIC'!$B99,ActualPhrase,'answer tally vs actualDYNAMIC'!F$1)</f>
        <v>0</v>
      </c>
      <c r="G99">
        <f>COUNTIFS(Answer, 'answer tally vs actualDYNAMIC'!$B99,ActualPhrase,'answer tally vs actualDYNAMIC'!G$1)</f>
        <v>0</v>
      </c>
      <c r="H99">
        <f>COUNTIFS(Answer, 'answer tally vs actualDYNAMIC'!$B99,ActualPhrase,'answer tally vs actualDYNAMIC'!H$1)</f>
        <v>0</v>
      </c>
      <c r="I99">
        <f>COUNTIFS(Answer, 'answer tally vs actualDYNAMIC'!$B99,ActualPhrase,'answer tally vs actualDYNAMIC'!I$1)</f>
        <v>0</v>
      </c>
      <c r="J99">
        <f>COUNTIFS(Answer, 'answer tally vs actualDYNAMIC'!$B99,ActualPhrase,'answer tally vs actualDYNAMIC'!J$1)</f>
        <v>0</v>
      </c>
      <c r="K99">
        <f>COUNTIFS(Answer, 'answer tally vs actualDYNAMIC'!$B99,ActualPhrase,'answer tally vs actualDYNAMIC'!K$1)</f>
        <v>0</v>
      </c>
      <c r="L99">
        <f>COUNTIFS(Answer, 'answer tally vs actualDYNAMIC'!$B99,ActualPhrase,'answer tally vs actualDYNAMIC'!L$1)</f>
        <v>0</v>
      </c>
      <c r="M99">
        <f>COUNTIFS(Answer, 'answer tally vs actualDYNAMIC'!$B99,ActualPhrase,'answer tally vs actualDYNAMIC'!M$1)</f>
        <v>0</v>
      </c>
      <c r="N99">
        <f>COUNTIFS(Answer, 'answer tally vs actualDYNAMIC'!$B99,ActualPhrase,'answer tally vs actualDYNAMIC'!N$1)</f>
        <v>0</v>
      </c>
      <c r="O99">
        <f>COUNTIFS(Answer, 'answer tally vs actualDYNAMIC'!$B99,ActualPhrase,'answer tally vs actualDYNAMIC'!O$1)</f>
        <v>0</v>
      </c>
      <c r="P99">
        <f>COUNTIFS(Answer, 'answer tally vs actualDYNAMIC'!$B99,ActualPhrase,'answer tally vs actualDYNAMIC'!P$1)</f>
        <v>0</v>
      </c>
      <c r="Q99">
        <f>COUNTIFS(Answer, 'answer tally vs actualDYNAMIC'!$B99,ActualPhrase,'answer tally vs actualDYNAMIC'!Q$1)</f>
        <v>0</v>
      </c>
      <c r="R99">
        <f>COUNTIFS(Answer, 'answer tally vs actualDYNAMIC'!$B99,ActualPhrase,'answer tally vs actualDYNAMIC'!R$1)</f>
        <v>0</v>
      </c>
      <c r="S99">
        <f>COUNTIFS(Answer, 'answer tally vs actualDYNAMIC'!$B99,ActualPhrase,'answer tally vs actualDYNAMIC'!S$1)</f>
        <v>0</v>
      </c>
    </row>
    <row r="100" spans="1:19">
      <c r="A100">
        <v>100</v>
      </c>
      <c r="B100" t="str">
        <f t="shared" si="6"/>
        <v>an ounce gold hour</v>
      </c>
      <c r="C100">
        <f t="shared" si="7"/>
        <v>888447</v>
      </c>
      <c r="D100">
        <f>COUNTIFS(Answer, 'answer tally vs actualDYNAMIC'!$B100)</f>
        <v>1</v>
      </c>
      <c r="E100">
        <f>COUNTIFS(Answer, 'answer tally vs actualDYNAMIC'!$B100,ActualPhrase,'answer tally vs actualDYNAMIC'!E$1)</f>
        <v>0</v>
      </c>
      <c r="F100">
        <f>COUNTIFS(Answer, 'answer tally vs actualDYNAMIC'!$B100,ActualPhrase,'answer tally vs actualDYNAMIC'!F$1)</f>
        <v>0</v>
      </c>
      <c r="G100">
        <f>COUNTIFS(Answer, 'answer tally vs actualDYNAMIC'!$B100,ActualPhrase,'answer tally vs actualDYNAMIC'!G$1)</f>
        <v>0</v>
      </c>
      <c r="H100">
        <f>COUNTIFS(Answer, 'answer tally vs actualDYNAMIC'!$B100,ActualPhrase,'answer tally vs actualDYNAMIC'!H$1)</f>
        <v>0</v>
      </c>
      <c r="I100">
        <f>COUNTIFS(Answer, 'answer tally vs actualDYNAMIC'!$B100,ActualPhrase,'answer tally vs actualDYNAMIC'!I$1)</f>
        <v>0</v>
      </c>
      <c r="J100">
        <f>COUNTIFS(Answer, 'answer tally vs actualDYNAMIC'!$B100,ActualPhrase,'answer tally vs actualDYNAMIC'!J$1)</f>
        <v>0</v>
      </c>
      <c r="K100">
        <f>COUNTIFS(Answer, 'answer tally vs actualDYNAMIC'!$B100,ActualPhrase,'answer tally vs actualDYNAMIC'!K$1)</f>
        <v>1</v>
      </c>
      <c r="L100">
        <f>COUNTIFS(Answer, 'answer tally vs actualDYNAMIC'!$B100,ActualPhrase,'answer tally vs actualDYNAMIC'!L$1)</f>
        <v>0</v>
      </c>
      <c r="M100">
        <f>COUNTIFS(Answer, 'answer tally vs actualDYNAMIC'!$B100,ActualPhrase,'answer tally vs actualDYNAMIC'!M$1)</f>
        <v>0</v>
      </c>
      <c r="N100">
        <f>COUNTIFS(Answer, 'answer tally vs actualDYNAMIC'!$B100,ActualPhrase,'answer tally vs actualDYNAMIC'!N$1)</f>
        <v>0</v>
      </c>
      <c r="O100">
        <f>COUNTIFS(Answer, 'answer tally vs actualDYNAMIC'!$B100,ActualPhrase,'answer tally vs actualDYNAMIC'!O$1)</f>
        <v>0</v>
      </c>
      <c r="P100">
        <f>COUNTIFS(Answer, 'answer tally vs actualDYNAMIC'!$B100,ActualPhrase,'answer tally vs actualDYNAMIC'!P$1)</f>
        <v>0</v>
      </c>
      <c r="Q100">
        <f>COUNTIFS(Answer, 'answer tally vs actualDYNAMIC'!$B100,ActualPhrase,'answer tally vs actualDYNAMIC'!Q$1)</f>
        <v>0</v>
      </c>
      <c r="R100">
        <f>COUNTIFS(Answer, 'answer tally vs actualDYNAMIC'!$B100,ActualPhrase,'answer tally vs actualDYNAMIC'!R$1)</f>
        <v>0</v>
      </c>
      <c r="S100">
        <f>COUNTIFS(Answer, 'answer tally vs actualDYNAMIC'!$B100,ActualPhrase,'answer tally vs actualDYNAMIC'!S$1)</f>
        <v>0</v>
      </c>
    </row>
    <row r="101" spans="1:19">
      <c r="A101">
        <v>101</v>
      </c>
      <c r="B101" t="str">
        <f t="shared" si="6"/>
        <v>and i scold hour</v>
      </c>
      <c r="C101">
        <f t="shared" si="7"/>
        <v>19840508</v>
      </c>
      <c r="D101">
        <f>COUNTIFS(Answer, 'answer tally vs actualDYNAMIC'!$B101)</f>
        <v>4</v>
      </c>
      <c r="E101">
        <f>COUNTIFS(Answer, 'answer tally vs actualDYNAMIC'!$B101,ActualPhrase,'answer tally vs actualDYNAMIC'!E$1)</f>
        <v>0</v>
      </c>
      <c r="F101">
        <f>COUNTIFS(Answer, 'answer tally vs actualDYNAMIC'!$B101,ActualPhrase,'answer tally vs actualDYNAMIC'!F$1)</f>
        <v>0</v>
      </c>
      <c r="G101">
        <f>COUNTIFS(Answer, 'answer tally vs actualDYNAMIC'!$B101,ActualPhrase,'answer tally vs actualDYNAMIC'!G$1)</f>
        <v>0</v>
      </c>
      <c r="H101">
        <f>COUNTIFS(Answer, 'answer tally vs actualDYNAMIC'!$B101,ActualPhrase,'answer tally vs actualDYNAMIC'!H$1)</f>
        <v>0</v>
      </c>
      <c r="I101">
        <f>COUNTIFS(Answer, 'answer tally vs actualDYNAMIC'!$B101,ActualPhrase,'answer tally vs actualDYNAMIC'!I$1)</f>
        <v>0</v>
      </c>
      <c r="J101">
        <f>COUNTIFS(Answer, 'answer tally vs actualDYNAMIC'!$B101,ActualPhrase,'answer tally vs actualDYNAMIC'!J$1)</f>
        <v>2</v>
      </c>
      <c r="K101">
        <f>COUNTIFS(Answer, 'answer tally vs actualDYNAMIC'!$B101,ActualPhrase,'answer tally vs actualDYNAMIC'!K$1)</f>
        <v>2</v>
      </c>
      <c r="L101">
        <f>COUNTIFS(Answer, 'answer tally vs actualDYNAMIC'!$B101,ActualPhrase,'answer tally vs actualDYNAMIC'!L$1)</f>
        <v>0</v>
      </c>
      <c r="M101">
        <f>COUNTIFS(Answer, 'answer tally vs actualDYNAMIC'!$B101,ActualPhrase,'answer tally vs actualDYNAMIC'!M$1)</f>
        <v>0</v>
      </c>
      <c r="N101">
        <f>COUNTIFS(Answer, 'answer tally vs actualDYNAMIC'!$B101,ActualPhrase,'answer tally vs actualDYNAMIC'!N$1)</f>
        <v>0</v>
      </c>
      <c r="O101">
        <f>COUNTIFS(Answer, 'answer tally vs actualDYNAMIC'!$B101,ActualPhrase,'answer tally vs actualDYNAMIC'!O$1)</f>
        <v>0</v>
      </c>
      <c r="P101">
        <f>COUNTIFS(Answer, 'answer tally vs actualDYNAMIC'!$B101,ActualPhrase,'answer tally vs actualDYNAMIC'!P$1)</f>
        <v>0</v>
      </c>
      <c r="Q101">
        <f>COUNTIFS(Answer, 'answer tally vs actualDYNAMIC'!$B101,ActualPhrase,'answer tally vs actualDYNAMIC'!Q$1)</f>
        <v>0</v>
      </c>
      <c r="R101">
        <f>COUNTIFS(Answer, 'answer tally vs actualDYNAMIC'!$B101,ActualPhrase,'answer tally vs actualDYNAMIC'!R$1)</f>
        <v>0</v>
      </c>
      <c r="S101">
        <f>COUNTIFS(Answer, 'answer tally vs actualDYNAMIC'!$B101,ActualPhrase,'answer tally vs actualDYNAMIC'!S$1)</f>
        <v>0</v>
      </c>
    </row>
    <row r="102" spans="1:19">
      <c r="A102">
        <v>102</v>
      </c>
      <c r="B102" t="str">
        <f t="shared" si="6"/>
        <v>and i scold our</v>
      </c>
      <c r="C102">
        <f t="shared" si="7"/>
        <v>20242118</v>
      </c>
      <c r="D102">
        <f>COUNTIFS(Answer, 'answer tally vs actualDYNAMIC'!$B102)</f>
        <v>3</v>
      </c>
      <c r="E102">
        <f>COUNTIFS(Answer, 'answer tally vs actualDYNAMIC'!$B102,ActualPhrase,'answer tally vs actualDYNAMIC'!E$1)</f>
        <v>0</v>
      </c>
      <c r="F102">
        <f>COUNTIFS(Answer, 'answer tally vs actualDYNAMIC'!$B102,ActualPhrase,'answer tally vs actualDYNAMIC'!F$1)</f>
        <v>0</v>
      </c>
      <c r="G102">
        <f>COUNTIFS(Answer, 'answer tally vs actualDYNAMIC'!$B102,ActualPhrase,'answer tally vs actualDYNAMIC'!G$1)</f>
        <v>0</v>
      </c>
      <c r="H102">
        <f>COUNTIFS(Answer, 'answer tally vs actualDYNAMIC'!$B102,ActualPhrase,'answer tally vs actualDYNAMIC'!H$1)</f>
        <v>0</v>
      </c>
      <c r="I102">
        <f>COUNTIFS(Answer, 'answer tally vs actualDYNAMIC'!$B102,ActualPhrase,'answer tally vs actualDYNAMIC'!I$1)</f>
        <v>0</v>
      </c>
      <c r="J102">
        <f>COUNTIFS(Answer, 'answer tally vs actualDYNAMIC'!$B102,ActualPhrase,'answer tally vs actualDYNAMIC'!J$1)</f>
        <v>1</v>
      </c>
      <c r="K102">
        <f>COUNTIFS(Answer, 'answer tally vs actualDYNAMIC'!$B102,ActualPhrase,'answer tally vs actualDYNAMIC'!K$1)</f>
        <v>2</v>
      </c>
      <c r="L102">
        <f>COUNTIFS(Answer, 'answer tally vs actualDYNAMIC'!$B102,ActualPhrase,'answer tally vs actualDYNAMIC'!L$1)</f>
        <v>0</v>
      </c>
      <c r="M102">
        <f>COUNTIFS(Answer, 'answer tally vs actualDYNAMIC'!$B102,ActualPhrase,'answer tally vs actualDYNAMIC'!M$1)</f>
        <v>0</v>
      </c>
      <c r="N102">
        <f>COUNTIFS(Answer, 'answer tally vs actualDYNAMIC'!$B102,ActualPhrase,'answer tally vs actualDYNAMIC'!N$1)</f>
        <v>0</v>
      </c>
      <c r="O102">
        <f>COUNTIFS(Answer, 'answer tally vs actualDYNAMIC'!$B102,ActualPhrase,'answer tally vs actualDYNAMIC'!O$1)</f>
        <v>0</v>
      </c>
      <c r="P102">
        <f>COUNTIFS(Answer, 'answer tally vs actualDYNAMIC'!$B102,ActualPhrase,'answer tally vs actualDYNAMIC'!P$1)</f>
        <v>0</v>
      </c>
      <c r="Q102">
        <f>COUNTIFS(Answer, 'answer tally vs actualDYNAMIC'!$B102,ActualPhrase,'answer tally vs actualDYNAMIC'!Q$1)</f>
        <v>0</v>
      </c>
      <c r="R102">
        <f>COUNTIFS(Answer, 'answer tally vs actualDYNAMIC'!$B102,ActualPhrase,'answer tally vs actualDYNAMIC'!R$1)</f>
        <v>0</v>
      </c>
      <c r="S102">
        <f>COUNTIFS(Answer, 'answer tally vs actualDYNAMIC'!$B102,ActualPhrase,'answer tally vs actualDYNAMIC'!S$1)</f>
        <v>0</v>
      </c>
    </row>
    <row r="103" spans="1:19">
      <c r="A103">
        <v>103</v>
      </c>
      <c r="B103" t="str">
        <f t="shared" si="6"/>
        <v>and i scored over</v>
      </c>
      <c r="C103">
        <f t="shared" si="7"/>
        <v>20194576</v>
      </c>
      <c r="D103">
        <f>COUNTIFS(Answer, 'answer tally vs actualDYNAMIC'!$B103)</f>
        <v>1</v>
      </c>
      <c r="E103">
        <f>COUNTIFS(Answer, 'answer tally vs actualDYNAMIC'!$B103,ActualPhrase,'answer tally vs actualDYNAMIC'!E$1)</f>
        <v>0</v>
      </c>
      <c r="F103">
        <f>COUNTIFS(Answer, 'answer tally vs actualDYNAMIC'!$B103,ActualPhrase,'answer tally vs actualDYNAMIC'!F$1)</f>
        <v>0</v>
      </c>
      <c r="G103">
        <f>COUNTIFS(Answer, 'answer tally vs actualDYNAMIC'!$B103,ActualPhrase,'answer tally vs actualDYNAMIC'!G$1)</f>
        <v>0</v>
      </c>
      <c r="H103">
        <f>COUNTIFS(Answer, 'answer tally vs actualDYNAMIC'!$B103,ActualPhrase,'answer tally vs actualDYNAMIC'!H$1)</f>
        <v>0</v>
      </c>
      <c r="I103">
        <f>COUNTIFS(Answer, 'answer tally vs actualDYNAMIC'!$B103,ActualPhrase,'answer tally vs actualDYNAMIC'!I$1)</f>
        <v>0</v>
      </c>
      <c r="J103">
        <f>COUNTIFS(Answer, 'answer tally vs actualDYNAMIC'!$B103,ActualPhrase,'answer tally vs actualDYNAMIC'!J$1)</f>
        <v>1</v>
      </c>
      <c r="K103">
        <f>COUNTIFS(Answer, 'answer tally vs actualDYNAMIC'!$B103,ActualPhrase,'answer tally vs actualDYNAMIC'!K$1)</f>
        <v>0</v>
      </c>
      <c r="L103">
        <f>COUNTIFS(Answer, 'answer tally vs actualDYNAMIC'!$B103,ActualPhrase,'answer tally vs actualDYNAMIC'!L$1)</f>
        <v>0</v>
      </c>
      <c r="M103">
        <f>COUNTIFS(Answer, 'answer tally vs actualDYNAMIC'!$B103,ActualPhrase,'answer tally vs actualDYNAMIC'!M$1)</f>
        <v>0</v>
      </c>
      <c r="N103">
        <f>COUNTIFS(Answer, 'answer tally vs actualDYNAMIC'!$B103,ActualPhrase,'answer tally vs actualDYNAMIC'!N$1)</f>
        <v>0</v>
      </c>
      <c r="O103">
        <f>COUNTIFS(Answer, 'answer tally vs actualDYNAMIC'!$B103,ActualPhrase,'answer tally vs actualDYNAMIC'!O$1)</f>
        <v>0</v>
      </c>
      <c r="P103">
        <f>COUNTIFS(Answer, 'answer tally vs actualDYNAMIC'!$B103,ActualPhrase,'answer tally vs actualDYNAMIC'!P$1)</f>
        <v>0</v>
      </c>
      <c r="Q103">
        <f>COUNTIFS(Answer, 'answer tally vs actualDYNAMIC'!$B103,ActualPhrase,'answer tally vs actualDYNAMIC'!Q$1)</f>
        <v>0</v>
      </c>
      <c r="R103">
        <f>COUNTIFS(Answer, 'answer tally vs actualDYNAMIC'!$B103,ActualPhrase,'answer tally vs actualDYNAMIC'!R$1)</f>
        <v>0</v>
      </c>
      <c r="S103">
        <f>COUNTIFS(Answer, 'answer tally vs actualDYNAMIC'!$B103,ActualPhrase,'answer tally vs actualDYNAMIC'!S$1)</f>
        <v>0</v>
      </c>
    </row>
    <row r="104" spans="1:19">
      <c r="A104">
        <v>104</v>
      </c>
      <c r="B104" t="str">
        <f t="shared" si="6"/>
        <v>and i scored the hour</v>
      </c>
      <c r="C104">
        <f t="shared" si="7"/>
        <v>35852141</v>
      </c>
      <c r="D104">
        <f>COUNTIFS(Answer, 'answer tally vs actualDYNAMIC'!$B104)</f>
        <v>1</v>
      </c>
      <c r="E104">
        <f>COUNTIFS(Answer, 'answer tally vs actualDYNAMIC'!$B104,ActualPhrase,'answer tally vs actualDYNAMIC'!E$1)</f>
        <v>0</v>
      </c>
      <c r="F104">
        <f>COUNTIFS(Answer, 'answer tally vs actualDYNAMIC'!$B104,ActualPhrase,'answer tally vs actualDYNAMIC'!F$1)</f>
        <v>0</v>
      </c>
      <c r="G104">
        <f>COUNTIFS(Answer, 'answer tally vs actualDYNAMIC'!$B104,ActualPhrase,'answer tally vs actualDYNAMIC'!G$1)</f>
        <v>0</v>
      </c>
      <c r="H104">
        <f>COUNTIFS(Answer, 'answer tally vs actualDYNAMIC'!$B104,ActualPhrase,'answer tally vs actualDYNAMIC'!H$1)</f>
        <v>0</v>
      </c>
      <c r="I104">
        <f>COUNTIFS(Answer, 'answer tally vs actualDYNAMIC'!$B104,ActualPhrase,'answer tally vs actualDYNAMIC'!I$1)</f>
        <v>0</v>
      </c>
      <c r="J104">
        <f>COUNTIFS(Answer, 'answer tally vs actualDYNAMIC'!$B104,ActualPhrase,'answer tally vs actualDYNAMIC'!J$1)</f>
        <v>0</v>
      </c>
      <c r="K104">
        <f>COUNTIFS(Answer, 'answer tally vs actualDYNAMIC'!$B104,ActualPhrase,'answer tally vs actualDYNAMIC'!K$1)</f>
        <v>1</v>
      </c>
      <c r="L104">
        <f>COUNTIFS(Answer, 'answer tally vs actualDYNAMIC'!$B104,ActualPhrase,'answer tally vs actualDYNAMIC'!L$1)</f>
        <v>0</v>
      </c>
      <c r="M104">
        <f>COUNTIFS(Answer, 'answer tally vs actualDYNAMIC'!$B104,ActualPhrase,'answer tally vs actualDYNAMIC'!M$1)</f>
        <v>0</v>
      </c>
      <c r="N104">
        <f>COUNTIFS(Answer, 'answer tally vs actualDYNAMIC'!$B104,ActualPhrase,'answer tally vs actualDYNAMIC'!N$1)</f>
        <v>0</v>
      </c>
      <c r="O104">
        <f>COUNTIFS(Answer, 'answer tally vs actualDYNAMIC'!$B104,ActualPhrase,'answer tally vs actualDYNAMIC'!O$1)</f>
        <v>0</v>
      </c>
      <c r="P104">
        <f>COUNTIFS(Answer, 'answer tally vs actualDYNAMIC'!$B104,ActualPhrase,'answer tally vs actualDYNAMIC'!P$1)</f>
        <v>0</v>
      </c>
      <c r="Q104">
        <f>COUNTIFS(Answer, 'answer tally vs actualDYNAMIC'!$B104,ActualPhrase,'answer tally vs actualDYNAMIC'!Q$1)</f>
        <v>0</v>
      </c>
      <c r="R104">
        <f>COUNTIFS(Answer, 'answer tally vs actualDYNAMIC'!$B104,ActualPhrase,'answer tally vs actualDYNAMIC'!R$1)</f>
        <v>0</v>
      </c>
      <c r="S104">
        <f>COUNTIFS(Answer, 'answer tally vs actualDYNAMIC'!$B104,ActualPhrase,'answer tally vs actualDYNAMIC'!S$1)</f>
        <v>0</v>
      </c>
    </row>
    <row r="105" spans="1:19">
      <c r="A105">
        <v>105</v>
      </c>
      <c r="B105" t="str">
        <f t="shared" si="6"/>
        <v>and ice cold dollar</v>
      </c>
      <c r="C105">
        <f t="shared" si="7"/>
        <v>9899984</v>
      </c>
      <c r="D105">
        <f>COUNTIFS(Answer, 'answer tally vs actualDYNAMIC'!$B105)</f>
        <v>1</v>
      </c>
      <c r="E105">
        <f>COUNTIFS(Answer, 'answer tally vs actualDYNAMIC'!$B105,ActualPhrase,'answer tally vs actualDYNAMIC'!E$1)</f>
        <v>0</v>
      </c>
      <c r="F105">
        <f>COUNTIFS(Answer, 'answer tally vs actualDYNAMIC'!$B105,ActualPhrase,'answer tally vs actualDYNAMIC'!F$1)</f>
        <v>0</v>
      </c>
      <c r="G105">
        <f>COUNTIFS(Answer, 'answer tally vs actualDYNAMIC'!$B105,ActualPhrase,'answer tally vs actualDYNAMIC'!G$1)</f>
        <v>0</v>
      </c>
      <c r="H105">
        <f>COUNTIFS(Answer, 'answer tally vs actualDYNAMIC'!$B105,ActualPhrase,'answer tally vs actualDYNAMIC'!H$1)</f>
        <v>0</v>
      </c>
      <c r="I105">
        <f>COUNTIFS(Answer, 'answer tally vs actualDYNAMIC'!$B105,ActualPhrase,'answer tally vs actualDYNAMIC'!I$1)</f>
        <v>0</v>
      </c>
      <c r="J105">
        <f>COUNTIFS(Answer, 'answer tally vs actualDYNAMIC'!$B105,ActualPhrase,'answer tally vs actualDYNAMIC'!J$1)</f>
        <v>0</v>
      </c>
      <c r="K105">
        <f>COUNTIFS(Answer, 'answer tally vs actualDYNAMIC'!$B105,ActualPhrase,'answer tally vs actualDYNAMIC'!K$1)</f>
        <v>0</v>
      </c>
      <c r="L105">
        <f>COUNTIFS(Answer, 'answer tally vs actualDYNAMIC'!$B105,ActualPhrase,'answer tally vs actualDYNAMIC'!L$1)</f>
        <v>1</v>
      </c>
      <c r="M105">
        <f>COUNTIFS(Answer, 'answer tally vs actualDYNAMIC'!$B105,ActualPhrase,'answer tally vs actualDYNAMIC'!M$1)</f>
        <v>0</v>
      </c>
      <c r="N105">
        <f>COUNTIFS(Answer, 'answer tally vs actualDYNAMIC'!$B105,ActualPhrase,'answer tally vs actualDYNAMIC'!N$1)</f>
        <v>0</v>
      </c>
      <c r="O105">
        <f>COUNTIFS(Answer, 'answer tally vs actualDYNAMIC'!$B105,ActualPhrase,'answer tally vs actualDYNAMIC'!O$1)</f>
        <v>0</v>
      </c>
      <c r="P105">
        <f>COUNTIFS(Answer, 'answer tally vs actualDYNAMIC'!$B105,ActualPhrase,'answer tally vs actualDYNAMIC'!P$1)</f>
        <v>0</v>
      </c>
      <c r="Q105">
        <f>COUNTIFS(Answer, 'answer tally vs actualDYNAMIC'!$B105,ActualPhrase,'answer tally vs actualDYNAMIC'!Q$1)</f>
        <v>0</v>
      </c>
      <c r="R105">
        <f>COUNTIFS(Answer, 'answer tally vs actualDYNAMIC'!$B105,ActualPhrase,'answer tally vs actualDYNAMIC'!R$1)</f>
        <v>0</v>
      </c>
      <c r="S105">
        <f>COUNTIFS(Answer, 'answer tally vs actualDYNAMIC'!$B105,ActualPhrase,'answer tally vs actualDYNAMIC'!S$1)</f>
        <v>0</v>
      </c>
    </row>
    <row r="106" spans="1:19">
      <c r="A106">
        <v>106</v>
      </c>
      <c r="B106" t="str">
        <f t="shared" si="6"/>
        <v>and nice cold hour</v>
      </c>
      <c r="C106">
        <f t="shared" si="7"/>
        <v>10145966</v>
      </c>
      <c r="D106">
        <f>COUNTIFS(Answer, 'answer tally vs actualDYNAMIC'!$B106)</f>
        <v>0</v>
      </c>
      <c r="E106">
        <f>COUNTIFS(Answer, 'answer tally vs actualDYNAMIC'!$B106,ActualPhrase,'answer tally vs actualDYNAMIC'!E$1)</f>
        <v>0</v>
      </c>
      <c r="F106">
        <f>COUNTIFS(Answer, 'answer tally vs actualDYNAMIC'!$B106,ActualPhrase,'answer tally vs actualDYNAMIC'!F$1)</f>
        <v>0</v>
      </c>
      <c r="G106">
        <f>COUNTIFS(Answer, 'answer tally vs actualDYNAMIC'!$B106,ActualPhrase,'answer tally vs actualDYNAMIC'!G$1)</f>
        <v>0</v>
      </c>
      <c r="H106">
        <f>COUNTIFS(Answer, 'answer tally vs actualDYNAMIC'!$B106,ActualPhrase,'answer tally vs actualDYNAMIC'!H$1)</f>
        <v>0</v>
      </c>
      <c r="I106">
        <f>COUNTIFS(Answer, 'answer tally vs actualDYNAMIC'!$B106,ActualPhrase,'answer tally vs actualDYNAMIC'!I$1)</f>
        <v>0</v>
      </c>
      <c r="J106">
        <f>COUNTIFS(Answer, 'answer tally vs actualDYNAMIC'!$B106,ActualPhrase,'answer tally vs actualDYNAMIC'!J$1)</f>
        <v>0</v>
      </c>
      <c r="K106">
        <f>COUNTIFS(Answer, 'answer tally vs actualDYNAMIC'!$B106,ActualPhrase,'answer tally vs actualDYNAMIC'!K$1)</f>
        <v>0</v>
      </c>
      <c r="L106">
        <f>COUNTIFS(Answer, 'answer tally vs actualDYNAMIC'!$B106,ActualPhrase,'answer tally vs actualDYNAMIC'!L$1)</f>
        <v>0</v>
      </c>
      <c r="M106">
        <f>COUNTIFS(Answer, 'answer tally vs actualDYNAMIC'!$B106,ActualPhrase,'answer tally vs actualDYNAMIC'!M$1)</f>
        <v>0</v>
      </c>
      <c r="N106">
        <f>COUNTIFS(Answer, 'answer tally vs actualDYNAMIC'!$B106,ActualPhrase,'answer tally vs actualDYNAMIC'!N$1)</f>
        <v>0</v>
      </c>
      <c r="O106">
        <f>COUNTIFS(Answer, 'answer tally vs actualDYNAMIC'!$B106,ActualPhrase,'answer tally vs actualDYNAMIC'!O$1)</f>
        <v>0</v>
      </c>
      <c r="P106">
        <f>COUNTIFS(Answer, 'answer tally vs actualDYNAMIC'!$B106,ActualPhrase,'answer tally vs actualDYNAMIC'!P$1)</f>
        <v>0</v>
      </c>
      <c r="Q106">
        <f>COUNTIFS(Answer, 'answer tally vs actualDYNAMIC'!$B106,ActualPhrase,'answer tally vs actualDYNAMIC'!Q$1)</f>
        <v>0</v>
      </c>
      <c r="R106">
        <f>COUNTIFS(Answer, 'answer tally vs actualDYNAMIC'!$B106,ActualPhrase,'answer tally vs actualDYNAMIC'!R$1)</f>
        <v>0</v>
      </c>
      <c r="S106">
        <f>COUNTIFS(Answer, 'answer tally vs actualDYNAMIC'!$B106,ActualPhrase,'answer tally vs actualDYNAMIC'!S$1)</f>
        <v>0</v>
      </c>
    </row>
    <row r="107" spans="1:19">
      <c r="A107">
        <v>107</v>
      </c>
      <c r="B107" t="str">
        <f t="shared" si="6"/>
        <v>can i score the hour</v>
      </c>
      <c r="C107">
        <f t="shared" si="7"/>
        <v>27231154</v>
      </c>
      <c r="D107">
        <f>COUNTIFS(Answer, 'answer tally vs actualDYNAMIC'!$B107)</f>
        <v>1</v>
      </c>
      <c r="E107">
        <f>COUNTIFS(Answer, 'answer tally vs actualDYNAMIC'!$B107,ActualPhrase,'answer tally vs actualDYNAMIC'!E$1)</f>
        <v>0</v>
      </c>
      <c r="F107">
        <f>COUNTIFS(Answer, 'answer tally vs actualDYNAMIC'!$B107,ActualPhrase,'answer tally vs actualDYNAMIC'!F$1)</f>
        <v>0</v>
      </c>
      <c r="G107">
        <f>COUNTIFS(Answer, 'answer tally vs actualDYNAMIC'!$B107,ActualPhrase,'answer tally vs actualDYNAMIC'!G$1)</f>
        <v>0</v>
      </c>
      <c r="H107">
        <f>COUNTIFS(Answer, 'answer tally vs actualDYNAMIC'!$B107,ActualPhrase,'answer tally vs actualDYNAMIC'!H$1)</f>
        <v>0</v>
      </c>
      <c r="I107">
        <f>COUNTIFS(Answer, 'answer tally vs actualDYNAMIC'!$B107,ActualPhrase,'answer tally vs actualDYNAMIC'!I$1)</f>
        <v>0</v>
      </c>
      <c r="J107">
        <f>COUNTIFS(Answer, 'answer tally vs actualDYNAMIC'!$B107,ActualPhrase,'answer tally vs actualDYNAMIC'!J$1)</f>
        <v>0</v>
      </c>
      <c r="K107">
        <f>COUNTIFS(Answer, 'answer tally vs actualDYNAMIC'!$B107,ActualPhrase,'answer tally vs actualDYNAMIC'!K$1)</f>
        <v>0</v>
      </c>
      <c r="L107">
        <f>COUNTIFS(Answer, 'answer tally vs actualDYNAMIC'!$B107,ActualPhrase,'answer tally vs actualDYNAMIC'!L$1)</f>
        <v>0</v>
      </c>
      <c r="M107">
        <f>COUNTIFS(Answer, 'answer tally vs actualDYNAMIC'!$B107,ActualPhrase,'answer tally vs actualDYNAMIC'!M$1)</f>
        <v>1</v>
      </c>
      <c r="N107">
        <f>COUNTIFS(Answer, 'answer tally vs actualDYNAMIC'!$B107,ActualPhrase,'answer tally vs actualDYNAMIC'!N$1)</f>
        <v>0</v>
      </c>
      <c r="O107">
        <f>COUNTIFS(Answer, 'answer tally vs actualDYNAMIC'!$B107,ActualPhrase,'answer tally vs actualDYNAMIC'!O$1)</f>
        <v>0</v>
      </c>
      <c r="P107">
        <f>COUNTIFS(Answer, 'answer tally vs actualDYNAMIC'!$B107,ActualPhrase,'answer tally vs actualDYNAMIC'!P$1)</f>
        <v>0</v>
      </c>
      <c r="Q107">
        <f>COUNTIFS(Answer, 'answer tally vs actualDYNAMIC'!$B107,ActualPhrase,'answer tally vs actualDYNAMIC'!Q$1)</f>
        <v>0</v>
      </c>
      <c r="R107">
        <f>COUNTIFS(Answer, 'answer tally vs actualDYNAMIC'!$B107,ActualPhrase,'answer tally vs actualDYNAMIC'!R$1)</f>
        <v>0</v>
      </c>
      <c r="S107">
        <f>COUNTIFS(Answer, 'answer tally vs actualDYNAMIC'!$B107,ActualPhrase,'answer tally vs actualDYNAMIC'!S$1)</f>
        <v>0</v>
      </c>
    </row>
    <row r="108" spans="1:19">
      <c r="A108">
        <v>108</v>
      </c>
      <c r="B108" t="str">
        <f t="shared" si="6"/>
        <v>can i spoke hour</v>
      </c>
      <c r="C108">
        <f t="shared" si="7"/>
        <v>11233904</v>
      </c>
      <c r="D108">
        <f>COUNTIFS(Answer, 'answer tally vs actualDYNAMIC'!$B108)</f>
        <v>10</v>
      </c>
      <c r="E108">
        <f>COUNTIFS(Answer, 'answer tally vs actualDYNAMIC'!$B108,ActualPhrase,'answer tally vs actualDYNAMIC'!E$1)</f>
        <v>1</v>
      </c>
      <c r="F108">
        <f>COUNTIFS(Answer, 'answer tally vs actualDYNAMIC'!$B108,ActualPhrase,'answer tally vs actualDYNAMIC'!F$1)</f>
        <v>0</v>
      </c>
      <c r="G108">
        <f>COUNTIFS(Answer, 'answer tally vs actualDYNAMIC'!$B108,ActualPhrase,'answer tally vs actualDYNAMIC'!G$1)</f>
        <v>0</v>
      </c>
      <c r="H108">
        <f>COUNTIFS(Answer, 'answer tally vs actualDYNAMIC'!$B108,ActualPhrase,'answer tally vs actualDYNAMIC'!H$1)</f>
        <v>0</v>
      </c>
      <c r="I108">
        <f>COUNTIFS(Answer, 'answer tally vs actualDYNAMIC'!$B108,ActualPhrase,'answer tally vs actualDYNAMIC'!I$1)</f>
        <v>1</v>
      </c>
      <c r="J108">
        <f>COUNTIFS(Answer, 'answer tally vs actualDYNAMIC'!$B108,ActualPhrase,'answer tally vs actualDYNAMIC'!J$1)</f>
        <v>1</v>
      </c>
      <c r="K108">
        <f>COUNTIFS(Answer, 'answer tally vs actualDYNAMIC'!$B108,ActualPhrase,'answer tally vs actualDYNAMIC'!K$1)</f>
        <v>1</v>
      </c>
      <c r="L108">
        <f>COUNTIFS(Answer, 'answer tally vs actualDYNAMIC'!$B108,ActualPhrase,'answer tally vs actualDYNAMIC'!L$1)</f>
        <v>1</v>
      </c>
      <c r="M108">
        <f>COUNTIFS(Answer, 'answer tally vs actualDYNAMIC'!$B108,ActualPhrase,'answer tally vs actualDYNAMIC'!M$1)</f>
        <v>1</v>
      </c>
      <c r="N108">
        <f>COUNTIFS(Answer, 'answer tally vs actualDYNAMIC'!$B108,ActualPhrase,'answer tally vs actualDYNAMIC'!N$1)</f>
        <v>1</v>
      </c>
      <c r="O108">
        <f>COUNTIFS(Answer, 'answer tally vs actualDYNAMIC'!$B108,ActualPhrase,'answer tally vs actualDYNAMIC'!O$1)</f>
        <v>1</v>
      </c>
      <c r="P108">
        <f>COUNTIFS(Answer, 'answer tally vs actualDYNAMIC'!$B108,ActualPhrase,'answer tally vs actualDYNAMIC'!P$1)</f>
        <v>0</v>
      </c>
      <c r="Q108">
        <f>COUNTIFS(Answer, 'answer tally vs actualDYNAMIC'!$B108,ActualPhrase,'answer tally vs actualDYNAMIC'!Q$1)</f>
        <v>1</v>
      </c>
      <c r="R108">
        <f>COUNTIFS(Answer, 'answer tally vs actualDYNAMIC'!$B108,ActualPhrase,'answer tally vs actualDYNAMIC'!R$1)</f>
        <v>0</v>
      </c>
      <c r="S108">
        <f>COUNTIFS(Answer, 'answer tally vs actualDYNAMIC'!$B108,ActualPhrase,'answer tally vs actualDYNAMIC'!S$1)</f>
        <v>0</v>
      </c>
    </row>
    <row r="109" spans="1:19">
      <c r="A109">
        <v>109</v>
      </c>
      <c r="B109" t="str">
        <f t="shared" si="6"/>
        <v>ei nice cold hour</v>
      </c>
      <c r="C109">
        <f t="shared" si="7"/>
        <v>315365</v>
      </c>
      <c r="D109">
        <f>COUNTIFS(Answer, 'answer tally vs actualDYNAMIC'!$B109)</f>
        <v>3</v>
      </c>
      <c r="E109">
        <f>COUNTIFS(Answer, 'answer tally vs actualDYNAMIC'!$B109,ActualPhrase,'answer tally vs actualDYNAMIC'!E$1)</f>
        <v>1</v>
      </c>
      <c r="F109">
        <f>COUNTIFS(Answer, 'answer tally vs actualDYNAMIC'!$B109,ActualPhrase,'answer tally vs actualDYNAMIC'!F$1)</f>
        <v>1</v>
      </c>
      <c r="G109">
        <f>COUNTIFS(Answer, 'answer tally vs actualDYNAMIC'!$B109,ActualPhrase,'answer tally vs actualDYNAMIC'!G$1)</f>
        <v>1</v>
      </c>
      <c r="H109">
        <f>COUNTIFS(Answer, 'answer tally vs actualDYNAMIC'!$B109,ActualPhrase,'answer tally vs actualDYNAMIC'!H$1)</f>
        <v>0</v>
      </c>
      <c r="I109">
        <f>COUNTIFS(Answer, 'answer tally vs actualDYNAMIC'!$B109,ActualPhrase,'answer tally vs actualDYNAMIC'!I$1)</f>
        <v>0</v>
      </c>
      <c r="J109">
        <f>COUNTIFS(Answer, 'answer tally vs actualDYNAMIC'!$B109,ActualPhrase,'answer tally vs actualDYNAMIC'!J$1)</f>
        <v>0</v>
      </c>
      <c r="K109">
        <f>COUNTIFS(Answer, 'answer tally vs actualDYNAMIC'!$B109,ActualPhrase,'answer tally vs actualDYNAMIC'!K$1)</f>
        <v>0</v>
      </c>
      <c r="L109">
        <f>COUNTIFS(Answer, 'answer tally vs actualDYNAMIC'!$B109,ActualPhrase,'answer tally vs actualDYNAMIC'!L$1)</f>
        <v>0</v>
      </c>
      <c r="M109">
        <f>COUNTIFS(Answer, 'answer tally vs actualDYNAMIC'!$B109,ActualPhrase,'answer tally vs actualDYNAMIC'!M$1)</f>
        <v>0</v>
      </c>
      <c r="N109">
        <f>COUNTIFS(Answer, 'answer tally vs actualDYNAMIC'!$B109,ActualPhrase,'answer tally vs actualDYNAMIC'!N$1)</f>
        <v>0</v>
      </c>
      <c r="O109">
        <f>COUNTIFS(Answer, 'answer tally vs actualDYNAMIC'!$B109,ActualPhrase,'answer tally vs actualDYNAMIC'!O$1)</f>
        <v>0</v>
      </c>
      <c r="P109">
        <f>COUNTIFS(Answer, 'answer tally vs actualDYNAMIC'!$B109,ActualPhrase,'answer tally vs actualDYNAMIC'!P$1)</f>
        <v>0</v>
      </c>
      <c r="Q109">
        <f>COUNTIFS(Answer, 'answer tally vs actualDYNAMIC'!$B109,ActualPhrase,'answer tally vs actualDYNAMIC'!Q$1)</f>
        <v>0</v>
      </c>
      <c r="R109">
        <f>COUNTIFS(Answer, 'answer tally vs actualDYNAMIC'!$B109,ActualPhrase,'answer tally vs actualDYNAMIC'!R$1)</f>
        <v>0</v>
      </c>
      <c r="S109">
        <f>COUNTIFS(Answer, 'answer tally vs actualDYNAMIC'!$B109,ActualPhrase,'answer tally vs actualDYNAMIC'!S$1)</f>
        <v>0</v>
      </c>
    </row>
    <row r="110" spans="1:19">
      <c r="A110">
        <v>110</v>
      </c>
      <c r="B110" t="str">
        <f t="shared" si="6"/>
        <v>ej nice cold hout</v>
      </c>
      <c r="C110">
        <f t="shared" si="7"/>
        <v>243552</v>
      </c>
      <c r="D110">
        <f>COUNTIFS(Answer, 'answer tally vs actualDYNAMIC'!$B110)</f>
        <v>1</v>
      </c>
      <c r="E110">
        <f>COUNTIFS(Answer, 'answer tally vs actualDYNAMIC'!$B110,ActualPhrase,'answer tally vs actualDYNAMIC'!E$1)</f>
        <v>0</v>
      </c>
      <c r="F110">
        <f>COUNTIFS(Answer, 'answer tally vs actualDYNAMIC'!$B110,ActualPhrase,'answer tally vs actualDYNAMIC'!F$1)</f>
        <v>0</v>
      </c>
      <c r="G110">
        <f>COUNTIFS(Answer, 'answer tally vs actualDYNAMIC'!$B110,ActualPhrase,'answer tally vs actualDYNAMIC'!G$1)</f>
        <v>0</v>
      </c>
      <c r="H110">
        <f>COUNTIFS(Answer, 'answer tally vs actualDYNAMIC'!$B110,ActualPhrase,'answer tally vs actualDYNAMIC'!H$1)</f>
        <v>0</v>
      </c>
      <c r="I110">
        <f>COUNTIFS(Answer, 'answer tally vs actualDYNAMIC'!$B110,ActualPhrase,'answer tally vs actualDYNAMIC'!I$1)</f>
        <v>1</v>
      </c>
      <c r="J110">
        <f>COUNTIFS(Answer, 'answer tally vs actualDYNAMIC'!$B110,ActualPhrase,'answer tally vs actualDYNAMIC'!J$1)</f>
        <v>0</v>
      </c>
      <c r="K110">
        <f>COUNTIFS(Answer, 'answer tally vs actualDYNAMIC'!$B110,ActualPhrase,'answer tally vs actualDYNAMIC'!K$1)</f>
        <v>0</v>
      </c>
      <c r="L110">
        <f>COUNTIFS(Answer, 'answer tally vs actualDYNAMIC'!$B110,ActualPhrase,'answer tally vs actualDYNAMIC'!L$1)</f>
        <v>0</v>
      </c>
      <c r="M110">
        <f>COUNTIFS(Answer, 'answer tally vs actualDYNAMIC'!$B110,ActualPhrase,'answer tally vs actualDYNAMIC'!M$1)</f>
        <v>0</v>
      </c>
      <c r="N110">
        <f>COUNTIFS(Answer, 'answer tally vs actualDYNAMIC'!$B110,ActualPhrase,'answer tally vs actualDYNAMIC'!N$1)</f>
        <v>0</v>
      </c>
      <c r="O110">
        <f>COUNTIFS(Answer, 'answer tally vs actualDYNAMIC'!$B110,ActualPhrase,'answer tally vs actualDYNAMIC'!O$1)</f>
        <v>0</v>
      </c>
      <c r="P110">
        <f>COUNTIFS(Answer, 'answer tally vs actualDYNAMIC'!$B110,ActualPhrase,'answer tally vs actualDYNAMIC'!P$1)</f>
        <v>0</v>
      </c>
      <c r="Q110">
        <f>COUNTIFS(Answer, 'answer tally vs actualDYNAMIC'!$B110,ActualPhrase,'answer tally vs actualDYNAMIC'!Q$1)</f>
        <v>0</v>
      </c>
      <c r="R110">
        <f>COUNTIFS(Answer, 'answer tally vs actualDYNAMIC'!$B110,ActualPhrase,'answer tally vs actualDYNAMIC'!R$1)</f>
        <v>0</v>
      </c>
      <c r="S110">
        <f>COUNTIFS(Answer, 'answer tally vs actualDYNAMIC'!$B110,ActualPhrase,'answer tally vs actualDYNAMIC'!S$1)</f>
        <v>0</v>
      </c>
    </row>
    <row r="111" spans="1:19">
      <c r="A111">
        <v>111</v>
      </c>
      <c r="B111" t="str">
        <f t="shared" si="6"/>
        <v>ej nice cold ohur</v>
      </c>
      <c r="C111">
        <f t="shared" si="7"/>
        <v>243552</v>
      </c>
      <c r="D111">
        <f>COUNTIFS(Answer, 'answer tally vs actualDYNAMIC'!$B111)</f>
        <v>1</v>
      </c>
      <c r="E111">
        <f>COUNTIFS(Answer, 'answer tally vs actualDYNAMIC'!$B111,ActualPhrase,'answer tally vs actualDYNAMIC'!E$1)</f>
        <v>0</v>
      </c>
      <c r="F111">
        <f>COUNTIFS(Answer, 'answer tally vs actualDYNAMIC'!$B111,ActualPhrase,'answer tally vs actualDYNAMIC'!F$1)</f>
        <v>0</v>
      </c>
      <c r="G111">
        <f>COUNTIFS(Answer, 'answer tally vs actualDYNAMIC'!$B111,ActualPhrase,'answer tally vs actualDYNAMIC'!G$1)</f>
        <v>0</v>
      </c>
      <c r="H111">
        <f>COUNTIFS(Answer, 'answer tally vs actualDYNAMIC'!$B111,ActualPhrase,'answer tally vs actualDYNAMIC'!H$1)</f>
        <v>1</v>
      </c>
      <c r="I111">
        <f>COUNTIFS(Answer, 'answer tally vs actualDYNAMIC'!$B111,ActualPhrase,'answer tally vs actualDYNAMIC'!I$1)</f>
        <v>0</v>
      </c>
      <c r="J111">
        <f>COUNTIFS(Answer, 'answer tally vs actualDYNAMIC'!$B111,ActualPhrase,'answer tally vs actualDYNAMIC'!J$1)</f>
        <v>0</v>
      </c>
      <c r="K111">
        <f>COUNTIFS(Answer, 'answer tally vs actualDYNAMIC'!$B111,ActualPhrase,'answer tally vs actualDYNAMIC'!K$1)</f>
        <v>0</v>
      </c>
      <c r="L111">
        <f>COUNTIFS(Answer, 'answer tally vs actualDYNAMIC'!$B111,ActualPhrase,'answer tally vs actualDYNAMIC'!L$1)</f>
        <v>0</v>
      </c>
      <c r="M111">
        <f>COUNTIFS(Answer, 'answer tally vs actualDYNAMIC'!$B111,ActualPhrase,'answer tally vs actualDYNAMIC'!M$1)</f>
        <v>0</v>
      </c>
      <c r="N111">
        <f>COUNTIFS(Answer, 'answer tally vs actualDYNAMIC'!$B111,ActualPhrase,'answer tally vs actualDYNAMIC'!N$1)</f>
        <v>0</v>
      </c>
      <c r="O111">
        <f>COUNTIFS(Answer, 'answer tally vs actualDYNAMIC'!$B111,ActualPhrase,'answer tally vs actualDYNAMIC'!O$1)</f>
        <v>0</v>
      </c>
      <c r="P111">
        <f>COUNTIFS(Answer, 'answer tally vs actualDYNAMIC'!$B111,ActualPhrase,'answer tally vs actualDYNAMIC'!P$1)</f>
        <v>0</v>
      </c>
      <c r="Q111">
        <f>COUNTIFS(Answer, 'answer tally vs actualDYNAMIC'!$B111,ActualPhrase,'answer tally vs actualDYNAMIC'!Q$1)</f>
        <v>0</v>
      </c>
      <c r="R111">
        <f>COUNTIFS(Answer, 'answer tally vs actualDYNAMIC'!$B111,ActualPhrase,'answer tally vs actualDYNAMIC'!R$1)</f>
        <v>0</v>
      </c>
      <c r="S111">
        <f>COUNTIFS(Answer, 'answer tally vs actualDYNAMIC'!$B111,ActualPhrase,'answer tally vs actualDYNAMIC'!S$1)</f>
        <v>0</v>
      </c>
    </row>
    <row r="112" spans="1:19">
      <c r="A112">
        <v>112</v>
      </c>
      <c r="B112" t="str">
        <f t="shared" si="6"/>
        <v>enoise cothawer</v>
      </c>
      <c r="C112">
        <f t="shared" si="7"/>
        <v>0</v>
      </c>
      <c r="D112">
        <f>COUNTIFS(Answer, 'answer tally vs actualDYNAMIC'!$B112)</f>
        <v>1</v>
      </c>
      <c r="E112">
        <f>COUNTIFS(Answer, 'answer tally vs actualDYNAMIC'!$B112,ActualPhrase,'answer tally vs actualDYNAMIC'!E$1)</f>
        <v>1</v>
      </c>
      <c r="F112">
        <f>COUNTIFS(Answer, 'answer tally vs actualDYNAMIC'!$B112,ActualPhrase,'answer tally vs actualDYNAMIC'!F$1)</f>
        <v>0</v>
      </c>
      <c r="G112">
        <f>COUNTIFS(Answer, 'answer tally vs actualDYNAMIC'!$B112,ActualPhrase,'answer tally vs actualDYNAMIC'!G$1)</f>
        <v>0</v>
      </c>
      <c r="H112">
        <f>COUNTIFS(Answer, 'answer tally vs actualDYNAMIC'!$B112,ActualPhrase,'answer tally vs actualDYNAMIC'!H$1)</f>
        <v>0</v>
      </c>
      <c r="I112">
        <f>COUNTIFS(Answer, 'answer tally vs actualDYNAMIC'!$B112,ActualPhrase,'answer tally vs actualDYNAMIC'!I$1)</f>
        <v>0</v>
      </c>
      <c r="J112">
        <f>COUNTIFS(Answer, 'answer tally vs actualDYNAMIC'!$B112,ActualPhrase,'answer tally vs actualDYNAMIC'!J$1)</f>
        <v>0</v>
      </c>
      <c r="K112">
        <f>COUNTIFS(Answer, 'answer tally vs actualDYNAMIC'!$B112,ActualPhrase,'answer tally vs actualDYNAMIC'!K$1)</f>
        <v>0</v>
      </c>
      <c r="L112">
        <f>COUNTIFS(Answer, 'answer tally vs actualDYNAMIC'!$B112,ActualPhrase,'answer tally vs actualDYNAMIC'!L$1)</f>
        <v>0</v>
      </c>
      <c r="M112">
        <f>COUNTIFS(Answer, 'answer tally vs actualDYNAMIC'!$B112,ActualPhrase,'answer tally vs actualDYNAMIC'!M$1)</f>
        <v>0</v>
      </c>
      <c r="N112">
        <f>COUNTIFS(Answer, 'answer tally vs actualDYNAMIC'!$B112,ActualPhrase,'answer tally vs actualDYNAMIC'!N$1)</f>
        <v>0</v>
      </c>
      <c r="O112">
        <f>COUNTIFS(Answer, 'answer tally vs actualDYNAMIC'!$B112,ActualPhrase,'answer tally vs actualDYNAMIC'!O$1)</f>
        <v>0</v>
      </c>
      <c r="P112">
        <f>COUNTIFS(Answer, 'answer tally vs actualDYNAMIC'!$B112,ActualPhrase,'answer tally vs actualDYNAMIC'!P$1)</f>
        <v>0</v>
      </c>
      <c r="Q112">
        <f>COUNTIFS(Answer, 'answer tally vs actualDYNAMIC'!$B112,ActualPhrase,'answer tally vs actualDYNAMIC'!Q$1)</f>
        <v>0</v>
      </c>
      <c r="R112">
        <f>COUNTIFS(Answer, 'answer tally vs actualDYNAMIC'!$B112,ActualPhrase,'answer tally vs actualDYNAMIC'!R$1)</f>
        <v>0</v>
      </c>
      <c r="S112">
        <f>COUNTIFS(Answer, 'answer tally vs actualDYNAMIC'!$B112,ActualPhrase,'answer tally vs actualDYNAMIC'!S$1)</f>
        <v>0</v>
      </c>
    </row>
    <row r="113" spans="1:19">
      <c r="A113">
        <v>113</v>
      </c>
      <c r="B113" t="str">
        <f t="shared" si="6"/>
        <v>he nice on the hour</v>
      </c>
      <c r="C113">
        <f t="shared" si="7"/>
        <v>21909381</v>
      </c>
      <c r="D113">
        <f>COUNTIFS(Answer, 'answer tally vs actualDYNAMIC'!$B113)</f>
        <v>1</v>
      </c>
      <c r="E113">
        <f>COUNTIFS(Answer, 'answer tally vs actualDYNAMIC'!$B113,ActualPhrase,'answer tally vs actualDYNAMIC'!E$1)</f>
        <v>0</v>
      </c>
      <c r="F113">
        <f>COUNTIFS(Answer, 'answer tally vs actualDYNAMIC'!$B113,ActualPhrase,'answer tally vs actualDYNAMIC'!F$1)</f>
        <v>0</v>
      </c>
      <c r="G113">
        <f>COUNTIFS(Answer, 'answer tally vs actualDYNAMIC'!$B113,ActualPhrase,'answer tally vs actualDYNAMIC'!G$1)</f>
        <v>0</v>
      </c>
      <c r="H113">
        <f>COUNTIFS(Answer, 'answer tally vs actualDYNAMIC'!$B113,ActualPhrase,'answer tally vs actualDYNAMIC'!H$1)</f>
        <v>0</v>
      </c>
      <c r="I113">
        <f>COUNTIFS(Answer, 'answer tally vs actualDYNAMIC'!$B113,ActualPhrase,'answer tally vs actualDYNAMIC'!I$1)</f>
        <v>1</v>
      </c>
      <c r="J113">
        <f>COUNTIFS(Answer, 'answer tally vs actualDYNAMIC'!$B113,ActualPhrase,'answer tally vs actualDYNAMIC'!J$1)</f>
        <v>0</v>
      </c>
      <c r="K113">
        <f>COUNTIFS(Answer, 'answer tally vs actualDYNAMIC'!$B113,ActualPhrase,'answer tally vs actualDYNAMIC'!K$1)</f>
        <v>0</v>
      </c>
      <c r="L113">
        <f>COUNTIFS(Answer, 'answer tally vs actualDYNAMIC'!$B113,ActualPhrase,'answer tally vs actualDYNAMIC'!L$1)</f>
        <v>0</v>
      </c>
      <c r="M113">
        <f>COUNTIFS(Answer, 'answer tally vs actualDYNAMIC'!$B113,ActualPhrase,'answer tally vs actualDYNAMIC'!M$1)</f>
        <v>0</v>
      </c>
      <c r="N113">
        <f>COUNTIFS(Answer, 'answer tally vs actualDYNAMIC'!$B113,ActualPhrase,'answer tally vs actualDYNAMIC'!N$1)</f>
        <v>0</v>
      </c>
      <c r="O113">
        <f>COUNTIFS(Answer, 'answer tally vs actualDYNAMIC'!$B113,ActualPhrase,'answer tally vs actualDYNAMIC'!O$1)</f>
        <v>0</v>
      </c>
      <c r="P113">
        <f>COUNTIFS(Answer, 'answer tally vs actualDYNAMIC'!$B113,ActualPhrase,'answer tally vs actualDYNAMIC'!P$1)</f>
        <v>0</v>
      </c>
      <c r="Q113">
        <f>COUNTIFS(Answer, 'answer tally vs actualDYNAMIC'!$B113,ActualPhrase,'answer tally vs actualDYNAMIC'!Q$1)</f>
        <v>0</v>
      </c>
      <c r="R113">
        <f>COUNTIFS(Answer, 'answer tally vs actualDYNAMIC'!$B113,ActualPhrase,'answer tally vs actualDYNAMIC'!R$1)</f>
        <v>0</v>
      </c>
      <c r="S113">
        <f>COUNTIFS(Answer, 'answer tally vs actualDYNAMIC'!$B113,ActualPhrase,'answer tally vs actualDYNAMIC'!S$1)</f>
        <v>0</v>
      </c>
    </row>
    <row r="114" spans="1:19">
      <c r="A114">
        <v>114</v>
      </c>
      <c r="B114" t="str">
        <f t="shared" si="6"/>
        <v>hen eyes oh dawad</v>
      </c>
      <c r="C114">
        <f t="shared" si="7"/>
        <v>1643228</v>
      </c>
      <c r="D114">
        <f>COUNTIFS(Answer, 'answer tally vs actualDYNAMIC'!$B114)</f>
        <v>1</v>
      </c>
      <c r="E114">
        <f>COUNTIFS(Answer, 'answer tally vs actualDYNAMIC'!$B114,ActualPhrase,'answer tally vs actualDYNAMIC'!E$1)</f>
        <v>0</v>
      </c>
      <c r="F114">
        <f>COUNTIFS(Answer, 'answer tally vs actualDYNAMIC'!$B114,ActualPhrase,'answer tally vs actualDYNAMIC'!F$1)</f>
        <v>0</v>
      </c>
      <c r="G114">
        <f>COUNTIFS(Answer, 'answer tally vs actualDYNAMIC'!$B114,ActualPhrase,'answer tally vs actualDYNAMIC'!G$1)</f>
        <v>0</v>
      </c>
      <c r="H114">
        <f>COUNTIFS(Answer, 'answer tally vs actualDYNAMIC'!$B114,ActualPhrase,'answer tally vs actualDYNAMIC'!H$1)</f>
        <v>0</v>
      </c>
      <c r="I114">
        <f>COUNTIFS(Answer, 'answer tally vs actualDYNAMIC'!$B114,ActualPhrase,'answer tally vs actualDYNAMIC'!I$1)</f>
        <v>0</v>
      </c>
      <c r="J114">
        <f>COUNTIFS(Answer, 'answer tally vs actualDYNAMIC'!$B114,ActualPhrase,'answer tally vs actualDYNAMIC'!J$1)</f>
        <v>0</v>
      </c>
      <c r="K114">
        <f>COUNTIFS(Answer, 'answer tally vs actualDYNAMIC'!$B114,ActualPhrase,'answer tally vs actualDYNAMIC'!K$1)</f>
        <v>0</v>
      </c>
      <c r="L114">
        <f>COUNTIFS(Answer, 'answer tally vs actualDYNAMIC'!$B114,ActualPhrase,'answer tally vs actualDYNAMIC'!L$1)</f>
        <v>0</v>
      </c>
      <c r="M114">
        <f>COUNTIFS(Answer, 'answer tally vs actualDYNAMIC'!$B114,ActualPhrase,'answer tally vs actualDYNAMIC'!M$1)</f>
        <v>0</v>
      </c>
      <c r="N114">
        <f>COUNTIFS(Answer, 'answer tally vs actualDYNAMIC'!$B114,ActualPhrase,'answer tally vs actualDYNAMIC'!N$1)</f>
        <v>0</v>
      </c>
      <c r="O114">
        <f>COUNTIFS(Answer, 'answer tally vs actualDYNAMIC'!$B114,ActualPhrase,'answer tally vs actualDYNAMIC'!O$1)</f>
        <v>1</v>
      </c>
      <c r="P114">
        <f>COUNTIFS(Answer, 'answer tally vs actualDYNAMIC'!$B114,ActualPhrase,'answer tally vs actualDYNAMIC'!P$1)</f>
        <v>0</v>
      </c>
      <c r="Q114">
        <f>COUNTIFS(Answer, 'answer tally vs actualDYNAMIC'!$B114,ActualPhrase,'answer tally vs actualDYNAMIC'!Q$1)</f>
        <v>0</v>
      </c>
      <c r="R114">
        <f>COUNTIFS(Answer, 'answer tally vs actualDYNAMIC'!$B114,ActualPhrase,'answer tally vs actualDYNAMIC'!R$1)</f>
        <v>0</v>
      </c>
      <c r="S114">
        <f>COUNTIFS(Answer, 'answer tally vs actualDYNAMIC'!$B114,ActualPhrase,'answer tally vs actualDYNAMIC'!S$1)</f>
        <v>0</v>
      </c>
    </row>
    <row r="115" spans="1:19">
      <c r="A115">
        <v>115</v>
      </c>
      <c r="B115" t="str">
        <f t="shared" si="6"/>
        <v>hen eyes oh gawd</v>
      </c>
      <c r="C115">
        <f t="shared" si="7"/>
        <v>1643228</v>
      </c>
      <c r="D115">
        <f>COUNTIFS(Answer, 'answer tally vs actualDYNAMIC'!$B115)</f>
        <v>1</v>
      </c>
      <c r="E115">
        <f>COUNTIFS(Answer, 'answer tally vs actualDYNAMIC'!$B115,ActualPhrase,'answer tally vs actualDYNAMIC'!E$1)</f>
        <v>0</v>
      </c>
      <c r="F115">
        <f>COUNTIFS(Answer, 'answer tally vs actualDYNAMIC'!$B115,ActualPhrase,'answer tally vs actualDYNAMIC'!F$1)</f>
        <v>0</v>
      </c>
      <c r="G115">
        <f>COUNTIFS(Answer, 'answer tally vs actualDYNAMIC'!$B115,ActualPhrase,'answer tally vs actualDYNAMIC'!G$1)</f>
        <v>0</v>
      </c>
      <c r="H115">
        <f>COUNTIFS(Answer, 'answer tally vs actualDYNAMIC'!$B115,ActualPhrase,'answer tally vs actualDYNAMIC'!H$1)</f>
        <v>0</v>
      </c>
      <c r="I115">
        <f>COUNTIFS(Answer, 'answer tally vs actualDYNAMIC'!$B115,ActualPhrase,'answer tally vs actualDYNAMIC'!I$1)</f>
        <v>0</v>
      </c>
      <c r="J115">
        <f>COUNTIFS(Answer, 'answer tally vs actualDYNAMIC'!$B115,ActualPhrase,'answer tally vs actualDYNAMIC'!J$1)</f>
        <v>0</v>
      </c>
      <c r="K115">
        <f>COUNTIFS(Answer, 'answer tally vs actualDYNAMIC'!$B115,ActualPhrase,'answer tally vs actualDYNAMIC'!K$1)</f>
        <v>0</v>
      </c>
      <c r="L115">
        <f>COUNTIFS(Answer, 'answer tally vs actualDYNAMIC'!$B115,ActualPhrase,'answer tally vs actualDYNAMIC'!L$1)</f>
        <v>0</v>
      </c>
      <c r="M115">
        <f>COUNTIFS(Answer, 'answer tally vs actualDYNAMIC'!$B115,ActualPhrase,'answer tally vs actualDYNAMIC'!M$1)</f>
        <v>0</v>
      </c>
      <c r="N115">
        <f>COUNTIFS(Answer, 'answer tally vs actualDYNAMIC'!$B115,ActualPhrase,'answer tally vs actualDYNAMIC'!N$1)</f>
        <v>0</v>
      </c>
      <c r="O115">
        <f>COUNTIFS(Answer, 'answer tally vs actualDYNAMIC'!$B115,ActualPhrase,'answer tally vs actualDYNAMIC'!O$1)</f>
        <v>0</v>
      </c>
      <c r="P115">
        <f>COUNTIFS(Answer, 'answer tally vs actualDYNAMIC'!$B115,ActualPhrase,'answer tally vs actualDYNAMIC'!P$1)</f>
        <v>0</v>
      </c>
      <c r="Q115">
        <f>COUNTIFS(Answer, 'answer tally vs actualDYNAMIC'!$B115,ActualPhrase,'answer tally vs actualDYNAMIC'!Q$1)</f>
        <v>1</v>
      </c>
      <c r="R115">
        <f>COUNTIFS(Answer, 'answer tally vs actualDYNAMIC'!$B115,ActualPhrase,'answer tally vs actualDYNAMIC'!R$1)</f>
        <v>0</v>
      </c>
      <c r="S115">
        <f>COUNTIFS(Answer, 'answer tally vs actualDYNAMIC'!$B115,ActualPhrase,'answer tally vs actualDYNAMIC'!S$1)</f>
        <v>0</v>
      </c>
    </row>
    <row r="116" spans="1:19">
      <c r="A116">
        <v>116</v>
      </c>
      <c r="B116" t="str">
        <f t="shared" si="6"/>
        <v>hen ice oh dawad</v>
      </c>
      <c r="C116">
        <f t="shared" si="7"/>
        <v>1603078</v>
      </c>
      <c r="D116">
        <f>COUNTIFS(Answer, 'answer tally vs actualDYNAMIC'!$B116)</f>
        <v>1</v>
      </c>
      <c r="E116">
        <f>COUNTIFS(Answer, 'answer tally vs actualDYNAMIC'!$B116,ActualPhrase,'answer tally vs actualDYNAMIC'!E$1)</f>
        <v>0</v>
      </c>
      <c r="F116">
        <f>COUNTIFS(Answer, 'answer tally vs actualDYNAMIC'!$B116,ActualPhrase,'answer tally vs actualDYNAMIC'!F$1)</f>
        <v>0</v>
      </c>
      <c r="G116">
        <f>COUNTIFS(Answer, 'answer tally vs actualDYNAMIC'!$B116,ActualPhrase,'answer tally vs actualDYNAMIC'!G$1)</f>
        <v>0</v>
      </c>
      <c r="H116">
        <f>COUNTIFS(Answer, 'answer tally vs actualDYNAMIC'!$B116,ActualPhrase,'answer tally vs actualDYNAMIC'!H$1)</f>
        <v>0</v>
      </c>
      <c r="I116">
        <f>COUNTIFS(Answer, 'answer tally vs actualDYNAMIC'!$B116,ActualPhrase,'answer tally vs actualDYNAMIC'!I$1)</f>
        <v>0</v>
      </c>
      <c r="J116">
        <f>COUNTIFS(Answer, 'answer tally vs actualDYNAMIC'!$B116,ActualPhrase,'answer tally vs actualDYNAMIC'!J$1)</f>
        <v>1</v>
      </c>
      <c r="K116">
        <f>COUNTIFS(Answer, 'answer tally vs actualDYNAMIC'!$B116,ActualPhrase,'answer tally vs actualDYNAMIC'!K$1)</f>
        <v>0</v>
      </c>
      <c r="L116">
        <f>COUNTIFS(Answer, 'answer tally vs actualDYNAMIC'!$B116,ActualPhrase,'answer tally vs actualDYNAMIC'!L$1)</f>
        <v>0</v>
      </c>
      <c r="M116">
        <f>COUNTIFS(Answer, 'answer tally vs actualDYNAMIC'!$B116,ActualPhrase,'answer tally vs actualDYNAMIC'!M$1)</f>
        <v>0</v>
      </c>
      <c r="N116">
        <f>COUNTIFS(Answer, 'answer tally vs actualDYNAMIC'!$B116,ActualPhrase,'answer tally vs actualDYNAMIC'!N$1)</f>
        <v>0</v>
      </c>
      <c r="O116">
        <f>COUNTIFS(Answer, 'answer tally vs actualDYNAMIC'!$B116,ActualPhrase,'answer tally vs actualDYNAMIC'!O$1)</f>
        <v>0</v>
      </c>
      <c r="P116">
        <f>COUNTIFS(Answer, 'answer tally vs actualDYNAMIC'!$B116,ActualPhrase,'answer tally vs actualDYNAMIC'!P$1)</f>
        <v>0</v>
      </c>
      <c r="Q116">
        <f>COUNTIFS(Answer, 'answer tally vs actualDYNAMIC'!$B116,ActualPhrase,'answer tally vs actualDYNAMIC'!Q$1)</f>
        <v>0</v>
      </c>
      <c r="R116">
        <f>COUNTIFS(Answer, 'answer tally vs actualDYNAMIC'!$B116,ActualPhrase,'answer tally vs actualDYNAMIC'!R$1)</f>
        <v>0</v>
      </c>
      <c r="S116">
        <f>COUNTIFS(Answer, 'answer tally vs actualDYNAMIC'!$B116,ActualPhrase,'answer tally vs actualDYNAMIC'!S$1)</f>
        <v>0</v>
      </c>
    </row>
    <row r="117" spans="1:19">
      <c r="A117">
        <v>117</v>
      </c>
      <c r="B117" t="str">
        <f t="shared" si="6"/>
        <v>hey nice go the our</v>
      </c>
      <c r="C117">
        <f t="shared" si="7"/>
        <v>17686309</v>
      </c>
      <c r="D117">
        <f>COUNTIFS(Answer, 'answer tally vs actualDYNAMIC'!$B117)</f>
        <v>2</v>
      </c>
      <c r="E117">
        <f>COUNTIFS(Answer, 'answer tally vs actualDYNAMIC'!$B117,ActualPhrase,'answer tally vs actualDYNAMIC'!E$1)</f>
        <v>1</v>
      </c>
      <c r="F117">
        <f>COUNTIFS(Answer, 'answer tally vs actualDYNAMIC'!$B117,ActualPhrase,'answer tally vs actualDYNAMIC'!F$1)</f>
        <v>0</v>
      </c>
      <c r="G117">
        <f>COUNTIFS(Answer, 'answer tally vs actualDYNAMIC'!$B117,ActualPhrase,'answer tally vs actualDYNAMIC'!G$1)</f>
        <v>0</v>
      </c>
      <c r="H117">
        <f>COUNTIFS(Answer, 'answer tally vs actualDYNAMIC'!$B117,ActualPhrase,'answer tally vs actualDYNAMIC'!H$1)</f>
        <v>1</v>
      </c>
      <c r="I117">
        <f>COUNTIFS(Answer, 'answer tally vs actualDYNAMIC'!$B117,ActualPhrase,'answer tally vs actualDYNAMIC'!I$1)</f>
        <v>0</v>
      </c>
      <c r="J117">
        <f>COUNTIFS(Answer, 'answer tally vs actualDYNAMIC'!$B117,ActualPhrase,'answer tally vs actualDYNAMIC'!J$1)</f>
        <v>0</v>
      </c>
      <c r="K117">
        <f>COUNTIFS(Answer, 'answer tally vs actualDYNAMIC'!$B117,ActualPhrase,'answer tally vs actualDYNAMIC'!K$1)</f>
        <v>0</v>
      </c>
      <c r="L117">
        <f>COUNTIFS(Answer, 'answer tally vs actualDYNAMIC'!$B117,ActualPhrase,'answer tally vs actualDYNAMIC'!L$1)</f>
        <v>0</v>
      </c>
      <c r="M117">
        <f>COUNTIFS(Answer, 'answer tally vs actualDYNAMIC'!$B117,ActualPhrase,'answer tally vs actualDYNAMIC'!M$1)</f>
        <v>0</v>
      </c>
      <c r="N117">
        <f>COUNTIFS(Answer, 'answer tally vs actualDYNAMIC'!$B117,ActualPhrase,'answer tally vs actualDYNAMIC'!N$1)</f>
        <v>0</v>
      </c>
      <c r="O117">
        <f>COUNTIFS(Answer, 'answer tally vs actualDYNAMIC'!$B117,ActualPhrase,'answer tally vs actualDYNAMIC'!O$1)</f>
        <v>0</v>
      </c>
      <c r="P117">
        <f>COUNTIFS(Answer, 'answer tally vs actualDYNAMIC'!$B117,ActualPhrase,'answer tally vs actualDYNAMIC'!P$1)</f>
        <v>0</v>
      </c>
      <c r="Q117">
        <f>COUNTIFS(Answer, 'answer tally vs actualDYNAMIC'!$B117,ActualPhrase,'answer tally vs actualDYNAMIC'!Q$1)</f>
        <v>0</v>
      </c>
      <c r="R117">
        <f>COUNTIFS(Answer, 'answer tally vs actualDYNAMIC'!$B117,ActualPhrase,'answer tally vs actualDYNAMIC'!R$1)</f>
        <v>0</v>
      </c>
      <c r="S117">
        <f>COUNTIFS(Answer, 'answer tally vs actualDYNAMIC'!$B117,ActualPhrase,'answer tally vs actualDYNAMIC'!S$1)</f>
        <v>0</v>
      </c>
    </row>
    <row r="118" spans="1:19">
      <c r="A118">
        <v>118</v>
      </c>
      <c r="B118" t="str">
        <f t="shared" si="6"/>
        <v>hey nice go there where</v>
      </c>
      <c r="C118">
        <f t="shared" si="7"/>
        <v>4101359</v>
      </c>
      <c r="D118">
        <f>COUNTIFS(Answer, 'answer tally vs actualDYNAMIC'!$B118)</f>
        <v>2</v>
      </c>
      <c r="E118">
        <f>COUNTIFS(Answer, 'answer tally vs actualDYNAMIC'!$B118,ActualPhrase,'answer tally vs actualDYNAMIC'!E$1)</f>
        <v>0</v>
      </c>
      <c r="F118">
        <f>COUNTIFS(Answer, 'answer tally vs actualDYNAMIC'!$B118,ActualPhrase,'answer tally vs actualDYNAMIC'!F$1)</f>
        <v>0</v>
      </c>
      <c r="G118">
        <f>COUNTIFS(Answer, 'answer tally vs actualDYNAMIC'!$B118,ActualPhrase,'answer tally vs actualDYNAMIC'!G$1)</f>
        <v>1</v>
      </c>
      <c r="H118">
        <f>COUNTIFS(Answer, 'answer tally vs actualDYNAMIC'!$B118,ActualPhrase,'answer tally vs actualDYNAMIC'!H$1)</f>
        <v>0</v>
      </c>
      <c r="I118">
        <f>COUNTIFS(Answer, 'answer tally vs actualDYNAMIC'!$B118,ActualPhrase,'answer tally vs actualDYNAMIC'!I$1)</f>
        <v>1</v>
      </c>
      <c r="J118">
        <f>COUNTIFS(Answer, 'answer tally vs actualDYNAMIC'!$B118,ActualPhrase,'answer tally vs actualDYNAMIC'!J$1)</f>
        <v>0</v>
      </c>
      <c r="K118">
        <f>COUNTIFS(Answer, 'answer tally vs actualDYNAMIC'!$B118,ActualPhrase,'answer tally vs actualDYNAMIC'!K$1)</f>
        <v>0</v>
      </c>
      <c r="L118">
        <f>COUNTIFS(Answer, 'answer tally vs actualDYNAMIC'!$B118,ActualPhrase,'answer tally vs actualDYNAMIC'!L$1)</f>
        <v>0</v>
      </c>
      <c r="M118">
        <f>COUNTIFS(Answer, 'answer tally vs actualDYNAMIC'!$B118,ActualPhrase,'answer tally vs actualDYNAMIC'!M$1)</f>
        <v>0</v>
      </c>
      <c r="N118">
        <f>COUNTIFS(Answer, 'answer tally vs actualDYNAMIC'!$B118,ActualPhrase,'answer tally vs actualDYNAMIC'!N$1)</f>
        <v>0</v>
      </c>
      <c r="O118">
        <f>COUNTIFS(Answer, 'answer tally vs actualDYNAMIC'!$B118,ActualPhrase,'answer tally vs actualDYNAMIC'!O$1)</f>
        <v>0</v>
      </c>
      <c r="P118">
        <f>COUNTIFS(Answer, 'answer tally vs actualDYNAMIC'!$B118,ActualPhrase,'answer tally vs actualDYNAMIC'!P$1)</f>
        <v>0</v>
      </c>
      <c r="Q118">
        <f>COUNTIFS(Answer, 'answer tally vs actualDYNAMIC'!$B118,ActualPhrase,'answer tally vs actualDYNAMIC'!Q$1)</f>
        <v>0</v>
      </c>
      <c r="R118">
        <f>COUNTIFS(Answer, 'answer tally vs actualDYNAMIC'!$B118,ActualPhrase,'answer tally vs actualDYNAMIC'!R$1)</f>
        <v>0</v>
      </c>
      <c r="S118">
        <f>COUNTIFS(Answer, 'answer tally vs actualDYNAMIC'!$B118,ActualPhrase,'answer tally vs actualDYNAMIC'!S$1)</f>
        <v>0</v>
      </c>
    </row>
    <row r="119" spans="1:19">
      <c r="A119">
        <v>119</v>
      </c>
      <c r="B119" t="str">
        <f t="shared" si="6"/>
        <v>hey nice hold hour</v>
      </c>
      <c r="C119">
        <f t="shared" si="7"/>
        <v>343183</v>
      </c>
      <c r="D119">
        <f>COUNTIFS(Answer, 'answer tally vs actualDYNAMIC'!$B119)</f>
        <v>1</v>
      </c>
      <c r="E119">
        <f>COUNTIFS(Answer, 'answer tally vs actualDYNAMIC'!$B119,ActualPhrase,'answer tally vs actualDYNAMIC'!E$1)</f>
        <v>0</v>
      </c>
      <c r="F119">
        <f>COUNTIFS(Answer, 'answer tally vs actualDYNAMIC'!$B119,ActualPhrase,'answer tally vs actualDYNAMIC'!F$1)</f>
        <v>0</v>
      </c>
      <c r="G119">
        <f>COUNTIFS(Answer, 'answer tally vs actualDYNAMIC'!$B119,ActualPhrase,'answer tally vs actualDYNAMIC'!G$1)</f>
        <v>0</v>
      </c>
      <c r="H119">
        <f>COUNTIFS(Answer, 'answer tally vs actualDYNAMIC'!$B119,ActualPhrase,'answer tally vs actualDYNAMIC'!H$1)</f>
        <v>1</v>
      </c>
      <c r="I119">
        <f>COUNTIFS(Answer, 'answer tally vs actualDYNAMIC'!$B119,ActualPhrase,'answer tally vs actualDYNAMIC'!I$1)</f>
        <v>0</v>
      </c>
      <c r="J119">
        <f>COUNTIFS(Answer, 'answer tally vs actualDYNAMIC'!$B119,ActualPhrase,'answer tally vs actualDYNAMIC'!J$1)</f>
        <v>0</v>
      </c>
      <c r="K119">
        <f>COUNTIFS(Answer, 'answer tally vs actualDYNAMIC'!$B119,ActualPhrase,'answer tally vs actualDYNAMIC'!K$1)</f>
        <v>0</v>
      </c>
      <c r="L119">
        <f>COUNTIFS(Answer, 'answer tally vs actualDYNAMIC'!$B119,ActualPhrase,'answer tally vs actualDYNAMIC'!L$1)</f>
        <v>0</v>
      </c>
      <c r="M119">
        <f>COUNTIFS(Answer, 'answer tally vs actualDYNAMIC'!$B119,ActualPhrase,'answer tally vs actualDYNAMIC'!M$1)</f>
        <v>0</v>
      </c>
      <c r="N119">
        <f>COUNTIFS(Answer, 'answer tally vs actualDYNAMIC'!$B119,ActualPhrase,'answer tally vs actualDYNAMIC'!N$1)</f>
        <v>0</v>
      </c>
      <c r="O119">
        <f>COUNTIFS(Answer, 'answer tally vs actualDYNAMIC'!$B119,ActualPhrase,'answer tally vs actualDYNAMIC'!O$1)</f>
        <v>0</v>
      </c>
      <c r="P119">
        <f>COUNTIFS(Answer, 'answer tally vs actualDYNAMIC'!$B119,ActualPhrase,'answer tally vs actualDYNAMIC'!P$1)</f>
        <v>0</v>
      </c>
      <c r="Q119">
        <f>COUNTIFS(Answer, 'answer tally vs actualDYNAMIC'!$B119,ActualPhrase,'answer tally vs actualDYNAMIC'!Q$1)</f>
        <v>0</v>
      </c>
      <c r="R119">
        <f>COUNTIFS(Answer, 'answer tally vs actualDYNAMIC'!$B119,ActualPhrase,'answer tally vs actualDYNAMIC'!R$1)</f>
        <v>0</v>
      </c>
      <c r="S119">
        <f>COUNTIFS(Answer, 'answer tally vs actualDYNAMIC'!$B119,ActualPhrase,'answer tally vs actualDYNAMIC'!S$1)</f>
        <v>0</v>
      </c>
    </row>
    <row r="120" spans="1:19">
      <c r="A120">
        <v>120</v>
      </c>
      <c r="B120" t="str">
        <f t="shared" si="6"/>
        <v>hey nice screwdriver</v>
      </c>
      <c r="C120">
        <f t="shared" si="7"/>
        <v>215059</v>
      </c>
      <c r="D120">
        <f>COUNTIFS(Answer, 'answer tally vs actualDYNAMIC'!$B120)</f>
        <v>2</v>
      </c>
      <c r="E120">
        <f>COUNTIFS(Answer, 'answer tally vs actualDYNAMIC'!$B120,ActualPhrase,'answer tally vs actualDYNAMIC'!E$1)</f>
        <v>0</v>
      </c>
      <c r="F120">
        <f>COUNTIFS(Answer, 'answer tally vs actualDYNAMIC'!$B120,ActualPhrase,'answer tally vs actualDYNAMIC'!F$1)</f>
        <v>0</v>
      </c>
      <c r="G120">
        <f>COUNTIFS(Answer, 'answer tally vs actualDYNAMIC'!$B120,ActualPhrase,'answer tally vs actualDYNAMIC'!G$1)</f>
        <v>0</v>
      </c>
      <c r="H120">
        <f>COUNTIFS(Answer, 'answer tally vs actualDYNAMIC'!$B120,ActualPhrase,'answer tally vs actualDYNAMIC'!H$1)</f>
        <v>1</v>
      </c>
      <c r="I120">
        <f>COUNTIFS(Answer, 'answer tally vs actualDYNAMIC'!$B120,ActualPhrase,'answer tally vs actualDYNAMIC'!I$1)</f>
        <v>1</v>
      </c>
      <c r="J120">
        <f>COUNTIFS(Answer, 'answer tally vs actualDYNAMIC'!$B120,ActualPhrase,'answer tally vs actualDYNAMIC'!J$1)</f>
        <v>0</v>
      </c>
      <c r="K120">
        <f>COUNTIFS(Answer, 'answer tally vs actualDYNAMIC'!$B120,ActualPhrase,'answer tally vs actualDYNAMIC'!K$1)</f>
        <v>0</v>
      </c>
      <c r="L120">
        <f>COUNTIFS(Answer, 'answer tally vs actualDYNAMIC'!$B120,ActualPhrase,'answer tally vs actualDYNAMIC'!L$1)</f>
        <v>0</v>
      </c>
      <c r="M120">
        <f>COUNTIFS(Answer, 'answer tally vs actualDYNAMIC'!$B120,ActualPhrase,'answer tally vs actualDYNAMIC'!M$1)</f>
        <v>0</v>
      </c>
      <c r="N120">
        <f>COUNTIFS(Answer, 'answer tally vs actualDYNAMIC'!$B120,ActualPhrase,'answer tally vs actualDYNAMIC'!N$1)</f>
        <v>0</v>
      </c>
      <c r="O120">
        <f>COUNTIFS(Answer, 'answer tally vs actualDYNAMIC'!$B120,ActualPhrase,'answer tally vs actualDYNAMIC'!O$1)</f>
        <v>0</v>
      </c>
      <c r="P120">
        <f>COUNTIFS(Answer, 'answer tally vs actualDYNAMIC'!$B120,ActualPhrase,'answer tally vs actualDYNAMIC'!P$1)</f>
        <v>0</v>
      </c>
      <c r="Q120">
        <f>COUNTIFS(Answer, 'answer tally vs actualDYNAMIC'!$B120,ActualPhrase,'answer tally vs actualDYNAMIC'!Q$1)</f>
        <v>0</v>
      </c>
      <c r="R120">
        <f>COUNTIFS(Answer, 'answer tally vs actualDYNAMIC'!$B120,ActualPhrase,'answer tally vs actualDYNAMIC'!R$1)</f>
        <v>0</v>
      </c>
      <c r="S120">
        <f>COUNTIFS(Answer, 'answer tally vs actualDYNAMIC'!$B120,ActualPhrase,'answer tally vs actualDYNAMIC'!S$1)</f>
        <v>0</v>
      </c>
    </row>
    <row r="121" spans="1:19">
      <c r="A121">
        <v>121</v>
      </c>
      <c r="B121" t="str">
        <f t="shared" si="6"/>
        <v>hey nine scold hour</v>
      </c>
      <c r="C121">
        <f t="shared" si="7"/>
        <v>277367</v>
      </c>
      <c r="D121">
        <f>COUNTIFS(Answer, 'answer tally vs actualDYNAMIC'!$B121)</f>
        <v>1</v>
      </c>
      <c r="E121">
        <f>COUNTIFS(Answer, 'answer tally vs actualDYNAMIC'!$B121,ActualPhrase,'answer tally vs actualDYNAMIC'!E$1)</f>
        <v>0</v>
      </c>
      <c r="F121">
        <f>COUNTIFS(Answer, 'answer tally vs actualDYNAMIC'!$B121,ActualPhrase,'answer tally vs actualDYNAMIC'!F$1)</f>
        <v>0</v>
      </c>
      <c r="G121">
        <f>COUNTIFS(Answer, 'answer tally vs actualDYNAMIC'!$B121,ActualPhrase,'answer tally vs actualDYNAMIC'!G$1)</f>
        <v>1</v>
      </c>
      <c r="H121">
        <f>COUNTIFS(Answer, 'answer tally vs actualDYNAMIC'!$B121,ActualPhrase,'answer tally vs actualDYNAMIC'!H$1)</f>
        <v>0</v>
      </c>
      <c r="I121">
        <f>COUNTIFS(Answer, 'answer tally vs actualDYNAMIC'!$B121,ActualPhrase,'answer tally vs actualDYNAMIC'!I$1)</f>
        <v>0</v>
      </c>
      <c r="J121">
        <f>COUNTIFS(Answer, 'answer tally vs actualDYNAMIC'!$B121,ActualPhrase,'answer tally vs actualDYNAMIC'!J$1)</f>
        <v>0</v>
      </c>
      <c r="K121">
        <f>COUNTIFS(Answer, 'answer tally vs actualDYNAMIC'!$B121,ActualPhrase,'answer tally vs actualDYNAMIC'!K$1)</f>
        <v>0</v>
      </c>
      <c r="L121">
        <f>COUNTIFS(Answer, 'answer tally vs actualDYNAMIC'!$B121,ActualPhrase,'answer tally vs actualDYNAMIC'!L$1)</f>
        <v>0</v>
      </c>
      <c r="M121">
        <f>COUNTIFS(Answer, 'answer tally vs actualDYNAMIC'!$B121,ActualPhrase,'answer tally vs actualDYNAMIC'!M$1)</f>
        <v>0</v>
      </c>
      <c r="N121">
        <f>COUNTIFS(Answer, 'answer tally vs actualDYNAMIC'!$B121,ActualPhrase,'answer tally vs actualDYNAMIC'!N$1)</f>
        <v>0</v>
      </c>
      <c r="O121">
        <f>COUNTIFS(Answer, 'answer tally vs actualDYNAMIC'!$B121,ActualPhrase,'answer tally vs actualDYNAMIC'!O$1)</f>
        <v>0</v>
      </c>
      <c r="P121">
        <f>COUNTIFS(Answer, 'answer tally vs actualDYNAMIC'!$B121,ActualPhrase,'answer tally vs actualDYNAMIC'!P$1)</f>
        <v>0</v>
      </c>
      <c r="Q121">
        <f>COUNTIFS(Answer, 'answer tally vs actualDYNAMIC'!$B121,ActualPhrase,'answer tally vs actualDYNAMIC'!Q$1)</f>
        <v>0</v>
      </c>
      <c r="R121">
        <f>COUNTIFS(Answer, 'answer tally vs actualDYNAMIC'!$B121,ActualPhrase,'answer tally vs actualDYNAMIC'!R$1)</f>
        <v>0</v>
      </c>
      <c r="S121">
        <f>COUNTIFS(Answer, 'answer tally vs actualDYNAMIC'!$B121,ActualPhrase,'answer tally vs actualDYNAMIC'!S$1)</f>
        <v>0</v>
      </c>
    </row>
    <row r="122" spans="1:19">
      <c r="A122">
        <v>122</v>
      </c>
      <c r="B122" t="str">
        <f t="shared" si="6"/>
        <v>i saw tower</v>
      </c>
      <c r="C122">
        <f t="shared" si="7"/>
        <v>10039067</v>
      </c>
      <c r="D122">
        <f>COUNTIFS(Answer, 'answer tally vs actualDYNAMIC'!$B122)</f>
        <v>1</v>
      </c>
      <c r="E122">
        <f>COUNTIFS(Answer, 'answer tally vs actualDYNAMIC'!$B122,ActualPhrase,'answer tally vs actualDYNAMIC'!E$1)</f>
        <v>0</v>
      </c>
      <c r="F122">
        <f>COUNTIFS(Answer, 'answer tally vs actualDYNAMIC'!$B122,ActualPhrase,'answer tally vs actualDYNAMIC'!F$1)</f>
        <v>0</v>
      </c>
      <c r="G122">
        <f>COUNTIFS(Answer, 'answer tally vs actualDYNAMIC'!$B122,ActualPhrase,'answer tally vs actualDYNAMIC'!G$1)</f>
        <v>0</v>
      </c>
      <c r="H122">
        <f>COUNTIFS(Answer, 'answer tally vs actualDYNAMIC'!$B122,ActualPhrase,'answer tally vs actualDYNAMIC'!H$1)</f>
        <v>0</v>
      </c>
      <c r="I122">
        <f>COUNTIFS(Answer, 'answer tally vs actualDYNAMIC'!$B122,ActualPhrase,'answer tally vs actualDYNAMIC'!I$1)</f>
        <v>0</v>
      </c>
      <c r="J122">
        <f>COUNTIFS(Answer, 'answer tally vs actualDYNAMIC'!$B122,ActualPhrase,'answer tally vs actualDYNAMIC'!J$1)</f>
        <v>0</v>
      </c>
      <c r="K122">
        <f>COUNTIFS(Answer, 'answer tally vs actualDYNAMIC'!$B122,ActualPhrase,'answer tally vs actualDYNAMIC'!K$1)</f>
        <v>0</v>
      </c>
      <c r="L122">
        <f>COUNTIFS(Answer, 'answer tally vs actualDYNAMIC'!$B122,ActualPhrase,'answer tally vs actualDYNAMIC'!L$1)</f>
        <v>1</v>
      </c>
      <c r="M122">
        <f>COUNTIFS(Answer, 'answer tally vs actualDYNAMIC'!$B122,ActualPhrase,'answer tally vs actualDYNAMIC'!M$1)</f>
        <v>0</v>
      </c>
      <c r="N122">
        <f>COUNTIFS(Answer, 'answer tally vs actualDYNAMIC'!$B122,ActualPhrase,'answer tally vs actualDYNAMIC'!N$1)</f>
        <v>0</v>
      </c>
      <c r="O122">
        <f>COUNTIFS(Answer, 'answer tally vs actualDYNAMIC'!$B122,ActualPhrase,'answer tally vs actualDYNAMIC'!O$1)</f>
        <v>0</v>
      </c>
      <c r="P122">
        <f>COUNTIFS(Answer, 'answer tally vs actualDYNAMIC'!$B122,ActualPhrase,'answer tally vs actualDYNAMIC'!P$1)</f>
        <v>0</v>
      </c>
      <c r="Q122">
        <f>COUNTIFS(Answer, 'answer tally vs actualDYNAMIC'!$B122,ActualPhrase,'answer tally vs actualDYNAMIC'!Q$1)</f>
        <v>0</v>
      </c>
      <c r="R122">
        <f>COUNTIFS(Answer, 'answer tally vs actualDYNAMIC'!$B122,ActualPhrase,'answer tally vs actualDYNAMIC'!R$1)</f>
        <v>0</v>
      </c>
      <c r="S122">
        <f>COUNTIFS(Answer, 'answer tally vs actualDYNAMIC'!$B122,ActualPhrase,'answer tally vs actualDYNAMIC'!S$1)</f>
        <v>0</v>
      </c>
    </row>
    <row r="123" spans="1:19">
      <c r="A123">
        <v>123</v>
      </c>
      <c r="B123" t="str">
        <f t="shared" si="6"/>
        <v>in a ice cold hour</v>
      </c>
      <c r="C123">
        <f t="shared" si="7"/>
        <v>13039455</v>
      </c>
      <c r="D123">
        <f>COUNTIFS(Answer, 'answer tally vs actualDYNAMIC'!$B123)</f>
        <v>1</v>
      </c>
      <c r="E123">
        <f>COUNTIFS(Answer, 'answer tally vs actualDYNAMIC'!$B123,ActualPhrase,'answer tally vs actualDYNAMIC'!E$1)</f>
        <v>0</v>
      </c>
      <c r="F123">
        <f>COUNTIFS(Answer, 'answer tally vs actualDYNAMIC'!$B123,ActualPhrase,'answer tally vs actualDYNAMIC'!F$1)</f>
        <v>0</v>
      </c>
      <c r="G123">
        <f>COUNTIFS(Answer, 'answer tally vs actualDYNAMIC'!$B123,ActualPhrase,'answer tally vs actualDYNAMIC'!G$1)</f>
        <v>0</v>
      </c>
      <c r="H123">
        <f>COUNTIFS(Answer, 'answer tally vs actualDYNAMIC'!$B123,ActualPhrase,'answer tally vs actualDYNAMIC'!H$1)</f>
        <v>0</v>
      </c>
      <c r="I123">
        <f>COUNTIFS(Answer, 'answer tally vs actualDYNAMIC'!$B123,ActualPhrase,'answer tally vs actualDYNAMIC'!I$1)</f>
        <v>0</v>
      </c>
      <c r="J123">
        <f>COUNTIFS(Answer, 'answer tally vs actualDYNAMIC'!$B123,ActualPhrase,'answer tally vs actualDYNAMIC'!J$1)</f>
        <v>0</v>
      </c>
      <c r="K123">
        <f>COUNTIFS(Answer, 'answer tally vs actualDYNAMIC'!$B123,ActualPhrase,'answer tally vs actualDYNAMIC'!K$1)</f>
        <v>0</v>
      </c>
      <c r="L123">
        <f>COUNTIFS(Answer, 'answer tally vs actualDYNAMIC'!$B123,ActualPhrase,'answer tally vs actualDYNAMIC'!L$1)</f>
        <v>0</v>
      </c>
      <c r="M123">
        <f>COUNTIFS(Answer, 'answer tally vs actualDYNAMIC'!$B123,ActualPhrase,'answer tally vs actualDYNAMIC'!M$1)</f>
        <v>0</v>
      </c>
      <c r="N123">
        <f>COUNTIFS(Answer, 'answer tally vs actualDYNAMIC'!$B123,ActualPhrase,'answer tally vs actualDYNAMIC'!N$1)</f>
        <v>0</v>
      </c>
      <c r="O123">
        <f>COUNTIFS(Answer, 'answer tally vs actualDYNAMIC'!$B123,ActualPhrase,'answer tally vs actualDYNAMIC'!O$1)</f>
        <v>0</v>
      </c>
      <c r="P123">
        <f>COUNTIFS(Answer, 'answer tally vs actualDYNAMIC'!$B123,ActualPhrase,'answer tally vs actualDYNAMIC'!P$1)</f>
        <v>0</v>
      </c>
      <c r="Q123">
        <f>COUNTIFS(Answer, 'answer tally vs actualDYNAMIC'!$B123,ActualPhrase,'answer tally vs actualDYNAMIC'!Q$1)</f>
        <v>1</v>
      </c>
      <c r="R123">
        <f>COUNTIFS(Answer, 'answer tally vs actualDYNAMIC'!$B123,ActualPhrase,'answer tally vs actualDYNAMIC'!R$1)</f>
        <v>0</v>
      </c>
      <c r="S123">
        <f>COUNTIFS(Answer, 'answer tally vs actualDYNAMIC'!$B123,ActualPhrase,'answer tally vs actualDYNAMIC'!S$1)</f>
        <v>0</v>
      </c>
    </row>
    <row r="124" spans="1:19">
      <c r="A124">
        <v>124</v>
      </c>
      <c r="B124" t="str">
        <f t="shared" si="6"/>
        <v>in a ice cool hour</v>
      </c>
      <c r="C124">
        <f t="shared" si="7"/>
        <v>12994645</v>
      </c>
      <c r="D124">
        <f>COUNTIFS(Answer, 'answer tally vs actualDYNAMIC'!$B124)</f>
        <v>1</v>
      </c>
      <c r="E124">
        <f>COUNTIFS(Answer, 'answer tally vs actualDYNAMIC'!$B124,ActualPhrase,'answer tally vs actualDYNAMIC'!E$1)</f>
        <v>0</v>
      </c>
      <c r="F124">
        <f>COUNTIFS(Answer, 'answer tally vs actualDYNAMIC'!$B124,ActualPhrase,'answer tally vs actualDYNAMIC'!F$1)</f>
        <v>0</v>
      </c>
      <c r="G124">
        <f>COUNTIFS(Answer, 'answer tally vs actualDYNAMIC'!$B124,ActualPhrase,'answer tally vs actualDYNAMIC'!G$1)</f>
        <v>0</v>
      </c>
      <c r="H124">
        <f>COUNTIFS(Answer, 'answer tally vs actualDYNAMIC'!$B124,ActualPhrase,'answer tally vs actualDYNAMIC'!H$1)</f>
        <v>0</v>
      </c>
      <c r="I124">
        <f>COUNTIFS(Answer, 'answer tally vs actualDYNAMIC'!$B124,ActualPhrase,'answer tally vs actualDYNAMIC'!I$1)</f>
        <v>0</v>
      </c>
      <c r="J124">
        <f>COUNTIFS(Answer, 'answer tally vs actualDYNAMIC'!$B124,ActualPhrase,'answer tally vs actualDYNAMIC'!J$1)</f>
        <v>0</v>
      </c>
      <c r="K124">
        <f>COUNTIFS(Answer, 'answer tally vs actualDYNAMIC'!$B124,ActualPhrase,'answer tally vs actualDYNAMIC'!K$1)</f>
        <v>0</v>
      </c>
      <c r="L124">
        <f>COUNTIFS(Answer, 'answer tally vs actualDYNAMIC'!$B124,ActualPhrase,'answer tally vs actualDYNAMIC'!L$1)</f>
        <v>0</v>
      </c>
      <c r="M124">
        <f>COUNTIFS(Answer, 'answer tally vs actualDYNAMIC'!$B124,ActualPhrase,'answer tally vs actualDYNAMIC'!M$1)</f>
        <v>0</v>
      </c>
      <c r="N124">
        <f>COUNTIFS(Answer, 'answer tally vs actualDYNAMIC'!$B124,ActualPhrase,'answer tally vs actualDYNAMIC'!N$1)</f>
        <v>0</v>
      </c>
      <c r="O124">
        <f>COUNTIFS(Answer, 'answer tally vs actualDYNAMIC'!$B124,ActualPhrase,'answer tally vs actualDYNAMIC'!O$1)</f>
        <v>0</v>
      </c>
      <c r="P124">
        <f>COUNTIFS(Answer, 'answer tally vs actualDYNAMIC'!$B124,ActualPhrase,'answer tally vs actualDYNAMIC'!P$1)</f>
        <v>0</v>
      </c>
      <c r="Q124">
        <f>COUNTIFS(Answer, 'answer tally vs actualDYNAMIC'!$B124,ActualPhrase,'answer tally vs actualDYNAMIC'!Q$1)</f>
        <v>1</v>
      </c>
      <c r="R124">
        <f>COUNTIFS(Answer, 'answer tally vs actualDYNAMIC'!$B124,ActualPhrase,'answer tally vs actualDYNAMIC'!R$1)</f>
        <v>0</v>
      </c>
      <c r="S124">
        <f>COUNTIFS(Answer, 'answer tally vs actualDYNAMIC'!$B124,ActualPhrase,'answer tally vs actualDYNAMIC'!S$1)</f>
        <v>0</v>
      </c>
    </row>
    <row r="125" spans="1:19">
      <c r="A125">
        <v>125</v>
      </c>
      <c r="B125" t="str">
        <f t="shared" si="6"/>
        <v>in eye spole dower</v>
      </c>
      <c r="C125">
        <f t="shared" si="7"/>
        <v>5393141</v>
      </c>
      <c r="D125">
        <f>COUNTIFS(Answer, 'answer tally vs actualDYNAMIC'!$B125)</f>
        <v>1</v>
      </c>
      <c r="E125">
        <f>COUNTIFS(Answer, 'answer tally vs actualDYNAMIC'!$B125,ActualPhrase,'answer tally vs actualDYNAMIC'!E$1)</f>
        <v>0</v>
      </c>
      <c r="F125">
        <f>COUNTIFS(Answer, 'answer tally vs actualDYNAMIC'!$B125,ActualPhrase,'answer tally vs actualDYNAMIC'!F$1)</f>
        <v>0</v>
      </c>
      <c r="G125">
        <f>COUNTIFS(Answer, 'answer tally vs actualDYNAMIC'!$B125,ActualPhrase,'answer tally vs actualDYNAMIC'!G$1)</f>
        <v>0</v>
      </c>
      <c r="H125">
        <f>COUNTIFS(Answer, 'answer tally vs actualDYNAMIC'!$B125,ActualPhrase,'answer tally vs actualDYNAMIC'!H$1)</f>
        <v>0</v>
      </c>
      <c r="I125">
        <f>COUNTIFS(Answer, 'answer tally vs actualDYNAMIC'!$B125,ActualPhrase,'answer tally vs actualDYNAMIC'!I$1)</f>
        <v>0</v>
      </c>
      <c r="J125">
        <f>COUNTIFS(Answer, 'answer tally vs actualDYNAMIC'!$B125,ActualPhrase,'answer tally vs actualDYNAMIC'!J$1)</f>
        <v>1</v>
      </c>
      <c r="K125">
        <f>COUNTIFS(Answer, 'answer tally vs actualDYNAMIC'!$B125,ActualPhrase,'answer tally vs actualDYNAMIC'!K$1)</f>
        <v>0</v>
      </c>
      <c r="L125">
        <f>COUNTIFS(Answer, 'answer tally vs actualDYNAMIC'!$B125,ActualPhrase,'answer tally vs actualDYNAMIC'!L$1)</f>
        <v>0</v>
      </c>
      <c r="M125">
        <f>COUNTIFS(Answer, 'answer tally vs actualDYNAMIC'!$B125,ActualPhrase,'answer tally vs actualDYNAMIC'!M$1)</f>
        <v>0</v>
      </c>
      <c r="N125">
        <f>COUNTIFS(Answer, 'answer tally vs actualDYNAMIC'!$B125,ActualPhrase,'answer tally vs actualDYNAMIC'!N$1)</f>
        <v>0</v>
      </c>
      <c r="O125">
        <f>COUNTIFS(Answer, 'answer tally vs actualDYNAMIC'!$B125,ActualPhrase,'answer tally vs actualDYNAMIC'!O$1)</f>
        <v>0</v>
      </c>
      <c r="P125">
        <f>COUNTIFS(Answer, 'answer tally vs actualDYNAMIC'!$B125,ActualPhrase,'answer tally vs actualDYNAMIC'!P$1)</f>
        <v>0</v>
      </c>
      <c r="Q125">
        <f>COUNTIFS(Answer, 'answer tally vs actualDYNAMIC'!$B125,ActualPhrase,'answer tally vs actualDYNAMIC'!Q$1)</f>
        <v>0</v>
      </c>
      <c r="R125">
        <f>COUNTIFS(Answer, 'answer tally vs actualDYNAMIC'!$B125,ActualPhrase,'answer tally vs actualDYNAMIC'!R$1)</f>
        <v>0</v>
      </c>
      <c r="S125">
        <f>COUNTIFS(Answer, 'answer tally vs actualDYNAMIC'!$B125,ActualPhrase,'answer tally vs actualDYNAMIC'!S$1)</f>
        <v>0</v>
      </c>
    </row>
    <row r="126" spans="1:19">
      <c r="A126">
        <v>126</v>
      </c>
      <c r="B126" t="str">
        <f t="shared" si="6"/>
        <v>in eyes cold over</v>
      </c>
      <c r="C126">
        <f t="shared" si="7"/>
        <v>5892393</v>
      </c>
      <c r="D126">
        <f>COUNTIFS(Answer, 'answer tally vs actualDYNAMIC'!$B126)</f>
        <v>1</v>
      </c>
      <c r="E126">
        <f>COUNTIFS(Answer, 'answer tally vs actualDYNAMIC'!$B126,ActualPhrase,'answer tally vs actualDYNAMIC'!E$1)</f>
        <v>0</v>
      </c>
      <c r="F126">
        <f>COUNTIFS(Answer, 'answer tally vs actualDYNAMIC'!$B126,ActualPhrase,'answer tally vs actualDYNAMIC'!F$1)</f>
        <v>0</v>
      </c>
      <c r="G126">
        <f>COUNTIFS(Answer, 'answer tally vs actualDYNAMIC'!$B126,ActualPhrase,'answer tally vs actualDYNAMIC'!G$1)</f>
        <v>0</v>
      </c>
      <c r="H126">
        <f>COUNTIFS(Answer, 'answer tally vs actualDYNAMIC'!$B126,ActualPhrase,'answer tally vs actualDYNAMIC'!H$1)</f>
        <v>0</v>
      </c>
      <c r="I126">
        <f>COUNTIFS(Answer, 'answer tally vs actualDYNAMIC'!$B126,ActualPhrase,'answer tally vs actualDYNAMIC'!I$1)</f>
        <v>0</v>
      </c>
      <c r="J126">
        <f>COUNTIFS(Answer, 'answer tally vs actualDYNAMIC'!$B126,ActualPhrase,'answer tally vs actualDYNAMIC'!J$1)</f>
        <v>0</v>
      </c>
      <c r="K126">
        <f>COUNTIFS(Answer, 'answer tally vs actualDYNAMIC'!$B126,ActualPhrase,'answer tally vs actualDYNAMIC'!K$1)</f>
        <v>0</v>
      </c>
      <c r="L126">
        <f>COUNTIFS(Answer, 'answer tally vs actualDYNAMIC'!$B126,ActualPhrase,'answer tally vs actualDYNAMIC'!L$1)</f>
        <v>0</v>
      </c>
      <c r="M126">
        <f>COUNTIFS(Answer, 'answer tally vs actualDYNAMIC'!$B126,ActualPhrase,'answer tally vs actualDYNAMIC'!M$1)</f>
        <v>0</v>
      </c>
      <c r="N126">
        <f>COUNTIFS(Answer, 'answer tally vs actualDYNAMIC'!$B126,ActualPhrase,'answer tally vs actualDYNAMIC'!N$1)</f>
        <v>0</v>
      </c>
      <c r="O126">
        <f>COUNTIFS(Answer, 'answer tally vs actualDYNAMIC'!$B126,ActualPhrase,'answer tally vs actualDYNAMIC'!O$1)</f>
        <v>0</v>
      </c>
      <c r="P126">
        <f>COUNTIFS(Answer, 'answer tally vs actualDYNAMIC'!$B126,ActualPhrase,'answer tally vs actualDYNAMIC'!P$1)</f>
        <v>0</v>
      </c>
      <c r="Q126">
        <f>COUNTIFS(Answer, 'answer tally vs actualDYNAMIC'!$B126,ActualPhrase,'answer tally vs actualDYNAMIC'!Q$1)</f>
        <v>0</v>
      </c>
      <c r="R126">
        <f>COUNTIFS(Answer, 'answer tally vs actualDYNAMIC'!$B126,ActualPhrase,'answer tally vs actualDYNAMIC'!R$1)</f>
        <v>0</v>
      </c>
      <c r="S126">
        <f>COUNTIFS(Answer, 'answer tally vs actualDYNAMIC'!$B126,ActualPhrase,'answer tally vs actualDYNAMIC'!S$1)</f>
        <v>0</v>
      </c>
    </row>
    <row r="127" spans="1:19">
      <c r="A127">
        <v>127</v>
      </c>
      <c r="B127" t="str">
        <f t="shared" si="6"/>
        <v>in high school hour</v>
      </c>
      <c r="C127">
        <f t="shared" si="7"/>
        <v>5663312</v>
      </c>
      <c r="D127">
        <f>COUNTIFS(Answer, 'answer tally vs actualDYNAMIC'!$B127)</f>
        <v>1</v>
      </c>
      <c r="E127">
        <f>COUNTIFS(Answer, 'answer tally vs actualDYNAMIC'!$B127,ActualPhrase,'answer tally vs actualDYNAMIC'!E$1)</f>
        <v>0</v>
      </c>
      <c r="F127">
        <f>COUNTIFS(Answer, 'answer tally vs actualDYNAMIC'!$B127,ActualPhrase,'answer tally vs actualDYNAMIC'!F$1)</f>
        <v>0</v>
      </c>
      <c r="G127">
        <f>COUNTIFS(Answer, 'answer tally vs actualDYNAMIC'!$B127,ActualPhrase,'answer tally vs actualDYNAMIC'!G$1)</f>
        <v>0</v>
      </c>
      <c r="H127">
        <f>COUNTIFS(Answer, 'answer tally vs actualDYNAMIC'!$B127,ActualPhrase,'answer tally vs actualDYNAMIC'!H$1)</f>
        <v>0</v>
      </c>
      <c r="I127">
        <f>COUNTIFS(Answer, 'answer tally vs actualDYNAMIC'!$B127,ActualPhrase,'answer tally vs actualDYNAMIC'!I$1)</f>
        <v>0</v>
      </c>
      <c r="J127">
        <f>COUNTIFS(Answer, 'answer tally vs actualDYNAMIC'!$B127,ActualPhrase,'answer tally vs actualDYNAMIC'!J$1)</f>
        <v>0</v>
      </c>
      <c r="K127">
        <f>COUNTIFS(Answer, 'answer tally vs actualDYNAMIC'!$B127,ActualPhrase,'answer tally vs actualDYNAMIC'!K$1)</f>
        <v>0</v>
      </c>
      <c r="L127">
        <f>COUNTIFS(Answer, 'answer tally vs actualDYNAMIC'!$B127,ActualPhrase,'answer tally vs actualDYNAMIC'!L$1)</f>
        <v>0</v>
      </c>
      <c r="M127">
        <f>COUNTIFS(Answer, 'answer tally vs actualDYNAMIC'!$B127,ActualPhrase,'answer tally vs actualDYNAMIC'!M$1)</f>
        <v>0</v>
      </c>
      <c r="N127">
        <f>COUNTIFS(Answer, 'answer tally vs actualDYNAMIC'!$B127,ActualPhrase,'answer tally vs actualDYNAMIC'!N$1)</f>
        <v>0</v>
      </c>
      <c r="O127">
        <f>COUNTIFS(Answer, 'answer tally vs actualDYNAMIC'!$B127,ActualPhrase,'answer tally vs actualDYNAMIC'!O$1)</f>
        <v>0</v>
      </c>
      <c r="P127">
        <f>COUNTIFS(Answer, 'answer tally vs actualDYNAMIC'!$B127,ActualPhrase,'answer tally vs actualDYNAMIC'!P$1)</f>
        <v>0</v>
      </c>
      <c r="Q127">
        <f>COUNTIFS(Answer, 'answer tally vs actualDYNAMIC'!$B127,ActualPhrase,'answer tally vs actualDYNAMIC'!Q$1)</f>
        <v>0</v>
      </c>
      <c r="R127">
        <f>COUNTIFS(Answer, 'answer tally vs actualDYNAMIC'!$B127,ActualPhrase,'answer tally vs actualDYNAMIC'!R$1)</f>
        <v>0</v>
      </c>
      <c r="S127">
        <f>COUNTIFS(Answer, 'answer tally vs actualDYNAMIC'!$B127,ActualPhrase,'answer tally vs actualDYNAMIC'!S$1)</f>
        <v>0</v>
      </c>
    </row>
    <row r="128" spans="1:19">
      <c r="A128">
        <v>128</v>
      </c>
      <c r="B128" t="str">
        <f t="shared" si="6"/>
        <v>in i scold hour</v>
      </c>
      <c r="C128">
        <f t="shared" si="7"/>
        <v>15376206</v>
      </c>
      <c r="D128">
        <f>COUNTIFS(Answer, 'answer tally vs actualDYNAMIC'!$B128)</f>
        <v>2</v>
      </c>
      <c r="E128">
        <f>COUNTIFS(Answer, 'answer tally vs actualDYNAMIC'!$B128,ActualPhrase,'answer tally vs actualDYNAMIC'!E$1)</f>
        <v>0</v>
      </c>
      <c r="F128">
        <f>COUNTIFS(Answer, 'answer tally vs actualDYNAMIC'!$B128,ActualPhrase,'answer tally vs actualDYNAMIC'!F$1)</f>
        <v>0</v>
      </c>
      <c r="G128">
        <f>COUNTIFS(Answer, 'answer tally vs actualDYNAMIC'!$B128,ActualPhrase,'answer tally vs actualDYNAMIC'!G$1)</f>
        <v>0</v>
      </c>
      <c r="H128">
        <f>COUNTIFS(Answer, 'answer tally vs actualDYNAMIC'!$B128,ActualPhrase,'answer tally vs actualDYNAMIC'!H$1)</f>
        <v>0</v>
      </c>
      <c r="I128">
        <f>COUNTIFS(Answer, 'answer tally vs actualDYNAMIC'!$B128,ActualPhrase,'answer tally vs actualDYNAMIC'!I$1)</f>
        <v>0</v>
      </c>
      <c r="J128">
        <f>COUNTIFS(Answer, 'answer tally vs actualDYNAMIC'!$B128,ActualPhrase,'answer tally vs actualDYNAMIC'!J$1)</f>
        <v>0</v>
      </c>
      <c r="K128">
        <f>COUNTIFS(Answer, 'answer tally vs actualDYNAMIC'!$B128,ActualPhrase,'answer tally vs actualDYNAMIC'!K$1)</f>
        <v>2</v>
      </c>
      <c r="L128">
        <f>COUNTIFS(Answer, 'answer tally vs actualDYNAMIC'!$B128,ActualPhrase,'answer tally vs actualDYNAMIC'!L$1)</f>
        <v>0</v>
      </c>
      <c r="M128">
        <f>COUNTIFS(Answer, 'answer tally vs actualDYNAMIC'!$B128,ActualPhrase,'answer tally vs actualDYNAMIC'!M$1)</f>
        <v>0</v>
      </c>
      <c r="N128">
        <f>COUNTIFS(Answer, 'answer tally vs actualDYNAMIC'!$B128,ActualPhrase,'answer tally vs actualDYNAMIC'!N$1)</f>
        <v>0</v>
      </c>
      <c r="O128">
        <f>COUNTIFS(Answer, 'answer tally vs actualDYNAMIC'!$B128,ActualPhrase,'answer tally vs actualDYNAMIC'!O$1)</f>
        <v>0</v>
      </c>
      <c r="P128">
        <f>COUNTIFS(Answer, 'answer tally vs actualDYNAMIC'!$B128,ActualPhrase,'answer tally vs actualDYNAMIC'!P$1)</f>
        <v>0</v>
      </c>
      <c r="Q128">
        <f>COUNTIFS(Answer, 'answer tally vs actualDYNAMIC'!$B128,ActualPhrase,'answer tally vs actualDYNAMIC'!Q$1)</f>
        <v>0</v>
      </c>
      <c r="R128">
        <f>COUNTIFS(Answer, 'answer tally vs actualDYNAMIC'!$B128,ActualPhrase,'answer tally vs actualDYNAMIC'!R$1)</f>
        <v>0</v>
      </c>
      <c r="S128">
        <f>COUNTIFS(Answer, 'answer tally vs actualDYNAMIC'!$B128,ActualPhrase,'answer tally vs actualDYNAMIC'!S$1)</f>
        <v>0</v>
      </c>
    </row>
    <row r="129" spans="1:19">
      <c r="A129">
        <v>129</v>
      </c>
      <c r="B129" t="str">
        <f t="shared" si="6"/>
        <v>in ice called our</v>
      </c>
      <c r="C129">
        <f t="shared" si="7"/>
        <v>5976201</v>
      </c>
      <c r="D129">
        <f>COUNTIFS(Answer, 'answer tally vs actualDYNAMIC'!$B129)</f>
        <v>1</v>
      </c>
      <c r="E129">
        <f>COUNTIFS(Answer, 'answer tally vs actualDYNAMIC'!$B129,ActualPhrase,'answer tally vs actualDYNAMIC'!E$1)</f>
        <v>0</v>
      </c>
      <c r="F129">
        <f>COUNTIFS(Answer, 'answer tally vs actualDYNAMIC'!$B129,ActualPhrase,'answer tally vs actualDYNAMIC'!F$1)</f>
        <v>0</v>
      </c>
      <c r="G129">
        <f>COUNTIFS(Answer, 'answer tally vs actualDYNAMIC'!$B129,ActualPhrase,'answer tally vs actualDYNAMIC'!G$1)</f>
        <v>0</v>
      </c>
      <c r="H129">
        <f>COUNTIFS(Answer, 'answer tally vs actualDYNAMIC'!$B129,ActualPhrase,'answer tally vs actualDYNAMIC'!H$1)</f>
        <v>0</v>
      </c>
      <c r="I129">
        <f>COUNTIFS(Answer, 'answer tally vs actualDYNAMIC'!$B129,ActualPhrase,'answer tally vs actualDYNAMIC'!I$1)</f>
        <v>0</v>
      </c>
      <c r="J129">
        <f>COUNTIFS(Answer, 'answer tally vs actualDYNAMIC'!$B129,ActualPhrase,'answer tally vs actualDYNAMIC'!J$1)</f>
        <v>0</v>
      </c>
      <c r="K129">
        <f>COUNTIFS(Answer, 'answer tally vs actualDYNAMIC'!$B129,ActualPhrase,'answer tally vs actualDYNAMIC'!K$1)</f>
        <v>0</v>
      </c>
      <c r="L129">
        <f>COUNTIFS(Answer, 'answer tally vs actualDYNAMIC'!$B129,ActualPhrase,'answer tally vs actualDYNAMIC'!L$1)</f>
        <v>0</v>
      </c>
      <c r="M129">
        <f>COUNTIFS(Answer, 'answer tally vs actualDYNAMIC'!$B129,ActualPhrase,'answer tally vs actualDYNAMIC'!M$1)</f>
        <v>0</v>
      </c>
      <c r="N129">
        <f>COUNTIFS(Answer, 'answer tally vs actualDYNAMIC'!$B129,ActualPhrase,'answer tally vs actualDYNAMIC'!N$1)</f>
        <v>0</v>
      </c>
      <c r="O129">
        <f>COUNTIFS(Answer, 'answer tally vs actualDYNAMIC'!$B129,ActualPhrase,'answer tally vs actualDYNAMIC'!O$1)</f>
        <v>0</v>
      </c>
      <c r="P129">
        <f>COUNTIFS(Answer, 'answer tally vs actualDYNAMIC'!$B129,ActualPhrase,'answer tally vs actualDYNAMIC'!P$1)</f>
        <v>0</v>
      </c>
      <c r="Q129">
        <f>COUNTIFS(Answer, 'answer tally vs actualDYNAMIC'!$B129,ActualPhrase,'answer tally vs actualDYNAMIC'!Q$1)</f>
        <v>1</v>
      </c>
      <c r="R129">
        <f>COUNTIFS(Answer, 'answer tally vs actualDYNAMIC'!$B129,ActualPhrase,'answer tally vs actualDYNAMIC'!R$1)</f>
        <v>0</v>
      </c>
      <c r="S129">
        <f>COUNTIFS(Answer, 'answer tally vs actualDYNAMIC'!$B129,ActualPhrase,'answer tally vs actualDYNAMIC'!S$1)</f>
        <v>0</v>
      </c>
    </row>
    <row r="130" spans="1:19">
      <c r="A130">
        <v>130</v>
      </c>
      <c r="B130" t="str">
        <f t="shared" ref="B130:B161" si="8">INDEX(UniqueTranscribedPhrases,A130)</f>
        <v>in ice co daver</v>
      </c>
      <c r="C130">
        <f t="shared" ref="C130:C161" si="9">INDEX(FreqUniqueTranscribedPhrases,A130)</f>
        <v>5378501</v>
      </c>
      <c r="D130">
        <f>COUNTIFS(Answer, 'answer tally vs actualDYNAMIC'!$B130)</f>
        <v>1</v>
      </c>
      <c r="E130">
        <f>COUNTIFS(Answer, 'answer tally vs actualDYNAMIC'!$B130,ActualPhrase,'answer tally vs actualDYNAMIC'!E$1)</f>
        <v>0</v>
      </c>
      <c r="F130">
        <f>COUNTIFS(Answer, 'answer tally vs actualDYNAMIC'!$B130,ActualPhrase,'answer tally vs actualDYNAMIC'!F$1)</f>
        <v>0</v>
      </c>
      <c r="G130">
        <f>COUNTIFS(Answer, 'answer tally vs actualDYNAMIC'!$B130,ActualPhrase,'answer tally vs actualDYNAMIC'!G$1)</f>
        <v>0</v>
      </c>
      <c r="H130">
        <f>COUNTIFS(Answer, 'answer tally vs actualDYNAMIC'!$B130,ActualPhrase,'answer tally vs actualDYNAMIC'!H$1)</f>
        <v>0</v>
      </c>
      <c r="I130">
        <f>COUNTIFS(Answer, 'answer tally vs actualDYNAMIC'!$B130,ActualPhrase,'answer tally vs actualDYNAMIC'!I$1)</f>
        <v>0</v>
      </c>
      <c r="J130">
        <f>COUNTIFS(Answer, 'answer tally vs actualDYNAMIC'!$B130,ActualPhrase,'answer tally vs actualDYNAMIC'!J$1)</f>
        <v>0</v>
      </c>
      <c r="K130">
        <f>COUNTIFS(Answer, 'answer tally vs actualDYNAMIC'!$B130,ActualPhrase,'answer tally vs actualDYNAMIC'!K$1)</f>
        <v>0</v>
      </c>
      <c r="L130">
        <f>COUNTIFS(Answer, 'answer tally vs actualDYNAMIC'!$B130,ActualPhrase,'answer tally vs actualDYNAMIC'!L$1)</f>
        <v>0</v>
      </c>
      <c r="M130">
        <f>COUNTIFS(Answer, 'answer tally vs actualDYNAMIC'!$B130,ActualPhrase,'answer tally vs actualDYNAMIC'!M$1)</f>
        <v>0</v>
      </c>
      <c r="N130">
        <f>COUNTIFS(Answer, 'answer tally vs actualDYNAMIC'!$B130,ActualPhrase,'answer tally vs actualDYNAMIC'!N$1)</f>
        <v>1</v>
      </c>
      <c r="O130">
        <f>COUNTIFS(Answer, 'answer tally vs actualDYNAMIC'!$B130,ActualPhrase,'answer tally vs actualDYNAMIC'!O$1)</f>
        <v>0</v>
      </c>
      <c r="P130">
        <f>COUNTIFS(Answer, 'answer tally vs actualDYNAMIC'!$B130,ActualPhrase,'answer tally vs actualDYNAMIC'!P$1)</f>
        <v>0</v>
      </c>
      <c r="Q130">
        <f>COUNTIFS(Answer, 'answer tally vs actualDYNAMIC'!$B130,ActualPhrase,'answer tally vs actualDYNAMIC'!Q$1)</f>
        <v>0</v>
      </c>
      <c r="R130">
        <f>COUNTIFS(Answer, 'answer tally vs actualDYNAMIC'!$B130,ActualPhrase,'answer tally vs actualDYNAMIC'!R$1)</f>
        <v>0</v>
      </c>
      <c r="S130">
        <f>COUNTIFS(Answer, 'answer tally vs actualDYNAMIC'!$B130,ActualPhrase,'answer tally vs actualDYNAMIC'!S$1)</f>
        <v>0</v>
      </c>
    </row>
    <row r="131" spans="1:19">
      <c r="A131">
        <v>131</v>
      </c>
      <c r="B131" t="str">
        <f t="shared" si="8"/>
        <v>in ice coal dour</v>
      </c>
      <c r="C131">
        <f t="shared" si="9"/>
        <v>5399068</v>
      </c>
      <c r="D131">
        <f>COUNTIFS(Answer, 'answer tally vs actualDYNAMIC'!$B131)</f>
        <v>3</v>
      </c>
      <c r="E131">
        <f>COUNTIFS(Answer, 'answer tally vs actualDYNAMIC'!$B131,ActualPhrase,'answer tally vs actualDYNAMIC'!E$1)</f>
        <v>0</v>
      </c>
      <c r="F131">
        <f>COUNTIFS(Answer, 'answer tally vs actualDYNAMIC'!$B131,ActualPhrase,'answer tally vs actualDYNAMIC'!F$1)</f>
        <v>0</v>
      </c>
      <c r="G131">
        <f>COUNTIFS(Answer, 'answer tally vs actualDYNAMIC'!$B131,ActualPhrase,'answer tally vs actualDYNAMIC'!G$1)</f>
        <v>0</v>
      </c>
      <c r="H131">
        <f>COUNTIFS(Answer, 'answer tally vs actualDYNAMIC'!$B131,ActualPhrase,'answer tally vs actualDYNAMIC'!H$1)</f>
        <v>0</v>
      </c>
      <c r="I131">
        <f>COUNTIFS(Answer, 'answer tally vs actualDYNAMIC'!$B131,ActualPhrase,'answer tally vs actualDYNAMIC'!I$1)</f>
        <v>0</v>
      </c>
      <c r="J131">
        <f>COUNTIFS(Answer, 'answer tally vs actualDYNAMIC'!$B131,ActualPhrase,'answer tally vs actualDYNAMIC'!J$1)</f>
        <v>0</v>
      </c>
      <c r="K131">
        <f>COUNTIFS(Answer, 'answer tally vs actualDYNAMIC'!$B131,ActualPhrase,'answer tally vs actualDYNAMIC'!K$1)</f>
        <v>0</v>
      </c>
      <c r="L131">
        <f>COUNTIFS(Answer, 'answer tally vs actualDYNAMIC'!$B131,ActualPhrase,'answer tally vs actualDYNAMIC'!L$1)</f>
        <v>0</v>
      </c>
      <c r="M131">
        <f>COUNTIFS(Answer, 'answer tally vs actualDYNAMIC'!$B131,ActualPhrase,'answer tally vs actualDYNAMIC'!M$1)</f>
        <v>0</v>
      </c>
      <c r="N131">
        <f>COUNTIFS(Answer, 'answer tally vs actualDYNAMIC'!$B131,ActualPhrase,'answer tally vs actualDYNAMIC'!N$1)</f>
        <v>0</v>
      </c>
      <c r="O131">
        <f>COUNTIFS(Answer, 'answer tally vs actualDYNAMIC'!$B131,ActualPhrase,'answer tally vs actualDYNAMIC'!O$1)</f>
        <v>2</v>
      </c>
      <c r="P131">
        <f>COUNTIFS(Answer, 'answer tally vs actualDYNAMIC'!$B131,ActualPhrase,'answer tally vs actualDYNAMIC'!P$1)</f>
        <v>0</v>
      </c>
      <c r="Q131">
        <f>COUNTIFS(Answer, 'answer tally vs actualDYNAMIC'!$B131,ActualPhrase,'answer tally vs actualDYNAMIC'!Q$1)</f>
        <v>1</v>
      </c>
      <c r="R131">
        <f>COUNTIFS(Answer, 'answer tally vs actualDYNAMIC'!$B131,ActualPhrase,'answer tally vs actualDYNAMIC'!R$1)</f>
        <v>0</v>
      </c>
      <c r="S131">
        <f>COUNTIFS(Answer, 'answer tally vs actualDYNAMIC'!$B131,ActualPhrase,'answer tally vs actualDYNAMIC'!S$1)</f>
        <v>0</v>
      </c>
    </row>
    <row r="132" spans="1:19">
      <c r="A132">
        <v>132</v>
      </c>
      <c r="B132" t="str">
        <f t="shared" si="8"/>
        <v>in ice code our</v>
      </c>
      <c r="C132">
        <f t="shared" si="9"/>
        <v>5859810</v>
      </c>
      <c r="D132">
        <f>COUNTIFS(Answer, 'answer tally vs actualDYNAMIC'!$B132)</f>
        <v>1</v>
      </c>
      <c r="E132">
        <f>COUNTIFS(Answer, 'answer tally vs actualDYNAMIC'!$B132,ActualPhrase,'answer tally vs actualDYNAMIC'!E$1)</f>
        <v>0</v>
      </c>
      <c r="F132">
        <f>COUNTIFS(Answer, 'answer tally vs actualDYNAMIC'!$B132,ActualPhrase,'answer tally vs actualDYNAMIC'!F$1)</f>
        <v>0</v>
      </c>
      <c r="G132">
        <f>COUNTIFS(Answer, 'answer tally vs actualDYNAMIC'!$B132,ActualPhrase,'answer tally vs actualDYNAMIC'!G$1)</f>
        <v>0</v>
      </c>
      <c r="H132">
        <f>COUNTIFS(Answer, 'answer tally vs actualDYNAMIC'!$B132,ActualPhrase,'answer tally vs actualDYNAMIC'!H$1)</f>
        <v>0</v>
      </c>
      <c r="I132">
        <f>COUNTIFS(Answer, 'answer tally vs actualDYNAMIC'!$B132,ActualPhrase,'answer tally vs actualDYNAMIC'!I$1)</f>
        <v>0</v>
      </c>
      <c r="J132">
        <f>COUNTIFS(Answer, 'answer tally vs actualDYNAMIC'!$B132,ActualPhrase,'answer tally vs actualDYNAMIC'!J$1)</f>
        <v>0</v>
      </c>
      <c r="K132">
        <f>COUNTIFS(Answer, 'answer tally vs actualDYNAMIC'!$B132,ActualPhrase,'answer tally vs actualDYNAMIC'!K$1)</f>
        <v>0</v>
      </c>
      <c r="L132">
        <f>COUNTIFS(Answer, 'answer tally vs actualDYNAMIC'!$B132,ActualPhrase,'answer tally vs actualDYNAMIC'!L$1)</f>
        <v>0</v>
      </c>
      <c r="M132">
        <f>COUNTIFS(Answer, 'answer tally vs actualDYNAMIC'!$B132,ActualPhrase,'answer tally vs actualDYNAMIC'!M$1)</f>
        <v>0</v>
      </c>
      <c r="N132">
        <f>COUNTIFS(Answer, 'answer tally vs actualDYNAMIC'!$B132,ActualPhrase,'answer tally vs actualDYNAMIC'!N$1)</f>
        <v>0</v>
      </c>
      <c r="O132">
        <f>COUNTIFS(Answer, 'answer tally vs actualDYNAMIC'!$B132,ActualPhrase,'answer tally vs actualDYNAMIC'!O$1)</f>
        <v>0</v>
      </c>
      <c r="P132">
        <f>COUNTIFS(Answer, 'answer tally vs actualDYNAMIC'!$B132,ActualPhrase,'answer tally vs actualDYNAMIC'!P$1)</f>
        <v>0</v>
      </c>
      <c r="Q132">
        <f>COUNTIFS(Answer, 'answer tally vs actualDYNAMIC'!$B132,ActualPhrase,'answer tally vs actualDYNAMIC'!Q$1)</f>
        <v>1</v>
      </c>
      <c r="R132">
        <f>COUNTIFS(Answer, 'answer tally vs actualDYNAMIC'!$B132,ActualPhrase,'answer tally vs actualDYNAMIC'!R$1)</f>
        <v>0</v>
      </c>
      <c r="S132">
        <f>COUNTIFS(Answer, 'answer tally vs actualDYNAMIC'!$B132,ActualPhrase,'answer tally vs actualDYNAMIC'!S$1)</f>
        <v>0</v>
      </c>
    </row>
    <row r="133" spans="1:19">
      <c r="A133">
        <v>133</v>
      </c>
      <c r="B133" t="str">
        <f t="shared" si="8"/>
        <v>in ice cold davar</v>
      </c>
      <c r="C133">
        <f t="shared" si="9"/>
        <v>5431345</v>
      </c>
      <c r="D133">
        <f>COUNTIFS(Answer, 'answer tally vs actualDYNAMIC'!$B133)</f>
        <v>2</v>
      </c>
      <c r="E133">
        <f>COUNTIFS(Answer, 'answer tally vs actualDYNAMIC'!$B133,ActualPhrase,'answer tally vs actualDYNAMIC'!E$1)</f>
        <v>0</v>
      </c>
      <c r="F133">
        <f>COUNTIFS(Answer, 'answer tally vs actualDYNAMIC'!$B133,ActualPhrase,'answer tally vs actualDYNAMIC'!F$1)</f>
        <v>0</v>
      </c>
      <c r="G133">
        <f>COUNTIFS(Answer, 'answer tally vs actualDYNAMIC'!$B133,ActualPhrase,'answer tally vs actualDYNAMIC'!G$1)</f>
        <v>0</v>
      </c>
      <c r="H133">
        <f>COUNTIFS(Answer, 'answer tally vs actualDYNAMIC'!$B133,ActualPhrase,'answer tally vs actualDYNAMIC'!H$1)</f>
        <v>0</v>
      </c>
      <c r="I133">
        <f>COUNTIFS(Answer, 'answer tally vs actualDYNAMIC'!$B133,ActualPhrase,'answer tally vs actualDYNAMIC'!I$1)</f>
        <v>0</v>
      </c>
      <c r="J133">
        <f>COUNTIFS(Answer, 'answer tally vs actualDYNAMIC'!$B133,ActualPhrase,'answer tally vs actualDYNAMIC'!J$1)</f>
        <v>0</v>
      </c>
      <c r="K133">
        <f>COUNTIFS(Answer, 'answer tally vs actualDYNAMIC'!$B133,ActualPhrase,'answer tally vs actualDYNAMIC'!K$1)</f>
        <v>0</v>
      </c>
      <c r="L133">
        <f>COUNTIFS(Answer, 'answer tally vs actualDYNAMIC'!$B133,ActualPhrase,'answer tally vs actualDYNAMIC'!L$1)</f>
        <v>1</v>
      </c>
      <c r="M133">
        <f>COUNTIFS(Answer, 'answer tally vs actualDYNAMIC'!$B133,ActualPhrase,'answer tally vs actualDYNAMIC'!M$1)</f>
        <v>0</v>
      </c>
      <c r="N133">
        <f>COUNTIFS(Answer, 'answer tally vs actualDYNAMIC'!$B133,ActualPhrase,'answer tally vs actualDYNAMIC'!N$1)</f>
        <v>1</v>
      </c>
      <c r="O133">
        <f>COUNTIFS(Answer, 'answer tally vs actualDYNAMIC'!$B133,ActualPhrase,'answer tally vs actualDYNAMIC'!O$1)</f>
        <v>0</v>
      </c>
      <c r="P133">
        <f>COUNTIFS(Answer, 'answer tally vs actualDYNAMIC'!$B133,ActualPhrase,'answer tally vs actualDYNAMIC'!P$1)</f>
        <v>0</v>
      </c>
      <c r="Q133">
        <f>COUNTIFS(Answer, 'answer tally vs actualDYNAMIC'!$B133,ActualPhrase,'answer tally vs actualDYNAMIC'!Q$1)</f>
        <v>0</v>
      </c>
      <c r="R133">
        <f>COUNTIFS(Answer, 'answer tally vs actualDYNAMIC'!$B133,ActualPhrase,'answer tally vs actualDYNAMIC'!R$1)</f>
        <v>0</v>
      </c>
      <c r="S133">
        <f>COUNTIFS(Answer, 'answer tally vs actualDYNAMIC'!$B133,ActualPhrase,'answer tally vs actualDYNAMIC'!S$1)</f>
        <v>0</v>
      </c>
    </row>
    <row r="134" spans="1:19">
      <c r="A134">
        <v>134</v>
      </c>
      <c r="B134" t="str">
        <f t="shared" si="8"/>
        <v>in ice cold dour</v>
      </c>
      <c r="C134">
        <f t="shared" si="9"/>
        <v>5431464</v>
      </c>
      <c r="D134">
        <f>COUNTIFS(Answer, 'answer tally vs actualDYNAMIC'!$B134)</f>
        <v>1</v>
      </c>
      <c r="E134">
        <f>COUNTIFS(Answer, 'answer tally vs actualDYNAMIC'!$B134,ActualPhrase,'answer tally vs actualDYNAMIC'!E$1)</f>
        <v>0</v>
      </c>
      <c r="F134">
        <f>COUNTIFS(Answer, 'answer tally vs actualDYNAMIC'!$B134,ActualPhrase,'answer tally vs actualDYNAMIC'!F$1)</f>
        <v>0</v>
      </c>
      <c r="G134">
        <f>COUNTIFS(Answer, 'answer tally vs actualDYNAMIC'!$B134,ActualPhrase,'answer tally vs actualDYNAMIC'!G$1)</f>
        <v>0</v>
      </c>
      <c r="H134">
        <f>COUNTIFS(Answer, 'answer tally vs actualDYNAMIC'!$B134,ActualPhrase,'answer tally vs actualDYNAMIC'!H$1)</f>
        <v>0</v>
      </c>
      <c r="I134">
        <f>COUNTIFS(Answer, 'answer tally vs actualDYNAMIC'!$B134,ActualPhrase,'answer tally vs actualDYNAMIC'!I$1)</f>
        <v>0</v>
      </c>
      <c r="J134">
        <f>COUNTIFS(Answer, 'answer tally vs actualDYNAMIC'!$B134,ActualPhrase,'answer tally vs actualDYNAMIC'!J$1)</f>
        <v>0</v>
      </c>
      <c r="K134">
        <f>COUNTIFS(Answer, 'answer tally vs actualDYNAMIC'!$B134,ActualPhrase,'answer tally vs actualDYNAMIC'!K$1)</f>
        <v>0</v>
      </c>
      <c r="L134">
        <f>COUNTIFS(Answer, 'answer tally vs actualDYNAMIC'!$B134,ActualPhrase,'answer tally vs actualDYNAMIC'!L$1)</f>
        <v>1</v>
      </c>
      <c r="M134">
        <f>COUNTIFS(Answer, 'answer tally vs actualDYNAMIC'!$B134,ActualPhrase,'answer tally vs actualDYNAMIC'!M$1)</f>
        <v>0</v>
      </c>
      <c r="N134">
        <f>COUNTIFS(Answer, 'answer tally vs actualDYNAMIC'!$B134,ActualPhrase,'answer tally vs actualDYNAMIC'!N$1)</f>
        <v>0</v>
      </c>
      <c r="O134">
        <f>COUNTIFS(Answer, 'answer tally vs actualDYNAMIC'!$B134,ActualPhrase,'answer tally vs actualDYNAMIC'!O$1)</f>
        <v>0</v>
      </c>
      <c r="P134">
        <f>COUNTIFS(Answer, 'answer tally vs actualDYNAMIC'!$B134,ActualPhrase,'answer tally vs actualDYNAMIC'!P$1)</f>
        <v>0</v>
      </c>
      <c r="Q134">
        <f>COUNTIFS(Answer, 'answer tally vs actualDYNAMIC'!$B134,ActualPhrase,'answer tally vs actualDYNAMIC'!Q$1)</f>
        <v>0</v>
      </c>
      <c r="R134">
        <f>COUNTIFS(Answer, 'answer tally vs actualDYNAMIC'!$B134,ActualPhrase,'answer tally vs actualDYNAMIC'!R$1)</f>
        <v>0</v>
      </c>
      <c r="S134">
        <f>COUNTIFS(Answer, 'answer tally vs actualDYNAMIC'!$B134,ActualPhrase,'answer tally vs actualDYNAMIC'!S$1)</f>
        <v>0</v>
      </c>
    </row>
    <row r="135" spans="1:19">
      <c r="A135">
        <v>135</v>
      </c>
      <c r="B135" t="str">
        <f t="shared" si="8"/>
        <v>in ice cold hour</v>
      </c>
      <c r="C135">
        <f t="shared" si="9"/>
        <v>5503158</v>
      </c>
      <c r="D135">
        <f>COUNTIFS(Answer, 'answer tally vs actualDYNAMIC'!$B135)</f>
        <v>38</v>
      </c>
      <c r="E135">
        <f>COUNTIFS(Answer, 'answer tally vs actualDYNAMIC'!$B135,ActualPhrase,'answer tally vs actualDYNAMIC'!E$1)</f>
        <v>1</v>
      </c>
      <c r="F135">
        <f>COUNTIFS(Answer, 'answer tally vs actualDYNAMIC'!$B135,ActualPhrase,'answer tally vs actualDYNAMIC'!F$1)</f>
        <v>1</v>
      </c>
      <c r="G135">
        <f>COUNTIFS(Answer, 'answer tally vs actualDYNAMIC'!$B135,ActualPhrase,'answer tally vs actualDYNAMIC'!G$1)</f>
        <v>1</v>
      </c>
      <c r="H135">
        <f>COUNTIFS(Answer, 'answer tally vs actualDYNAMIC'!$B135,ActualPhrase,'answer tally vs actualDYNAMIC'!H$1)</f>
        <v>0</v>
      </c>
      <c r="I135">
        <f>COUNTIFS(Answer, 'answer tally vs actualDYNAMIC'!$B135,ActualPhrase,'answer tally vs actualDYNAMIC'!I$1)</f>
        <v>1</v>
      </c>
      <c r="J135">
        <f>COUNTIFS(Answer, 'answer tally vs actualDYNAMIC'!$B135,ActualPhrase,'answer tally vs actualDYNAMIC'!J$1)</f>
        <v>0</v>
      </c>
      <c r="K135">
        <f>COUNTIFS(Answer, 'answer tally vs actualDYNAMIC'!$B135,ActualPhrase,'answer tally vs actualDYNAMIC'!K$1)</f>
        <v>4</v>
      </c>
      <c r="L135">
        <f>COUNTIFS(Answer, 'answer tally vs actualDYNAMIC'!$B135,ActualPhrase,'answer tally vs actualDYNAMIC'!L$1)</f>
        <v>6</v>
      </c>
      <c r="M135">
        <f>COUNTIFS(Answer, 'answer tally vs actualDYNAMIC'!$B135,ActualPhrase,'answer tally vs actualDYNAMIC'!M$1)</f>
        <v>3</v>
      </c>
      <c r="N135">
        <f>COUNTIFS(Answer, 'answer tally vs actualDYNAMIC'!$B135,ActualPhrase,'answer tally vs actualDYNAMIC'!N$1)</f>
        <v>3</v>
      </c>
      <c r="O135">
        <f>COUNTIFS(Answer, 'answer tally vs actualDYNAMIC'!$B135,ActualPhrase,'answer tally vs actualDYNAMIC'!O$1)</f>
        <v>2</v>
      </c>
      <c r="P135">
        <f>COUNTIFS(Answer, 'answer tally vs actualDYNAMIC'!$B135,ActualPhrase,'answer tally vs actualDYNAMIC'!P$1)</f>
        <v>0</v>
      </c>
      <c r="Q135">
        <f>COUNTIFS(Answer, 'answer tally vs actualDYNAMIC'!$B135,ActualPhrase,'answer tally vs actualDYNAMIC'!Q$1)</f>
        <v>13</v>
      </c>
      <c r="R135">
        <f>COUNTIFS(Answer, 'answer tally vs actualDYNAMIC'!$B135,ActualPhrase,'answer tally vs actualDYNAMIC'!R$1)</f>
        <v>0</v>
      </c>
      <c r="S135">
        <f>COUNTIFS(Answer, 'answer tally vs actualDYNAMIC'!$B135,ActualPhrase,'answer tally vs actualDYNAMIC'!S$1)</f>
        <v>0</v>
      </c>
    </row>
    <row r="136" spans="1:19">
      <c r="A136">
        <v>136</v>
      </c>
      <c r="B136" t="str">
        <f t="shared" si="8"/>
        <v>in ice cold our</v>
      </c>
      <c r="C136">
        <f t="shared" si="9"/>
        <v>5904768</v>
      </c>
      <c r="D136">
        <f>COUNTIFS(Answer, 'answer tally vs actualDYNAMIC'!$B136)</f>
        <v>1</v>
      </c>
      <c r="E136">
        <f>COUNTIFS(Answer, 'answer tally vs actualDYNAMIC'!$B136,ActualPhrase,'answer tally vs actualDYNAMIC'!E$1)</f>
        <v>0</v>
      </c>
      <c r="F136">
        <f>COUNTIFS(Answer, 'answer tally vs actualDYNAMIC'!$B136,ActualPhrase,'answer tally vs actualDYNAMIC'!F$1)</f>
        <v>0</v>
      </c>
      <c r="G136">
        <f>COUNTIFS(Answer, 'answer tally vs actualDYNAMIC'!$B136,ActualPhrase,'answer tally vs actualDYNAMIC'!G$1)</f>
        <v>0</v>
      </c>
      <c r="H136">
        <f>COUNTIFS(Answer, 'answer tally vs actualDYNAMIC'!$B136,ActualPhrase,'answer tally vs actualDYNAMIC'!H$1)</f>
        <v>0</v>
      </c>
      <c r="I136">
        <f>COUNTIFS(Answer, 'answer tally vs actualDYNAMIC'!$B136,ActualPhrase,'answer tally vs actualDYNAMIC'!I$1)</f>
        <v>0</v>
      </c>
      <c r="J136">
        <f>COUNTIFS(Answer, 'answer tally vs actualDYNAMIC'!$B136,ActualPhrase,'answer tally vs actualDYNAMIC'!J$1)</f>
        <v>0</v>
      </c>
      <c r="K136">
        <f>COUNTIFS(Answer, 'answer tally vs actualDYNAMIC'!$B136,ActualPhrase,'answer tally vs actualDYNAMIC'!K$1)</f>
        <v>0</v>
      </c>
      <c r="L136">
        <f>COUNTIFS(Answer, 'answer tally vs actualDYNAMIC'!$B136,ActualPhrase,'answer tally vs actualDYNAMIC'!L$1)</f>
        <v>0</v>
      </c>
      <c r="M136">
        <f>COUNTIFS(Answer, 'answer tally vs actualDYNAMIC'!$B136,ActualPhrase,'answer tally vs actualDYNAMIC'!M$1)</f>
        <v>0</v>
      </c>
      <c r="N136">
        <f>COUNTIFS(Answer, 'answer tally vs actualDYNAMIC'!$B136,ActualPhrase,'answer tally vs actualDYNAMIC'!N$1)</f>
        <v>0</v>
      </c>
      <c r="O136">
        <f>COUNTIFS(Answer, 'answer tally vs actualDYNAMIC'!$B136,ActualPhrase,'answer tally vs actualDYNAMIC'!O$1)</f>
        <v>0</v>
      </c>
      <c r="P136">
        <f>COUNTIFS(Answer, 'answer tally vs actualDYNAMIC'!$B136,ActualPhrase,'answer tally vs actualDYNAMIC'!P$1)</f>
        <v>0</v>
      </c>
      <c r="Q136">
        <f>COUNTIFS(Answer, 'answer tally vs actualDYNAMIC'!$B136,ActualPhrase,'answer tally vs actualDYNAMIC'!Q$1)</f>
        <v>0</v>
      </c>
      <c r="R136">
        <f>COUNTIFS(Answer, 'answer tally vs actualDYNAMIC'!$B136,ActualPhrase,'answer tally vs actualDYNAMIC'!R$1)</f>
        <v>0</v>
      </c>
      <c r="S136">
        <f>COUNTIFS(Answer, 'answer tally vs actualDYNAMIC'!$B136,ActualPhrase,'answer tally vs actualDYNAMIC'!S$1)</f>
        <v>0</v>
      </c>
    </row>
    <row r="137" spans="1:19">
      <c r="A137">
        <v>137</v>
      </c>
      <c r="B137" t="str">
        <f t="shared" si="8"/>
        <v>in ice go tower</v>
      </c>
      <c r="C137">
        <f t="shared" si="9"/>
        <v>6377469</v>
      </c>
      <c r="D137">
        <f>COUNTIFS(Answer, 'answer tally vs actualDYNAMIC'!$B137)</f>
        <v>0</v>
      </c>
      <c r="E137">
        <f>COUNTIFS(Answer, 'answer tally vs actualDYNAMIC'!$B137,ActualPhrase,'answer tally vs actualDYNAMIC'!E$1)</f>
        <v>0</v>
      </c>
      <c r="F137">
        <f>COUNTIFS(Answer, 'answer tally vs actualDYNAMIC'!$B137,ActualPhrase,'answer tally vs actualDYNAMIC'!F$1)</f>
        <v>0</v>
      </c>
      <c r="G137">
        <f>COUNTIFS(Answer, 'answer tally vs actualDYNAMIC'!$B137,ActualPhrase,'answer tally vs actualDYNAMIC'!G$1)</f>
        <v>0</v>
      </c>
      <c r="H137">
        <f>COUNTIFS(Answer, 'answer tally vs actualDYNAMIC'!$B137,ActualPhrase,'answer tally vs actualDYNAMIC'!H$1)</f>
        <v>0</v>
      </c>
      <c r="I137">
        <f>COUNTIFS(Answer, 'answer tally vs actualDYNAMIC'!$B137,ActualPhrase,'answer tally vs actualDYNAMIC'!I$1)</f>
        <v>0</v>
      </c>
      <c r="J137">
        <f>COUNTIFS(Answer, 'answer tally vs actualDYNAMIC'!$B137,ActualPhrase,'answer tally vs actualDYNAMIC'!J$1)</f>
        <v>0</v>
      </c>
      <c r="K137">
        <f>COUNTIFS(Answer, 'answer tally vs actualDYNAMIC'!$B137,ActualPhrase,'answer tally vs actualDYNAMIC'!K$1)</f>
        <v>0</v>
      </c>
      <c r="L137">
        <f>COUNTIFS(Answer, 'answer tally vs actualDYNAMIC'!$B137,ActualPhrase,'answer tally vs actualDYNAMIC'!L$1)</f>
        <v>0</v>
      </c>
      <c r="M137">
        <f>COUNTIFS(Answer, 'answer tally vs actualDYNAMIC'!$B137,ActualPhrase,'answer tally vs actualDYNAMIC'!M$1)</f>
        <v>0</v>
      </c>
      <c r="N137">
        <f>COUNTIFS(Answer, 'answer tally vs actualDYNAMIC'!$B137,ActualPhrase,'answer tally vs actualDYNAMIC'!N$1)</f>
        <v>0</v>
      </c>
      <c r="O137">
        <f>COUNTIFS(Answer, 'answer tally vs actualDYNAMIC'!$B137,ActualPhrase,'answer tally vs actualDYNAMIC'!O$1)</f>
        <v>0</v>
      </c>
      <c r="P137">
        <f>COUNTIFS(Answer, 'answer tally vs actualDYNAMIC'!$B137,ActualPhrase,'answer tally vs actualDYNAMIC'!P$1)</f>
        <v>0</v>
      </c>
      <c r="Q137">
        <f>COUNTIFS(Answer, 'answer tally vs actualDYNAMIC'!$B137,ActualPhrase,'answer tally vs actualDYNAMIC'!Q$1)</f>
        <v>0</v>
      </c>
      <c r="R137">
        <f>COUNTIFS(Answer, 'answer tally vs actualDYNAMIC'!$B137,ActualPhrase,'answer tally vs actualDYNAMIC'!R$1)</f>
        <v>0</v>
      </c>
      <c r="S137">
        <f>COUNTIFS(Answer, 'answer tally vs actualDYNAMIC'!$B137,ActualPhrase,'answer tally vs actualDYNAMIC'!S$1)</f>
        <v>0</v>
      </c>
    </row>
    <row r="138" spans="1:19">
      <c r="A138">
        <v>138</v>
      </c>
      <c r="B138" t="str">
        <f t="shared" si="8"/>
        <v>in ice gold hour</v>
      </c>
      <c r="C138">
        <f t="shared" si="9"/>
        <v>5471500</v>
      </c>
      <c r="D138">
        <f>COUNTIFS(Answer, 'answer tally vs actualDYNAMIC'!$B138)</f>
        <v>1</v>
      </c>
      <c r="E138">
        <f>COUNTIFS(Answer, 'answer tally vs actualDYNAMIC'!$B138,ActualPhrase,'answer tally vs actualDYNAMIC'!E$1)</f>
        <v>0</v>
      </c>
      <c r="F138">
        <f>COUNTIFS(Answer, 'answer tally vs actualDYNAMIC'!$B138,ActualPhrase,'answer tally vs actualDYNAMIC'!F$1)</f>
        <v>0</v>
      </c>
      <c r="G138">
        <f>COUNTIFS(Answer, 'answer tally vs actualDYNAMIC'!$B138,ActualPhrase,'answer tally vs actualDYNAMIC'!G$1)</f>
        <v>0</v>
      </c>
      <c r="H138">
        <f>COUNTIFS(Answer, 'answer tally vs actualDYNAMIC'!$B138,ActualPhrase,'answer tally vs actualDYNAMIC'!H$1)</f>
        <v>0</v>
      </c>
      <c r="I138">
        <f>COUNTIFS(Answer, 'answer tally vs actualDYNAMIC'!$B138,ActualPhrase,'answer tally vs actualDYNAMIC'!I$1)</f>
        <v>0</v>
      </c>
      <c r="J138">
        <f>COUNTIFS(Answer, 'answer tally vs actualDYNAMIC'!$B138,ActualPhrase,'answer tally vs actualDYNAMIC'!J$1)</f>
        <v>0</v>
      </c>
      <c r="K138">
        <f>COUNTIFS(Answer, 'answer tally vs actualDYNAMIC'!$B138,ActualPhrase,'answer tally vs actualDYNAMIC'!K$1)</f>
        <v>0</v>
      </c>
      <c r="L138">
        <f>COUNTIFS(Answer, 'answer tally vs actualDYNAMIC'!$B138,ActualPhrase,'answer tally vs actualDYNAMIC'!L$1)</f>
        <v>1</v>
      </c>
      <c r="M138">
        <f>COUNTIFS(Answer, 'answer tally vs actualDYNAMIC'!$B138,ActualPhrase,'answer tally vs actualDYNAMIC'!M$1)</f>
        <v>0</v>
      </c>
      <c r="N138">
        <f>COUNTIFS(Answer, 'answer tally vs actualDYNAMIC'!$B138,ActualPhrase,'answer tally vs actualDYNAMIC'!N$1)</f>
        <v>0</v>
      </c>
      <c r="O138">
        <f>COUNTIFS(Answer, 'answer tally vs actualDYNAMIC'!$B138,ActualPhrase,'answer tally vs actualDYNAMIC'!O$1)</f>
        <v>0</v>
      </c>
      <c r="P138">
        <f>COUNTIFS(Answer, 'answer tally vs actualDYNAMIC'!$B138,ActualPhrase,'answer tally vs actualDYNAMIC'!P$1)</f>
        <v>0</v>
      </c>
      <c r="Q138">
        <f>COUNTIFS(Answer, 'answer tally vs actualDYNAMIC'!$B138,ActualPhrase,'answer tally vs actualDYNAMIC'!Q$1)</f>
        <v>0</v>
      </c>
      <c r="R138">
        <f>COUNTIFS(Answer, 'answer tally vs actualDYNAMIC'!$B138,ActualPhrase,'answer tally vs actualDYNAMIC'!R$1)</f>
        <v>0</v>
      </c>
      <c r="S138">
        <f>COUNTIFS(Answer, 'answer tally vs actualDYNAMIC'!$B138,ActualPhrase,'answer tally vs actualDYNAMIC'!S$1)</f>
        <v>0</v>
      </c>
    </row>
    <row r="139" spans="1:19">
      <c r="A139">
        <v>139</v>
      </c>
      <c r="B139" t="str">
        <f t="shared" si="8"/>
        <v>in ice old hour</v>
      </c>
      <c r="C139">
        <f t="shared" si="9"/>
        <v>5665277</v>
      </c>
      <c r="D139">
        <f>COUNTIFS(Answer, 'answer tally vs actualDYNAMIC'!$B139)</f>
        <v>1</v>
      </c>
      <c r="E139">
        <f>COUNTIFS(Answer, 'answer tally vs actualDYNAMIC'!$B139,ActualPhrase,'answer tally vs actualDYNAMIC'!E$1)</f>
        <v>0</v>
      </c>
      <c r="F139">
        <f>COUNTIFS(Answer, 'answer tally vs actualDYNAMIC'!$B139,ActualPhrase,'answer tally vs actualDYNAMIC'!F$1)</f>
        <v>0</v>
      </c>
      <c r="G139">
        <f>COUNTIFS(Answer, 'answer tally vs actualDYNAMIC'!$B139,ActualPhrase,'answer tally vs actualDYNAMIC'!G$1)</f>
        <v>0</v>
      </c>
      <c r="H139">
        <f>COUNTIFS(Answer, 'answer tally vs actualDYNAMIC'!$B139,ActualPhrase,'answer tally vs actualDYNAMIC'!H$1)</f>
        <v>1</v>
      </c>
      <c r="I139">
        <f>COUNTIFS(Answer, 'answer tally vs actualDYNAMIC'!$B139,ActualPhrase,'answer tally vs actualDYNAMIC'!I$1)</f>
        <v>0</v>
      </c>
      <c r="J139">
        <f>COUNTIFS(Answer, 'answer tally vs actualDYNAMIC'!$B139,ActualPhrase,'answer tally vs actualDYNAMIC'!J$1)</f>
        <v>0</v>
      </c>
      <c r="K139">
        <f>COUNTIFS(Answer, 'answer tally vs actualDYNAMIC'!$B139,ActualPhrase,'answer tally vs actualDYNAMIC'!K$1)</f>
        <v>0</v>
      </c>
      <c r="L139">
        <f>COUNTIFS(Answer, 'answer tally vs actualDYNAMIC'!$B139,ActualPhrase,'answer tally vs actualDYNAMIC'!L$1)</f>
        <v>0</v>
      </c>
      <c r="M139">
        <f>COUNTIFS(Answer, 'answer tally vs actualDYNAMIC'!$B139,ActualPhrase,'answer tally vs actualDYNAMIC'!M$1)</f>
        <v>0</v>
      </c>
      <c r="N139">
        <f>COUNTIFS(Answer, 'answer tally vs actualDYNAMIC'!$B139,ActualPhrase,'answer tally vs actualDYNAMIC'!N$1)</f>
        <v>0</v>
      </c>
      <c r="O139">
        <f>COUNTIFS(Answer, 'answer tally vs actualDYNAMIC'!$B139,ActualPhrase,'answer tally vs actualDYNAMIC'!O$1)</f>
        <v>0</v>
      </c>
      <c r="P139">
        <f>COUNTIFS(Answer, 'answer tally vs actualDYNAMIC'!$B139,ActualPhrase,'answer tally vs actualDYNAMIC'!P$1)</f>
        <v>0</v>
      </c>
      <c r="Q139">
        <f>COUNTIFS(Answer, 'answer tally vs actualDYNAMIC'!$B139,ActualPhrase,'answer tally vs actualDYNAMIC'!Q$1)</f>
        <v>0</v>
      </c>
      <c r="R139">
        <f>COUNTIFS(Answer, 'answer tally vs actualDYNAMIC'!$B139,ActualPhrase,'answer tally vs actualDYNAMIC'!R$1)</f>
        <v>0</v>
      </c>
      <c r="S139">
        <f>COUNTIFS(Answer, 'answer tally vs actualDYNAMIC'!$B139,ActualPhrase,'answer tally vs actualDYNAMIC'!S$1)</f>
        <v>0</v>
      </c>
    </row>
    <row r="140" spans="1:19">
      <c r="A140">
        <v>140</v>
      </c>
      <c r="B140" t="str">
        <f t="shared" si="8"/>
        <v>in ice-cold hour</v>
      </c>
      <c r="C140">
        <f t="shared" si="9"/>
        <v>5438161</v>
      </c>
      <c r="D140">
        <f>COUNTIFS(Answer, 'answer tally vs actualDYNAMIC'!$B140)</f>
        <v>1</v>
      </c>
      <c r="E140">
        <f>COUNTIFS(Answer, 'answer tally vs actualDYNAMIC'!$B140,ActualPhrase,'answer tally vs actualDYNAMIC'!E$1)</f>
        <v>0</v>
      </c>
      <c r="F140">
        <f>COUNTIFS(Answer, 'answer tally vs actualDYNAMIC'!$B140,ActualPhrase,'answer tally vs actualDYNAMIC'!F$1)</f>
        <v>0</v>
      </c>
      <c r="G140">
        <f>COUNTIFS(Answer, 'answer tally vs actualDYNAMIC'!$B140,ActualPhrase,'answer tally vs actualDYNAMIC'!G$1)</f>
        <v>0</v>
      </c>
      <c r="H140">
        <f>COUNTIFS(Answer, 'answer tally vs actualDYNAMIC'!$B140,ActualPhrase,'answer tally vs actualDYNAMIC'!H$1)</f>
        <v>0</v>
      </c>
      <c r="I140">
        <f>COUNTIFS(Answer, 'answer tally vs actualDYNAMIC'!$B140,ActualPhrase,'answer tally vs actualDYNAMIC'!I$1)</f>
        <v>0</v>
      </c>
      <c r="J140">
        <f>COUNTIFS(Answer, 'answer tally vs actualDYNAMIC'!$B140,ActualPhrase,'answer tally vs actualDYNAMIC'!J$1)</f>
        <v>0</v>
      </c>
      <c r="K140">
        <f>COUNTIFS(Answer, 'answer tally vs actualDYNAMIC'!$B140,ActualPhrase,'answer tally vs actualDYNAMIC'!K$1)</f>
        <v>0</v>
      </c>
      <c r="L140">
        <f>COUNTIFS(Answer, 'answer tally vs actualDYNAMIC'!$B140,ActualPhrase,'answer tally vs actualDYNAMIC'!L$1)</f>
        <v>0</v>
      </c>
      <c r="M140">
        <f>COUNTIFS(Answer, 'answer tally vs actualDYNAMIC'!$B140,ActualPhrase,'answer tally vs actualDYNAMIC'!M$1)</f>
        <v>0</v>
      </c>
      <c r="N140">
        <f>COUNTIFS(Answer, 'answer tally vs actualDYNAMIC'!$B140,ActualPhrase,'answer tally vs actualDYNAMIC'!N$1)</f>
        <v>0</v>
      </c>
      <c r="O140">
        <f>COUNTIFS(Answer, 'answer tally vs actualDYNAMIC'!$B140,ActualPhrase,'answer tally vs actualDYNAMIC'!O$1)</f>
        <v>1</v>
      </c>
      <c r="P140">
        <f>COUNTIFS(Answer, 'answer tally vs actualDYNAMIC'!$B140,ActualPhrase,'answer tally vs actualDYNAMIC'!P$1)</f>
        <v>0</v>
      </c>
      <c r="Q140">
        <f>COUNTIFS(Answer, 'answer tally vs actualDYNAMIC'!$B140,ActualPhrase,'answer tally vs actualDYNAMIC'!Q$1)</f>
        <v>0</v>
      </c>
      <c r="R140">
        <f>COUNTIFS(Answer, 'answer tally vs actualDYNAMIC'!$B140,ActualPhrase,'answer tally vs actualDYNAMIC'!R$1)</f>
        <v>0</v>
      </c>
      <c r="S140">
        <f>COUNTIFS(Answer, 'answer tally vs actualDYNAMIC'!$B140,ActualPhrase,'answer tally vs actualDYNAMIC'!S$1)</f>
        <v>0</v>
      </c>
    </row>
    <row r="141" spans="1:19">
      <c r="A141">
        <v>141</v>
      </c>
      <c r="B141" t="str">
        <f t="shared" si="8"/>
        <v>in icecube daver</v>
      </c>
      <c r="C141">
        <f t="shared" si="9"/>
        <v>5366299</v>
      </c>
      <c r="D141">
        <f>COUNTIFS(Answer, 'answer tally vs actualDYNAMIC'!$B141)</f>
        <v>1</v>
      </c>
      <c r="E141">
        <f>COUNTIFS(Answer, 'answer tally vs actualDYNAMIC'!$B141,ActualPhrase,'answer tally vs actualDYNAMIC'!E$1)</f>
        <v>0</v>
      </c>
      <c r="F141">
        <f>COUNTIFS(Answer, 'answer tally vs actualDYNAMIC'!$B141,ActualPhrase,'answer tally vs actualDYNAMIC'!F$1)</f>
        <v>0</v>
      </c>
      <c r="G141">
        <f>COUNTIFS(Answer, 'answer tally vs actualDYNAMIC'!$B141,ActualPhrase,'answer tally vs actualDYNAMIC'!G$1)</f>
        <v>0</v>
      </c>
      <c r="H141">
        <f>COUNTIFS(Answer, 'answer tally vs actualDYNAMIC'!$B141,ActualPhrase,'answer tally vs actualDYNAMIC'!H$1)</f>
        <v>0</v>
      </c>
      <c r="I141">
        <f>COUNTIFS(Answer, 'answer tally vs actualDYNAMIC'!$B141,ActualPhrase,'answer tally vs actualDYNAMIC'!I$1)</f>
        <v>0</v>
      </c>
      <c r="J141">
        <f>COUNTIFS(Answer, 'answer tally vs actualDYNAMIC'!$B141,ActualPhrase,'answer tally vs actualDYNAMIC'!J$1)</f>
        <v>0</v>
      </c>
      <c r="K141">
        <f>COUNTIFS(Answer, 'answer tally vs actualDYNAMIC'!$B141,ActualPhrase,'answer tally vs actualDYNAMIC'!K$1)</f>
        <v>0</v>
      </c>
      <c r="L141">
        <f>COUNTIFS(Answer, 'answer tally vs actualDYNAMIC'!$B141,ActualPhrase,'answer tally vs actualDYNAMIC'!L$1)</f>
        <v>1</v>
      </c>
      <c r="M141">
        <f>COUNTIFS(Answer, 'answer tally vs actualDYNAMIC'!$B141,ActualPhrase,'answer tally vs actualDYNAMIC'!M$1)</f>
        <v>0</v>
      </c>
      <c r="N141">
        <f>COUNTIFS(Answer, 'answer tally vs actualDYNAMIC'!$B141,ActualPhrase,'answer tally vs actualDYNAMIC'!N$1)</f>
        <v>0</v>
      </c>
      <c r="O141">
        <f>COUNTIFS(Answer, 'answer tally vs actualDYNAMIC'!$B141,ActualPhrase,'answer tally vs actualDYNAMIC'!O$1)</f>
        <v>0</v>
      </c>
      <c r="P141">
        <f>COUNTIFS(Answer, 'answer tally vs actualDYNAMIC'!$B141,ActualPhrase,'answer tally vs actualDYNAMIC'!P$1)</f>
        <v>0</v>
      </c>
      <c r="Q141">
        <f>COUNTIFS(Answer, 'answer tally vs actualDYNAMIC'!$B141,ActualPhrase,'answer tally vs actualDYNAMIC'!Q$1)</f>
        <v>0</v>
      </c>
      <c r="R141">
        <f>COUNTIFS(Answer, 'answer tally vs actualDYNAMIC'!$B141,ActualPhrase,'answer tally vs actualDYNAMIC'!R$1)</f>
        <v>0</v>
      </c>
      <c r="S141">
        <f>COUNTIFS(Answer, 'answer tally vs actualDYNAMIC'!$B141,ActualPhrase,'answer tally vs actualDYNAMIC'!S$1)</f>
        <v>0</v>
      </c>
    </row>
    <row r="142" spans="1:19">
      <c r="A142">
        <v>142</v>
      </c>
      <c r="B142" t="str">
        <f t="shared" si="8"/>
        <v>in nice code our</v>
      </c>
      <c r="C142">
        <f t="shared" si="9"/>
        <v>6038316</v>
      </c>
      <c r="D142">
        <f>COUNTIFS(Answer, 'answer tally vs actualDYNAMIC'!$B142)</f>
        <v>1</v>
      </c>
      <c r="E142">
        <f>COUNTIFS(Answer, 'answer tally vs actualDYNAMIC'!$B142,ActualPhrase,'answer tally vs actualDYNAMIC'!E$1)</f>
        <v>0</v>
      </c>
      <c r="F142">
        <f>COUNTIFS(Answer, 'answer tally vs actualDYNAMIC'!$B142,ActualPhrase,'answer tally vs actualDYNAMIC'!F$1)</f>
        <v>0</v>
      </c>
      <c r="G142">
        <f>COUNTIFS(Answer, 'answer tally vs actualDYNAMIC'!$B142,ActualPhrase,'answer tally vs actualDYNAMIC'!G$1)</f>
        <v>0</v>
      </c>
      <c r="H142">
        <f>COUNTIFS(Answer, 'answer tally vs actualDYNAMIC'!$B142,ActualPhrase,'answer tally vs actualDYNAMIC'!H$1)</f>
        <v>0</v>
      </c>
      <c r="I142">
        <f>COUNTIFS(Answer, 'answer tally vs actualDYNAMIC'!$B142,ActualPhrase,'answer tally vs actualDYNAMIC'!I$1)</f>
        <v>0</v>
      </c>
      <c r="J142">
        <f>COUNTIFS(Answer, 'answer tally vs actualDYNAMIC'!$B142,ActualPhrase,'answer tally vs actualDYNAMIC'!J$1)</f>
        <v>0</v>
      </c>
      <c r="K142">
        <f>COUNTIFS(Answer, 'answer tally vs actualDYNAMIC'!$B142,ActualPhrase,'answer tally vs actualDYNAMIC'!K$1)</f>
        <v>0</v>
      </c>
      <c r="L142">
        <f>COUNTIFS(Answer, 'answer tally vs actualDYNAMIC'!$B142,ActualPhrase,'answer tally vs actualDYNAMIC'!L$1)</f>
        <v>0</v>
      </c>
      <c r="M142">
        <f>COUNTIFS(Answer, 'answer tally vs actualDYNAMIC'!$B142,ActualPhrase,'answer tally vs actualDYNAMIC'!M$1)</f>
        <v>1</v>
      </c>
      <c r="N142">
        <f>COUNTIFS(Answer, 'answer tally vs actualDYNAMIC'!$B142,ActualPhrase,'answer tally vs actualDYNAMIC'!N$1)</f>
        <v>0</v>
      </c>
      <c r="O142">
        <f>COUNTIFS(Answer, 'answer tally vs actualDYNAMIC'!$B142,ActualPhrase,'answer tally vs actualDYNAMIC'!O$1)</f>
        <v>0</v>
      </c>
      <c r="P142">
        <f>COUNTIFS(Answer, 'answer tally vs actualDYNAMIC'!$B142,ActualPhrase,'answer tally vs actualDYNAMIC'!P$1)</f>
        <v>0</v>
      </c>
      <c r="Q142">
        <f>COUNTIFS(Answer, 'answer tally vs actualDYNAMIC'!$B142,ActualPhrase,'answer tally vs actualDYNAMIC'!Q$1)</f>
        <v>0</v>
      </c>
      <c r="R142">
        <f>COUNTIFS(Answer, 'answer tally vs actualDYNAMIC'!$B142,ActualPhrase,'answer tally vs actualDYNAMIC'!R$1)</f>
        <v>0</v>
      </c>
      <c r="S142">
        <f>COUNTIFS(Answer, 'answer tally vs actualDYNAMIC'!$B142,ActualPhrase,'answer tally vs actualDYNAMIC'!S$1)</f>
        <v>0</v>
      </c>
    </row>
    <row r="143" spans="1:19">
      <c r="A143">
        <v>143</v>
      </c>
      <c r="B143" t="str">
        <f t="shared" si="8"/>
        <v>in nice code over</v>
      </c>
      <c r="C143">
        <f t="shared" si="9"/>
        <v>5985791</v>
      </c>
      <c r="D143">
        <f>COUNTIFS(Answer, 'answer tally vs actualDYNAMIC'!$B143)</f>
        <v>1</v>
      </c>
      <c r="E143">
        <f>COUNTIFS(Answer, 'answer tally vs actualDYNAMIC'!$B143,ActualPhrase,'answer tally vs actualDYNAMIC'!E$1)</f>
        <v>0</v>
      </c>
      <c r="F143">
        <f>COUNTIFS(Answer, 'answer tally vs actualDYNAMIC'!$B143,ActualPhrase,'answer tally vs actualDYNAMIC'!F$1)</f>
        <v>0</v>
      </c>
      <c r="G143">
        <f>COUNTIFS(Answer, 'answer tally vs actualDYNAMIC'!$B143,ActualPhrase,'answer tally vs actualDYNAMIC'!G$1)</f>
        <v>0</v>
      </c>
      <c r="H143">
        <f>COUNTIFS(Answer, 'answer tally vs actualDYNAMIC'!$B143,ActualPhrase,'answer tally vs actualDYNAMIC'!H$1)</f>
        <v>0</v>
      </c>
      <c r="I143">
        <f>COUNTIFS(Answer, 'answer tally vs actualDYNAMIC'!$B143,ActualPhrase,'answer tally vs actualDYNAMIC'!I$1)</f>
        <v>0</v>
      </c>
      <c r="J143">
        <f>COUNTIFS(Answer, 'answer tally vs actualDYNAMIC'!$B143,ActualPhrase,'answer tally vs actualDYNAMIC'!J$1)</f>
        <v>0</v>
      </c>
      <c r="K143">
        <f>COUNTIFS(Answer, 'answer tally vs actualDYNAMIC'!$B143,ActualPhrase,'answer tally vs actualDYNAMIC'!K$1)</f>
        <v>1</v>
      </c>
      <c r="L143">
        <f>COUNTIFS(Answer, 'answer tally vs actualDYNAMIC'!$B143,ActualPhrase,'answer tally vs actualDYNAMIC'!L$1)</f>
        <v>0</v>
      </c>
      <c r="M143">
        <f>COUNTIFS(Answer, 'answer tally vs actualDYNAMIC'!$B143,ActualPhrase,'answer tally vs actualDYNAMIC'!M$1)</f>
        <v>0</v>
      </c>
      <c r="N143">
        <f>COUNTIFS(Answer, 'answer tally vs actualDYNAMIC'!$B143,ActualPhrase,'answer tally vs actualDYNAMIC'!N$1)</f>
        <v>0</v>
      </c>
      <c r="O143">
        <f>COUNTIFS(Answer, 'answer tally vs actualDYNAMIC'!$B143,ActualPhrase,'answer tally vs actualDYNAMIC'!O$1)</f>
        <v>0</v>
      </c>
      <c r="P143">
        <f>COUNTIFS(Answer, 'answer tally vs actualDYNAMIC'!$B143,ActualPhrase,'answer tally vs actualDYNAMIC'!P$1)</f>
        <v>0</v>
      </c>
      <c r="Q143">
        <f>COUNTIFS(Answer, 'answer tally vs actualDYNAMIC'!$B143,ActualPhrase,'answer tally vs actualDYNAMIC'!Q$1)</f>
        <v>0</v>
      </c>
      <c r="R143">
        <f>COUNTIFS(Answer, 'answer tally vs actualDYNAMIC'!$B143,ActualPhrase,'answer tally vs actualDYNAMIC'!R$1)</f>
        <v>0</v>
      </c>
      <c r="S143">
        <f>COUNTIFS(Answer, 'answer tally vs actualDYNAMIC'!$B143,ActualPhrase,'answer tally vs actualDYNAMIC'!S$1)</f>
        <v>0</v>
      </c>
    </row>
    <row r="144" spans="1:19">
      <c r="A144">
        <v>144</v>
      </c>
      <c r="B144" t="str">
        <f t="shared" si="8"/>
        <v>in nice cold hour</v>
      </c>
      <c r="C144">
        <f t="shared" si="9"/>
        <v>5681664</v>
      </c>
      <c r="D144">
        <f>COUNTIFS(Answer, 'answer tally vs actualDYNAMIC'!$B144)</f>
        <v>0</v>
      </c>
      <c r="E144">
        <f>COUNTIFS(Answer, 'answer tally vs actualDYNAMIC'!$B144,ActualPhrase,'answer tally vs actualDYNAMIC'!E$1)</f>
        <v>0</v>
      </c>
      <c r="F144">
        <f>COUNTIFS(Answer, 'answer tally vs actualDYNAMIC'!$B144,ActualPhrase,'answer tally vs actualDYNAMIC'!F$1)</f>
        <v>0</v>
      </c>
      <c r="G144">
        <f>COUNTIFS(Answer, 'answer tally vs actualDYNAMIC'!$B144,ActualPhrase,'answer tally vs actualDYNAMIC'!G$1)</f>
        <v>0</v>
      </c>
      <c r="H144">
        <f>COUNTIFS(Answer, 'answer tally vs actualDYNAMIC'!$B144,ActualPhrase,'answer tally vs actualDYNAMIC'!H$1)</f>
        <v>0</v>
      </c>
      <c r="I144">
        <f>COUNTIFS(Answer, 'answer tally vs actualDYNAMIC'!$B144,ActualPhrase,'answer tally vs actualDYNAMIC'!I$1)</f>
        <v>0</v>
      </c>
      <c r="J144">
        <f>COUNTIFS(Answer, 'answer tally vs actualDYNAMIC'!$B144,ActualPhrase,'answer tally vs actualDYNAMIC'!J$1)</f>
        <v>0</v>
      </c>
      <c r="K144">
        <f>COUNTIFS(Answer, 'answer tally vs actualDYNAMIC'!$B144,ActualPhrase,'answer tally vs actualDYNAMIC'!K$1)</f>
        <v>0</v>
      </c>
      <c r="L144">
        <f>COUNTIFS(Answer, 'answer tally vs actualDYNAMIC'!$B144,ActualPhrase,'answer tally vs actualDYNAMIC'!L$1)</f>
        <v>0</v>
      </c>
      <c r="M144">
        <f>COUNTIFS(Answer, 'answer tally vs actualDYNAMIC'!$B144,ActualPhrase,'answer tally vs actualDYNAMIC'!M$1)</f>
        <v>0</v>
      </c>
      <c r="N144">
        <f>COUNTIFS(Answer, 'answer tally vs actualDYNAMIC'!$B144,ActualPhrase,'answer tally vs actualDYNAMIC'!N$1)</f>
        <v>0</v>
      </c>
      <c r="O144">
        <f>COUNTIFS(Answer, 'answer tally vs actualDYNAMIC'!$B144,ActualPhrase,'answer tally vs actualDYNAMIC'!O$1)</f>
        <v>0</v>
      </c>
      <c r="P144">
        <f>COUNTIFS(Answer, 'answer tally vs actualDYNAMIC'!$B144,ActualPhrase,'answer tally vs actualDYNAMIC'!P$1)</f>
        <v>0</v>
      </c>
      <c r="Q144">
        <f>COUNTIFS(Answer, 'answer tally vs actualDYNAMIC'!$B144,ActualPhrase,'answer tally vs actualDYNAMIC'!Q$1)</f>
        <v>0</v>
      </c>
      <c r="R144">
        <f>COUNTIFS(Answer, 'answer tally vs actualDYNAMIC'!$B144,ActualPhrase,'answer tally vs actualDYNAMIC'!R$1)</f>
        <v>0</v>
      </c>
      <c r="S144">
        <f>COUNTIFS(Answer, 'answer tally vs actualDYNAMIC'!$B144,ActualPhrase,'answer tally vs actualDYNAMIC'!S$1)</f>
        <v>0</v>
      </c>
    </row>
    <row r="145" spans="1:19">
      <c r="A145">
        <v>145</v>
      </c>
      <c r="B145" t="str">
        <f t="shared" si="8"/>
        <v>in the eyeschool tower</v>
      </c>
      <c r="C145">
        <f t="shared" si="9"/>
        <v>21379638</v>
      </c>
      <c r="D145">
        <f>COUNTIFS(Answer, 'answer tally vs actualDYNAMIC'!$B145)</f>
        <v>1</v>
      </c>
      <c r="E145">
        <f>COUNTIFS(Answer, 'answer tally vs actualDYNAMIC'!$B145,ActualPhrase,'answer tally vs actualDYNAMIC'!E$1)</f>
        <v>0</v>
      </c>
      <c r="F145">
        <f>COUNTIFS(Answer, 'answer tally vs actualDYNAMIC'!$B145,ActualPhrase,'answer tally vs actualDYNAMIC'!F$1)</f>
        <v>0</v>
      </c>
      <c r="G145">
        <f>COUNTIFS(Answer, 'answer tally vs actualDYNAMIC'!$B145,ActualPhrase,'answer tally vs actualDYNAMIC'!G$1)</f>
        <v>0</v>
      </c>
      <c r="H145">
        <f>COUNTIFS(Answer, 'answer tally vs actualDYNAMIC'!$B145,ActualPhrase,'answer tally vs actualDYNAMIC'!H$1)</f>
        <v>0</v>
      </c>
      <c r="I145">
        <f>COUNTIFS(Answer, 'answer tally vs actualDYNAMIC'!$B145,ActualPhrase,'answer tally vs actualDYNAMIC'!I$1)</f>
        <v>0</v>
      </c>
      <c r="J145">
        <f>COUNTIFS(Answer, 'answer tally vs actualDYNAMIC'!$B145,ActualPhrase,'answer tally vs actualDYNAMIC'!J$1)</f>
        <v>0</v>
      </c>
      <c r="K145">
        <f>COUNTIFS(Answer, 'answer tally vs actualDYNAMIC'!$B145,ActualPhrase,'answer tally vs actualDYNAMIC'!K$1)</f>
        <v>0</v>
      </c>
      <c r="L145">
        <f>COUNTIFS(Answer, 'answer tally vs actualDYNAMIC'!$B145,ActualPhrase,'answer tally vs actualDYNAMIC'!L$1)</f>
        <v>0</v>
      </c>
      <c r="M145">
        <f>COUNTIFS(Answer, 'answer tally vs actualDYNAMIC'!$B145,ActualPhrase,'answer tally vs actualDYNAMIC'!M$1)</f>
        <v>0</v>
      </c>
      <c r="N145">
        <f>COUNTIFS(Answer, 'answer tally vs actualDYNAMIC'!$B145,ActualPhrase,'answer tally vs actualDYNAMIC'!N$1)</f>
        <v>0</v>
      </c>
      <c r="O145">
        <f>COUNTIFS(Answer, 'answer tally vs actualDYNAMIC'!$B145,ActualPhrase,'answer tally vs actualDYNAMIC'!O$1)</f>
        <v>0</v>
      </c>
      <c r="P145">
        <f>COUNTIFS(Answer, 'answer tally vs actualDYNAMIC'!$B145,ActualPhrase,'answer tally vs actualDYNAMIC'!P$1)</f>
        <v>0</v>
      </c>
      <c r="Q145">
        <f>COUNTIFS(Answer, 'answer tally vs actualDYNAMIC'!$B145,ActualPhrase,'answer tally vs actualDYNAMIC'!Q$1)</f>
        <v>1</v>
      </c>
      <c r="R145">
        <f>COUNTIFS(Answer, 'answer tally vs actualDYNAMIC'!$B145,ActualPhrase,'answer tally vs actualDYNAMIC'!R$1)</f>
        <v>0</v>
      </c>
      <c r="S145">
        <f>COUNTIFS(Answer, 'answer tally vs actualDYNAMIC'!$B145,ActualPhrase,'answer tally vs actualDYNAMIC'!S$1)</f>
        <v>0</v>
      </c>
    </row>
    <row r="146" spans="1:19">
      <c r="A146">
        <v>146</v>
      </c>
      <c r="B146" t="str">
        <f t="shared" si="8"/>
        <v>in the ice cold hour</v>
      </c>
      <c r="C146">
        <f t="shared" si="9"/>
        <v>21509808</v>
      </c>
      <c r="D146">
        <f>COUNTIFS(Answer, 'answer tally vs actualDYNAMIC'!$B146)</f>
        <v>9</v>
      </c>
      <c r="E146">
        <f>COUNTIFS(Answer, 'answer tally vs actualDYNAMIC'!$B146,ActualPhrase,'answer tally vs actualDYNAMIC'!E$1)</f>
        <v>0</v>
      </c>
      <c r="F146">
        <f>COUNTIFS(Answer, 'answer tally vs actualDYNAMIC'!$B146,ActualPhrase,'answer tally vs actualDYNAMIC'!F$1)</f>
        <v>0</v>
      </c>
      <c r="G146">
        <f>COUNTIFS(Answer, 'answer tally vs actualDYNAMIC'!$B146,ActualPhrase,'answer tally vs actualDYNAMIC'!G$1)</f>
        <v>0</v>
      </c>
      <c r="H146">
        <f>COUNTIFS(Answer, 'answer tally vs actualDYNAMIC'!$B146,ActualPhrase,'answer tally vs actualDYNAMIC'!H$1)</f>
        <v>0</v>
      </c>
      <c r="I146">
        <f>COUNTIFS(Answer, 'answer tally vs actualDYNAMIC'!$B146,ActualPhrase,'answer tally vs actualDYNAMIC'!I$1)</f>
        <v>0</v>
      </c>
      <c r="J146">
        <f>COUNTIFS(Answer, 'answer tally vs actualDYNAMIC'!$B146,ActualPhrase,'answer tally vs actualDYNAMIC'!J$1)</f>
        <v>0</v>
      </c>
      <c r="K146">
        <f>COUNTIFS(Answer, 'answer tally vs actualDYNAMIC'!$B146,ActualPhrase,'answer tally vs actualDYNAMIC'!K$1)</f>
        <v>0</v>
      </c>
      <c r="L146">
        <f>COUNTIFS(Answer, 'answer tally vs actualDYNAMIC'!$B146,ActualPhrase,'answer tally vs actualDYNAMIC'!L$1)</f>
        <v>0</v>
      </c>
      <c r="M146">
        <f>COUNTIFS(Answer, 'answer tally vs actualDYNAMIC'!$B146,ActualPhrase,'answer tally vs actualDYNAMIC'!M$1)</f>
        <v>0</v>
      </c>
      <c r="N146">
        <f>COUNTIFS(Answer, 'answer tally vs actualDYNAMIC'!$B146,ActualPhrase,'answer tally vs actualDYNAMIC'!N$1)</f>
        <v>1</v>
      </c>
      <c r="O146">
        <f>COUNTIFS(Answer, 'answer tally vs actualDYNAMIC'!$B146,ActualPhrase,'answer tally vs actualDYNAMIC'!O$1)</f>
        <v>0</v>
      </c>
      <c r="P146">
        <f>COUNTIFS(Answer, 'answer tally vs actualDYNAMIC'!$B146,ActualPhrase,'answer tally vs actualDYNAMIC'!P$1)</f>
        <v>0</v>
      </c>
      <c r="Q146">
        <f>COUNTIFS(Answer, 'answer tally vs actualDYNAMIC'!$B146,ActualPhrase,'answer tally vs actualDYNAMIC'!Q$1)</f>
        <v>8</v>
      </c>
      <c r="R146">
        <f>COUNTIFS(Answer, 'answer tally vs actualDYNAMIC'!$B146,ActualPhrase,'answer tally vs actualDYNAMIC'!R$1)</f>
        <v>0</v>
      </c>
      <c r="S146">
        <f>COUNTIFS(Answer, 'answer tally vs actualDYNAMIC'!$B146,ActualPhrase,'answer tally vs actualDYNAMIC'!S$1)</f>
        <v>0</v>
      </c>
    </row>
    <row r="147" spans="1:19">
      <c r="A147">
        <v>147</v>
      </c>
      <c r="B147" t="str">
        <f t="shared" si="8"/>
        <v>in unschooled hour</v>
      </c>
      <c r="C147">
        <f t="shared" si="9"/>
        <v>5438125</v>
      </c>
      <c r="D147">
        <f>COUNTIFS(Answer, 'answer tally vs actualDYNAMIC'!$B147)</f>
        <v>2</v>
      </c>
      <c r="E147">
        <f>COUNTIFS(Answer, 'answer tally vs actualDYNAMIC'!$B147,ActualPhrase,'answer tally vs actualDYNAMIC'!E$1)</f>
        <v>0</v>
      </c>
      <c r="F147">
        <f>COUNTIFS(Answer, 'answer tally vs actualDYNAMIC'!$B147,ActualPhrase,'answer tally vs actualDYNAMIC'!F$1)</f>
        <v>0</v>
      </c>
      <c r="G147">
        <f>COUNTIFS(Answer, 'answer tally vs actualDYNAMIC'!$B147,ActualPhrase,'answer tally vs actualDYNAMIC'!G$1)</f>
        <v>0</v>
      </c>
      <c r="H147">
        <f>COUNTIFS(Answer, 'answer tally vs actualDYNAMIC'!$B147,ActualPhrase,'answer tally vs actualDYNAMIC'!H$1)</f>
        <v>0</v>
      </c>
      <c r="I147">
        <f>COUNTIFS(Answer, 'answer tally vs actualDYNAMIC'!$B147,ActualPhrase,'answer tally vs actualDYNAMIC'!I$1)</f>
        <v>0</v>
      </c>
      <c r="J147">
        <f>COUNTIFS(Answer, 'answer tally vs actualDYNAMIC'!$B147,ActualPhrase,'answer tally vs actualDYNAMIC'!J$1)</f>
        <v>0</v>
      </c>
      <c r="K147">
        <f>COUNTIFS(Answer, 'answer tally vs actualDYNAMIC'!$B147,ActualPhrase,'answer tally vs actualDYNAMIC'!K$1)</f>
        <v>0</v>
      </c>
      <c r="L147">
        <f>COUNTIFS(Answer, 'answer tally vs actualDYNAMIC'!$B147,ActualPhrase,'answer tally vs actualDYNAMIC'!L$1)</f>
        <v>0</v>
      </c>
      <c r="M147">
        <f>COUNTIFS(Answer, 'answer tally vs actualDYNAMIC'!$B147,ActualPhrase,'answer tally vs actualDYNAMIC'!M$1)</f>
        <v>0</v>
      </c>
      <c r="N147">
        <f>COUNTIFS(Answer, 'answer tally vs actualDYNAMIC'!$B147,ActualPhrase,'answer tally vs actualDYNAMIC'!N$1)</f>
        <v>0</v>
      </c>
      <c r="O147">
        <f>COUNTIFS(Answer, 'answer tally vs actualDYNAMIC'!$B147,ActualPhrase,'answer tally vs actualDYNAMIC'!O$1)</f>
        <v>0</v>
      </c>
      <c r="P147">
        <f>COUNTIFS(Answer, 'answer tally vs actualDYNAMIC'!$B147,ActualPhrase,'answer tally vs actualDYNAMIC'!P$1)</f>
        <v>0</v>
      </c>
      <c r="Q147">
        <f>COUNTIFS(Answer, 'answer tally vs actualDYNAMIC'!$B147,ActualPhrase,'answer tally vs actualDYNAMIC'!Q$1)</f>
        <v>2</v>
      </c>
      <c r="R147">
        <f>COUNTIFS(Answer, 'answer tally vs actualDYNAMIC'!$B147,ActualPhrase,'answer tally vs actualDYNAMIC'!R$1)</f>
        <v>0</v>
      </c>
      <c r="S147">
        <f>COUNTIFS(Answer, 'answer tally vs actualDYNAMIC'!$B147,ActualPhrase,'answer tally vs actualDYNAMIC'!S$1)</f>
        <v>0</v>
      </c>
    </row>
    <row r="148" spans="1:19">
      <c r="A148">
        <v>148</v>
      </c>
      <c r="B148" t="str">
        <f t="shared" si="8"/>
        <v>make noice whole the hour</v>
      </c>
      <c r="C148">
        <f t="shared" si="9"/>
        <v>16564277</v>
      </c>
      <c r="D148">
        <f>COUNTIFS(Answer, 'answer tally vs actualDYNAMIC'!$B148)</f>
        <v>0</v>
      </c>
      <c r="E148">
        <f>COUNTIFS(Answer, 'answer tally vs actualDYNAMIC'!$B148,ActualPhrase,'answer tally vs actualDYNAMIC'!E$1)</f>
        <v>0</v>
      </c>
      <c r="F148">
        <f>COUNTIFS(Answer, 'answer tally vs actualDYNAMIC'!$B148,ActualPhrase,'answer tally vs actualDYNAMIC'!F$1)</f>
        <v>0</v>
      </c>
      <c r="G148">
        <f>COUNTIFS(Answer, 'answer tally vs actualDYNAMIC'!$B148,ActualPhrase,'answer tally vs actualDYNAMIC'!G$1)</f>
        <v>0</v>
      </c>
      <c r="H148">
        <f>COUNTIFS(Answer, 'answer tally vs actualDYNAMIC'!$B148,ActualPhrase,'answer tally vs actualDYNAMIC'!H$1)</f>
        <v>0</v>
      </c>
      <c r="I148">
        <f>COUNTIFS(Answer, 'answer tally vs actualDYNAMIC'!$B148,ActualPhrase,'answer tally vs actualDYNAMIC'!I$1)</f>
        <v>0</v>
      </c>
      <c r="J148">
        <f>COUNTIFS(Answer, 'answer tally vs actualDYNAMIC'!$B148,ActualPhrase,'answer tally vs actualDYNAMIC'!J$1)</f>
        <v>0</v>
      </c>
      <c r="K148">
        <f>COUNTIFS(Answer, 'answer tally vs actualDYNAMIC'!$B148,ActualPhrase,'answer tally vs actualDYNAMIC'!K$1)</f>
        <v>0</v>
      </c>
      <c r="L148">
        <f>COUNTIFS(Answer, 'answer tally vs actualDYNAMIC'!$B148,ActualPhrase,'answer tally vs actualDYNAMIC'!L$1)</f>
        <v>0</v>
      </c>
      <c r="M148">
        <f>COUNTIFS(Answer, 'answer tally vs actualDYNAMIC'!$B148,ActualPhrase,'answer tally vs actualDYNAMIC'!M$1)</f>
        <v>0</v>
      </c>
      <c r="N148">
        <f>COUNTIFS(Answer, 'answer tally vs actualDYNAMIC'!$B148,ActualPhrase,'answer tally vs actualDYNAMIC'!N$1)</f>
        <v>0</v>
      </c>
      <c r="O148">
        <f>COUNTIFS(Answer, 'answer tally vs actualDYNAMIC'!$B148,ActualPhrase,'answer tally vs actualDYNAMIC'!O$1)</f>
        <v>0</v>
      </c>
      <c r="P148">
        <f>COUNTIFS(Answer, 'answer tally vs actualDYNAMIC'!$B148,ActualPhrase,'answer tally vs actualDYNAMIC'!P$1)</f>
        <v>0</v>
      </c>
      <c r="Q148">
        <f>COUNTIFS(Answer, 'answer tally vs actualDYNAMIC'!$B148,ActualPhrase,'answer tally vs actualDYNAMIC'!Q$1)</f>
        <v>0</v>
      </c>
      <c r="R148">
        <f>COUNTIFS(Answer, 'answer tally vs actualDYNAMIC'!$B148,ActualPhrase,'answer tally vs actualDYNAMIC'!R$1)</f>
        <v>0</v>
      </c>
      <c r="S148">
        <f>COUNTIFS(Answer, 'answer tally vs actualDYNAMIC'!$B148,ActualPhrase,'answer tally vs actualDYNAMIC'!S$1)</f>
        <v>0</v>
      </c>
    </row>
    <row r="149" spans="1:19">
      <c r="A149">
        <v>149</v>
      </c>
      <c r="B149" t="str">
        <f t="shared" si="8"/>
        <v>n i screwdriver</v>
      </c>
      <c r="C149">
        <f t="shared" si="9"/>
        <v>10135001</v>
      </c>
      <c r="D149">
        <f>COUNTIFS(Answer, 'answer tally vs actualDYNAMIC'!$B149)</f>
        <v>2</v>
      </c>
      <c r="E149">
        <f>COUNTIFS(Answer, 'answer tally vs actualDYNAMIC'!$B149,ActualPhrase,'answer tally vs actualDYNAMIC'!E$1)</f>
        <v>0</v>
      </c>
      <c r="F149">
        <f>COUNTIFS(Answer, 'answer tally vs actualDYNAMIC'!$B149,ActualPhrase,'answer tally vs actualDYNAMIC'!F$1)</f>
        <v>0</v>
      </c>
      <c r="G149">
        <f>COUNTIFS(Answer, 'answer tally vs actualDYNAMIC'!$B149,ActualPhrase,'answer tally vs actualDYNAMIC'!G$1)</f>
        <v>0</v>
      </c>
      <c r="H149">
        <f>COUNTIFS(Answer, 'answer tally vs actualDYNAMIC'!$B149,ActualPhrase,'answer tally vs actualDYNAMIC'!H$1)</f>
        <v>0</v>
      </c>
      <c r="I149">
        <f>COUNTIFS(Answer, 'answer tally vs actualDYNAMIC'!$B149,ActualPhrase,'answer tally vs actualDYNAMIC'!I$1)</f>
        <v>0</v>
      </c>
      <c r="J149">
        <f>COUNTIFS(Answer, 'answer tally vs actualDYNAMIC'!$B149,ActualPhrase,'answer tally vs actualDYNAMIC'!J$1)</f>
        <v>0</v>
      </c>
      <c r="K149">
        <f>COUNTIFS(Answer, 'answer tally vs actualDYNAMIC'!$B149,ActualPhrase,'answer tally vs actualDYNAMIC'!K$1)</f>
        <v>1</v>
      </c>
      <c r="L149">
        <f>COUNTIFS(Answer, 'answer tally vs actualDYNAMIC'!$B149,ActualPhrase,'answer tally vs actualDYNAMIC'!L$1)</f>
        <v>0</v>
      </c>
      <c r="M149">
        <f>COUNTIFS(Answer, 'answer tally vs actualDYNAMIC'!$B149,ActualPhrase,'answer tally vs actualDYNAMIC'!M$1)</f>
        <v>0</v>
      </c>
      <c r="N149">
        <f>COUNTIFS(Answer, 'answer tally vs actualDYNAMIC'!$B149,ActualPhrase,'answer tally vs actualDYNAMIC'!N$1)</f>
        <v>0</v>
      </c>
      <c r="O149">
        <f>COUNTIFS(Answer, 'answer tally vs actualDYNAMIC'!$B149,ActualPhrase,'answer tally vs actualDYNAMIC'!O$1)</f>
        <v>0</v>
      </c>
      <c r="P149">
        <f>COUNTIFS(Answer, 'answer tally vs actualDYNAMIC'!$B149,ActualPhrase,'answer tally vs actualDYNAMIC'!P$1)</f>
        <v>0</v>
      </c>
      <c r="Q149">
        <f>COUNTIFS(Answer, 'answer tally vs actualDYNAMIC'!$B149,ActualPhrase,'answer tally vs actualDYNAMIC'!Q$1)</f>
        <v>1</v>
      </c>
      <c r="R149">
        <f>COUNTIFS(Answer, 'answer tally vs actualDYNAMIC'!$B149,ActualPhrase,'answer tally vs actualDYNAMIC'!R$1)</f>
        <v>0</v>
      </c>
      <c r="S149">
        <f>COUNTIFS(Answer, 'answer tally vs actualDYNAMIC'!$B149,ActualPhrase,'answer tally vs actualDYNAMIC'!S$1)</f>
        <v>0</v>
      </c>
    </row>
    <row r="150" spans="1:19">
      <c r="A150">
        <v>150</v>
      </c>
      <c r="B150" t="str">
        <f t="shared" si="8"/>
        <v>ni screwdriver</v>
      </c>
      <c r="C150">
        <f t="shared" si="9"/>
        <v>1102</v>
      </c>
      <c r="D150">
        <f>COUNTIFS(Answer, 'answer tally vs actualDYNAMIC'!$B150)</f>
        <v>1</v>
      </c>
      <c r="E150">
        <f>COUNTIFS(Answer, 'answer tally vs actualDYNAMIC'!$B150,ActualPhrase,'answer tally vs actualDYNAMIC'!E$1)</f>
        <v>0</v>
      </c>
      <c r="F150">
        <f>COUNTIFS(Answer, 'answer tally vs actualDYNAMIC'!$B150,ActualPhrase,'answer tally vs actualDYNAMIC'!F$1)</f>
        <v>0</v>
      </c>
      <c r="G150">
        <f>COUNTIFS(Answer, 'answer tally vs actualDYNAMIC'!$B150,ActualPhrase,'answer tally vs actualDYNAMIC'!G$1)</f>
        <v>0</v>
      </c>
      <c r="H150">
        <f>COUNTIFS(Answer, 'answer tally vs actualDYNAMIC'!$B150,ActualPhrase,'answer tally vs actualDYNAMIC'!H$1)</f>
        <v>0</v>
      </c>
      <c r="I150">
        <f>COUNTIFS(Answer, 'answer tally vs actualDYNAMIC'!$B150,ActualPhrase,'answer tally vs actualDYNAMIC'!I$1)</f>
        <v>0</v>
      </c>
      <c r="J150">
        <f>COUNTIFS(Answer, 'answer tally vs actualDYNAMIC'!$B150,ActualPhrase,'answer tally vs actualDYNAMIC'!J$1)</f>
        <v>0</v>
      </c>
      <c r="K150">
        <f>COUNTIFS(Answer, 'answer tally vs actualDYNAMIC'!$B150,ActualPhrase,'answer tally vs actualDYNAMIC'!K$1)</f>
        <v>0</v>
      </c>
      <c r="L150">
        <f>COUNTIFS(Answer, 'answer tally vs actualDYNAMIC'!$B150,ActualPhrase,'answer tally vs actualDYNAMIC'!L$1)</f>
        <v>0</v>
      </c>
      <c r="M150">
        <f>COUNTIFS(Answer, 'answer tally vs actualDYNAMIC'!$B150,ActualPhrase,'answer tally vs actualDYNAMIC'!M$1)</f>
        <v>1</v>
      </c>
      <c r="N150">
        <f>COUNTIFS(Answer, 'answer tally vs actualDYNAMIC'!$B150,ActualPhrase,'answer tally vs actualDYNAMIC'!N$1)</f>
        <v>0</v>
      </c>
      <c r="O150">
        <f>COUNTIFS(Answer, 'answer tally vs actualDYNAMIC'!$B150,ActualPhrase,'answer tally vs actualDYNAMIC'!O$1)</f>
        <v>0</v>
      </c>
      <c r="P150">
        <f>COUNTIFS(Answer, 'answer tally vs actualDYNAMIC'!$B150,ActualPhrase,'answer tally vs actualDYNAMIC'!P$1)</f>
        <v>0</v>
      </c>
      <c r="Q150">
        <f>COUNTIFS(Answer, 'answer tally vs actualDYNAMIC'!$B150,ActualPhrase,'answer tally vs actualDYNAMIC'!Q$1)</f>
        <v>0</v>
      </c>
      <c r="R150">
        <f>COUNTIFS(Answer, 'answer tally vs actualDYNAMIC'!$B150,ActualPhrase,'answer tally vs actualDYNAMIC'!R$1)</f>
        <v>0</v>
      </c>
      <c r="S150">
        <f>COUNTIFS(Answer, 'answer tally vs actualDYNAMIC'!$B150,ActualPhrase,'answer tally vs actualDYNAMIC'!S$1)</f>
        <v>0</v>
      </c>
    </row>
    <row r="151" spans="1:19">
      <c r="A151">
        <v>151</v>
      </c>
      <c r="B151" t="str">
        <f t="shared" si="8"/>
        <v>nice cold hour</v>
      </c>
      <c r="C151">
        <f t="shared" si="9"/>
        <v>315365</v>
      </c>
      <c r="D151">
        <f>COUNTIFS(Answer, 'answer tally vs actualDYNAMIC'!$B151)</f>
        <v>1</v>
      </c>
      <c r="E151">
        <f>COUNTIFS(Answer, 'answer tally vs actualDYNAMIC'!$B151,ActualPhrase,'answer tally vs actualDYNAMIC'!E$1)</f>
        <v>1</v>
      </c>
      <c r="F151">
        <f>COUNTIFS(Answer, 'answer tally vs actualDYNAMIC'!$B151,ActualPhrase,'answer tally vs actualDYNAMIC'!F$1)</f>
        <v>0</v>
      </c>
      <c r="G151">
        <f>COUNTIFS(Answer, 'answer tally vs actualDYNAMIC'!$B151,ActualPhrase,'answer tally vs actualDYNAMIC'!G$1)</f>
        <v>0</v>
      </c>
      <c r="H151">
        <f>COUNTIFS(Answer, 'answer tally vs actualDYNAMIC'!$B151,ActualPhrase,'answer tally vs actualDYNAMIC'!H$1)</f>
        <v>0</v>
      </c>
      <c r="I151">
        <f>COUNTIFS(Answer, 'answer tally vs actualDYNAMIC'!$B151,ActualPhrase,'answer tally vs actualDYNAMIC'!I$1)</f>
        <v>0</v>
      </c>
      <c r="J151">
        <f>COUNTIFS(Answer, 'answer tally vs actualDYNAMIC'!$B151,ActualPhrase,'answer tally vs actualDYNAMIC'!J$1)</f>
        <v>0</v>
      </c>
      <c r="K151">
        <f>COUNTIFS(Answer, 'answer tally vs actualDYNAMIC'!$B151,ActualPhrase,'answer tally vs actualDYNAMIC'!K$1)</f>
        <v>0</v>
      </c>
      <c r="L151">
        <f>COUNTIFS(Answer, 'answer tally vs actualDYNAMIC'!$B151,ActualPhrase,'answer tally vs actualDYNAMIC'!L$1)</f>
        <v>0</v>
      </c>
      <c r="M151">
        <f>COUNTIFS(Answer, 'answer tally vs actualDYNAMIC'!$B151,ActualPhrase,'answer tally vs actualDYNAMIC'!M$1)</f>
        <v>0</v>
      </c>
      <c r="N151">
        <f>COUNTIFS(Answer, 'answer tally vs actualDYNAMIC'!$B151,ActualPhrase,'answer tally vs actualDYNAMIC'!N$1)</f>
        <v>0</v>
      </c>
      <c r="O151">
        <f>COUNTIFS(Answer, 'answer tally vs actualDYNAMIC'!$B151,ActualPhrase,'answer tally vs actualDYNAMIC'!O$1)</f>
        <v>0</v>
      </c>
      <c r="P151">
        <f>COUNTIFS(Answer, 'answer tally vs actualDYNAMIC'!$B151,ActualPhrase,'answer tally vs actualDYNAMIC'!P$1)</f>
        <v>0</v>
      </c>
      <c r="Q151">
        <f>COUNTIFS(Answer, 'answer tally vs actualDYNAMIC'!$B151,ActualPhrase,'answer tally vs actualDYNAMIC'!Q$1)</f>
        <v>0</v>
      </c>
      <c r="R151">
        <f>COUNTIFS(Answer, 'answer tally vs actualDYNAMIC'!$B151,ActualPhrase,'answer tally vs actualDYNAMIC'!R$1)</f>
        <v>0</v>
      </c>
      <c r="S151">
        <f>COUNTIFS(Answer, 'answer tally vs actualDYNAMIC'!$B151,ActualPhrase,'answer tally vs actualDYNAMIC'!S$1)</f>
        <v>0</v>
      </c>
    </row>
    <row r="152" spans="1:19">
      <c r="A152">
        <v>152</v>
      </c>
      <c r="B152" t="str">
        <f t="shared" si="8"/>
        <v>on a nice cold hour</v>
      </c>
      <c r="C152">
        <f t="shared" si="9"/>
        <v>10625905</v>
      </c>
      <c r="D152">
        <f>COUNTIFS(Answer, 'answer tally vs actualDYNAMIC'!$B152)</f>
        <v>0</v>
      </c>
      <c r="E152">
        <f>COUNTIFS(Answer, 'answer tally vs actualDYNAMIC'!$B152,ActualPhrase,'answer tally vs actualDYNAMIC'!E$1)</f>
        <v>0</v>
      </c>
      <c r="F152">
        <f>COUNTIFS(Answer, 'answer tally vs actualDYNAMIC'!$B152,ActualPhrase,'answer tally vs actualDYNAMIC'!F$1)</f>
        <v>0</v>
      </c>
      <c r="G152">
        <f>COUNTIFS(Answer, 'answer tally vs actualDYNAMIC'!$B152,ActualPhrase,'answer tally vs actualDYNAMIC'!G$1)</f>
        <v>0</v>
      </c>
      <c r="H152">
        <f>COUNTIFS(Answer, 'answer tally vs actualDYNAMIC'!$B152,ActualPhrase,'answer tally vs actualDYNAMIC'!H$1)</f>
        <v>0</v>
      </c>
      <c r="I152">
        <f>COUNTIFS(Answer, 'answer tally vs actualDYNAMIC'!$B152,ActualPhrase,'answer tally vs actualDYNAMIC'!I$1)</f>
        <v>0</v>
      </c>
      <c r="J152">
        <f>COUNTIFS(Answer, 'answer tally vs actualDYNAMIC'!$B152,ActualPhrase,'answer tally vs actualDYNAMIC'!J$1)</f>
        <v>0</v>
      </c>
      <c r="K152">
        <f>COUNTIFS(Answer, 'answer tally vs actualDYNAMIC'!$B152,ActualPhrase,'answer tally vs actualDYNAMIC'!K$1)</f>
        <v>0</v>
      </c>
      <c r="L152">
        <f>COUNTIFS(Answer, 'answer tally vs actualDYNAMIC'!$B152,ActualPhrase,'answer tally vs actualDYNAMIC'!L$1)</f>
        <v>0</v>
      </c>
      <c r="M152">
        <f>COUNTIFS(Answer, 'answer tally vs actualDYNAMIC'!$B152,ActualPhrase,'answer tally vs actualDYNAMIC'!M$1)</f>
        <v>0</v>
      </c>
      <c r="N152">
        <f>COUNTIFS(Answer, 'answer tally vs actualDYNAMIC'!$B152,ActualPhrase,'answer tally vs actualDYNAMIC'!N$1)</f>
        <v>0</v>
      </c>
      <c r="O152">
        <f>COUNTIFS(Answer, 'answer tally vs actualDYNAMIC'!$B152,ActualPhrase,'answer tally vs actualDYNAMIC'!O$1)</f>
        <v>0</v>
      </c>
      <c r="P152">
        <f>COUNTIFS(Answer, 'answer tally vs actualDYNAMIC'!$B152,ActualPhrase,'answer tally vs actualDYNAMIC'!P$1)</f>
        <v>0</v>
      </c>
      <c r="Q152">
        <f>COUNTIFS(Answer, 'answer tally vs actualDYNAMIC'!$B152,ActualPhrase,'answer tally vs actualDYNAMIC'!Q$1)</f>
        <v>0</v>
      </c>
      <c r="R152">
        <f>COUNTIFS(Answer, 'answer tally vs actualDYNAMIC'!$B152,ActualPhrase,'answer tally vs actualDYNAMIC'!R$1)</f>
        <v>0</v>
      </c>
      <c r="S152">
        <f>COUNTIFS(Answer, 'answer tally vs actualDYNAMIC'!$B152,ActualPhrase,'answer tally vs actualDYNAMIC'!S$1)</f>
        <v>0</v>
      </c>
    </row>
    <row r="153" spans="1:19">
      <c r="A153">
        <v>153</v>
      </c>
      <c r="B153" t="str">
        <f t="shared" si="8"/>
        <v>on eis kol dour</v>
      </c>
      <c r="C153">
        <f t="shared" si="9"/>
        <v>2774362</v>
      </c>
      <c r="D153">
        <f>COUNTIFS(Answer, 'answer tally vs actualDYNAMIC'!$B153)</f>
        <v>0</v>
      </c>
      <c r="E153">
        <f>COUNTIFS(Answer, 'answer tally vs actualDYNAMIC'!$B153,ActualPhrase,'answer tally vs actualDYNAMIC'!E$1)</f>
        <v>0</v>
      </c>
      <c r="F153">
        <f>COUNTIFS(Answer, 'answer tally vs actualDYNAMIC'!$B153,ActualPhrase,'answer tally vs actualDYNAMIC'!F$1)</f>
        <v>0</v>
      </c>
      <c r="G153">
        <f>COUNTIFS(Answer, 'answer tally vs actualDYNAMIC'!$B153,ActualPhrase,'answer tally vs actualDYNAMIC'!G$1)</f>
        <v>0</v>
      </c>
      <c r="H153">
        <f>COUNTIFS(Answer, 'answer tally vs actualDYNAMIC'!$B153,ActualPhrase,'answer tally vs actualDYNAMIC'!H$1)</f>
        <v>0</v>
      </c>
      <c r="I153">
        <f>COUNTIFS(Answer, 'answer tally vs actualDYNAMIC'!$B153,ActualPhrase,'answer tally vs actualDYNAMIC'!I$1)</f>
        <v>0</v>
      </c>
      <c r="J153">
        <f>COUNTIFS(Answer, 'answer tally vs actualDYNAMIC'!$B153,ActualPhrase,'answer tally vs actualDYNAMIC'!J$1)</f>
        <v>0</v>
      </c>
      <c r="K153">
        <f>COUNTIFS(Answer, 'answer tally vs actualDYNAMIC'!$B153,ActualPhrase,'answer tally vs actualDYNAMIC'!K$1)</f>
        <v>0</v>
      </c>
      <c r="L153">
        <f>COUNTIFS(Answer, 'answer tally vs actualDYNAMIC'!$B153,ActualPhrase,'answer tally vs actualDYNAMIC'!L$1)</f>
        <v>0</v>
      </c>
      <c r="M153">
        <f>COUNTIFS(Answer, 'answer tally vs actualDYNAMIC'!$B153,ActualPhrase,'answer tally vs actualDYNAMIC'!M$1)</f>
        <v>0</v>
      </c>
      <c r="N153">
        <f>COUNTIFS(Answer, 'answer tally vs actualDYNAMIC'!$B153,ActualPhrase,'answer tally vs actualDYNAMIC'!N$1)</f>
        <v>0</v>
      </c>
      <c r="O153">
        <f>COUNTIFS(Answer, 'answer tally vs actualDYNAMIC'!$B153,ActualPhrase,'answer tally vs actualDYNAMIC'!O$1)</f>
        <v>0</v>
      </c>
      <c r="P153">
        <f>COUNTIFS(Answer, 'answer tally vs actualDYNAMIC'!$B153,ActualPhrase,'answer tally vs actualDYNAMIC'!P$1)</f>
        <v>0</v>
      </c>
      <c r="Q153">
        <f>COUNTIFS(Answer, 'answer tally vs actualDYNAMIC'!$B153,ActualPhrase,'answer tally vs actualDYNAMIC'!Q$1)</f>
        <v>0</v>
      </c>
      <c r="R153">
        <f>COUNTIFS(Answer, 'answer tally vs actualDYNAMIC'!$B153,ActualPhrase,'answer tally vs actualDYNAMIC'!R$1)</f>
        <v>0</v>
      </c>
      <c r="S153">
        <f>COUNTIFS(Answer, 'answer tally vs actualDYNAMIC'!$B153,ActualPhrase,'answer tally vs actualDYNAMIC'!S$1)</f>
        <v>0</v>
      </c>
    </row>
    <row r="154" spans="1:19">
      <c r="A154">
        <v>154</v>
      </c>
      <c r="B154" t="str">
        <f t="shared" si="8"/>
        <v>on eyes cold over</v>
      </c>
      <c r="C154">
        <f t="shared" si="9"/>
        <v>3300337</v>
      </c>
      <c r="D154">
        <f>COUNTIFS(Answer, 'answer tally vs actualDYNAMIC'!$B154)</f>
        <v>0</v>
      </c>
      <c r="E154">
        <f>COUNTIFS(Answer, 'answer tally vs actualDYNAMIC'!$B154,ActualPhrase,'answer tally vs actualDYNAMIC'!E$1)</f>
        <v>0</v>
      </c>
      <c r="F154">
        <f>COUNTIFS(Answer, 'answer tally vs actualDYNAMIC'!$B154,ActualPhrase,'answer tally vs actualDYNAMIC'!F$1)</f>
        <v>0</v>
      </c>
      <c r="G154">
        <f>COUNTIFS(Answer, 'answer tally vs actualDYNAMIC'!$B154,ActualPhrase,'answer tally vs actualDYNAMIC'!G$1)</f>
        <v>0</v>
      </c>
      <c r="H154">
        <f>COUNTIFS(Answer, 'answer tally vs actualDYNAMIC'!$B154,ActualPhrase,'answer tally vs actualDYNAMIC'!H$1)</f>
        <v>0</v>
      </c>
      <c r="I154">
        <f>COUNTIFS(Answer, 'answer tally vs actualDYNAMIC'!$B154,ActualPhrase,'answer tally vs actualDYNAMIC'!I$1)</f>
        <v>0</v>
      </c>
      <c r="J154">
        <f>COUNTIFS(Answer, 'answer tally vs actualDYNAMIC'!$B154,ActualPhrase,'answer tally vs actualDYNAMIC'!J$1)</f>
        <v>0</v>
      </c>
      <c r="K154">
        <f>COUNTIFS(Answer, 'answer tally vs actualDYNAMIC'!$B154,ActualPhrase,'answer tally vs actualDYNAMIC'!K$1)</f>
        <v>0</v>
      </c>
      <c r="L154">
        <f>COUNTIFS(Answer, 'answer tally vs actualDYNAMIC'!$B154,ActualPhrase,'answer tally vs actualDYNAMIC'!L$1)</f>
        <v>0</v>
      </c>
      <c r="M154">
        <f>COUNTIFS(Answer, 'answer tally vs actualDYNAMIC'!$B154,ActualPhrase,'answer tally vs actualDYNAMIC'!M$1)</f>
        <v>0</v>
      </c>
      <c r="N154">
        <f>COUNTIFS(Answer, 'answer tally vs actualDYNAMIC'!$B154,ActualPhrase,'answer tally vs actualDYNAMIC'!N$1)</f>
        <v>0</v>
      </c>
      <c r="O154">
        <f>COUNTIFS(Answer, 'answer tally vs actualDYNAMIC'!$B154,ActualPhrase,'answer tally vs actualDYNAMIC'!O$1)</f>
        <v>0</v>
      </c>
      <c r="P154">
        <f>COUNTIFS(Answer, 'answer tally vs actualDYNAMIC'!$B154,ActualPhrase,'answer tally vs actualDYNAMIC'!P$1)</f>
        <v>0</v>
      </c>
      <c r="Q154">
        <f>COUNTIFS(Answer, 'answer tally vs actualDYNAMIC'!$B154,ActualPhrase,'answer tally vs actualDYNAMIC'!Q$1)</f>
        <v>0</v>
      </c>
      <c r="R154">
        <f>COUNTIFS(Answer, 'answer tally vs actualDYNAMIC'!$B154,ActualPhrase,'answer tally vs actualDYNAMIC'!R$1)</f>
        <v>0</v>
      </c>
      <c r="S154">
        <f>COUNTIFS(Answer, 'answer tally vs actualDYNAMIC'!$B154,ActualPhrase,'answer tally vs actualDYNAMIC'!S$1)</f>
        <v>0</v>
      </c>
    </row>
    <row r="155" spans="1:19">
      <c r="A155">
        <v>155</v>
      </c>
      <c r="B155" t="str">
        <f t="shared" si="8"/>
        <v>on eyes go there</v>
      </c>
      <c r="C155">
        <f t="shared" si="9"/>
        <v>6175726</v>
      </c>
      <c r="D155">
        <f>COUNTIFS(Answer, 'answer tally vs actualDYNAMIC'!$B155)</f>
        <v>0</v>
      </c>
      <c r="E155">
        <f>COUNTIFS(Answer, 'answer tally vs actualDYNAMIC'!$B155,ActualPhrase,'answer tally vs actualDYNAMIC'!E$1)</f>
        <v>0</v>
      </c>
      <c r="F155">
        <f>COUNTIFS(Answer, 'answer tally vs actualDYNAMIC'!$B155,ActualPhrase,'answer tally vs actualDYNAMIC'!F$1)</f>
        <v>0</v>
      </c>
      <c r="G155">
        <f>COUNTIFS(Answer, 'answer tally vs actualDYNAMIC'!$B155,ActualPhrase,'answer tally vs actualDYNAMIC'!G$1)</f>
        <v>0</v>
      </c>
      <c r="H155">
        <f>COUNTIFS(Answer, 'answer tally vs actualDYNAMIC'!$B155,ActualPhrase,'answer tally vs actualDYNAMIC'!H$1)</f>
        <v>0</v>
      </c>
      <c r="I155">
        <f>COUNTIFS(Answer, 'answer tally vs actualDYNAMIC'!$B155,ActualPhrase,'answer tally vs actualDYNAMIC'!I$1)</f>
        <v>0</v>
      </c>
      <c r="J155">
        <f>COUNTIFS(Answer, 'answer tally vs actualDYNAMIC'!$B155,ActualPhrase,'answer tally vs actualDYNAMIC'!J$1)</f>
        <v>0</v>
      </c>
      <c r="K155">
        <f>COUNTIFS(Answer, 'answer tally vs actualDYNAMIC'!$B155,ActualPhrase,'answer tally vs actualDYNAMIC'!K$1)</f>
        <v>0</v>
      </c>
      <c r="L155">
        <f>COUNTIFS(Answer, 'answer tally vs actualDYNAMIC'!$B155,ActualPhrase,'answer tally vs actualDYNAMIC'!L$1)</f>
        <v>0</v>
      </c>
      <c r="M155">
        <f>COUNTIFS(Answer, 'answer tally vs actualDYNAMIC'!$B155,ActualPhrase,'answer tally vs actualDYNAMIC'!M$1)</f>
        <v>0</v>
      </c>
      <c r="N155">
        <f>COUNTIFS(Answer, 'answer tally vs actualDYNAMIC'!$B155,ActualPhrase,'answer tally vs actualDYNAMIC'!N$1)</f>
        <v>0</v>
      </c>
      <c r="O155">
        <f>COUNTIFS(Answer, 'answer tally vs actualDYNAMIC'!$B155,ActualPhrase,'answer tally vs actualDYNAMIC'!O$1)</f>
        <v>0</v>
      </c>
      <c r="P155">
        <f>COUNTIFS(Answer, 'answer tally vs actualDYNAMIC'!$B155,ActualPhrase,'answer tally vs actualDYNAMIC'!P$1)</f>
        <v>0</v>
      </c>
      <c r="Q155">
        <f>COUNTIFS(Answer, 'answer tally vs actualDYNAMIC'!$B155,ActualPhrase,'answer tally vs actualDYNAMIC'!Q$1)</f>
        <v>0</v>
      </c>
      <c r="R155">
        <f>COUNTIFS(Answer, 'answer tally vs actualDYNAMIC'!$B155,ActualPhrase,'answer tally vs actualDYNAMIC'!R$1)</f>
        <v>0</v>
      </c>
      <c r="S155">
        <f>COUNTIFS(Answer, 'answer tally vs actualDYNAMIC'!$B155,ActualPhrase,'answer tally vs actualDYNAMIC'!S$1)</f>
        <v>0</v>
      </c>
    </row>
    <row r="156" spans="1:19">
      <c r="A156">
        <v>156</v>
      </c>
      <c r="B156" t="str">
        <f t="shared" si="8"/>
        <v>on i screwdriver</v>
      </c>
      <c r="C156">
        <f t="shared" si="9"/>
        <v>12713222</v>
      </c>
      <c r="D156">
        <f>COUNTIFS(Answer, 'answer tally vs actualDYNAMIC'!$B156)</f>
        <v>0</v>
      </c>
      <c r="E156">
        <f>COUNTIFS(Answer, 'answer tally vs actualDYNAMIC'!$B156,ActualPhrase,'answer tally vs actualDYNAMIC'!E$1)</f>
        <v>0</v>
      </c>
      <c r="F156">
        <f>COUNTIFS(Answer, 'answer tally vs actualDYNAMIC'!$B156,ActualPhrase,'answer tally vs actualDYNAMIC'!F$1)</f>
        <v>0</v>
      </c>
      <c r="G156">
        <f>COUNTIFS(Answer, 'answer tally vs actualDYNAMIC'!$B156,ActualPhrase,'answer tally vs actualDYNAMIC'!G$1)</f>
        <v>0</v>
      </c>
      <c r="H156">
        <f>COUNTIFS(Answer, 'answer tally vs actualDYNAMIC'!$B156,ActualPhrase,'answer tally vs actualDYNAMIC'!H$1)</f>
        <v>0</v>
      </c>
      <c r="I156">
        <f>COUNTIFS(Answer, 'answer tally vs actualDYNAMIC'!$B156,ActualPhrase,'answer tally vs actualDYNAMIC'!I$1)</f>
        <v>0</v>
      </c>
      <c r="J156">
        <f>COUNTIFS(Answer, 'answer tally vs actualDYNAMIC'!$B156,ActualPhrase,'answer tally vs actualDYNAMIC'!J$1)</f>
        <v>0</v>
      </c>
      <c r="K156">
        <f>COUNTIFS(Answer, 'answer tally vs actualDYNAMIC'!$B156,ActualPhrase,'answer tally vs actualDYNAMIC'!K$1)</f>
        <v>0</v>
      </c>
      <c r="L156">
        <f>COUNTIFS(Answer, 'answer tally vs actualDYNAMIC'!$B156,ActualPhrase,'answer tally vs actualDYNAMIC'!L$1)</f>
        <v>0</v>
      </c>
      <c r="M156">
        <f>COUNTIFS(Answer, 'answer tally vs actualDYNAMIC'!$B156,ActualPhrase,'answer tally vs actualDYNAMIC'!M$1)</f>
        <v>0</v>
      </c>
      <c r="N156">
        <f>COUNTIFS(Answer, 'answer tally vs actualDYNAMIC'!$B156,ActualPhrase,'answer tally vs actualDYNAMIC'!N$1)</f>
        <v>0</v>
      </c>
      <c r="O156">
        <f>COUNTIFS(Answer, 'answer tally vs actualDYNAMIC'!$B156,ActualPhrase,'answer tally vs actualDYNAMIC'!O$1)</f>
        <v>0</v>
      </c>
      <c r="P156">
        <f>COUNTIFS(Answer, 'answer tally vs actualDYNAMIC'!$B156,ActualPhrase,'answer tally vs actualDYNAMIC'!P$1)</f>
        <v>0</v>
      </c>
      <c r="Q156">
        <f>COUNTIFS(Answer, 'answer tally vs actualDYNAMIC'!$B156,ActualPhrase,'answer tally vs actualDYNAMIC'!Q$1)</f>
        <v>0</v>
      </c>
      <c r="R156">
        <f>COUNTIFS(Answer, 'answer tally vs actualDYNAMIC'!$B156,ActualPhrase,'answer tally vs actualDYNAMIC'!R$1)</f>
        <v>0</v>
      </c>
      <c r="S156">
        <f>COUNTIFS(Answer, 'answer tally vs actualDYNAMIC'!$B156,ActualPhrase,'answer tally vs actualDYNAMIC'!S$1)</f>
        <v>0</v>
      </c>
    </row>
    <row r="157" spans="1:19">
      <c r="A157">
        <v>157</v>
      </c>
      <c r="B157" t="str">
        <f t="shared" si="8"/>
        <v>on ice call dour</v>
      </c>
      <c r="C157">
        <f t="shared" si="9"/>
        <v>2911431</v>
      </c>
      <c r="D157">
        <f>COUNTIFS(Answer, 'answer tally vs actualDYNAMIC'!$B157)</f>
        <v>0</v>
      </c>
      <c r="E157">
        <f>COUNTIFS(Answer, 'answer tally vs actualDYNAMIC'!$B157,ActualPhrase,'answer tally vs actualDYNAMIC'!E$1)</f>
        <v>0</v>
      </c>
      <c r="F157">
        <f>COUNTIFS(Answer, 'answer tally vs actualDYNAMIC'!$B157,ActualPhrase,'answer tally vs actualDYNAMIC'!F$1)</f>
        <v>0</v>
      </c>
      <c r="G157">
        <f>COUNTIFS(Answer, 'answer tally vs actualDYNAMIC'!$B157,ActualPhrase,'answer tally vs actualDYNAMIC'!G$1)</f>
        <v>0</v>
      </c>
      <c r="H157">
        <f>COUNTIFS(Answer, 'answer tally vs actualDYNAMIC'!$B157,ActualPhrase,'answer tally vs actualDYNAMIC'!H$1)</f>
        <v>0</v>
      </c>
      <c r="I157">
        <f>COUNTIFS(Answer, 'answer tally vs actualDYNAMIC'!$B157,ActualPhrase,'answer tally vs actualDYNAMIC'!I$1)</f>
        <v>0</v>
      </c>
      <c r="J157">
        <f>COUNTIFS(Answer, 'answer tally vs actualDYNAMIC'!$B157,ActualPhrase,'answer tally vs actualDYNAMIC'!J$1)</f>
        <v>0</v>
      </c>
      <c r="K157">
        <f>COUNTIFS(Answer, 'answer tally vs actualDYNAMIC'!$B157,ActualPhrase,'answer tally vs actualDYNAMIC'!K$1)</f>
        <v>0</v>
      </c>
      <c r="L157">
        <f>COUNTIFS(Answer, 'answer tally vs actualDYNAMIC'!$B157,ActualPhrase,'answer tally vs actualDYNAMIC'!L$1)</f>
        <v>0</v>
      </c>
      <c r="M157">
        <f>COUNTIFS(Answer, 'answer tally vs actualDYNAMIC'!$B157,ActualPhrase,'answer tally vs actualDYNAMIC'!M$1)</f>
        <v>0</v>
      </c>
      <c r="N157">
        <f>COUNTIFS(Answer, 'answer tally vs actualDYNAMIC'!$B157,ActualPhrase,'answer tally vs actualDYNAMIC'!N$1)</f>
        <v>0</v>
      </c>
      <c r="O157">
        <f>COUNTIFS(Answer, 'answer tally vs actualDYNAMIC'!$B157,ActualPhrase,'answer tally vs actualDYNAMIC'!O$1)</f>
        <v>0</v>
      </c>
      <c r="P157">
        <f>COUNTIFS(Answer, 'answer tally vs actualDYNAMIC'!$B157,ActualPhrase,'answer tally vs actualDYNAMIC'!P$1)</f>
        <v>0</v>
      </c>
      <c r="Q157">
        <f>COUNTIFS(Answer, 'answer tally vs actualDYNAMIC'!$B157,ActualPhrase,'answer tally vs actualDYNAMIC'!Q$1)</f>
        <v>0</v>
      </c>
      <c r="R157">
        <f>COUNTIFS(Answer, 'answer tally vs actualDYNAMIC'!$B157,ActualPhrase,'answer tally vs actualDYNAMIC'!R$1)</f>
        <v>0</v>
      </c>
      <c r="S157">
        <f>COUNTIFS(Answer, 'answer tally vs actualDYNAMIC'!$B157,ActualPhrase,'answer tally vs actualDYNAMIC'!S$1)</f>
        <v>0</v>
      </c>
    </row>
    <row r="158" spans="1:19">
      <c r="A158">
        <v>158</v>
      </c>
      <c r="B158" t="str">
        <f t="shared" si="8"/>
        <v>on ice called our</v>
      </c>
      <c r="C158">
        <f t="shared" si="9"/>
        <v>3384145</v>
      </c>
      <c r="D158">
        <f>COUNTIFS(Answer, 'answer tally vs actualDYNAMIC'!$B158)</f>
        <v>0</v>
      </c>
      <c r="E158">
        <f>COUNTIFS(Answer, 'answer tally vs actualDYNAMIC'!$B158,ActualPhrase,'answer tally vs actualDYNAMIC'!E$1)</f>
        <v>0</v>
      </c>
      <c r="F158">
        <f>COUNTIFS(Answer, 'answer tally vs actualDYNAMIC'!$B158,ActualPhrase,'answer tally vs actualDYNAMIC'!F$1)</f>
        <v>0</v>
      </c>
      <c r="G158">
        <f>COUNTIFS(Answer, 'answer tally vs actualDYNAMIC'!$B158,ActualPhrase,'answer tally vs actualDYNAMIC'!G$1)</f>
        <v>0</v>
      </c>
      <c r="H158">
        <f>COUNTIFS(Answer, 'answer tally vs actualDYNAMIC'!$B158,ActualPhrase,'answer tally vs actualDYNAMIC'!H$1)</f>
        <v>0</v>
      </c>
      <c r="I158">
        <f>COUNTIFS(Answer, 'answer tally vs actualDYNAMIC'!$B158,ActualPhrase,'answer tally vs actualDYNAMIC'!I$1)</f>
        <v>0</v>
      </c>
      <c r="J158">
        <f>COUNTIFS(Answer, 'answer tally vs actualDYNAMIC'!$B158,ActualPhrase,'answer tally vs actualDYNAMIC'!J$1)</f>
        <v>0</v>
      </c>
      <c r="K158">
        <f>COUNTIFS(Answer, 'answer tally vs actualDYNAMIC'!$B158,ActualPhrase,'answer tally vs actualDYNAMIC'!K$1)</f>
        <v>0</v>
      </c>
      <c r="L158">
        <f>COUNTIFS(Answer, 'answer tally vs actualDYNAMIC'!$B158,ActualPhrase,'answer tally vs actualDYNAMIC'!L$1)</f>
        <v>0</v>
      </c>
      <c r="M158">
        <f>COUNTIFS(Answer, 'answer tally vs actualDYNAMIC'!$B158,ActualPhrase,'answer tally vs actualDYNAMIC'!M$1)</f>
        <v>0</v>
      </c>
      <c r="N158">
        <f>COUNTIFS(Answer, 'answer tally vs actualDYNAMIC'!$B158,ActualPhrase,'answer tally vs actualDYNAMIC'!N$1)</f>
        <v>0</v>
      </c>
      <c r="O158">
        <f>COUNTIFS(Answer, 'answer tally vs actualDYNAMIC'!$B158,ActualPhrase,'answer tally vs actualDYNAMIC'!O$1)</f>
        <v>0</v>
      </c>
      <c r="P158">
        <f>COUNTIFS(Answer, 'answer tally vs actualDYNAMIC'!$B158,ActualPhrase,'answer tally vs actualDYNAMIC'!P$1)</f>
        <v>0</v>
      </c>
      <c r="Q158">
        <f>COUNTIFS(Answer, 'answer tally vs actualDYNAMIC'!$B158,ActualPhrase,'answer tally vs actualDYNAMIC'!Q$1)</f>
        <v>0</v>
      </c>
      <c r="R158">
        <f>COUNTIFS(Answer, 'answer tally vs actualDYNAMIC'!$B158,ActualPhrase,'answer tally vs actualDYNAMIC'!R$1)</f>
        <v>0</v>
      </c>
      <c r="S158">
        <f>COUNTIFS(Answer, 'answer tally vs actualDYNAMIC'!$B158,ActualPhrase,'answer tally vs actualDYNAMIC'!S$1)</f>
        <v>0</v>
      </c>
    </row>
    <row r="159" spans="1:19">
      <c r="A159">
        <v>159</v>
      </c>
      <c r="B159" t="str">
        <f t="shared" si="8"/>
        <v>on ice co dover</v>
      </c>
      <c r="C159">
        <f t="shared" si="9"/>
        <v>2787490</v>
      </c>
      <c r="D159">
        <f>COUNTIFS(Answer, 'answer tally vs actualDYNAMIC'!$B159)</f>
        <v>0</v>
      </c>
      <c r="E159">
        <f>COUNTIFS(Answer, 'answer tally vs actualDYNAMIC'!$B159,ActualPhrase,'answer tally vs actualDYNAMIC'!E$1)</f>
        <v>0</v>
      </c>
      <c r="F159">
        <f>COUNTIFS(Answer, 'answer tally vs actualDYNAMIC'!$B159,ActualPhrase,'answer tally vs actualDYNAMIC'!F$1)</f>
        <v>0</v>
      </c>
      <c r="G159">
        <f>COUNTIFS(Answer, 'answer tally vs actualDYNAMIC'!$B159,ActualPhrase,'answer tally vs actualDYNAMIC'!G$1)</f>
        <v>0</v>
      </c>
      <c r="H159">
        <f>COUNTIFS(Answer, 'answer tally vs actualDYNAMIC'!$B159,ActualPhrase,'answer tally vs actualDYNAMIC'!H$1)</f>
        <v>0</v>
      </c>
      <c r="I159">
        <f>COUNTIFS(Answer, 'answer tally vs actualDYNAMIC'!$B159,ActualPhrase,'answer tally vs actualDYNAMIC'!I$1)</f>
        <v>0</v>
      </c>
      <c r="J159">
        <f>COUNTIFS(Answer, 'answer tally vs actualDYNAMIC'!$B159,ActualPhrase,'answer tally vs actualDYNAMIC'!J$1)</f>
        <v>0</v>
      </c>
      <c r="K159">
        <f>COUNTIFS(Answer, 'answer tally vs actualDYNAMIC'!$B159,ActualPhrase,'answer tally vs actualDYNAMIC'!K$1)</f>
        <v>0</v>
      </c>
      <c r="L159">
        <f>COUNTIFS(Answer, 'answer tally vs actualDYNAMIC'!$B159,ActualPhrase,'answer tally vs actualDYNAMIC'!L$1)</f>
        <v>0</v>
      </c>
      <c r="M159">
        <f>COUNTIFS(Answer, 'answer tally vs actualDYNAMIC'!$B159,ActualPhrase,'answer tally vs actualDYNAMIC'!M$1)</f>
        <v>0</v>
      </c>
      <c r="N159">
        <f>COUNTIFS(Answer, 'answer tally vs actualDYNAMIC'!$B159,ActualPhrase,'answer tally vs actualDYNAMIC'!N$1)</f>
        <v>0</v>
      </c>
      <c r="O159">
        <f>COUNTIFS(Answer, 'answer tally vs actualDYNAMIC'!$B159,ActualPhrase,'answer tally vs actualDYNAMIC'!O$1)</f>
        <v>0</v>
      </c>
      <c r="P159">
        <f>COUNTIFS(Answer, 'answer tally vs actualDYNAMIC'!$B159,ActualPhrase,'answer tally vs actualDYNAMIC'!P$1)</f>
        <v>0</v>
      </c>
      <c r="Q159">
        <f>COUNTIFS(Answer, 'answer tally vs actualDYNAMIC'!$B159,ActualPhrase,'answer tally vs actualDYNAMIC'!Q$1)</f>
        <v>0</v>
      </c>
      <c r="R159">
        <f>COUNTIFS(Answer, 'answer tally vs actualDYNAMIC'!$B159,ActualPhrase,'answer tally vs actualDYNAMIC'!R$1)</f>
        <v>0</v>
      </c>
      <c r="S159">
        <f>COUNTIFS(Answer, 'answer tally vs actualDYNAMIC'!$B159,ActualPhrase,'answer tally vs actualDYNAMIC'!S$1)</f>
        <v>0</v>
      </c>
    </row>
    <row r="160" spans="1:19">
      <c r="A160">
        <v>160</v>
      </c>
      <c r="B160" t="str">
        <f t="shared" si="8"/>
        <v>on ice coal dour</v>
      </c>
      <c r="C160">
        <f t="shared" si="9"/>
        <v>2807012</v>
      </c>
      <c r="D160">
        <f>COUNTIFS(Answer, 'answer tally vs actualDYNAMIC'!$B160)</f>
        <v>1</v>
      </c>
      <c r="E160">
        <f>COUNTIFS(Answer, 'answer tally vs actualDYNAMIC'!$B160,ActualPhrase,'answer tally vs actualDYNAMIC'!E$1)</f>
        <v>0</v>
      </c>
      <c r="F160">
        <f>COUNTIFS(Answer, 'answer tally vs actualDYNAMIC'!$B160,ActualPhrase,'answer tally vs actualDYNAMIC'!F$1)</f>
        <v>0</v>
      </c>
      <c r="G160">
        <f>COUNTIFS(Answer, 'answer tally vs actualDYNAMIC'!$B160,ActualPhrase,'answer tally vs actualDYNAMIC'!G$1)</f>
        <v>0</v>
      </c>
      <c r="H160">
        <f>COUNTIFS(Answer, 'answer tally vs actualDYNAMIC'!$B160,ActualPhrase,'answer tally vs actualDYNAMIC'!H$1)</f>
        <v>0</v>
      </c>
      <c r="I160">
        <f>COUNTIFS(Answer, 'answer tally vs actualDYNAMIC'!$B160,ActualPhrase,'answer tally vs actualDYNAMIC'!I$1)</f>
        <v>0</v>
      </c>
      <c r="J160">
        <f>COUNTIFS(Answer, 'answer tally vs actualDYNAMIC'!$B160,ActualPhrase,'answer tally vs actualDYNAMIC'!J$1)</f>
        <v>0</v>
      </c>
      <c r="K160">
        <f>COUNTIFS(Answer, 'answer tally vs actualDYNAMIC'!$B160,ActualPhrase,'answer tally vs actualDYNAMIC'!K$1)</f>
        <v>1</v>
      </c>
      <c r="L160">
        <f>COUNTIFS(Answer, 'answer tally vs actualDYNAMIC'!$B160,ActualPhrase,'answer tally vs actualDYNAMIC'!L$1)</f>
        <v>0</v>
      </c>
      <c r="M160">
        <f>COUNTIFS(Answer, 'answer tally vs actualDYNAMIC'!$B160,ActualPhrase,'answer tally vs actualDYNAMIC'!M$1)</f>
        <v>0</v>
      </c>
      <c r="N160">
        <f>COUNTIFS(Answer, 'answer tally vs actualDYNAMIC'!$B160,ActualPhrase,'answer tally vs actualDYNAMIC'!N$1)</f>
        <v>0</v>
      </c>
      <c r="O160">
        <f>COUNTIFS(Answer, 'answer tally vs actualDYNAMIC'!$B160,ActualPhrase,'answer tally vs actualDYNAMIC'!O$1)</f>
        <v>0</v>
      </c>
      <c r="P160">
        <f>COUNTIFS(Answer, 'answer tally vs actualDYNAMIC'!$B160,ActualPhrase,'answer tally vs actualDYNAMIC'!P$1)</f>
        <v>0</v>
      </c>
      <c r="Q160">
        <f>COUNTIFS(Answer, 'answer tally vs actualDYNAMIC'!$B160,ActualPhrase,'answer tally vs actualDYNAMIC'!Q$1)</f>
        <v>0</v>
      </c>
      <c r="R160">
        <f>COUNTIFS(Answer, 'answer tally vs actualDYNAMIC'!$B160,ActualPhrase,'answer tally vs actualDYNAMIC'!R$1)</f>
        <v>0</v>
      </c>
      <c r="S160">
        <f>COUNTIFS(Answer, 'answer tally vs actualDYNAMIC'!$B160,ActualPhrase,'answer tally vs actualDYNAMIC'!S$1)</f>
        <v>0</v>
      </c>
    </row>
    <row r="161" spans="1:19">
      <c r="A161">
        <v>161</v>
      </c>
      <c r="B161" t="str">
        <f t="shared" si="8"/>
        <v>on ice col dour</v>
      </c>
      <c r="C161">
        <f t="shared" si="9"/>
        <v>2787314</v>
      </c>
      <c r="D161">
        <f>COUNTIFS(Answer, 'answer tally vs actualDYNAMIC'!$B161)</f>
        <v>0</v>
      </c>
      <c r="E161">
        <f>COUNTIFS(Answer, 'answer tally vs actualDYNAMIC'!$B161,ActualPhrase,'answer tally vs actualDYNAMIC'!E$1)</f>
        <v>0</v>
      </c>
      <c r="F161">
        <f>COUNTIFS(Answer, 'answer tally vs actualDYNAMIC'!$B161,ActualPhrase,'answer tally vs actualDYNAMIC'!F$1)</f>
        <v>0</v>
      </c>
      <c r="G161">
        <f>COUNTIFS(Answer, 'answer tally vs actualDYNAMIC'!$B161,ActualPhrase,'answer tally vs actualDYNAMIC'!G$1)</f>
        <v>0</v>
      </c>
      <c r="H161">
        <f>COUNTIFS(Answer, 'answer tally vs actualDYNAMIC'!$B161,ActualPhrase,'answer tally vs actualDYNAMIC'!H$1)</f>
        <v>0</v>
      </c>
      <c r="I161">
        <f>COUNTIFS(Answer, 'answer tally vs actualDYNAMIC'!$B161,ActualPhrase,'answer tally vs actualDYNAMIC'!I$1)</f>
        <v>0</v>
      </c>
      <c r="J161">
        <f>COUNTIFS(Answer, 'answer tally vs actualDYNAMIC'!$B161,ActualPhrase,'answer tally vs actualDYNAMIC'!J$1)</f>
        <v>0</v>
      </c>
      <c r="K161">
        <f>COUNTIFS(Answer, 'answer tally vs actualDYNAMIC'!$B161,ActualPhrase,'answer tally vs actualDYNAMIC'!K$1)</f>
        <v>0</v>
      </c>
      <c r="L161">
        <f>COUNTIFS(Answer, 'answer tally vs actualDYNAMIC'!$B161,ActualPhrase,'answer tally vs actualDYNAMIC'!L$1)</f>
        <v>0</v>
      </c>
      <c r="M161">
        <f>COUNTIFS(Answer, 'answer tally vs actualDYNAMIC'!$B161,ActualPhrase,'answer tally vs actualDYNAMIC'!M$1)</f>
        <v>0</v>
      </c>
      <c r="N161">
        <f>COUNTIFS(Answer, 'answer tally vs actualDYNAMIC'!$B161,ActualPhrase,'answer tally vs actualDYNAMIC'!N$1)</f>
        <v>0</v>
      </c>
      <c r="O161">
        <f>COUNTIFS(Answer, 'answer tally vs actualDYNAMIC'!$B161,ActualPhrase,'answer tally vs actualDYNAMIC'!O$1)</f>
        <v>0</v>
      </c>
      <c r="P161">
        <f>COUNTIFS(Answer, 'answer tally vs actualDYNAMIC'!$B161,ActualPhrase,'answer tally vs actualDYNAMIC'!P$1)</f>
        <v>0</v>
      </c>
      <c r="Q161">
        <f>COUNTIFS(Answer, 'answer tally vs actualDYNAMIC'!$B161,ActualPhrase,'answer tally vs actualDYNAMIC'!Q$1)</f>
        <v>0</v>
      </c>
      <c r="R161">
        <f>COUNTIFS(Answer, 'answer tally vs actualDYNAMIC'!$B161,ActualPhrase,'answer tally vs actualDYNAMIC'!R$1)</f>
        <v>0</v>
      </c>
      <c r="S161">
        <f>COUNTIFS(Answer, 'answer tally vs actualDYNAMIC'!$B161,ActualPhrase,'answer tally vs actualDYNAMIC'!S$1)</f>
        <v>0</v>
      </c>
    </row>
    <row r="162" spans="1:19">
      <c r="A162">
        <v>162</v>
      </c>
      <c r="B162" t="str">
        <f t="shared" ref="B162:B184" si="10">INDEX(UniqueTranscribedPhrases,A162)</f>
        <v>on ice cold air</v>
      </c>
      <c r="C162">
        <f t="shared" ref="C162:C184" si="11">INDEX(FreqUniqueTranscribedPhrases,A162)</f>
        <v>2887631</v>
      </c>
      <c r="D162">
        <f>COUNTIFS(Answer, 'answer tally vs actualDYNAMIC'!$B162)</f>
        <v>0</v>
      </c>
      <c r="E162">
        <f>COUNTIFS(Answer, 'answer tally vs actualDYNAMIC'!$B162,ActualPhrase,'answer tally vs actualDYNAMIC'!E$1)</f>
        <v>0</v>
      </c>
      <c r="F162">
        <f>COUNTIFS(Answer, 'answer tally vs actualDYNAMIC'!$B162,ActualPhrase,'answer tally vs actualDYNAMIC'!F$1)</f>
        <v>0</v>
      </c>
      <c r="G162">
        <f>COUNTIFS(Answer, 'answer tally vs actualDYNAMIC'!$B162,ActualPhrase,'answer tally vs actualDYNAMIC'!G$1)</f>
        <v>0</v>
      </c>
      <c r="H162">
        <f>COUNTIFS(Answer, 'answer tally vs actualDYNAMIC'!$B162,ActualPhrase,'answer tally vs actualDYNAMIC'!H$1)</f>
        <v>0</v>
      </c>
      <c r="I162">
        <f>COUNTIFS(Answer, 'answer tally vs actualDYNAMIC'!$B162,ActualPhrase,'answer tally vs actualDYNAMIC'!I$1)</f>
        <v>0</v>
      </c>
      <c r="J162">
        <f>COUNTIFS(Answer, 'answer tally vs actualDYNAMIC'!$B162,ActualPhrase,'answer tally vs actualDYNAMIC'!J$1)</f>
        <v>0</v>
      </c>
      <c r="K162">
        <f>COUNTIFS(Answer, 'answer tally vs actualDYNAMIC'!$B162,ActualPhrase,'answer tally vs actualDYNAMIC'!K$1)</f>
        <v>0</v>
      </c>
      <c r="L162">
        <f>COUNTIFS(Answer, 'answer tally vs actualDYNAMIC'!$B162,ActualPhrase,'answer tally vs actualDYNAMIC'!L$1)</f>
        <v>0</v>
      </c>
      <c r="M162">
        <f>COUNTIFS(Answer, 'answer tally vs actualDYNAMIC'!$B162,ActualPhrase,'answer tally vs actualDYNAMIC'!M$1)</f>
        <v>0</v>
      </c>
      <c r="N162">
        <f>COUNTIFS(Answer, 'answer tally vs actualDYNAMIC'!$B162,ActualPhrase,'answer tally vs actualDYNAMIC'!N$1)</f>
        <v>0</v>
      </c>
      <c r="O162">
        <f>COUNTIFS(Answer, 'answer tally vs actualDYNAMIC'!$B162,ActualPhrase,'answer tally vs actualDYNAMIC'!O$1)</f>
        <v>0</v>
      </c>
      <c r="P162">
        <f>COUNTIFS(Answer, 'answer tally vs actualDYNAMIC'!$B162,ActualPhrase,'answer tally vs actualDYNAMIC'!P$1)</f>
        <v>0</v>
      </c>
      <c r="Q162">
        <f>COUNTIFS(Answer, 'answer tally vs actualDYNAMIC'!$B162,ActualPhrase,'answer tally vs actualDYNAMIC'!Q$1)</f>
        <v>0</v>
      </c>
      <c r="R162">
        <f>COUNTIFS(Answer, 'answer tally vs actualDYNAMIC'!$B162,ActualPhrase,'answer tally vs actualDYNAMIC'!R$1)</f>
        <v>0</v>
      </c>
      <c r="S162">
        <f>COUNTIFS(Answer, 'answer tally vs actualDYNAMIC'!$B162,ActualPhrase,'answer tally vs actualDYNAMIC'!S$1)</f>
        <v>0</v>
      </c>
    </row>
    <row r="163" spans="1:19">
      <c r="A163">
        <v>163</v>
      </c>
      <c r="B163" t="str">
        <f t="shared" si="10"/>
        <v>on ice cold dour</v>
      </c>
      <c r="C163">
        <f t="shared" si="11"/>
        <v>2839408</v>
      </c>
      <c r="D163">
        <f>COUNTIFS(Answer, 'answer tally vs actualDYNAMIC'!$B163)</f>
        <v>0</v>
      </c>
      <c r="E163">
        <f>COUNTIFS(Answer, 'answer tally vs actualDYNAMIC'!$B163,ActualPhrase,'answer tally vs actualDYNAMIC'!E$1)</f>
        <v>0</v>
      </c>
      <c r="F163">
        <f>COUNTIFS(Answer, 'answer tally vs actualDYNAMIC'!$B163,ActualPhrase,'answer tally vs actualDYNAMIC'!F$1)</f>
        <v>0</v>
      </c>
      <c r="G163">
        <f>COUNTIFS(Answer, 'answer tally vs actualDYNAMIC'!$B163,ActualPhrase,'answer tally vs actualDYNAMIC'!G$1)</f>
        <v>0</v>
      </c>
      <c r="H163">
        <f>COUNTIFS(Answer, 'answer tally vs actualDYNAMIC'!$B163,ActualPhrase,'answer tally vs actualDYNAMIC'!H$1)</f>
        <v>0</v>
      </c>
      <c r="I163">
        <f>COUNTIFS(Answer, 'answer tally vs actualDYNAMIC'!$B163,ActualPhrase,'answer tally vs actualDYNAMIC'!I$1)</f>
        <v>0</v>
      </c>
      <c r="J163">
        <f>COUNTIFS(Answer, 'answer tally vs actualDYNAMIC'!$B163,ActualPhrase,'answer tally vs actualDYNAMIC'!J$1)</f>
        <v>0</v>
      </c>
      <c r="K163">
        <f>COUNTIFS(Answer, 'answer tally vs actualDYNAMIC'!$B163,ActualPhrase,'answer tally vs actualDYNAMIC'!K$1)</f>
        <v>0</v>
      </c>
      <c r="L163">
        <f>COUNTIFS(Answer, 'answer tally vs actualDYNAMIC'!$B163,ActualPhrase,'answer tally vs actualDYNAMIC'!L$1)</f>
        <v>0</v>
      </c>
      <c r="M163">
        <f>COUNTIFS(Answer, 'answer tally vs actualDYNAMIC'!$B163,ActualPhrase,'answer tally vs actualDYNAMIC'!M$1)</f>
        <v>0</v>
      </c>
      <c r="N163">
        <f>COUNTIFS(Answer, 'answer tally vs actualDYNAMIC'!$B163,ActualPhrase,'answer tally vs actualDYNAMIC'!N$1)</f>
        <v>0</v>
      </c>
      <c r="O163">
        <f>COUNTIFS(Answer, 'answer tally vs actualDYNAMIC'!$B163,ActualPhrase,'answer tally vs actualDYNAMIC'!O$1)</f>
        <v>0</v>
      </c>
      <c r="P163">
        <f>COUNTIFS(Answer, 'answer tally vs actualDYNAMIC'!$B163,ActualPhrase,'answer tally vs actualDYNAMIC'!P$1)</f>
        <v>0</v>
      </c>
      <c r="Q163">
        <f>COUNTIFS(Answer, 'answer tally vs actualDYNAMIC'!$B163,ActualPhrase,'answer tally vs actualDYNAMIC'!Q$1)</f>
        <v>0</v>
      </c>
      <c r="R163">
        <f>COUNTIFS(Answer, 'answer tally vs actualDYNAMIC'!$B163,ActualPhrase,'answer tally vs actualDYNAMIC'!R$1)</f>
        <v>0</v>
      </c>
      <c r="S163">
        <f>COUNTIFS(Answer, 'answer tally vs actualDYNAMIC'!$B163,ActualPhrase,'answer tally vs actualDYNAMIC'!S$1)</f>
        <v>0</v>
      </c>
    </row>
    <row r="164" spans="1:19">
      <c r="A164">
        <v>164</v>
      </c>
      <c r="B164" t="str">
        <f t="shared" si="10"/>
        <v>on ice cold dower</v>
      </c>
      <c r="C164">
        <f t="shared" si="11"/>
        <v>2839381</v>
      </c>
      <c r="D164">
        <f>COUNTIFS(Answer, 'answer tally vs actualDYNAMIC'!$B164)</f>
        <v>0</v>
      </c>
      <c r="E164">
        <f>COUNTIFS(Answer, 'answer tally vs actualDYNAMIC'!$B164,ActualPhrase,'answer tally vs actualDYNAMIC'!E$1)</f>
        <v>0</v>
      </c>
      <c r="F164">
        <f>COUNTIFS(Answer, 'answer tally vs actualDYNAMIC'!$B164,ActualPhrase,'answer tally vs actualDYNAMIC'!F$1)</f>
        <v>0</v>
      </c>
      <c r="G164">
        <f>COUNTIFS(Answer, 'answer tally vs actualDYNAMIC'!$B164,ActualPhrase,'answer tally vs actualDYNAMIC'!G$1)</f>
        <v>0</v>
      </c>
      <c r="H164">
        <f>COUNTIFS(Answer, 'answer tally vs actualDYNAMIC'!$B164,ActualPhrase,'answer tally vs actualDYNAMIC'!H$1)</f>
        <v>0</v>
      </c>
      <c r="I164">
        <f>COUNTIFS(Answer, 'answer tally vs actualDYNAMIC'!$B164,ActualPhrase,'answer tally vs actualDYNAMIC'!I$1)</f>
        <v>0</v>
      </c>
      <c r="J164">
        <f>COUNTIFS(Answer, 'answer tally vs actualDYNAMIC'!$B164,ActualPhrase,'answer tally vs actualDYNAMIC'!J$1)</f>
        <v>0</v>
      </c>
      <c r="K164">
        <f>COUNTIFS(Answer, 'answer tally vs actualDYNAMIC'!$B164,ActualPhrase,'answer tally vs actualDYNAMIC'!K$1)</f>
        <v>0</v>
      </c>
      <c r="L164">
        <f>COUNTIFS(Answer, 'answer tally vs actualDYNAMIC'!$B164,ActualPhrase,'answer tally vs actualDYNAMIC'!L$1)</f>
        <v>0</v>
      </c>
      <c r="M164">
        <f>COUNTIFS(Answer, 'answer tally vs actualDYNAMIC'!$B164,ActualPhrase,'answer tally vs actualDYNAMIC'!M$1)</f>
        <v>0</v>
      </c>
      <c r="N164">
        <f>COUNTIFS(Answer, 'answer tally vs actualDYNAMIC'!$B164,ActualPhrase,'answer tally vs actualDYNAMIC'!N$1)</f>
        <v>0</v>
      </c>
      <c r="O164">
        <f>COUNTIFS(Answer, 'answer tally vs actualDYNAMIC'!$B164,ActualPhrase,'answer tally vs actualDYNAMIC'!O$1)</f>
        <v>0</v>
      </c>
      <c r="P164">
        <f>COUNTIFS(Answer, 'answer tally vs actualDYNAMIC'!$B164,ActualPhrase,'answer tally vs actualDYNAMIC'!P$1)</f>
        <v>0</v>
      </c>
      <c r="Q164">
        <f>COUNTIFS(Answer, 'answer tally vs actualDYNAMIC'!$B164,ActualPhrase,'answer tally vs actualDYNAMIC'!Q$1)</f>
        <v>0</v>
      </c>
      <c r="R164">
        <f>COUNTIFS(Answer, 'answer tally vs actualDYNAMIC'!$B164,ActualPhrase,'answer tally vs actualDYNAMIC'!R$1)</f>
        <v>0</v>
      </c>
      <c r="S164">
        <f>COUNTIFS(Answer, 'answer tally vs actualDYNAMIC'!$B164,ActualPhrase,'answer tally vs actualDYNAMIC'!S$1)</f>
        <v>0</v>
      </c>
    </row>
    <row r="165" spans="1:19">
      <c r="A165">
        <v>165</v>
      </c>
      <c r="B165" t="str">
        <f t="shared" si="10"/>
        <v>on ice cold hour</v>
      </c>
      <c r="C165">
        <f t="shared" si="11"/>
        <v>2911102</v>
      </c>
      <c r="D165">
        <f>COUNTIFS(Answer, 'answer tally vs actualDYNAMIC'!$B165)</f>
        <v>0</v>
      </c>
      <c r="E165">
        <f>COUNTIFS(Answer, 'answer tally vs actualDYNAMIC'!$B165,ActualPhrase,'answer tally vs actualDYNAMIC'!E$1)</f>
        <v>0</v>
      </c>
      <c r="F165">
        <f>COUNTIFS(Answer, 'answer tally vs actualDYNAMIC'!$B165,ActualPhrase,'answer tally vs actualDYNAMIC'!F$1)</f>
        <v>0</v>
      </c>
      <c r="G165">
        <f>COUNTIFS(Answer, 'answer tally vs actualDYNAMIC'!$B165,ActualPhrase,'answer tally vs actualDYNAMIC'!G$1)</f>
        <v>0</v>
      </c>
      <c r="H165">
        <f>COUNTIFS(Answer, 'answer tally vs actualDYNAMIC'!$B165,ActualPhrase,'answer tally vs actualDYNAMIC'!H$1)</f>
        <v>0</v>
      </c>
      <c r="I165">
        <f>COUNTIFS(Answer, 'answer tally vs actualDYNAMIC'!$B165,ActualPhrase,'answer tally vs actualDYNAMIC'!I$1)</f>
        <v>0</v>
      </c>
      <c r="J165">
        <f>COUNTIFS(Answer, 'answer tally vs actualDYNAMIC'!$B165,ActualPhrase,'answer tally vs actualDYNAMIC'!J$1)</f>
        <v>0</v>
      </c>
      <c r="K165">
        <f>COUNTIFS(Answer, 'answer tally vs actualDYNAMIC'!$B165,ActualPhrase,'answer tally vs actualDYNAMIC'!K$1)</f>
        <v>0</v>
      </c>
      <c r="L165">
        <f>COUNTIFS(Answer, 'answer tally vs actualDYNAMIC'!$B165,ActualPhrase,'answer tally vs actualDYNAMIC'!L$1)</f>
        <v>0</v>
      </c>
      <c r="M165">
        <f>COUNTIFS(Answer, 'answer tally vs actualDYNAMIC'!$B165,ActualPhrase,'answer tally vs actualDYNAMIC'!M$1)</f>
        <v>0</v>
      </c>
      <c r="N165">
        <f>COUNTIFS(Answer, 'answer tally vs actualDYNAMIC'!$B165,ActualPhrase,'answer tally vs actualDYNAMIC'!N$1)</f>
        <v>0</v>
      </c>
      <c r="O165">
        <f>COUNTIFS(Answer, 'answer tally vs actualDYNAMIC'!$B165,ActualPhrase,'answer tally vs actualDYNAMIC'!O$1)</f>
        <v>0</v>
      </c>
      <c r="P165">
        <f>COUNTIFS(Answer, 'answer tally vs actualDYNAMIC'!$B165,ActualPhrase,'answer tally vs actualDYNAMIC'!P$1)</f>
        <v>0</v>
      </c>
      <c r="Q165">
        <f>COUNTIFS(Answer, 'answer tally vs actualDYNAMIC'!$B165,ActualPhrase,'answer tally vs actualDYNAMIC'!Q$1)</f>
        <v>0</v>
      </c>
      <c r="R165">
        <f>COUNTIFS(Answer, 'answer tally vs actualDYNAMIC'!$B165,ActualPhrase,'answer tally vs actualDYNAMIC'!R$1)</f>
        <v>0</v>
      </c>
      <c r="S165">
        <f>COUNTIFS(Answer, 'answer tally vs actualDYNAMIC'!$B165,ActualPhrase,'answer tally vs actualDYNAMIC'!S$1)</f>
        <v>0</v>
      </c>
    </row>
    <row r="166" spans="1:19">
      <c r="A166">
        <v>166</v>
      </c>
      <c r="B166" t="str">
        <f t="shared" si="10"/>
        <v>on ice cold our</v>
      </c>
      <c r="C166">
        <f t="shared" si="11"/>
        <v>3312712</v>
      </c>
      <c r="D166">
        <f>COUNTIFS(Answer, 'answer tally vs actualDYNAMIC'!$B166)</f>
        <v>0</v>
      </c>
      <c r="E166">
        <f>COUNTIFS(Answer, 'answer tally vs actualDYNAMIC'!$B166,ActualPhrase,'answer tally vs actualDYNAMIC'!E$1)</f>
        <v>0</v>
      </c>
      <c r="F166">
        <f>COUNTIFS(Answer, 'answer tally vs actualDYNAMIC'!$B166,ActualPhrase,'answer tally vs actualDYNAMIC'!F$1)</f>
        <v>0</v>
      </c>
      <c r="G166">
        <f>COUNTIFS(Answer, 'answer tally vs actualDYNAMIC'!$B166,ActualPhrase,'answer tally vs actualDYNAMIC'!G$1)</f>
        <v>0</v>
      </c>
      <c r="H166">
        <f>COUNTIFS(Answer, 'answer tally vs actualDYNAMIC'!$B166,ActualPhrase,'answer tally vs actualDYNAMIC'!H$1)</f>
        <v>0</v>
      </c>
      <c r="I166">
        <f>COUNTIFS(Answer, 'answer tally vs actualDYNAMIC'!$B166,ActualPhrase,'answer tally vs actualDYNAMIC'!I$1)</f>
        <v>0</v>
      </c>
      <c r="J166">
        <f>COUNTIFS(Answer, 'answer tally vs actualDYNAMIC'!$B166,ActualPhrase,'answer tally vs actualDYNAMIC'!J$1)</f>
        <v>0</v>
      </c>
      <c r="K166">
        <f>COUNTIFS(Answer, 'answer tally vs actualDYNAMIC'!$B166,ActualPhrase,'answer tally vs actualDYNAMIC'!K$1)</f>
        <v>0</v>
      </c>
      <c r="L166">
        <f>COUNTIFS(Answer, 'answer tally vs actualDYNAMIC'!$B166,ActualPhrase,'answer tally vs actualDYNAMIC'!L$1)</f>
        <v>0</v>
      </c>
      <c r="M166">
        <f>COUNTIFS(Answer, 'answer tally vs actualDYNAMIC'!$B166,ActualPhrase,'answer tally vs actualDYNAMIC'!M$1)</f>
        <v>0</v>
      </c>
      <c r="N166">
        <f>COUNTIFS(Answer, 'answer tally vs actualDYNAMIC'!$B166,ActualPhrase,'answer tally vs actualDYNAMIC'!N$1)</f>
        <v>0</v>
      </c>
      <c r="O166">
        <f>COUNTIFS(Answer, 'answer tally vs actualDYNAMIC'!$B166,ActualPhrase,'answer tally vs actualDYNAMIC'!O$1)</f>
        <v>0</v>
      </c>
      <c r="P166">
        <f>COUNTIFS(Answer, 'answer tally vs actualDYNAMIC'!$B166,ActualPhrase,'answer tally vs actualDYNAMIC'!P$1)</f>
        <v>0</v>
      </c>
      <c r="Q166">
        <f>COUNTIFS(Answer, 'answer tally vs actualDYNAMIC'!$B166,ActualPhrase,'answer tally vs actualDYNAMIC'!Q$1)</f>
        <v>0</v>
      </c>
      <c r="R166">
        <f>COUNTIFS(Answer, 'answer tally vs actualDYNAMIC'!$B166,ActualPhrase,'answer tally vs actualDYNAMIC'!R$1)</f>
        <v>0</v>
      </c>
      <c r="S166">
        <f>COUNTIFS(Answer, 'answer tally vs actualDYNAMIC'!$B166,ActualPhrase,'answer tally vs actualDYNAMIC'!S$1)</f>
        <v>0</v>
      </c>
    </row>
    <row r="167" spans="1:19">
      <c r="A167">
        <v>167</v>
      </c>
      <c r="B167" t="str">
        <f t="shared" si="10"/>
        <v>on ice cold thou art</v>
      </c>
      <c r="C167">
        <f t="shared" si="11"/>
        <v>2914930</v>
      </c>
      <c r="D167">
        <f>COUNTIFS(Answer, 'answer tally vs actualDYNAMIC'!$B167)</f>
        <v>0</v>
      </c>
      <c r="E167">
        <f>COUNTIFS(Answer, 'answer tally vs actualDYNAMIC'!$B167,ActualPhrase,'answer tally vs actualDYNAMIC'!E$1)</f>
        <v>0</v>
      </c>
      <c r="F167">
        <f>COUNTIFS(Answer, 'answer tally vs actualDYNAMIC'!$B167,ActualPhrase,'answer tally vs actualDYNAMIC'!F$1)</f>
        <v>0</v>
      </c>
      <c r="G167">
        <f>COUNTIFS(Answer, 'answer tally vs actualDYNAMIC'!$B167,ActualPhrase,'answer tally vs actualDYNAMIC'!G$1)</f>
        <v>0</v>
      </c>
      <c r="H167">
        <f>COUNTIFS(Answer, 'answer tally vs actualDYNAMIC'!$B167,ActualPhrase,'answer tally vs actualDYNAMIC'!H$1)</f>
        <v>0</v>
      </c>
      <c r="I167">
        <f>COUNTIFS(Answer, 'answer tally vs actualDYNAMIC'!$B167,ActualPhrase,'answer tally vs actualDYNAMIC'!I$1)</f>
        <v>0</v>
      </c>
      <c r="J167">
        <f>COUNTIFS(Answer, 'answer tally vs actualDYNAMIC'!$B167,ActualPhrase,'answer tally vs actualDYNAMIC'!J$1)</f>
        <v>0</v>
      </c>
      <c r="K167">
        <f>COUNTIFS(Answer, 'answer tally vs actualDYNAMIC'!$B167,ActualPhrase,'answer tally vs actualDYNAMIC'!K$1)</f>
        <v>0</v>
      </c>
      <c r="L167">
        <f>COUNTIFS(Answer, 'answer tally vs actualDYNAMIC'!$B167,ActualPhrase,'answer tally vs actualDYNAMIC'!L$1)</f>
        <v>0</v>
      </c>
      <c r="M167">
        <f>COUNTIFS(Answer, 'answer tally vs actualDYNAMIC'!$B167,ActualPhrase,'answer tally vs actualDYNAMIC'!M$1)</f>
        <v>0</v>
      </c>
      <c r="N167">
        <f>COUNTIFS(Answer, 'answer tally vs actualDYNAMIC'!$B167,ActualPhrase,'answer tally vs actualDYNAMIC'!N$1)</f>
        <v>0</v>
      </c>
      <c r="O167">
        <f>COUNTIFS(Answer, 'answer tally vs actualDYNAMIC'!$B167,ActualPhrase,'answer tally vs actualDYNAMIC'!O$1)</f>
        <v>0</v>
      </c>
      <c r="P167">
        <f>COUNTIFS(Answer, 'answer tally vs actualDYNAMIC'!$B167,ActualPhrase,'answer tally vs actualDYNAMIC'!P$1)</f>
        <v>0</v>
      </c>
      <c r="Q167">
        <f>COUNTIFS(Answer, 'answer tally vs actualDYNAMIC'!$B167,ActualPhrase,'answer tally vs actualDYNAMIC'!Q$1)</f>
        <v>0</v>
      </c>
      <c r="R167">
        <f>COUNTIFS(Answer, 'answer tally vs actualDYNAMIC'!$B167,ActualPhrase,'answer tally vs actualDYNAMIC'!R$1)</f>
        <v>0</v>
      </c>
      <c r="S167">
        <f>COUNTIFS(Answer, 'answer tally vs actualDYNAMIC'!$B167,ActualPhrase,'answer tally vs actualDYNAMIC'!S$1)</f>
        <v>0</v>
      </c>
    </row>
    <row r="168" spans="1:19">
      <c r="A168">
        <v>168</v>
      </c>
      <c r="B168" t="str">
        <f t="shared" si="10"/>
        <v>on ice core bower</v>
      </c>
      <c r="C168">
        <f t="shared" si="11"/>
        <v>2790910</v>
      </c>
      <c r="D168">
        <f>COUNTIFS(Answer, 'answer tally vs actualDYNAMIC'!$B168)</f>
        <v>0</v>
      </c>
      <c r="E168">
        <f>COUNTIFS(Answer, 'answer tally vs actualDYNAMIC'!$B168,ActualPhrase,'answer tally vs actualDYNAMIC'!E$1)</f>
        <v>0</v>
      </c>
      <c r="F168">
        <f>COUNTIFS(Answer, 'answer tally vs actualDYNAMIC'!$B168,ActualPhrase,'answer tally vs actualDYNAMIC'!F$1)</f>
        <v>0</v>
      </c>
      <c r="G168">
        <f>COUNTIFS(Answer, 'answer tally vs actualDYNAMIC'!$B168,ActualPhrase,'answer tally vs actualDYNAMIC'!G$1)</f>
        <v>0</v>
      </c>
      <c r="H168">
        <f>COUNTIFS(Answer, 'answer tally vs actualDYNAMIC'!$B168,ActualPhrase,'answer tally vs actualDYNAMIC'!H$1)</f>
        <v>0</v>
      </c>
      <c r="I168">
        <f>COUNTIFS(Answer, 'answer tally vs actualDYNAMIC'!$B168,ActualPhrase,'answer tally vs actualDYNAMIC'!I$1)</f>
        <v>0</v>
      </c>
      <c r="J168">
        <f>COUNTIFS(Answer, 'answer tally vs actualDYNAMIC'!$B168,ActualPhrase,'answer tally vs actualDYNAMIC'!J$1)</f>
        <v>0</v>
      </c>
      <c r="K168">
        <f>COUNTIFS(Answer, 'answer tally vs actualDYNAMIC'!$B168,ActualPhrase,'answer tally vs actualDYNAMIC'!K$1)</f>
        <v>0</v>
      </c>
      <c r="L168">
        <f>COUNTIFS(Answer, 'answer tally vs actualDYNAMIC'!$B168,ActualPhrase,'answer tally vs actualDYNAMIC'!L$1)</f>
        <v>0</v>
      </c>
      <c r="M168">
        <f>COUNTIFS(Answer, 'answer tally vs actualDYNAMIC'!$B168,ActualPhrase,'answer tally vs actualDYNAMIC'!M$1)</f>
        <v>0</v>
      </c>
      <c r="N168">
        <f>COUNTIFS(Answer, 'answer tally vs actualDYNAMIC'!$B168,ActualPhrase,'answer tally vs actualDYNAMIC'!N$1)</f>
        <v>0</v>
      </c>
      <c r="O168">
        <f>COUNTIFS(Answer, 'answer tally vs actualDYNAMIC'!$B168,ActualPhrase,'answer tally vs actualDYNAMIC'!O$1)</f>
        <v>0</v>
      </c>
      <c r="P168">
        <f>COUNTIFS(Answer, 'answer tally vs actualDYNAMIC'!$B168,ActualPhrase,'answer tally vs actualDYNAMIC'!P$1)</f>
        <v>0</v>
      </c>
      <c r="Q168">
        <f>COUNTIFS(Answer, 'answer tally vs actualDYNAMIC'!$B168,ActualPhrase,'answer tally vs actualDYNAMIC'!Q$1)</f>
        <v>0</v>
      </c>
      <c r="R168">
        <f>COUNTIFS(Answer, 'answer tally vs actualDYNAMIC'!$B168,ActualPhrase,'answer tally vs actualDYNAMIC'!R$1)</f>
        <v>0</v>
      </c>
      <c r="S168">
        <f>COUNTIFS(Answer, 'answer tally vs actualDYNAMIC'!$B168,ActualPhrase,'answer tally vs actualDYNAMIC'!S$1)</f>
        <v>0</v>
      </c>
    </row>
    <row r="169" spans="1:19">
      <c r="A169">
        <v>169</v>
      </c>
      <c r="B169" t="str">
        <f t="shared" si="10"/>
        <v>on ice old hour</v>
      </c>
      <c r="C169">
        <f t="shared" si="11"/>
        <v>3073221</v>
      </c>
      <c r="D169">
        <f>COUNTIFS(Answer, 'answer tally vs actualDYNAMIC'!$B169)</f>
        <v>0</v>
      </c>
      <c r="E169">
        <f>COUNTIFS(Answer, 'answer tally vs actualDYNAMIC'!$B169,ActualPhrase,'answer tally vs actualDYNAMIC'!E$1)</f>
        <v>0</v>
      </c>
      <c r="F169">
        <f>COUNTIFS(Answer, 'answer tally vs actualDYNAMIC'!$B169,ActualPhrase,'answer tally vs actualDYNAMIC'!F$1)</f>
        <v>0</v>
      </c>
      <c r="G169">
        <f>COUNTIFS(Answer, 'answer tally vs actualDYNAMIC'!$B169,ActualPhrase,'answer tally vs actualDYNAMIC'!G$1)</f>
        <v>0</v>
      </c>
      <c r="H169">
        <f>COUNTIFS(Answer, 'answer tally vs actualDYNAMIC'!$B169,ActualPhrase,'answer tally vs actualDYNAMIC'!H$1)</f>
        <v>0</v>
      </c>
      <c r="I169">
        <f>COUNTIFS(Answer, 'answer tally vs actualDYNAMIC'!$B169,ActualPhrase,'answer tally vs actualDYNAMIC'!I$1)</f>
        <v>0</v>
      </c>
      <c r="J169">
        <f>COUNTIFS(Answer, 'answer tally vs actualDYNAMIC'!$B169,ActualPhrase,'answer tally vs actualDYNAMIC'!J$1)</f>
        <v>0</v>
      </c>
      <c r="K169">
        <f>COUNTIFS(Answer, 'answer tally vs actualDYNAMIC'!$B169,ActualPhrase,'answer tally vs actualDYNAMIC'!K$1)</f>
        <v>0</v>
      </c>
      <c r="L169">
        <f>COUNTIFS(Answer, 'answer tally vs actualDYNAMIC'!$B169,ActualPhrase,'answer tally vs actualDYNAMIC'!L$1)</f>
        <v>0</v>
      </c>
      <c r="M169">
        <f>COUNTIFS(Answer, 'answer tally vs actualDYNAMIC'!$B169,ActualPhrase,'answer tally vs actualDYNAMIC'!M$1)</f>
        <v>0</v>
      </c>
      <c r="N169">
        <f>COUNTIFS(Answer, 'answer tally vs actualDYNAMIC'!$B169,ActualPhrase,'answer tally vs actualDYNAMIC'!N$1)</f>
        <v>0</v>
      </c>
      <c r="O169">
        <f>COUNTIFS(Answer, 'answer tally vs actualDYNAMIC'!$B169,ActualPhrase,'answer tally vs actualDYNAMIC'!O$1)</f>
        <v>0</v>
      </c>
      <c r="P169">
        <f>COUNTIFS(Answer, 'answer tally vs actualDYNAMIC'!$B169,ActualPhrase,'answer tally vs actualDYNAMIC'!P$1)</f>
        <v>0</v>
      </c>
      <c r="Q169">
        <f>COUNTIFS(Answer, 'answer tally vs actualDYNAMIC'!$B169,ActualPhrase,'answer tally vs actualDYNAMIC'!Q$1)</f>
        <v>0</v>
      </c>
      <c r="R169">
        <f>COUNTIFS(Answer, 'answer tally vs actualDYNAMIC'!$B169,ActualPhrase,'answer tally vs actualDYNAMIC'!R$1)</f>
        <v>0</v>
      </c>
      <c r="S169">
        <f>COUNTIFS(Answer, 'answer tally vs actualDYNAMIC'!$B169,ActualPhrase,'answer tally vs actualDYNAMIC'!S$1)</f>
        <v>0</v>
      </c>
    </row>
    <row r="170" spans="1:19">
      <c r="A170">
        <v>170</v>
      </c>
      <c r="B170" t="str">
        <f t="shared" si="10"/>
        <v>on iced cold hour</v>
      </c>
      <c r="C170">
        <f t="shared" si="11"/>
        <v>2899302</v>
      </c>
      <c r="D170">
        <f>COUNTIFS(Answer, 'answer tally vs actualDYNAMIC'!$B170)</f>
        <v>0</v>
      </c>
      <c r="E170">
        <f>COUNTIFS(Answer, 'answer tally vs actualDYNAMIC'!$B170,ActualPhrase,'answer tally vs actualDYNAMIC'!E$1)</f>
        <v>0</v>
      </c>
      <c r="F170">
        <f>COUNTIFS(Answer, 'answer tally vs actualDYNAMIC'!$B170,ActualPhrase,'answer tally vs actualDYNAMIC'!F$1)</f>
        <v>0</v>
      </c>
      <c r="G170">
        <f>COUNTIFS(Answer, 'answer tally vs actualDYNAMIC'!$B170,ActualPhrase,'answer tally vs actualDYNAMIC'!G$1)</f>
        <v>0</v>
      </c>
      <c r="H170">
        <f>COUNTIFS(Answer, 'answer tally vs actualDYNAMIC'!$B170,ActualPhrase,'answer tally vs actualDYNAMIC'!H$1)</f>
        <v>0</v>
      </c>
      <c r="I170">
        <f>COUNTIFS(Answer, 'answer tally vs actualDYNAMIC'!$B170,ActualPhrase,'answer tally vs actualDYNAMIC'!I$1)</f>
        <v>0</v>
      </c>
      <c r="J170">
        <f>COUNTIFS(Answer, 'answer tally vs actualDYNAMIC'!$B170,ActualPhrase,'answer tally vs actualDYNAMIC'!J$1)</f>
        <v>0</v>
      </c>
      <c r="K170">
        <f>COUNTIFS(Answer, 'answer tally vs actualDYNAMIC'!$B170,ActualPhrase,'answer tally vs actualDYNAMIC'!K$1)</f>
        <v>0</v>
      </c>
      <c r="L170">
        <f>COUNTIFS(Answer, 'answer tally vs actualDYNAMIC'!$B170,ActualPhrase,'answer tally vs actualDYNAMIC'!L$1)</f>
        <v>0</v>
      </c>
      <c r="M170">
        <f>COUNTIFS(Answer, 'answer tally vs actualDYNAMIC'!$B170,ActualPhrase,'answer tally vs actualDYNAMIC'!M$1)</f>
        <v>0</v>
      </c>
      <c r="N170">
        <f>COUNTIFS(Answer, 'answer tally vs actualDYNAMIC'!$B170,ActualPhrase,'answer tally vs actualDYNAMIC'!N$1)</f>
        <v>0</v>
      </c>
      <c r="O170">
        <f>COUNTIFS(Answer, 'answer tally vs actualDYNAMIC'!$B170,ActualPhrase,'answer tally vs actualDYNAMIC'!O$1)</f>
        <v>0</v>
      </c>
      <c r="P170">
        <f>COUNTIFS(Answer, 'answer tally vs actualDYNAMIC'!$B170,ActualPhrase,'answer tally vs actualDYNAMIC'!P$1)</f>
        <v>0</v>
      </c>
      <c r="Q170">
        <f>COUNTIFS(Answer, 'answer tally vs actualDYNAMIC'!$B170,ActualPhrase,'answer tally vs actualDYNAMIC'!Q$1)</f>
        <v>0</v>
      </c>
      <c r="R170">
        <f>COUNTIFS(Answer, 'answer tally vs actualDYNAMIC'!$B170,ActualPhrase,'answer tally vs actualDYNAMIC'!R$1)</f>
        <v>0</v>
      </c>
      <c r="S170">
        <f>COUNTIFS(Answer, 'answer tally vs actualDYNAMIC'!$B170,ActualPhrase,'answer tally vs actualDYNAMIC'!S$1)</f>
        <v>0</v>
      </c>
    </row>
    <row r="171" spans="1:19">
      <c r="A171">
        <v>171</v>
      </c>
      <c r="B171" t="str">
        <f t="shared" si="10"/>
        <v>on the ice cold dour</v>
      </c>
      <c r="C171">
        <f t="shared" si="11"/>
        <v>18846058</v>
      </c>
      <c r="D171">
        <f>COUNTIFS(Answer, 'answer tally vs actualDYNAMIC'!$B171)</f>
        <v>0</v>
      </c>
      <c r="E171">
        <f>COUNTIFS(Answer, 'answer tally vs actualDYNAMIC'!$B171,ActualPhrase,'answer tally vs actualDYNAMIC'!E$1)</f>
        <v>0</v>
      </c>
      <c r="F171">
        <f>COUNTIFS(Answer, 'answer tally vs actualDYNAMIC'!$B171,ActualPhrase,'answer tally vs actualDYNAMIC'!F$1)</f>
        <v>0</v>
      </c>
      <c r="G171">
        <f>COUNTIFS(Answer, 'answer tally vs actualDYNAMIC'!$B171,ActualPhrase,'answer tally vs actualDYNAMIC'!G$1)</f>
        <v>0</v>
      </c>
      <c r="H171">
        <f>COUNTIFS(Answer, 'answer tally vs actualDYNAMIC'!$B171,ActualPhrase,'answer tally vs actualDYNAMIC'!H$1)</f>
        <v>0</v>
      </c>
      <c r="I171">
        <f>COUNTIFS(Answer, 'answer tally vs actualDYNAMIC'!$B171,ActualPhrase,'answer tally vs actualDYNAMIC'!I$1)</f>
        <v>0</v>
      </c>
      <c r="J171">
        <f>COUNTIFS(Answer, 'answer tally vs actualDYNAMIC'!$B171,ActualPhrase,'answer tally vs actualDYNAMIC'!J$1)</f>
        <v>0</v>
      </c>
      <c r="K171">
        <f>COUNTIFS(Answer, 'answer tally vs actualDYNAMIC'!$B171,ActualPhrase,'answer tally vs actualDYNAMIC'!K$1)</f>
        <v>0</v>
      </c>
      <c r="L171">
        <f>COUNTIFS(Answer, 'answer tally vs actualDYNAMIC'!$B171,ActualPhrase,'answer tally vs actualDYNAMIC'!L$1)</f>
        <v>0</v>
      </c>
      <c r="M171">
        <f>COUNTIFS(Answer, 'answer tally vs actualDYNAMIC'!$B171,ActualPhrase,'answer tally vs actualDYNAMIC'!M$1)</f>
        <v>0</v>
      </c>
      <c r="N171">
        <f>COUNTIFS(Answer, 'answer tally vs actualDYNAMIC'!$B171,ActualPhrase,'answer tally vs actualDYNAMIC'!N$1)</f>
        <v>0</v>
      </c>
      <c r="O171">
        <f>COUNTIFS(Answer, 'answer tally vs actualDYNAMIC'!$B171,ActualPhrase,'answer tally vs actualDYNAMIC'!O$1)</f>
        <v>0</v>
      </c>
      <c r="P171">
        <f>COUNTIFS(Answer, 'answer tally vs actualDYNAMIC'!$B171,ActualPhrase,'answer tally vs actualDYNAMIC'!P$1)</f>
        <v>0</v>
      </c>
      <c r="Q171">
        <f>COUNTIFS(Answer, 'answer tally vs actualDYNAMIC'!$B171,ActualPhrase,'answer tally vs actualDYNAMIC'!Q$1)</f>
        <v>0</v>
      </c>
      <c r="R171">
        <f>COUNTIFS(Answer, 'answer tally vs actualDYNAMIC'!$B171,ActualPhrase,'answer tally vs actualDYNAMIC'!R$1)</f>
        <v>0</v>
      </c>
      <c r="S171">
        <f>COUNTIFS(Answer, 'answer tally vs actualDYNAMIC'!$B171,ActualPhrase,'answer tally vs actualDYNAMIC'!S$1)</f>
        <v>0</v>
      </c>
    </row>
    <row r="172" spans="1:19">
      <c r="A172">
        <v>172</v>
      </c>
      <c r="B172" t="str">
        <f t="shared" si="10"/>
        <v>on the ice cold hour</v>
      </c>
      <c r="C172">
        <f t="shared" si="11"/>
        <v>18917752</v>
      </c>
      <c r="D172">
        <f>COUNTIFS(Answer, 'answer tally vs actualDYNAMIC'!$B172)</f>
        <v>0</v>
      </c>
      <c r="E172">
        <f>COUNTIFS(Answer, 'answer tally vs actualDYNAMIC'!$B172,ActualPhrase,'answer tally vs actualDYNAMIC'!E$1)</f>
        <v>0</v>
      </c>
      <c r="F172">
        <f>COUNTIFS(Answer, 'answer tally vs actualDYNAMIC'!$B172,ActualPhrase,'answer tally vs actualDYNAMIC'!F$1)</f>
        <v>0</v>
      </c>
      <c r="G172">
        <f>COUNTIFS(Answer, 'answer tally vs actualDYNAMIC'!$B172,ActualPhrase,'answer tally vs actualDYNAMIC'!G$1)</f>
        <v>0</v>
      </c>
      <c r="H172">
        <f>COUNTIFS(Answer, 'answer tally vs actualDYNAMIC'!$B172,ActualPhrase,'answer tally vs actualDYNAMIC'!H$1)</f>
        <v>0</v>
      </c>
      <c r="I172">
        <f>COUNTIFS(Answer, 'answer tally vs actualDYNAMIC'!$B172,ActualPhrase,'answer tally vs actualDYNAMIC'!I$1)</f>
        <v>0</v>
      </c>
      <c r="J172">
        <f>COUNTIFS(Answer, 'answer tally vs actualDYNAMIC'!$B172,ActualPhrase,'answer tally vs actualDYNAMIC'!J$1)</f>
        <v>0</v>
      </c>
      <c r="K172">
        <f>COUNTIFS(Answer, 'answer tally vs actualDYNAMIC'!$B172,ActualPhrase,'answer tally vs actualDYNAMIC'!K$1)</f>
        <v>0</v>
      </c>
      <c r="L172">
        <f>COUNTIFS(Answer, 'answer tally vs actualDYNAMIC'!$B172,ActualPhrase,'answer tally vs actualDYNAMIC'!L$1)</f>
        <v>0</v>
      </c>
      <c r="M172">
        <f>COUNTIFS(Answer, 'answer tally vs actualDYNAMIC'!$B172,ActualPhrase,'answer tally vs actualDYNAMIC'!M$1)</f>
        <v>0</v>
      </c>
      <c r="N172">
        <f>COUNTIFS(Answer, 'answer tally vs actualDYNAMIC'!$B172,ActualPhrase,'answer tally vs actualDYNAMIC'!N$1)</f>
        <v>0</v>
      </c>
      <c r="O172">
        <f>COUNTIFS(Answer, 'answer tally vs actualDYNAMIC'!$B172,ActualPhrase,'answer tally vs actualDYNAMIC'!O$1)</f>
        <v>0</v>
      </c>
      <c r="P172">
        <f>COUNTIFS(Answer, 'answer tally vs actualDYNAMIC'!$B172,ActualPhrase,'answer tally vs actualDYNAMIC'!P$1)</f>
        <v>0</v>
      </c>
      <c r="Q172">
        <f>COUNTIFS(Answer, 'answer tally vs actualDYNAMIC'!$B172,ActualPhrase,'answer tally vs actualDYNAMIC'!Q$1)</f>
        <v>0</v>
      </c>
      <c r="R172">
        <f>COUNTIFS(Answer, 'answer tally vs actualDYNAMIC'!$B172,ActualPhrase,'answer tally vs actualDYNAMIC'!R$1)</f>
        <v>0</v>
      </c>
      <c r="S172">
        <f>COUNTIFS(Answer, 'answer tally vs actualDYNAMIC'!$B172,ActualPhrase,'answer tally vs actualDYNAMIC'!S$1)</f>
        <v>0</v>
      </c>
    </row>
    <row r="173" spans="1:19">
      <c r="A173">
        <v>173</v>
      </c>
      <c r="B173" t="str">
        <f t="shared" si="10"/>
        <v>the nice cold hour</v>
      </c>
      <c r="C173">
        <f t="shared" si="11"/>
        <v>16322015</v>
      </c>
      <c r="D173">
        <f>COUNTIFS(Answer, 'answer tally vs actualDYNAMIC'!$B173)</f>
        <v>2</v>
      </c>
      <c r="E173">
        <f>COUNTIFS(Answer, 'answer tally vs actualDYNAMIC'!$B173,ActualPhrase,'answer tally vs actualDYNAMIC'!E$1)</f>
        <v>0</v>
      </c>
      <c r="F173">
        <f>COUNTIFS(Answer, 'answer tally vs actualDYNAMIC'!$B173,ActualPhrase,'answer tally vs actualDYNAMIC'!F$1)</f>
        <v>1</v>
      </c>
      <c r="G173">
        <f>COUNTIFS(Answer, 'answer tally vs actualDYNAMIC'!$B173,ActualPhrase,'answer tally vs actualDYNAMIC'!G$1)</f>
        <v>0</v>
      </c>
      <c r="H173">
        <f>COUNTIFS(Answer, 'answer tally vs actualDYNAMIC'!$B173,ActualPhrase,'answer tally vs actualDYNAMIC'!H$1)</f>
        <v>1</v>
      </c>
      <c r="I173">
        <f>COUNTIFS(Answer, 'answer tally vs actualDYNAMIC'!$B173,ActualPhrase,'answer tally vs actualDYNAMIC'!I$1)</f>
        <v>0</v>
      </c>
      <c r="J173">
        <f>COUNTIFS(Answer, 'answer tally vs actualDYNAMIC'!$B173,ActualPhrase,'answer tally vs actualDYNAMIC'!J$1)</f>
        <v>0</v>
      </c>
      <c r="K173">
        <f>COUNTIFS(Answer, 'answer tally vs actualDYNAMIC'!$B173,ActualPhrase,'answer tally vs actualDYNAMIC'!K$1)</f>
        <v>0</v>
      </c>
      <c r="L173">
        <f>COUNTIFS(Answer, 'answer tally vs actualDYNAMIC'!$B173,ActualPhrase,'answer tally vs actualDYNAMIC'!L$1)</f>
        <v>0</v>
      </c>
      <c r="M173">
        <f>COUNTIFS(Answer, 'answer tally vs actualDYNAMIC'!$B173,ActualPhrase,'answer tally vs actualDYNAMIC'!M$1)</f>
        <v>0</v>
      </c>
      <c r="N173">
        <f>COUNTIFS(Answer, 'answer tally vs actualDYNAMIC'!$B173,ActualPhrase,'answer tally vs actualDYNAMIC'!N$1)</f>
        <v>0</v>
      </c>
      <c r="O173">
        <f>COUNTIFS(Answer, 'answer tally vs actualDYNAMIC'!$B173,ActualPhrase,'answer tally vs actualDYNAMIC'!O$1)</f>
        <v>0</v>
      </c>
      <c r="P173">
        <f>COUNTIFS(Answer, 'answer tally vs actualDYNAMIC'!$B173,ActualPhrase,'answer tally vs actualDYNAMIC'!P$1)</f>
        <v>0</v>
      </c>
      <c r="Q173">
        <f>COUNTIFS(Answer, 'answer tally vs actualDYNAMIC'!$B173,ActualPhrase,'answer tally vs actualDYNAMIC'!Q$1)</f>
        <v>0</v>
      </c>
      <c r="R173">
        <f>COUNTIFS(Answer, 'answer tally vs actualDYNAMIC'!$B173,ActualPhrase,'answer tally vs actualDYNAMIC'!R$1)</f>
        <v>0</v>
      </c>
      <c r="S173">
        <f>COUNTIFS(Answer, 'answer tally vs actualDYNAMIC'!$B173,ActualPhrase,'answer tally vs actualDYNAMIC'!S$1)</f>
        <v>0</v>
      </c>
    </row>
    <row r="174" spans="1:19">
      <c r="A174">
        <v>174</v>
      </c>
      <c r="B174" t="str">
        <f t="shared" si="10"/>
        <v>then ice go their were</v>
      </c>
      <c r="C174">
        <f t="shared" si="11"/>
        <v>3842883</v>
      </c>
      <c r="D174">
        <f>COUNTIFS(Answer, 'answer tally vs actualDYNAMIC'!$B174)</f>
        <v>1</v>
      </c>
      <c r="E174">
        <f>COUNTIFS(Answer, 'answer tally vs actualDYNAMIC'!$B174,ActualPhrase,'answer tally vs actualDYNAMIC'!E$1)</f>
        <v>0</v>
      </c>
      <c r="F174">
        <f>COUNTIFS(Answer, 'answer tally vs actualDYNAMIC'!$B174,ActualPhrase,'answer tally vs actualDYNAMIC'!F$1)</f>
        <v>0</v>
      </c>
      <c r="G174">
        <f>COUNTIFS(Answer, 'answer tally vs actualDYNAMIC'!$B174,ActualPhrase,'answer tally vs actualDYNAMIC'!G$1)</f>
        <v>0</v>
      </c>
      <c r="H174">
        <f>COUNTIFS(Answer, 'answer tally vs actualDYNAMIC'!$B174,ActualPhrase,'answer tally vs actualDYNAMIC'!H$1)</f>
        <v>0</v>
      </c>
      <c r="I174">
        <f>COUNTIFS(Answer, 'answer tally vs actualDYNAMIC'!$B174,ActualPhrase,'answer tally vs actualDYNAMIC'!I$1)</f>
        <v>0</v>
      </c>
      <c r="J174">
        <f>COUNTIFS(Answer, 'answer tally vs actualDYNAMIC'!$B174,ActualPhrase,'answer tally vs actualDYNAMIC'!J$1)</f>
        <v>0</v>
      </c>
      <c r="K174">
        <f>COUNTIFS(Answer, 'answer tally vs actualDYNAMIC'!$B174,ActualPhrase,'answer tally vs actualDYNAMIC'!K$1)</f>
        <v>0</v>
      </c>
      <c r="L174">
        <f>COUNTIFS(Answer, 'answer tally vs actualDYNAMIC'!$B174,ActualPhrase,'answer tally vs actualDYNAMIC'!L$1)</f>
        <v>0</v>
      </c>
      <c r="M174">
        <f>COUNTIFS(Answer, 'answer tally vs actualDYNAMIC'!$B174,ActualPhrase,'answer tally vs actualDYNAMIC'!M$1)</f>
        <v>0</v>
      </c>
      <c r="N174">
        <f>COUNTIFS(Answer, 'answer tally vs actualDYNAMIC'!$B174,ActualPhrase,'answer tally vs actualDYNAMIC'!N$1)</f>
        <v>0</v>
      </c>
      <c r="O174">
        <f>COUNTIFS(Answer, 'answer tally vs actualDYNAMIC'!$B174,ActualPhrase,'answer tally vs actualDYNAMIC'!O$1)</f>
        <v>1</v>
      </c>
      <c r="P174">
        <f>COUNTIFS(Answer, 'answer tally vs actualDYNAMIC'!$B174,ActualPhrase,'answer tally vs actualDYNAMIC'!P$1)</f>
        <v>0</v>
      </c>
      <c r="Q174">
        <f>COUNTIFS(Answer, 'answer tally vs actualDYNAMIC'!$B174,ActualPhrase,'answer tally vs actualDYNAMIC'!Q$1)</f>
        <v>0</v>
      </c>
      <c r="R174">
        <f>COUNTIFS(Answer, 'answer tally vs actualDYNAMIC'!$B174,ActualPhrase,'answer tally vs actualDYNAMIC'!R$1)</f>
        <v>0</v>
      </c>
      <c r="S174">
        <f>COUNTIFS(Answer, 'answer tally vs actualDYNAMIC'!$B174,ActualPhrase,'answer tally vs actualDYNAMIC'!S$1)</f>
        <v>0</v>
      </c>
    </row>
    <row r="175" spans="1:19">
      <c r="A175">
        <v>175</v>
      </c>
      <c r="B175" t="str">
        <f t="shared" si="10"/>
        <v>then ice go there  our</v>
      </c>
      <c r="C175">
        <f t="shared" si="11"/>
        <v>5032110</v>
      </c>
      <c r="D175">
        <f>COUNTIFS(Answer, 'answer tally vs actualDYNAMIC'!$B175)</f>
        <v>1</v>
      </c>
      <c r="E175">
        <f>COUNTIFS(Answer, 'answer tally vs actualDYNAMIC'!$B175,ActualPhrase,'answer tally vs actualDYNAMIC'!E$1)</f>
        <v>0</v>
      </c>
      <c r="F175">
        <f>COUNTIFS(Answer, 'answer tally vs actualDYNAMIC'!$B175,ActualPhrase,'answer tally vs actualDYNAMIC'!F$1)</f>
        <v>0</v>
      </c>
      <c r="G175">
        <f>COUNTIFS(Answer, 'answer tally vs actualDYNAMIC'!$B175,ActualPhrase,'answer tally vs actualDYNAMIC'!G$1)</f>
        <v>0</v>
      </c>
      <c r="H175">
        <f>COUNTIFS(Answer, 'answer tally vs actualDYNAMIC'!$B175,ActualPhrase,'answer tally vs actualDYNAMIC'!H$1)</f>
        <v>0</v>
      </c>
      <c r="I175">
        <f>COUNTIFS(Answer, 'answer tally vs actualDYNAMIC'!$B175,ActualPhrase,'answer tally vs actualDYNAMIC'!I$1)</f>
        <v>0</v>
      </c>
      <c r="J175">
        <f>COUNTIFS(Answer, 'answer tally vs actualDYNAMIC'!$B175,ActualPhrase,'answer tally vs actualDYNAMIC'!J$1)</f>
        <v>0</v>
      </c>
      <c r="K175">
        <f>COUNTIFS(Answer, 'answer tally vs actualDYNAMIC'!$B175,ActualPhrase,'answer tally vs actualDYNAMIC'!K$1)</f>
        <v>0</v>
      </c>
      <c r="L175">
        <f>COUNTIFS(Answer, 'answer tally vs actualDYNAMIC'!$B175,ActualPhrase,'answer tally vs actualDYNAMIC'!L$1)</f>
        <v>0</v>
      </c>
      <c r="M175">
        <f>COUNTIFS(Answer, 'answer tally vs actualDYNAMIC'!$B175,ActualPhrase,'answer tally vs actualDYNAMIC'!M$1)</f>
        <v>0</v>
      </c>
      <c r="N175">
        <f>COUNTIFS(Answer, 'answer tally vs actualDYNAMIC'!$B175,ActualPhrase,'answer tally vs actualDYNAMIC'!N$1)</f>
        <v>0</v>
      </c>
      <c r="O175">
        <f>COUNTIFS(Answer, 'answer tally vs actualDYNAMIC'!$B175,ActualPhrase,'answer tally vs actualDYNAMIC'!O$1)</f>
        <v>0</v>
      </c>
      <c r="P175">
        <f>COUNTIFS(Answer, 'answer tally vs actualDYNAMIC'!$B175,ActualPhrase,'answer tally vs actualDYNAMIC'!P$1)</f>
        <v>0</v>
      </c>
      <c r="Q175">
        <f>COUNTIFS(Answer, 'answer tally vs actualDYNAMIC'!$B175,ActualPhrase,'answer tally vs actualDYNAMIC'!Q$1)</f>
        <v>1</v>
      </c>
      <c r="R175">
        <f>COUNTIFS(Answer, 'answer tally vs actualDYNAMIC'!$B175,ActualPhrase,'answer tally vs actualDYNAMIC'!R$1)</f>
        <v>0</v>
      </c>
      <c r="S175">
        <f>COUNTIFS(Answer, 'answer tally vs actualDYNAMIC'!$B175,ActualPhrase,'answer tally vs actualDYNAMIC'!S$1)</f>
        <v>0</v>
      </c>
    </row>
    <row r="176" spans="1:19">
      <c r="A176">
        <v>176</v>
      </c>
      <c r="B176" t="str">
        <f t="shared" si="10"/>
        <v>then ice hole power</v>
      </c>
      <c r="C176">
        <f t="shared" si="11"/>
        <v>1292813</v>
      </c>
      <c r="D176">
        <f>COUNTIFS(Answer, 'answer tally vs actualDYNAMIC'!$B176)</f>
        <v>1</v>
      </c>
      <c r="E176">
        <f>COUNTIFS(Answer, 'answer tally vs actualDYNAMIC'!$B176,ActualPhrase,'answer tally vs actualDYNAMIC'!E$1)</f>
        <v>0</v>
      </c>
      <c r="F176">
        <f>COUNTIFS(Answer, 'answer tally vs actualDYNAMIC'!$B176,ActualPhrase,'answer tally vs actualDYNAMIC'!F$1)</f>
        <v>0</v>
      </c>
      <c r="G176">
        <f>COUNTIFS(Answer, 'answer tally vs actualDYNAMIC'!$B176,ActualPhrase,'answer tally vs actualDYNAMIC'!G$1)</f>
        <v>0</v>
      </c>
      <c r="H176">
        <f>COUNTIFS(Answer, 'answer tally vs actualDYNAMIC'!$B176,ActualPhrase,'answer tally vs actualDYNAMIC'!H$1)</f>
        <v>0</v>
      </c>
      <c r="I176">
        <f>COUNTIFS(Answer, 'answer tally vs actualDYNAMIC'!$B176,ActualPhrase,'answer tally vs actualDYNAMIC'!I$1)</f>
        <v>0</v>
      </c>
      <c r="J176">
        <f>COUNTIFS(Answer, 'answer tally vs actualDYNAMIC'!$B176,ActualPhrase,'answer tally vs actualDYNAMIC'!J$1)</f>
        <v>0</v>
      </c>
      <c r="K176">
        <f>COUNTIFS(Answer, 'answer tally vs actualDYNAMIC'!$B176,ActualPhrase,'answer tally vs actualDYNAMIC'!K$1)</f>
        <v>0</v>
      </c>
      <c r="L176">
        <f>COUNTIFS(Answer, 'answer tally vs actualDYNAMIC'!$B176,ActualPhrase,'answer tally vs actualDYNAMIC'!L$1)</f>
        <v>0</v>
      </c>
      <c r="M176">
        <f>COUNTIFS(Answer, 'answer tally vs actualDYNAMIC'!$B176,ActualPhrase,'answer tally vs actualDYNAMIC'!M$1)</f>
        <v>0</v>
      </c>
      <c r="N176">
        <f>COUNTIFS(Answer, 'answer tally vs actualDYNAMIC'!$B176,ActualPhrase,'answer tally vs actualDYNAMIC'!N$1)</f>
        <v>1</v>
      </c>
      <c r="O176">
        <f>COUNTIFS(Answer, 'answer tally vs actualDYNAMIC'!$B176,ActualPhrase,'answer tally vs actualDYNAMIC'!O$1)</f>
        <v>0</v>
      </c>
      <c r="P176">
        <f>COUNTIFS(Answer, 'answer tally vs actualDYNAMIC'!$B176,ActualPhrase,'answer tally vs actualDYNAMIC'!P$1)</f>
        <v>0</v>
      </c>
      <c r="Q176">
        <f>COUNTIFS(Answer, 'answer tally vs actualDYNAMIC'!$B176,ActualPhrase,'answer tally vs actualDYNAMIC'!Q$1)</f>
        <v>0</v>
      </c>
      <c r="R176">
        <f>COUNTIFS(Answer, 'answer tally vs actualDYNAMIC'!$B176,ActualPhrase,'answer tally vs actualDYNAMIC'!R$1)</f>
        <v>0</v>
      </c>
      <c r="S176">
        <f>COUNTIFS(Answer, 'answer tally vs actualDYNAMIC'!$B176,ActualPhrase,'answer tally vs actualDYNAMIC'!S$1)</f>
        <v>0</v>
      </c>
    </row>
    <row r="177" spans="1:19">
      <c r="A177">
        <v>177</v>
      </c>
      <c r="B177" t="str">
        <f t="shared" si="10"/>
        <v>then ices co the where</v>
      </c>
      <c r="C177">
        <f t="shared" si="11"/>
        <v>17742335</v>
      </c>
      <c r="D177">
        <f>COUNTIFS(Answer, 'answer tally vs actualDYNAMIC'!$B177)</f>
        <v>1</v>
      </c>
      <c r="E177">
        <f>COUNTIFS(Answer, 'answer tally vs actualDYNAMIC'!$B177,ActualPhrase,'answer tally vs actualDYNAMIC'!E$1)</f>
        <v>0</v>
      </c>
      <c r="F177">
        <f>COUNTIFS(Answer, 'answer tally vs actualDYNAMIC'!$B177,ActualPhrase,'answer tally vs actualDYNAMIC'!F$1)</f>
        <v>0</v>
      </c>
      <c r="G177">
        <f>COUNTIFS(Answer, 'answer tally vs actualDYNAMIC'!$B177,ActualPhrase,'answer tally vs actualDYNAMIC'!G$1)</f>
        <v>0</v>
      </c>
      <c r="H177">
        <f>COUNTIFS(Answer, 'answer tally vs actualDYNAMIC'!$B177,ActualPhrase,'answer tally vs actualDYNAMIC'!H$1)</f>
        <v>0</v>
      </c>
      <c r="I177">
        <f>COUNTIFS(Answer, 'answer tally vs actualDYNAMIC'!$B177,ActualPhrase,'answer tally vs actualDYNAMIC'!I$1)</f>
        <v>0</v>
      </c>
      <c r="J177">
        <f>COUNTIFS(Answer, 'answer tally vs actualDYNAMIC'!$B177,ActualPhrase,'answer tally vs actualDYNAMIC'!J$1)</f>
        <v>0</v>
      </c>
      <c r="K177">
        <f>COUNTIFS(Answer, 'answer tally vs actualDYNAMIC'!$B177,ActualPhrase,'answer tally vs actualDYNAMIC'!K$1)</f>
        <v>0</v>
      </c>
      <c r="L177">
        <f>COUNTIFS(Answer, 'answer tally vs actualDYNAMIC'!$B177,ActualPhrase,'answer tally vs actualDYNAMIC'!L$1)</f>
        <v>1</v>
      </c>
      <c r="M177">
        <f>COUNTIFS(Answer, 'answer tally vs actualDYNAMIC'!$B177,ActualPhrase,'answer tally vs actualDYNAMIC'!M$1)</f>
        <v>0</v>
      </c>
      <c r="N177">
        <f>COUNTIFS(Answer, 'answer tally vs actualDYNAMIC'!$B177,ActualPhrase,'answer tally vs actualDYNAMIC'!N$1)</f>
        <v>0</v>
      </c>
      <c r="O177">
        <f>COUNTIFS(Answer, 'answer tally vs actualDYNAMIC'!$B177,ActualPhrase,'answer tally vs actualDYNAMIC'!O$1)</f>
        <v>0</v>
      </c>
      <c r="P177">
        <f>COUNTIFS(Answer, 'answer tally vs actualDYNAMIC'!$B177,ActualPhrase,'answer tally vs actualDYNAMIC'!P$1)</f>
        <v>0</v>
      </c>
      <c r="Q177">
        <f>COUNTIFS(Answer, 'answer tally vs actualDYNAMIC'!$B177,ActualPhrase,'answer tally vs actualDYNAMIC'!Q$1)</f>
        <v>0</v>
      </c>
      <c r="R177">
        <f>COUNTIFS(Answer, 'answer tally vs actualDYNAMIC'!$B177,ActualPhrase,'answer tally vs actualDYNAMIC'!R$1)</f>
        <v>0</v>
      </c>
      <c r="S177">
        <f>COUNTIFS(Answer, 'answer tally vs actualDYNAMIC'!$B177,ActualPhrase,'answer tally vs actualDYNAMIC'!S$1)</f>
        <v>0</v>
      </c>
    </row>
    <row r="178" spans="1:19">
      <c r="A178">
        <v>178</v>
      </c>
      <c r="B178" t="str">
        <f t="shared" si="10"/>
        <v>we nice old hour</v>
      </c>
      <c r="C178">
        <f t="shared" si="11"/>
        <v>3929251</v>
      </c>
      <c r="D178">
        <f>COUNTIFS(Answer, 'answer tally vs actualDYNAMIC'!$B178)</f>
        <v>0</v>
      </c>
      <c r="E178">
        <f>COUNTIFS(Answer, 'answer tally vs actualDYNAMIC'!$B178,ActualPhrase,'answer tally vs actualDYNAMIC'!E$1)</f>
        <v>0</v>
      </c>
      <c r="F178">
        <f>COUNTIFS(Answer, 'answer tally vs actualDYNAMIC'!$B178,ActualPhrase,'answer tally vs actualDYNAMIC'!F$1)</f>
        <v>0</v>
      </c>
      <c r="G178">
        <f>COUNTIFS(Answer, 'answer tally vs actualDYNAMIC'!$B178,ActualPhrase,'answer tally vs actualDYNAMIC'!G$1)</f>
        <v>0</v>
      </c>
      <c r="H178">
        <f>COUNTIFS(Answer, 'answer tally vs actualDYNAMIC'!$B178,ActualPhrase,'answer tally vs actualDYNAMIC'!H$1)</f>
        <v>0</v>
      </c>
      <c r="I178">
        <f>COUNTIFS(Answer, 'answer tally vs actualDYNAMIC'!$B178,ActualPhrase,'answer tally vs actualDYNAMIC'!I$1)</f>
        <v>0</v>
      </c>
      <c r="J178">
        <f>COUNTIFS(Answer, 'answer tally vs actualDYNAMIC'!$B178,ActualPhrase,'answer tally vs actualDYNAMIC'!J$1)</f>
        <v>0</v>
      </c>
      <c r="K178">
        <f>COUNTIFS(Answer, 'answer tally vs actualDYNAMIC'!$B178,ActualPhrase,'answer tally vs actualDYNAMIC'!K$1)</f>
        <v>0</v>
      </c>
      <c r="L178">
        <f>COUNTIFS(Answer, 'answer tally vs actualDYNAMIC'!$B178,ActualPhrase,'answer tally vs actualDYNAMIC'!L$1)</f>
        <v>0</v>
      </c>
      <c r="M178">
        <f>COUNTIFS(Answer, 'answer tally vs actualDYNAMIC'!$B178,ActualPhrase,'answer tally vs actualDYNAMIC'!M$1)</f>
        <v>0</v>
      </c>
      <c r="N178">
        <f>COUNTIFS(Answer, 'answer tally vs actualDYNAMIC'!$B178,ActualPhrase,'answer tally vs actualDYNAMIC'!N$1)</f>
        <v>0</v>
      </c>
      <c r="O178">
        <f>COUNTIFS(Answer, 'answer tally vs actualDYNAMIC'!$B178,ActualPhrase,'answer tally vs actualDYNAMIC'!O$1)</f>
        <v>0</v>
      </c>
      <c r="P178">
        <f>COUNTIFS(Answer, 'answer tally vs actualDYNAMIC'!$B178,ActualPhrase,'answer tally vs actualDYNAMIC'!P$1)</f>
        <v>0</v>
      </c>
      <c r="Q178">
        <f>COUNTIFS(Answer, 'answer tally vs actualDYNAMIC'!$B178,ActualPhrase,'answer tally vs actualDYNAMIC'!Q$1)</f>
        <v>0</v>
      </c>
      <c r="R178">
        <f>COUNTIFS(Answer, 'answer tally vs actualDYNAMIC'!$B178,ActualPhrase,'answer tally vs actualDYNAMIC'!R$1)</f>
        <v>0</v>
      </c>
      <c r="S178">
        <f>COUNTIFS(Answer, 'answer tally vs actualDYNAMIC'!$B178,ActualPhrase,'answer tally vs actualDYNAMIC'!S$1)</f>
        <v>0</v>
      </c>
    </row>
    <row r="179" spans="1:19">
      <c r="A179">
        <v>179</v>
      </c>
      <c r="B179">
        <f t="shared" si="10"/>
        <v>0</v>
      </c>
      <c r="C179">
        <f t="shared" si="11"/>
        <v>0</v>
      </c>
      <c r="D179">
        <f>COUNTIFS(Answer, 'answer tally vs actualDYNAMIC'!$B179)</f>
        <v>0</v>
      </c>
      <c r="E179">
        <f>COUNTIFS(Answer, 'answer tally vs actualDYNAMIC'!$B179,ActualPhrase,'answer tally vs actualDYNAMIC'!E$1)</f>
        <v>0</v>
      </c>
      <c r="F179">
        <f>COUNTIFS(Answer, 'answer tally vs actualDYNAMIC'!$B179,ActualPhrase,'answer tally vs actualDYNAMIC'!F$1)</f>
        <v>0</v>
      </c>
      <c r="G179">
        <f>COUNTIFS(Answer, 'answer tally vs actualDYNAMIC'!$B179,ActualPhrase,'answer tally vs actualDYNAMIC'!G$1)</f>
        <v>0</v>
      </c>
      <c r="H179">
        <f>COUNTIFS(Answer, 'answer tally vs actualDYNAMIC'!$B179,ActualPhrase,'answer tally vs actualDYNAMIC'!H$1)</f>
        <v>0</v>
      </c>
      <c r="I179">
        <f>COUNTIFS(Answer, 'answer tally vs actualDYNAMIC'!$B179,ActualPhrase,'answer tally vs actualDYNAMIC'!I$1)</f>
        <v>0</v>
      </c>
      <c r="J179">
        <f>COUNTIFS(Answer, 'answer tally vs actualDYNAMIC'!$B179,ActualPhrase,'answer tally vs actualDYNAMIC'!J$1)</f>
        <v>0</v>
      </c>
      <c r="K179">
        <f>COUNTIFS(Answer, 'answer tally vs actualDYNAMIC'!$B179,ActualPhrase,'answer tally vs actualDYNAMIC'!K$1)</f>
        <v>0</v>
      </c>
      <c r="L179">
        <f>COUNTIFS(Answer, 'answer tally vs actualDYNAMIC'!$B179,ActualPhrase,'answer tally vs actualDYNAMIC'!L$1)</f>
        <v>0</v>
      </c>
      <c r="M179">
        <f>COUNTIFS(Answer, 'answer tally vs actualDYNAMIC'!$B179,ActualPhrase,'answer tally vs actualDYNAMIC'!M$1)</f>
        <v>0</v>
      </c>
      <c r="N179">
        <f>COUNTIFS(Answer, 'answer tally vs actualDYNAMIC'!$B179,ActualPhrase,'answer tally vs actualDYNAMIC'!N$1)</f>
        <v>0</v>
      </c>
      <c r="O179">
        <f>COUNTIFS(Answer, 'answer tally vs actualDYNAMIC'!$B179,ActualPhrase,'answer tally vs actualDYNAMIC'!O$1)</f>
        <v>0</v>
      </c>
      <c r="P179">
        <f>COUNTIFS(Answer, 'answer tally vs actualDYNAMIC'!$B179,ActualPhrase,'answer tally vs actualDYNAMIC'!P$1)</f>
        <v>0</v>
      </c>
      <c r="Q179">
        <f>COUNTIFS(Answer, 'answer tally vs actualDYNAMIC'!$B179,ActualPhrase,'answer tally vs actualDYNAMIC'!Q$1)</f>
        <v>0</v>
      </c>
      <c r="R179">
        <f>COUNTIFS(Answer, 'answer tally vs actualDYNAMIC'!$B179,ActualPhrase,'answer tally vs actualDYNAMIC'!R$1)</f>
        <v>0</v>
      </c>
      <c r="S179">
        <f>COUNTIFS(Answer, 'answer tally vs actualDYNAMIC'!$B179,ActualPhrase,'answer tally vs actualDYNAMIC'!S$1)</f>
        <v>0</v>
      </c>
    </row>
    <row r="180" spans="1:19">
      <c r="A180">
        <v>180</v>
      </c>
      <c r="B180">
        <f t="shared" si="10"/>
        <v>0</v>
      </c>
      <c r="C180">
        <f t="shared" si="11"/>
        <v>0</v>
      </c>
      <c r="D180">
        <f>COUNTIFS(Answer, 'answer tally vs actualDYNAMIC'!$B180)</f>
        <v>0</v>
      </c>
      <c r="E180">
        <f>COUNTIFS(Answer, 'answer tally vs actualDYNAMIC'!$B180,ActualPhrase,'answer tally vs actualDYNAMIC'!E$1)</f>
        <v>0</v>
      </c>
      <c r="F180">
        <f>COUNTIFS(Answer, 'answer tally vs actualDYNAMIC'!$B180,ActualPhrase,'answer tally vs actualDYNAMIC'!F$1)</f>
        <v>0</v>
      </c>
      <c r="G180">
        <f>COUNTIFS(Answer, 'answer tally vs actualDYNAMIC'!$B180,ActualPhrase,'answer tally vs actualDYNAMIC'!G$1)</f>
        <v>0</v>
      </c>
      <c r="H180">
        <f>COUNTIFS(Answer, 'answer tally vs actualDYNAMIC'!$B180,ActualPhrase,'answer tally vs actualDYNAMIC'!H$1)</f>
        <v>0</v>
      </c>
      <c r="I180">
        <f>COUNTIFS(Answer, 'answer tally vs actualDYNAMIC'!$B180,ActualPhrase,'answer tally vs actualDYNAMIC'!I$1)</f>
        <v>0</v>
      </c>
      <c r="J180">
        <f>COUNTIFS(Answer, 'answer tally vs actualDYNAMIC'!$B180,ActualPhrase,'answer tally vs actualDYNAMIC'!J$1)</f>
        <v>0</v>
      </c>
      <c r="K180">
        <f>COUNTIFS(Answer, 'answer tally vs actualDYNAMIC'!$B180,ActualPhrase,'answer tally vs actualDYNAMIC'!K$1)</f>
        <v>0</v>
      </c>
      <c r="L180">
        <f>COUNTIFS(Answer, 'answer tally vs actualDYNAMIC'!$B180,ActualPhrase,'answer tally vs actualDYNAMIC'!L$1)</f>
        <v>0</v>
      </c>
      <c r="M180">
        <f>COUNTIFS(Answer, 'answer tally vs actualDYNAMIC'!$B180,ActualPhrase,'answer tally vs actualDYNAMIC'!M$1)</f>
        <v>0</v>
      </c>
      <c r="N180">
        <f>COUNTIFS(Answer, 'answer tally vs actualDYNAMIC'!$B180,ActualPhrase,'answer tally vs actualDYNAMIC'!N$1)</f>
        <v>0</v>
      </c>
      <c r="O180">
        <f>COUNTIFS(Answer, 'answer tally vs actualDYNAMIC'!$B180,ActualPhrase,'answer tally vs actualDYNAMIC'!O$1)</f>
        <v>0</v>
      </c>
      <c r="P180">
        <f>COUNTIFS(Answer, 'answer tally vs actualDYNAMIC'!$B180,ActualPhrase,'answer tally vs actualDYNAMIC'!P$1)</f>
        <v>0</v>
      </c>
      <c r="Q180">
        <f>COUNTIFS(Answer, 'answer tally vs actualDYNAMIC'!$B180,ActualPhrase,'answer tally vs actualDYNAMIC'!Q$1)</f>
        <v>0</v>
      </c>
      <c r="R180">
        <f>COUNTIFS(Answer, 'answer tally vs actualDYNAMIC'!$B180,ActualPhrase,'answer tally vs actualDYNAMIC'!R$1)</f>
        <v>0</v>
      </c>
      <c r="S180">
        <f>COUNTIFS(Answer, 'answer tally vs actualDYNAMIC'!$B180,ActualPhrase,'answer tally vs actualDYNAMIC'!S$1)</f>
        <v>0</v>
      </c>
    </row>
    <row r="181" spans="1:19">
      <c r="A181">
        <v>181</v>
      </c>
      <c r="B181">
        <f t="shared" si="10"/>
        <v>0</v>
      </c>
      <c r="C181">
        <f t="shared" si="11"/>
        <v>0</v>
      </c>
      <c r="D181">
        <f>COUNTIFS(Answer, 'answer tally vs actualDYNAMIC'!$B181)</f>
        <v>0</v>
      </c>
      <c r="E181">
        <f>COUNTIFS(Answer, 'answer tally vs actualDYNAMIC'!$B181,ActualPhrase,'answer tally vs actualDYNAMIC'!E$1)</f>
        <v>0</v>
      </c>
      <c r="F181">
        <f>COUNTIFS(Answer, 'answer tally vs actualDYNAMIC'!$B181,ActualPhrase,'answer tally vs actualDYNAMIC'!F$1)</f>
        <v>0</v>
      </c>
      <c r="G181">
        <f>COUNTIFS(Answer, 'answer tally vs actualDYNAMIC'!$B181,ActualPhrase,'answer tally vs actualDYNAMIC'!G$1)</f>
        <v>0</v>
      </c>
      <c r="H181">
        <f>COUNTIFS(Answer, 'answer tally vs actualDYNAMIC'!$B181,ActualPhrase,'answer tally vs actualDYNAMIC'!H$1)</f>
        <v>0</v>
      </c>
      <c r="I181">
        <f>COUNTIFS(Answer, 'answer tally vs actualDYNAMIC'!$B181,ActualPhrase,'answer tally vs actualDYNAMIC'!I$1)</f>
        <v>0</v>
      </c>
      <c r="J181">
        <f>COUNTIFS(Answer, 'answer tally vs actualDYNAMIC'!$B181,ActualPhrase,'answer tally vs actualDYNAMIC'!J$1)</f>
        <v>0</v>
      </c>
      <c r="K181">
        <f>COUNTIFS(Answer, 'answer tally vs actualDYNAMIC'!$B181,ActualPhrase,'answer tally vs actualDYNAMIC'!K$1)</f>
        <v>0</v>
      </c>
      <c r="L181">
        <f>COUNTIFS(Answer, 'answer tally vs actualDYNAMIC'!$B181,ActualPhrase,'answer tally vs actualDYNAMIC'!L$1)</f>
        <v>0</v>
      </c>
      <c r="M181">
        <f>COUNTIFS(Answer, 'answer tally vs actualDYNAMIC'!$B181,ActualPhrase,'answer tally vs actualDYNAMIC'!M$1)</f>
        <v>0</v>
      </c>
      <c r="N181">
        <f>COUNTIFS(Answer, 'answer tally vs actualDYNAMIC'!$B181,ActualPhrase,'answer tally vs actualDYNAMIC'!N$1)</f>
        <v>0</v>
      </c>
      <c r="O181">
        <f>COUNTIFS(Answer, 'answer tally vs actualDYNAMIC'!$B181,ActualPhrase,'answer tally vs actualDYNAMIC'!O$1)</f>
        <v>0</v>
      </c>
      <c r="P181">
        <f>COUNTIFS(Answer, 'answer tally vs actualDYNAMIC'!$B181,ActualPhrase,'answer tally vs actualDYNAMIC'!P$1)</f>
        <v>0</v>
      </c>
      <c r="Q181">
        <f>COUNTIFS(Answer, 'answer tally vs actualDYNAMIC'!$B181,ActualPhrase,'answer tally vs actualDYNAMIC'!Q$1)</f>
        <v>0</v>
      </c>
      <c r="R181">
        <f>COUNTIFS(Answer, 'answer tally vs actualDYNAMIC'!$B181,ActualPhrase,'answer tally vs actualDYNAMIC'!R$1)</f>
        <v>0</v>
      </c>
      <c r="S181">
        <f>COUNTIFS(Answer, 'answer tally vs actualDYNAMIC'!$B181,ActualPhrase,'answer tally vs actualDYNAMIC'!S$1)</f>
        <v>0</v>
      </c>
    </row>
    <row r="182" spans="1:19">
      <c r="A182">
        <v>182</v>
      </c>
      <c r="B182">
        <f t="shared" si="10"/>
        <v>0</v>
      </c>
      <c r="C182">
        <f t="shared" si="11"/>
        <v>0</v>
      </c>
      <c r="D182">
        <f>COUNTIFS(Answer, 'answer tally vs actualDYNAMIC'!$B182)</f>
        <v>0</v>
      </c>
      <c r="E182">
        <f>COUNTIFS(Answer, 'answer tally vs actualDYNAMIC'!$B182,ActualPhrase,'answer tally vs actualDYNAMIC'!E$1)</f>
        <v>0</v>
      </c>
      <c r="F182">
        <f>COUNTIFS(Answer, 'answer tally vs actualDYNAMIC'!$B182,ActualPhrase,'answer tally vs actualDYNAMIC'!F$1)</f>
        <v>0</v>
      </c>
      <c r="G182">
        <f>COUNTIFS(Answer, 'answer tally vs actualDYNAMIC'!$B182,ActualPhrase,'answer tally vs actualDYNAMIC'!G$1)</f>
        <v>0</v>
      </c>
      <c r="H182">
        <f>COUNTIFS(Answer, 'answer tally vs actualDYNAMIC'!$B182,ActualPhrase,'answer tally vs actualDYNAMIC'!H$1)</f>
        <v>0</v>
      </c>
      <c r="I182">
        <f>COUNTIFS(Answer, 'answer tally vs actualDYNAMIC'!$B182,ActualPhrase,'answer tally vs actualDYNAMIC'!I$1)</f>
        <v>0</v>
      </c>
      <c r="J182">
        <f>COUNTIFS(Answer, 'answer tally vs actualDYNAMIC'!$B182,ActualPhrase,'answer tally vs actualDYNAMIC'!J$1)</f>
        <v>0</v>
      </c>
      <c r="K182">
        <f>COUNTIFS(Answer, 'answer tally vs actualDYNAMIC'!$B182,ActualPhrase,'answer tally vs actualDYNAMIC'!K$1)</f>
        <v>0</v>
      </c>
      <c r="L182">
        <f>COUNTIFS(Answer, 'answer tally vs actualDYNAMIC'!$B182,ActualPhrase,'answer tally vs actualDYNAMIC'!L$1)</f>
        <v>0</v>
      </c>
      <c r="M182">
        <f>COUNTIFS(Answer, 'answer tally vs actualDYNAMIC'!$B182,ActualPhrase,'answer tally vs actualDYNAMIC'!M$1)</f>
        <v>0</v>
      </c>
      <c r="N182">
        <f>COUNTIFS(Answer, 'answer tally vs actualDYNAMIC'!$B182,ActualPhrase,'answer tally vs actualDYNAMIC'!N$1)</f>
        <v>0</v>
      </c>
      <c r="O182">
        <f>COUNTIFS(Answer, 'answer tally vs actualDYNAMIC'!$B182,ActualPhrase,'answer tally vs actualDYNAMIC'!O$1)</f>
        <v>0</v>
      </c>
      <c r="P182">
        <f>COUNTIFS(Answer, 'answer tally vs actualDYNAMIC'!$B182,ActualPhrase,'answer tally vs actualDYNAMIC'!P$1)</f>
        <v>0</v>
      </c>
      <c r="Q182">
        <f>COUNTIFS(Answer, 'answer tally vs actualDYNAMIC'!$B182,ActualPhrase,'answer tally vs actualDYNAMIC'!Q$1)</f>
        <v>0</v>
      </c>
      <c r="R182">
        <f>COUNTIFS(Answer, 'answer tally vs actualDYNAMIC'!$B182,ActualPhrase,'answer tally vs actualDYNAMIC'!R$1)</f>
        <v>0</v>
      </c>
      <c r="S182">
        <f>COUNTIFS(Answer, 'answer tally vs actualDYNAMIC'!$B182,ActualPhrase,'answer tally vs actualDYNAMIC'!S$1)</f>
        <v>0</v>
      </c>
    </row>
    <row r="183" spans="1:19">
      <c r="A183">
        <v>183</v>
      </c>
      <c r="B183">
        <f t="shared" si="10"/>
        <v>0</v>
      </c>
      <c r="C183">
        <f t="shared" si="11"/>
        <v>0</v>
      </c>
      <c r="D183">
        <f>COUNTIFS(Answer, 'answer tally vs actualDYNAMIC'!$B183)</f>
        <v>0</v>
      </c>
    </row>
    <row r="184" spans="1:19">
      <c r="A184">
        <v>184</v>
      </c>
      <c r="B184">
        <f t="shared" si="10"/>
        <v>0</v>
      </c>
      <c r="C184">
        <f t="shared" si="11"/>
        <v>0</v>
      </c>
      <c r="D184">
        <f>COUNTIFS(Answer, 'answer tally vs actualDYNAMIC'!$B184)</f>
        <v>0</v>
      </c>
    </row>
    <row r="185" spans="1:19">
      <c r="A185">
        <v>185</v>
      </c>
    </row>
    <row r="186" spans="1:19">
      <c r="A186">
        <v>186</v>
      </c>
    </row>
  </sheetData>
  <autoFilter ref="B1:S88"/>
  <conditionalFormatting sqref="D2:D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S1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C2:C184">
    <cfRule type="containsText" dxfId="2" priority="2" operator="containsText" text="gold">
      <formula>NOT(ISERROR(SEARCH("gold",B1)))</formula>
    </cfRule>
    <cfRule type="containsText" dxfId="1" priority="3" operator="containsText" text="an ice cold hour">
      <formula>NOT(ISERROR(SEARCH("an ice cold hour",B1)))</formula>
    </cfRule>
    <cfRule type="containsText" dxfId="0" priority="4" operator="containsText" text="a nice cold hour">
      <formula>NOT(ISERROR(SEARCH("a nice cold hour",B1)))</formula>
    </cfRule>
  </conditionalFormatting>
  <conditionalFormatting sqref="C2:C1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4"/>
  <sheetViews>
    <sheetView showRuler="0" workbookViewId="0">
      <selection sqref="A1:DN1048576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37">
      <c r="A1" s="3" t="s">
        <v>461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492</v>
      </c>
      <c r="H1" s="3">
        <v>52</v>
      </c>
      <c r="I1" s="3" t="s">
        <v>483</v>
      </c>
      <c r="J1" s="3">
        <v>180</v>
      </c>
      <c r="K1" s="3">
        <v>604800</v>
      </c>
      <c r="L1" s="3" t="s">
        <v>493</v>
      </c>
      <c r="M1" s="3" t="s">
        <v>483</v>
      </c>
      <c r="N1" s="3" t="s">
        <v>483</v>
      </c>
      <c r="O1" s="3" t="s">
        <v>528</v>
      </c>
      <c r="P1" s="3" t="s">
        <v>4374</v>
      </c>
      <c r="Q1" s="3" t="s">
        <v>4371</v>
      </c>
      <c r="R1" s="3" t="s">
        <v>529</v>
      </c>
      <c r="S1" s="3">
        <v>1338899374</v>
      </c>
      <c r="T1" s="3" t="s">
        <v>530</v>
      </c>
      <c r="U1" s="3" t="s">
        <v>531</v>
      </c>
      <c r="V1" s="3" t="s">
        <v>483</v>
      </c>
      <c r="W1" s="3" t="s">
        <v>483</v>
      </c>
      <c r="X1" s="3">
        <v>31</v>
      </c>
      <c r="Y1" s="3" t="s">
        <v>503</v>
      </c>
      <c r="Z1" s="3" t="s">
        <v>490</v>
      </c>
      <c r="AA1" s="3" t="s">
        <v>490</v>
      </c>
      <c r="AB1" s="3" t="s">
        <v>256</v>
      </c>
      <c r="AC1" s="3" t="s">
        <v>532</v>
      </c>
      <c r="AD1" s="3" t="s">
        <v>34</v>
      </c>
      <c r="AE1" s="3" t="s">
        <v>483</v>
      </c>
      <c r="AF1" s="3" t="s">
        <v>483</v>
      </c>
      <c r="AG1" t="s">
        <v>4352</v>
      </c>
      <c r="AH1" t="e">
        <f>LOOKUP(AC1,$AL$1:$AL$174,$AM$1:$AM$174 )</f>
        <v>#N/A</v>
      </c>
      <c r="AI1" t="e">
        <f>LOOKUP(AG1,$AN$1:$AN$174,$AO$1:$AO$174)</f>
        <v>#N/A</v>
      </c>
      <c r="AJ1">
        <f>COUNTIFS(Answer,AC1,Country,"USA")</f>
        <v>0</v>
      </c>
      <c r="AK1">
        <f>COUNTIF(Answer,AC1)</f>
        <v>0</v>
      </c>
    </row>
    <row r="2" spans="1:37">
      <c r="A2" s="3" t="s">
        <v>461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492</v>
      </c>
      <c r="H2" s="3">
        <v>52</v>
      </c>
      <c r="I2" s="3" t="s">
        <v>483</v>
      </c>
      <c r="J2" s="3">
        <v>180</v>
      </c>
      <c r="K2" s="3">
        <v>604800</v>
      </c>
      <c r="L2" s="3" t="s">
        <v>493</v>
      </c>
      <c r="M2" s="3" t="s">
        <v>483</v>
      </c>
      <c r="N2" s="3" t="s">
        <v>483</v>
      </c>
      <c r="O2" s="3" t="s">
        <v>679</v>
      </c>
      <c r="P2" s="3" t="s">
        <v>4377</v>
      </c>
      <c r="Q2" s="3" t="s">
        <v>4371</v>
      </c>
      <c r="R2" s="3" t="s">
        <v>680</v>
      </c>
      <c r="S2" s="3">
        <v>1338902894</v>
      </c>
      <c r="T2" s="3" t="s">
        <v>681</v>
      </c>
      <c r="U2" s="3" t="s">
        <v>682</v>
      </c>
      <c r="V2" s="3" t="s">
        <v>483</v>
      </c>
      <c r="W2" s="3" t="s">
        <v>483</v>
      </c>
      <c r="X2" s="3">
        <v>25</v>
      </c>
      <c r="Y2" s="3" t="s">
        <v>503</v>
      </c>
      <c r="Z2" s="3" t="s">
        <v>490</v>
      </c>
      <c r="AA2" s="3" t="s">
        <v>490</v>
      </c>
      <c r="AB2" s="3" t="s">
        <v>256</v>
      </c>
      <c r="AC2" s="3" t="s">
        <v>35</v>
      </c>
      <c r="AD2" s="3" t="s">
        <v>244</v>
      </c>
      <c r="AE2" s="3" t="s">
        <v>483</v>
      </c>
      <c r="AF2" s="3" t="s">
        <v>483</v>
      </c>
      <c r="AG2" t="s">
        <v>4352</v>
      </c>
      <c r="AH2" t="e">
        <f>LOOKUP(AC2,$AL$1:$AL$174,$AM$1:$AM$174 )</f>
        <v>#N/A</v>
      </c>
      <c r="AI2" t="e">
        <f>LOOKUP(AG2,$AN$1:$AN$174,$AO$1:$AO$174)</f>
        <v>#N/A</v>
      </c>
      <c r="AJ2">
        <f>COUNTIFS(Answer,AC2,Country,"USA")</f>
        <v>184</v>
      </c>
      <c r="AK2">
        <f>COUNTIF(Answer,AC2)</f>
        <v>352</v>
      </c>
    </row>
    <row r="3" spans="1:37">
      <c r="A3" s="3" t="s">
        <v>461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492</v>
      </c>
      <c r="H3" s="3">
        <v>52</v>
      </c>
      <c r="I3" s="3" t="s">
        <v>483</v>
      </c>
      <c r="J3" s="3">
        <v>180</v>
      </c>
      <c r="K3" s="3">
        <v>604800</v>
      </c>
      <c r="L3" s="3" t="s">
        <v>493</v>
      </c>
      <c r="M3" s="3" t="s">
        <v>483</v>
      </c>
      <c r="N3" s="3" t="s">
        <v>483</v>
      </c>
      <c r="O3" s="3" t="s">
        <v>574</v>
      </c>
      <c r="P3" s="3" t="s">
        <v>575</v>
      </c>
      <c r="Q3" s="3" t="s">
        <v>4371</v>
      </c>
      <c r="R3" s="3" t="s">
        <v>576</v>
      </c>
      <c r="S3" s="3">
        <v>1338913612</v>
      </c>
      <c r="T3" s="3" t="s">
        <v>577</v>
      </c>
      <c r="U3" s="3" t="s">
        <v>578</v>
      </c>
      <c r="V3" s="3" t="s">
        <v>483</v>
      </c>
      <c r="W3" s="3" t="s">
        <v>483</v>
      </c>
      <c r="X3" s="3">
        <v>32</v>
      </c>
      <c r="Y3" s="3" t="s">
        <v>579</v>
      </c>
      <c r="Z3" s="3" t="s">
        <v>490</v>
      </c>
      <c r="AA3" s="3" t="s">
        <v>490</v>
      </c>
      <c r="AB3" s="3" t="s">
        <v>256</v>
      </c>
      <c r="AC3" s="3" t="s">
        <v>261</v>
      </c>
      <c r="AD3" s="3" t="s">
        <v>38</v>
      </c>
      <c r="AE3" s="3" t="s">
        <v>483</v>
      </c>
      <c r="AF3" s="3" t="s">
        <v>483</v>
      </c>
      <c r="AG3" t="s">
        <v>4352</v>
      </c>
      <c r="AH3" t="e">
        <f>LOOKUP(AC3,$AL$1:$AL$174,$AM$1:$AM$174 )</f>
        <v>#N/A</v>
      </c>
      <c r="AI3" t="e">
        <f>LOOKUP(AG3,$AN$1:$AN$174,$AO$1:$AO$174)</f>
        <v>#N/A</v>
      </c>
      <c r="AJ3">
        <f>COUNTIFS(Answer,AC3,Country,"USA")</f>
        <v>0</v>
      </c>
      <c r="AK3">
        <f>COUNTIF(Answer,AC3)</f>
        <v>0</v>
      </c>
    </row>
    <row r="4" spans="1:37">
      <c r="A4" s="3" t="s">
        <v>461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492</v>
      </c>
      <c r="H4" s="3">
        <v>52</v>
      </c>
      <c r="I4" s="3" t="s">
        <v>483</v>
      </c>
      <c r="J4" s="3">
        <v>180</v>
      </c>
      <c r="K4" s="3">
        <v>604800</v>
      </c>
      <c r="L4" s="3" t="s">
        <v>493</v>
      </c>
      <c r="M4" s="3" t="s">
        <v>483</v>
      </c>
      <c r="N4" s="3" t="s">
        <v>483</v>
      </c>
      <c r="O4" s="3" t="s">
        <v>716</v>
      </c>
      <c r="P4" s="3" t="s">
        <v>717</v>
      </c>
      <c r="Q4" s="3" t="s">
        <v>4371</v>
      </c>
      <c r="R4" s="3" t="s">
        <v>718</v>
      </c>
      <c r="S4" s="3">
        <v>1338914470</v>
      </c>
      <c r="T4" s="3" t="s">
        <v>719</v>
      </c>
      <c r="U4" s="3" t="s">
        <v>720</v>
      </c>
      <c r="V4" s="3" t="s">
        <v>483</v>
      </c>
      <c r="W4" s="3" t="s">
        <v>483</v>
      </c>
      <c r="X4" s="3">
        <v>63</v>
      </c>
      <c r="Y4" s="3" t="s">
        <v>721</v>
      </c>
      <c r="Z4" s="3" t="s">
        <v>490</v>
      </c>
      <c r="AA4" s="3" t="s">
        <v>490</v>
      </c>
      <c r="AB4" s="3" t="s">
        <v>256</v>
      </c>
      <c r="AC4" s="3" t="s">
        <v>722</v>
      </c>
      <c r="AD4" s="3" t="s">
        <v>38</v>
      </c>
      <c r="AE4" s="3" t="s">
        <v>483</v>
      </c>
      <c r="AF4" s="3" t="s">
        <v>483</v>
      </c>
      <c r="AG4" t="s">
        <v>4352</v>
      </c>
      <c r="AH4" t="e">
        <f>LOOKUP(AC4,$AL$1:$AL$174,$AM$1:$AM$174 )</f>
        <v>#N/A</v>
      </c>
      <c r="AI4" t="e">
        <f>LOOKUP(AG4,$AN$1:$AN$174,$AO$1:$AO$174)</f>
        <v>#N/A</v>
      </c>
      <c r="AJ4">
        <f>COUNTIFS(Answer,AC4,Country,"USA")</f>
        <v>0</v>
      </c>
      <c r="AK4">
        <f>COUNTIF(Answer,AC4)</f>
        <v>0</v>
      </c>
    </row>
    <row r="5" spans="1:37">
      <c r="A5" s="3" t="s">
        <v>461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492</v>
      </c>
      <c r="H5" s="3">
        <v>52</v>
      </c>
      <c r="I5" s="3" t="s">
        <v>483</v>
      </c>
      <c r="J5" s="3">
        <v>180</v>
      </c>
      <c r="K5" s="3">
        <v>604800</v>
      </c>
      <c r="L5" s="3" t="s">
        <v>493</v>
      </c>
      <c r="M5" s="3" t="s">
        <v>483</v>
      </c>
      <c r="N5" s="3" t="s">
        <v>483</v>
      </c>
      <c r="O5" s="3" t="s">
        <v>688</v>
      </c>
      <c r="P5" s="3" t="s">
        <v>55</v>
      </c>
      <c r="Q5" s="3" t="s">
        <v>4371</v>
      </c>
      <c r="R5" s="3" t="s">
        <v>689</v>
      </c>
      <c r="S5" s="3">
        <v>1338917302</v>
      </c>
      <c r="T5" s="3" t="s">
        <v>690</v>
      </c>
      <c r="U5" s="3" t="s">
        <v>691</v>
      </c>
      <c r="V5" s="3" t="s">
        <v>483</v>
      </c>
      <c r="W5" s="3" t="s">
        <v>483</v>
      </c>
      <c r="X5" s="3">
        <v>16</v>
      </c>
      <c r="Y5" s="3" t="s">
        <v>607</v>
      </c>
      <c r="Z5" s="3" t="s">
        <v>490</v>
      </c>
      <c r="AA5" s="3" t="s">
        <v>490</v>
      </c>
      <c r="AB5" s="3" t="s">
        <v>256</v>
      </c>
      <c r="AC5" s="3" t="s">
        <v>43</v>
      </c>
      <c r="AD5" s="3" t="s">
        <v>38</v>
      </c>
      <c r="AE5" s="3" t="s">
        <v>483</v>
      </c>
      <c r="AF5" s="3" t="s">
        <v>483</v>
      </c>
      <c r="AG5" t="s">
        <v>4352</v>
      </c>
      <c r="AH5" t="e">
        <f>LOOKUP(AC5,$AL$1:$AL$174,$AM$1:$AM$174 )</f>
        <v>#N/A</v>
      </c>
      <c r="AI5" t="e">
        <f>LOOKUP(AG5,$AN$1:$AN$174,$AO$1:$AO$174)</f>
        <v>#N/A</v>
      </c>
      <c r="AJ5">
        <f>COUNTIFS(Answer,AC5,Country,"USA")</f>
        <v>107</v>
      </c>
      <c r="AK5">
        <f>COUNTIF(Answer,AC5)</f>
        <v>217</v>
      </c>
    </row>
    <row r="6" spans="1:37">
      <c r="A6" s="3" t="s">
        <v>461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492</v>
      </c>
      <c r="H6" s="3">
        <v>52</v>
      </c>
      <c r="I6" s="3" t="s">
        <v>483</v>
      </c>
      <c r="J6" s="3">
        <v>180</v>
      </c>
      <c r="K6" s="3">
        <v>604800</v>
      </c>
      <c r="L6" s="3" t="s">
        <v>493</v>
      </c>
      <c r="M6" s="3" t="s">
        <v>483</v>
      </c>
      <c r="N6" s="3" t="s">
        <v>483</v>
      </c>
      <c r="O6" s="3" t="s">
        <v>598</v>
      </c>
      <c r="P6" s="3" t="s">
        <v>4382</v>
      </c>
      <c r="Q6" s="3" t="s">
        <v>4371</v>
      </c>
      <c r="R6" s="3" t="s">
        <v>599</v>
      </c>
      <c r="S6" s="3">
        <v>1338933013</v>
      </c>
      <c r="T6" s="3" t="s">
        <v>600</v>
      </c>
      <c r="U6" s="3" t="s">
        <v>601</v>
      </c>
      <c r="V6" s="3" t="s">
        <v>483</v>
      </c>
      <c r="W6" s="3" t="s">
        <v>483</v>
      </c>
      <c r="X6" s="3">
        <v>43</v>
      </c>
      <c r="Y6" s="3" t="s">
        <v>489</v>
      </c>
      <c r="Z6" s="3" t="s">
        <v>490</v>
      </c>
      <c r="AA6" s="3" t="s">
        <v>490</v>
      </c>
      <c r="AB6" s="3" t="s">
        <v>256</v>
      </c>
      <c r="AC6" s="3" t="s">
        <v>43</v>
      </c>
      <c r="AD6" s="3" t="s">
        <v>602</v>
      </c>
      <c r="AE6" s="3" t="s">
        <v>483</v>
      </c>
      <c r="AF6" s="3" t="s">
        <v>483</v>
      </c>
      <c r="AG6" t="s">
        <v>4352</v>
      </c>
      <c r="AH6" t="e">
        <f>LOOKUP(AC6,$AL$1:$AL$174,$AM$1:$AM$174 )</f>
        <v>#N/A</v>
      </c>
      <c r="AI6" t="e">
        <f>LOOKUP(AG6,$AN$1:$AN$174,$AO$1:$AO$174)</f>
        <v>#N/A</v>
      </c>
      <c r="AJ6">
        <f>COUNTIFS(Answer,AC6,Country,"USA")</f>
        <v>107</v>
      </c>
      <c r="AK6">
        <f>COUNTIF(Answer,AC6)</f>
        <v>217</v>
      </c>
    </row>
    <row r="7" spans="1:37">
      <c r="A7" s="3" t="s">
        <v>461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492</v>
      </c>
      <c r="H7" s="3">
        <v>52</v>
      </c>
      <c r="I7" s="3" t="s">
        <v>483</v>
      </c>
      <c r="J7" s="3">
        <v>180</v>
      </c>
      <c r="K7" s="3">
        <v>604800</v>
      </c>
      <c r="L7" s="3" t="s">
        <v>493</v>
      </c>
      <c r="M7" s="3" t="s">
        <v>483</v>
      </c>
      <c r="N7" s="3" t="s">
        <v>483</v>
      </c>
      <c r="O7" s="3" t="s">
        <v>556</v>
      </c>
      <c r="P7" s="3" t="s">
        <v>557</v>
      </c>
      <c r="Q7" s="3" t="s">
        <v>4371</v>
      </c>
      <c r="R7" s="3" t="s">
        <v>558</v>
      </c>
      <c r="S7" s="3">
        <v>1338943456</v>
      </c>
      <c r="T7" s="3" t="s">
        <v>559</v>
      </c>
      <c r="U7" s="3" t="s">
        <v>560</v>
      </c>
      <c r="V7" s="3" t="s">
        <v>483</v>
      </c>
      <c r="W7" s="3" t="s">
        <v>483</v>
      </c>
      <c r="X7" s="3">
        <v>23</v>
      </c>
      <c r="Y7" s="3" t="s">
        <v>561</v>
      </c>
      <c r="Z7" s="3" t="s">
        <v>490</v>
      </c>
      <c r="AA7" s="3" t="s">
        <v>490</v>
      </c>
      <c r="AB7" s="3" t="s">
        <v>256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4352</v>
      </c>
      <c r="AH7" t="e">
        <f>LOOKUP(AC7,$AL$1:$AL$174,$AM$1:$AM$174 )</f>
        <v>#N/A</v>
      </c>
      <c r="AI7" t="e">
        <f>LOOKUP(AG7,$AN$1:$AN$174,$AO$1:$AO$174)</f>
        <v>#N/A</v>
      </c>
      <c r="AJ7">
        <f>COUNTIFS(Answer,AC7,Country,"USA")</f>
        <v>107</v>
      </c>
      <c r="AK7">
        <f>COUNTIF(Answer,AC7)</f>
        <v>217</v>
      </c>
    </row>
    <row r="8" spans="1:37">
      <c r="A8" s="3" t="s">
        <v>461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492</v>
      </c>
      <c r="H8" s="3">
        <v>52</v>
      </c>
      <c r="I8" s="3" t="s">
        <v>483</v>
      </c>
      <c r="J8" s="3">
        <v>180</v>
      </c>
      <c r="K8" s="3">
        <v>604800</v>
      </c>
      <c r="L8" s="3" t="s">
        <v>493</v>
      </c>
      <c r="M8" s="3" t="s">
        <v>483</v>
      </c>
      <c r="N8" s="3" t="s">
        <v>483</v>
      </c>
      <c r="O8" s="3" t="s">
        <v>746</v>
      </c>
      <c r="P8" s="3" t="s">
        <v>53</v>
      </c>
      <c r="Q8" s="3" t="s">
        <v>4371</v>
      </c>
      <c r="R8" s="3" t="s">
        <v>747</v>
      </c>
      <c r="S8" s="3">
        <v>1338949012</v>
      </c>
      <c r="T8" s="3" t="s">
        <v>748</v>
      </c>
      <c r="U8" s="3" t="s">
        <v>749</v>
      </c>
      <c r="V8" s="3" t="s">
        <v>483</v>
      </c>
      <c r="W8" s="3" t="s">
        <v>483</v>
      </c>
      <c r="X8" s="3">
        <v>49</v>
      </c>
      <c r="Y8" s="3" t="s">
        <v>513</v>
      </c>
      <c r="Z8" s="3" t="s">
        <v>490</v>
      </c>
      <c r="AA8" s="3" t="s">
        <v>490</v>
      </c>
      <c r="AB8" s="3" t="s">
        <v>256</v>
      </c>
      <c r="AC8" s="3" t="s">
        <v>258</v>
      </c>
      <c r="AD8" s="3" t="s">
        <v>38</v>
      </c>
      <c r="AE8" s="3" t="s">
        <v>483</v>
      </c>
      <c r="AF8" s="3" t="s">
        <v>483</v>
      </c>
      <c r="AG8" t="s">
        <v>4352</v>
      </c>
      <c r="AH8" t="e">
        <f>LOOKUP(AC8,$AL$1:$AL$174,$AM$1:$AM$174 )</f>
        <v>#N/A</v>
      </c>
      <c r="AI8" t="e">
        <f>LOOKUP(AG8,$AN$1:$AN$174,$AO$1:$AO$174)</f>
        <v>#N/A</v>
      </c>
      <c r="AJ8">
        <f>COUNTIFS(Answer,AC8,Country,"USA")</f>
        <v>0</v>
      </c>
      <c r="AK8">
        <f>COUNTIF(Answer,AC8)</f>
        <v>0</v>
      </c>
    </row>
    <row r="9" spans="1:37">
      <c r="A9" s="3" t="s">
        <v>461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492</v>
      </c>
      <c r="H9" s="3">
        <v>52</v>
      </c>
      <c r="I9" s="3" t="s">
        <v>483</v>
      </c>
      <c r="J9" s="3">
        <v>180</v>
      </c>
      <c r="K9" s="3">
        <v>604800</v>
      </c>
      <c r="L9" s="3" t="s">
        <v>493</v>
      </c>
      <c r="M9" s="3" t="s">
        <v>483</v>
      </c>
      <c r="N9" s="3" t="s">
        <v>483</v>
      </c>
      <c r="O9" s="3" t="s">
        <v>565</v>
      </c>
      <c r="P9" s="3" t="s">
        <v>4173</v>
      </c>
      <c r="Q9" s="3" t="s">
        <v>4371</v>
      </c>
      <c r="R9" s="3" t="s">
        <v>566</v>
      </c>
      <c r="S9" s="3">
        <v>1338958440</v>
      </c>
      <c r="T9" s="3" t="s">
        <v>567</v>
      </c>
      <c r="U9" s="3" t="s">
        <v>568</v>
      </c>
      <c r="V9" s="3" t="s">
        <v>483</v>
      </c>
      <c r="W9" s="3" t="s">
        <v>483</v>
      </c>
      <c r="X9" s="3">
        <v>27</v>
      </c>
      <c r="Y9" s="3" t="s">
        <v>508</v>
      </c>
      <c r="Z9" s="3" t="s">
        <v>490</v>
      </c>
      <c r="AA9" s="3" t="s">
        <v>490</v>
      </c>
      <c r="AB9" s="3" t="s">
        <v>256</v>
      </c>
      <c r="AC9" s="3" t="s">
        <v>569</v>
      </c>
      <c r="AD9" s="3" t="s">
        <v>34</v>
      </c>
      <c r="AE9" s="3" t="s">
        <v>483</v>
      </c>
      <c r="AF9" s="3" t="s">
        <v>483</v>
      </c>
      <c r="AG9" t="s">
        <v>4352</v>
      </c>
      <c r="AH9" t="e">
        <f>LOOKUP(AC9,$AL$1:$AL$174,$AM$1:$AM$174 )</f>
        <v>#N/A</v>
      </c>
      <c r="AI9" t="e">
        <f>LOOKUP(AG9,$AN$1:$AN$174,$AO$1:$AO$174)</f>
        <v>#N/A</v>
      </c>
      <c r="AJ9">
        <f>COUNTIFS(Answer,AC9,Country,"USA")</f>
        <v>1</v>
      </c>
      <c r="AK9">
        <f>COUNTIF(Answer,AC9)</f>
        <v>10</v>
      </c>
    </row>
    <row r="10" spans="1:37">
      <c r="A10" s="3" t="s">
        <v>461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492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493</v>
      </c>
      <c r="M10" s="3" t="s">
        <v>483</v>
      </c>
      <c r="N10" s="3" t="s">
        <v>483</v>
      </c>
      <c r="O10" s="3" t="s">
        <v>730</v>
      </c>
      <c r="P10" s="3" t="s">
        <v>731</v>
      </c>
      <c r="Q10" s="3" t="s">
        <v>4371</v>
      </c>
      <c r="R10" s="3" t="s">
        <v>732</v>
      </c>
      <c r="S10" s="3">
        <v>1338965595</v>
      </c>
      <c r="T10" s="3" t="s">
        <v>733</v>
      </c>
      <c r="U10" s="3" t="s">
        <v>734</v>
      </c>
      <c r="V10" s="3" t="s">
        <v>483</v>
      </c>
      <c r="W10" s="3" t="s">
        <v>483</v>
      </c>
      <c r="X10" s="3">
        <v>65</v>
      </c>
      <c r="Y10" s="3" t="s">
        <v>561</v>
      </c>
      <c r="Z10" s="3" t="s">
        <v>490</v>
      </c>
      <c r="AA10" s="3" t="s">
        <v>490</v>
      </c>
      <c r="AB10" s="3" t="s">
        <v>256</v>
      </c>
      <c r="AC10" s="3" t="s">
        <v>258</v>
      </c>
      <c r="AD10" s="3" t="s">
        <v>38</v>
      </c>
      <c r="AE10" s="3" t="s">
        <v>483</v>
      </c>
      <c r="AF10" s="3" t="s">
        <v>483</v>
      </c>
      <c r="AG10" t="s">
        <v>4352</v>
      </c>
      <c r="AH10" t="e">
        <f>LOOKUP(AC10,$AL$1:$AL$174,$AM$1:$AM$174 )</f>
        <v>#N/A</v>
      </c>
      <c r="AI10" t="e">
        <f>LOOKUP(AG10,$AN$1:$AN$174,$AO$1:$AO$174)</f>
        <v>#N/A</v>
      </c>
      <c r="AJ10">
        <f>COUNTIFS(Answer,AC10,Country,"USA")</f>
        <v>0</v>
      </c>
      <c r="AK10">
        <f>COUNTIF(Answer,AC10)</f>
        <v>0</v>
      </c>
    </row>
    <row r="11" spans="1:37">
      <c r="A11" s="3" t="s">
        <v>461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492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493</v>
      </c>
      <c r="M11" s="3" t="s">
        <v>483</v>
      </c>
      <c r="N11" s="3" t="s">
        <v>483</v>
      </c>
      <c r="O11" s="3" t="s">
        <v>711</v>
      </c>
      <c r="P11" s="3" t="s">
        <v>712</v>
      </c>
      <c r="Q11" s="3" t="s">
        <v>4371</v>
      </c>
      <c r="R11" s="3" t="s">
        <v>713</v>
      </c>
      <c r="S11" s="3">
        <v>1338970266</v>
      </c>
      <c r="T11" s="3" t="s">
        <v>714</v>
      </c>
      <c r="U11" s="3" t="s">
        <v>715</v>
      </c>
      <c r="V11" s="3" t="s">
        <v>483</v>
      </c>
      <c r="W11" s="3" t="s">
        <v>483</v>
      </c>
      <c r="X11" s="3">
        <v>57</v>
      </c>
      <c r="Y11" s="3" t="s">
        <v>594</v>
      </c>
      <c r="Z11" s="3" t="s">
        <v>490</v>
      </c>
      <c r="AA11" s="3" t="s">
        <v>490</v>
      </c>
      <c r="AB11" s="3" t="s">
        <v>256</v>
      </c>
      <c r="AC11" s="3" t="s">
        <v>43</v>
      </c>
      <c r="AD11" s="3" t="s">
        <v>38</v>
      </c>
      <c r="AE11" s="3" t="s">
        <v>483</v>
      </c>
      <c r="AF11" s="3" t="s">
        <v>483</v>
      </c>
      <c r="AG11" t="s">
        <v>4352</v>
      </c>
      <c r="AH11" t="e">
        <f>LOOKUP(AC11,$AL$1:$AL$174,$AM$1:$AM$174 )</f>
        <v>#N/A</v>
      </c>
      <c r="AI11" t="e">
        <f>LOOKUP(AG11,$AN$1:$AN$174,$AO$1:$AO$174)</f>
        <v>#N/A</v>
      </c>
      <c r="AJ11">
        <f>COUNTIFS(Answer,AC11,Country,"USA")</f>
        <v>107</v>
      </c>
      <c r="AK11">
        <f>COUNTIF(Answer,AC11)</f>
        <v>217</v>
      </c>
    </row>
    <row r="12" spans="1:37">
      <c r="A12" s="3" t="s">
        <v>461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492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493</v>
      </c>
      <c r="M12" s="3" t="s">
        <v>483</v>
      </c>
      <c r="N12" s="3" t="s">
        <v>483</v>
      </c>
      <c r="O12" s="3" t="s">
        <v>735</v>
      </c>
      <c r="P12" s="3" t="s">
        <v>4389</v>
      </c>
      <c r="Q12" s="3" t="s">
        <v>4371</v>
      </c>
      <c r="R12" s="3" t="s">
        <v>736</v>
      </c>
      <c r="S12" s="3">
        <v>1338971166</v>
      </c>
      <c r="T12" s="3" t="s">
        <v>737</v>
      </c>
      <c r="U12" s="3" t="s">
        <v>738</v>
      </c>
      <c r="V12" s="3" t="s">
        <v>483</v>
      </c>
      <c r="W12" s="3" t="s">
        <v>483</v>
      </c>
      <c r="X12" s="3">
        <v>40</v>
      </c>
      <c r="Y12" s="3" t="s">
        <v>555</v>
      </c>
      <c r="Z12" s="3" t="s">
        <v>490</v>
      </c>
      <c r="AA12" s="3" t="s">
        <v>490</v>
      </c>
      <c r="AB12" s="3" t="s">
        <v>256</v>
      </c>
      <c r="AC12" s="3" t="s">
        <v>43</v>
      </c>
      <c r="AD12" s="3" t="s">
        <v>34</v>
      </c>
      <c r="AE12" s="3" t="s">
        <v>483</v>
      </c>
      <c r="AF12" s="3" t="s">
        <v>483</v>
      </c>
      <c r="AG12" t="s">
        <v>4352</v>
      </c>
      <c r="AH12" t="e">
        <f>LOOKUP(AC12,$AL$1:$AL$174,$AM$1:$AM$174 )</f>
        <v>#N/A</v>
      </c>
      <c r="AI12" t="e">
        <f>LOOKUP(AG12,$AN$1:$AN$174,$AO$1:$AO$174)</f>
        <v>#N/A</v>
      </c>
      <c r="AJ12">
        <f>COUNTIFS(Answer,AC12,Country,"USA")</f>
        <v>107</v>
      </c>
      <c r="AK12">
        <f>COUNTIF(Answer,AC12)</f>
        <v>217</v>
      </c>
    </row>
    <row r="13" spans="1:37">
      <c r="A13" s="3" t="s">
        <v>461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492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493</v>
      </c>
      <c r="M13" s="3" t="s">
        <v>483</v>
      </c>
      <c r="N13" s="3" t="s">
        <v>483</v>
      </c>
      <c r="O13" s="3" t="s">
        <v>739</v>
      </c>
      <c r="P13" s="3" t="s">
        <v>4390</v>
      </c>
      <c r="Q13" s="3" t="s">
        <v>4371</v>
      </c>
      <c r="R13" s="3" t="s">
        <v>740</v>
      </c>
      <c r="S13" s="3">
        <v>1338978114</v>
      </c>
      <c r="T13" s="3" t="s">
        <v>741</v>
      </c>
      <c r="U13" s="3" t="s">
        <v>742</v>
      </c>
      <c r="V13" s="3" t="s">
        <v>483</v>
      </c>
      <c r="W13" s="3" t="s">
        <v>483</v>
      </c>
      <c r="X13" s="3">
        <v>90</v>
      </c>
      <c r="Y13" s="3" t="s">
        <v>546</v>
      </c>
      <c r="Z13" s="3" t="s">
        <v>490</v>
      </c>
      <c r="AA13" s="3" t="s">
        <v>490</v>
      </c>
      <c r="AB13" s="3" t="s">
        <v>256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4352</v>
      </c>
      <c r="AH13" t="e">
        <f>LOOKUP(AC13,$AL$1:$AL$174,$AM$1:$AM$174 )</f>
        <v>#N/A</v>
      </c>
      <c r="AI13" t="e">
        <f>LOOKUP(AG13,$AN$1:$AN$174,$AO$1:$AO$174)</f>
        <v>#N/A</v>
      </c>
      <c r="AJ13">
        <f>COUNTIFS(Answer,AC13,Country,"USA")</f>
        <v>107</v>
      </c>
      <c r="AK13">
        <f>COUNTIF(Answer,AC13)</f>
        <v>217</v>
      </c>
    </row>
    <row r="14" spans="1:37">
      <c r="A14" s="3" t="s">
        <v>461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492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493</v>
      </c>
      <c r="M14" s="3" t="s">
        <v>483</v>
      </c>
      <c r="N14" s="3" t="s">
        <v>483</v>
      </c>
      <c r="O14" s="3" t="s">
        <v>542</v>
      </c>
      <c r="P14" s="3" t="s">
        <v>4391</v>
      </c>
      <c r="Q14" s="3" t="s">
        <v>4371</v>
      </c>
      <c r="R14" s="3" t="s">
        <v>543</v>
      </c>
      <c r="S14" s="3">
        <v>1338986372</v>
      </c>
      <c r="T14" s="3" t="s">
        <v>544</v>
      </c>
      <c r="U14" s="3" t="s">
        <v>545</v>
      </c>
      <c r="V14" s="3" t="s">
        <v>483</v>
      </c>
      <c r="W14" s="3" t="s">
        <v>483</v>
      </c>
      <c r="X14" s="3">
        <v>60</v>
      </c>
      <c r="Y14" s="3" t="s">
        <v>546</v>
      </c>
      <c r="Z14" s="3" t="s">
        <v>490</v>
      </c>
      <c r="AA14" s="3" t="s">
        <v>490</v>
      </c>
      <c r="AB14" s="3" t="s">
        <v>256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4352</v>
      </c>
      <c r="AH14" t="e">
        <f>LOOKUP(AC14,$AL$1:$AL$174,$AM$1:$AM$174 )</f>
        <v>#N/A</v>
      </c>
      <c r="AI14" t="e">
        <f>LOOKUP(AG14,$AN$1:$AN$174,$AO$1:$AO$174)</f>
        <v>#N/A</v>
      </c>
      <c r="AJ14">
        <f>COUNTIFS(Answer,AC14,Country,"USA")</f>
        <v>0</v>
      </c>
      <c r="AK14">
        <f>COUNTIF(Answer,AC14)</f>
        <v>2</v>
      </c>
    </row>
    <row r="15" spans="1:37">
      <c r="A15" s="3" t="s">
        <v>461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492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493</v>
      </c>
      <c r="M15" s="3" t="s">
        <v>483</v>
      </c>
      <c r="N15" s="3" t="s">
        <v>483</v>
      </c>
      <c r="O15" s="3" t="s">
        <v>620</v>
      </c>
      <c r="P15" s="3" t="s">
        <v>4392</v>
      </c>
      <c r="Q15" s="3" t="s">
        <v>4371</v>
      </c>
      <c r="R15" s="3" t="s">
        <v>621</v>
      </c>
      <c r="S15" s="3">
        <v>1338986691</v>
      </c>
      <c r="T15" s="3" t="s">
        <v>622</v>
      </c>
      <c r="U15" s="3" t="s">
        <v>623</v>
      </c>
      <c r="V15" s="3" t="s">
        <v>483</v>
      </c>
      <c r="W15" s="3" t="s">
        <v>483</v>
      </c>
      <c r="X15" s="3">
        <v>20</v>
      </c>
      <c r="Y15" s="3" t="s">
        <v>555</v>
      </c>
      <c r="Z15" s="3" t="s">
        <v>490</v>
      </c>
      <c r="AA15" s="3" t="s">
        <v>490</v>
      </c>
      <c r="AB15" s="3" t="s">
        <v>256</v>
      </c>
      <c r="AC15" s="3" t="s">
        <v>43</v>
      </c>
      <c r="AD15" s="3" t="s">
        <v>34</v>
      </c>
      <c r="AE15" s="3" t="s">
        <v>483</v>
      </c>
      <c r="AF15" s="3" t="s">
        <v>483</v>
      </c>
      <c r="AG15" t="s">
        <v>4352</v>
      </c>
      <c r="AH15" t="e">
        <f>LOOKUP(AC15,$AL$1:$AL$174,$AM$1:$AM$174 )</f>
        <v>#N/A</v>
      </c>
      <c r="AI15" t="e">
        <f>LOOKUP(AG15,$AN$1:$AN$174,$AO$1:$AO$174)</f>
        <v>#N/A</v>
      </c>
      <c r="AJ15">
        <f>COUNTIFS(Answer,AC15,Country,"USA")</f>
        <v>107</v>
      </c>
      <c r="AK15">
        <f>COUNTIF(Answer,AC15)</f>
        <v>217</v>
      </c>
    </row>
    <row r="16" spans="1:37">
      <c r="A16" s="3" t="s">
        <v>461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492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493</v>
      </c>
      <c r="M16" s="3" t="s">
        <v>483</v>
      </c>
      <c r="N16" s="3" t="s">
        <v>483</v>
      </c>
      <c r="O16" s="3" t="s">
        <v>649</v>
      </c>
      <c r="P16" s="3" t="s">
        <v>4397</v>
      </c>
      <c r="Q16" s="3" t="s">
        <v>4371</v>
      </c>
      <c r="R16" s="3" t="s">
        <v>650</v>
      </c>
      <c r="S16" s="3">
        <v>1339059306</v>
      </c>
      <c r="T16" s="3" t="s">
        <v>651</v>
      </c>
      <c r="U16" s="3" t="s">
        <v>652</v>
      </c>
      <c r="V16" s="3" t="s">
        <v>483</v>
      </c>
      <c r="W16" s="3" t="s">
        <v>483</v>
      </c>
      <c r="X16" s="3">
        <v>43</v>
      </c>
      <c r="Y16" s="3" t="s">
        <v>555</v>
      </c>
      <c r="Z16" s="3" t="s">
        <v>490</v>
      </c>
      <c r="AA16" s="3" t="s">
        <v>490</v>
      </c>
      <c r="AB16" s="3" t="s">
        <v>256</v>
      </c>
      <c r="AC16" s="3" t="s">
        <v>43</v>
      </c>
      <c r="AD16" s="3" t="s">
        <v>34</v>
      </c>
      <c r="AE16" s="3" t="s">
        <v>483</v>
      </c>
      <c r="AF16" s="3" t="s">
        <v>483</v>
      </c>
      <c r="AG16" t="s">
        <v>4352</v>
      </c>
      <c r="AH16" t="e">
        <f>LOOKUP(AC16,$AL$1:$AL$174,$AM$1:$AM$174 )</f>
        <v>#N/A</v>
      </c>
      <c r="AI16" t="e">
        <f>LOOKUP(AG16,$AN$1:$AN$174,$AO$1:$AO$174)</f>
        <v>#N/A</v>
      </c>
      <c r="AJ16">
        <f>COUNTIFS(Answer,AC16,Country,"USA")</f>
        <v>107</v>
      </c>
      <c r="AK16">
        <f>COUNTIF(Answer,AC16)</f>
        <v>217</v>
      </c>
    </row>
    <row r="17" spans="1:37">
      <c r="A17" s="3" t="s">
        <v>255</v>
      </c>
      <c r="B17" s="3" t="s">
        <v>478</v>
      </c>
      <c r="C17" s="3" t="s">
        <v>479</v>
      </c>
      <c r="D17" s="3" t="s">
        <v>480</v>
      </c>
      <c r="E17" s="3" t="s">
        <v>481</v>
      </c>
      <c r="F17" s="4">
        <v>0.03</v>
      </c>
      <c r="G17" s="3" t="s">
        <v>482</v>
      </c>
      <c r="H17" s="3">
        <v>31</v>
      </c>
      <c r="I17" s="3" t="s">
        <v>483</v>
      </c>
      <c r="J17" s="3">
        <v>180</v>
      </c>
      <c r="K17" s="3">
        <v>604800</v>
      </c>
      <c r="L17" s="3" t="s">
        <v>484</v>
      </c>
      <c r="M17" s="3" t="s">
        <v>483</v>
      </c>
      <c r="N17" s="3" t="s">
        <v>483</v>
      </c>
      <c r="O17" s="3" t="s">
        <v>519</v>
      </c>
      <c r="P17" s="3" t="s">
        <v>4443</v>
      </c>
      <c r="Q17" s="3" t="s">
        <v>4371</v>
      </c>
      <c r="R17" s="3" t="s">
        <v>520</v>
      </c>
      <c r="S17" s="3">
        <v>1338721164</v>
      </c>
      <c r="T17" s="3" t="s">
        <v>521</v>
      </c>
      <c r="U17" s="3" t="s">
        <v>522</v>
      </c>
      <c r="V17" s="3" t="s">
        <v>483</v>
      </c>
      <c r="W17" s="3" t="s">
        <v>483</v>
      </c>
      <c r="X17" s="3">
        <v>56</v>
      </c>
      <c r="Y17" s="3" t="s">
        <v>523</v>
      </c>
      <c r="Z17" s="3" t="s">
        <v>490</v>
      </c>
      <c r="AA17" s="3" t="s">
        <v>490</v>
      </c>
      <c r="AB17" s="3" t="s">
        <v>256</v>
      </c>
      <c r="AC17" s="3" t="s">
        <v>43</v>
      </c>
      <c r="AD17" s="3" t="s">
        <v>34</v>
      </c>
      <c r="AE17" s="3" t="s">
        <v>483</v>
      </c>
      <c r="AF17" s="3" t="s">
        <v>483</v>
      </c>
      <c r="AG17" t="s">
        <v>4352</v>
      </c>
      <c r="AH17" t="e">
        <f>LOOKUP(AC17,$AL$1:$AL$174,$AM$1:$AM$174 )</f>
        <v>#N/A</v>
      </c>
      <c r="AI17" t="e">
        <f>LOOKUP(AG17,$AN$1:$AN$174,$AO$1:$AO$174)</f>
        <v>#N/A</v>
      </c>
      <c r="AJ17">
        <f>COUNTIFS(Answer,AC17,Country,"USA")</f>
        <v>107</v>
      </c>
      <c r="AK17">
        <f>COUNTIF(Answer,AC17)</f>
        <v>217</v>
      </c>
    </row>
    <row r="18" spans="1:37">
      <c r="A18" s="3" t="s">
        <v>255</v>
      </c>
      <c r="B18" s="3" t="s">
        <v>478</v>
      </c>
      <c r="C18" s="3" t="s">
        <v>479</v>
      </c>
      <c r="D18" s="3" t="s">
        <v>480</v>
      </c>
      <c r="E18" s="3" t="s">
        <v>481</v>
      </c>
      <c r="F18" s="4">
        <v>0.03</v>
      </c>
      <c r="G18" s="3" t="s">
        <v>482</v>
      </c>
      <c r="H18" s="3">
        <v>31</v>
      </c>
      <c r="I18" s="3" t="s">
        <v>483</v>
      </c>
      <c r="J18" s="3">
        <v>180</v>
      </c>
      <c r="K18" s="3">
        <v>604800</v>
      </c>
      <c r="L18" s="3" t="s">
        <v>484</v>
      </c>
      <c r="M18" s="3" t="s">
        <v>483</v>
      </c>
      <c r="N18" s="3" t="s">
        <v>483</v>
      </c>
      <c r="O18" s="3" t="s">
        <v>633</v>
      </c>
      <c r="P18" s="3" t="s">
        <v>4440</v>
      </c>
      <c r="Q18" s="3" t="s">
        <v>4371</v>
      </c>
      <c r="R18" s="3" t="s">
        <v>634</v>
      </c>
      <c r="S18" s="3">
        <v>1338720522</v>
      </c>
      <c r="T18" s="3" t="s">
        <v>635</v>
      </c>
      <c r="U18" s="3" t="s">
        <v>522</v>
      </c>
      <c r="V18" s="3" t="s">
        <v>483</v>
      </c>
      <c r="W18" s="3" t="s">
        <v>483</v>
      </c>
      <c r="X18" s="3">
        <v>93</v>
      </c>
      <c r="Y18" s="3" t="s">
        <v>636</v>
      </c>
      <c r="Z18" s="3" t="s">
        <v>490</v>
      </c>
      <c r="AA18" s="3" t="s">
        <v>490</v>
      </c>
      <c r="AB18" s="3" t="s">
        <v>256</v>
      </c>
      <c r="AC18" s="3" t="s">
        <v>259</v>
      </c>
      <c r="AD18" s="3" t="s">
        <v>34</v>
      </c>
      <c r="AE18" s="3" t="s">
        <v>483</v>
      </c>
      <c r="AF18" s="3" t="s">
        <v>483</v>
      </c>
      <c r="AG18" t="s">
        <v>4352</v>
      </c>
      <c r="AH18" t="e">
        <f>LOOKUP(AC18,$AL$1:$AL$174,$AM$1:$AM$174 )</f>
        <v>#N/A</v>
      </c>
      <c r="AI18" t="e">
        <f>LOOKUP(AG18,$AN$1:$AN$174,$AO$1:$AO$174)</f>
        <v>#N/A</v>
      </c>
      <c r="AJ18">
        <f>COUNTIFS(Answer,AC18,Country,"USA")</f>
        <v>0</v>
      </c>
      <c r="AK18">
        <f>COUNTIF(Answer,AC18)</f>
        <v>0</v>
      </c>
    </row>
    <row r="19" spans="1:37">
      <c r="A19" s="3" t="s">
        <v>255</v>
      </c>
      <c r="B19" s="3" t="s">
        <v>478</v>
      </c>
      <c r="C19" s="3" t="s">
        <v>479</v>
      </c>
      <c r="D19" s="3" t="s">
        <v>480</v>
      </c>
      <c r="E19" s="3" t="s">
        <v>481</v>
      </c>
      <c r="F19" s="4">
        <v>0.03</v>
      </c>
      <c r="G19" s="3" t="s">
        <v>482</v>
      </c>
      <c r="H19" s="3">
        <v>31</v>
      </c>
      <c r="I19" s="3" t="s">
        <v>483</v>
      </c>
      <c r="J19" s="3">
        <v>180</v>
      </c>
      <c r="K19" s="3">
        <v>604800</v>
      </c>
      <c r="L19" s="3" t="s">
        <v>484</v>
      </c>
      <c r="M19" s="3" t="s">
        <v>483</v>
      </c>
      <c r="N19" s="3" t="s">
        <v>483</v>
      </c>
      <c r="O19" s="3" t="s">
        <v>683</v>
      </c>
      <c r="P19" s="3" t="s">
        <v>4379</v>
      </c>
      <c r="Q19" s="3" t="s">
        <v>4371</v>
      </c>
      <c r="R19" s="3" t="s">
        <v>684</v>
      </c>
      <c r="S19" s="3">
        <v>1338725364</v>
      </c>
      <c r="T19" s="3" t="s">
        <v>685</v>
      </c>
      <c r="U19" s="3" t="s">
        <v>686</v>
      </c>
      <c r="V19" s="3" t="s">
        <v>483</v>
      </c>
      <c r="W19" s="3" t="s">
        <v>483</v>
      </c>
      <c r="X19" s="3">
        <v>57</v>
      </c>
      <c r="Y19" s="3" t="s">
        <v>687</v>
      </c>
      <c r="Z19" s="3" t="s">
        <v>490</v>
      </c>
      <c r="AA19" s="3" t="s">
        <v>490</v>
      </c>
      <c r="AB19" s="3" t="s">
        <v>256</v>
      </c>
      <c r="AC19" s="3" t="s">
        <v>43</v>
      </c>
      <c r="AD19" s="3" t="s">
        <v>34</v>
      </c>
      <c r="AE19" s="3" t="s">
        <v>483</v>
      </c>
      <c r="AF19" s="3" t="s">
        <v>483</v>
      </c>
      <c r="AG19" t="s">
        <v>4352</v>
      </c>
      <c r="AH19" t="e">
        <f>LOOKUP(AC19,$AL$1:$AL$174,$AM$1:$AM$174 )</f>
        <v>#N/A</v>
      </c>
      <c r="AI19" t="e">
        <f>LOOKUP(AG19,$AN$1:$AN$174,$AO$1:$AO$174)</f>
        <v>#N/A</v>
      </c>
      <c r="AJ19">
        <f>COUNTIFS(Answer,AC19,Country,"USA")</f>
        <v>107</v>
      </c>
      <c r="AK19">
        <f>COUNTIF(Answer,AC19)</f>
        <v>217</v>
      </c>
    </row>
    <row r="20" spans="1:37">
      <c r="A20" s="3" t="s">
        <v>255</v>
      </c>
      <c r="B20" s="3" t="s">
        <v>478</v>
      </c>
      <c r="C20" s="3" t="s">
        <v>479</v>
      </c>
      <c r="D20" s="3" t="s">
        <v>480</v>
      </c>
      <c r="E20" s="3" t="s">
        <v>481</v>
      </c>
      <c r="F20" s="4">
        <v>0.03</v>
      </c>
      <c r="G20" s="3" t="s">
        <v>482</v>
      </c>
      <c r="H20" s="3">
        <v>31</v>
      </c>
      <c r="I20" s="3" t="s">
        <v>483</v>
      </c>
      <c r="J20" s="3">
        <v>180</v>
      </c>
      <c r="K20" s="3">
        <v>604800</v>
      </c>
      <c r="L20" s="3" t="s">
        <v>484</v>
      </c>
      <c r="M20" s="3" t="s">
        <v>483</v>
      </c>
      <c r="N20" s="3" t="s">
        <v>483</v>
      </c>
      <c r="O20" s="3" t="s">
        <v>695</v>
      </c>
      <c r="P20" s="3" t="s">
        <v>212</v>
      </c>
      <c r="Q20" s="3" t="s">
        <v>4371</v>
      </c>
      <c r="R20" s="3" t="s">
        <v>696</v>
      </c>
      <c r="S20" s="3">
        <v>1338724082</v>
      </c>
      <c r="T20" s="3" t="s">
        <v>697</v>
      </c>
      <c r="U20" s="3" t="s">
        <v>686</v>
      </c>
      <c r="V20" s="3" t="s">
        <v>483</v>
      </c>
      <c r="W20" s="3" t="s">
        <v>483</v>
      </c>
      <c r="X20" s="3">
        <v>21</v>
      </c>
      <c r="Y20" s="3" t="s">
        <v>555</v>
      </c>
      <c r="Z20" s="3" t="s">
        <v>490</v>
      </c>
      <c r="AA20" s="3" t="s">
        <v>490</v>
      </c>
      <c r="AB20" s="3" t="s">
        <v>256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4352</v>
      </c>
      <c r="AH20" t="e">
        <f>LOOKUP(AC20,$AL$1:$AL$174,$AM$1:$AM$174 )</f>
        <v>#N/A</v>
      </c>
      <c r="AI20" t="e">
        <f>LOOKUP(AG20,$AN$1:$AN$174,$AO$1:$AO$174)</f>
        <v>#N/A</v>
      </c>
      <c r="AJ20">
        <f>COUNTIFS(Answer,AC20,Country,"USA")</f>
        <v>107</v>
      </c>
      <c r="AK20">
        <f>COUNTIF(Answer,AC20)</f>
        <v>217</v>
      </c>
    </row>
    <row r="21" spans="1:37">
      <c r="A21" s="3" t="s">
        <v>255</v>
      </c>
      <c r="B21" s="3" t="s">
        <v>478</v>
      </c>
      <c r="C21" s="3" t="s">
        <v>479</v>
      </c>
      <c r="D21" s="3" t="s">
        <v>480</v>
      </c>
      <c r="E21" s="3" t="s">
        <v>481</v>
      </c>
      <c r="F21" s="4">
        <v>0.03</v>
      </c>
      <c r="G21" s="3" t="s">
        <v>482</v>
      </c>
      <c r="H21" s="3">
        <v>31</v>
      </c>
      <c r="I21" s="3" t="s">
        <v>483</v>
      </c>
      <c r="J21" s="3">
        <v>180</v>
      </c>
      <c r="K21" s="3">
        <v>604800</v>
      </c>
      <c r="L21" s="3" t="s">
        <v>484</v>
      </c>
      <c r="M21" s="3" t="s">
        <v>483</v>
      </c>
      <c r="N21" s="3" t="s">
        <v>483</v>
      </c>
      <c r="O21" s="3" t="s">
        <v>653</v>
      </c>
      <c r="P21" s="3" t="s">
        <v>228</v>
      </c>
      <c r="Q21" s="3" t="s">
        <v>4371</v>
      </c>
      <c r="R21" s="3" t="s">
        <v>654</v>
      </c>
      <c r="S21" s="3">
        <v>1338746339</v>
      </c>
      <c r="T21" s="3" t="s">
        <v>655</v>
      </c>
      <c r="U21" s="3" t="s">
        <v>656</v>
      </c>
      <c r="V21" s="3" t="s">
        <v>483</v>
      </c>
      <c r="W21" s="3" t="s">
        <v>483</v>
      </c>
      <c r="X21" s="3">
        <v>47</v>
      </c>
      <c r="Y21" s="3" t="s">
        <v>518</v>
      </c>
      <c r="Z21" s="3" t="s">
        <v>490</v>
      </c>
      <c r="AA21" s="3" t="s">
        <v>490</v>
      </c>
      <c r="AB21" s="3" t="s">
        <v>256</v>
      </c>
      <c r="AC21" s="3" t="s">
        <v>257</v>
      </c>
      <c r="AD21" s="3" t="s">
        <v>38</v>
      </c>
      <c r="AE21" s="3" t="s">
        <v>483</v>
      </c>
      <c r="AF21" s="3" t="s">
        <v>483</v>
      </c>
      <c r="AG21" t="s">
        <v>4352</v>
      </c>
      <c r="AH21" t="e">
        <f>LOOKUP(AC21,$AL$1:$AL$174,$AM$1:$AM$174 )</f>
        <v>#N/A</v>
      </c>
      <c r="AI21" t="e">
        <f>LOOKUP(AG21,$AN$1:$AN$174,$AO$1:$AO$174)</f>
        <v>#N/A</v>
      </c>
      <c r="AJ21">
        <f>COUNTIFS(Answer,AC21,Country,"USA")</f>
        <v>0</v>
      </c>
      <c r="AK21">
        <f>COUNTIF(Answer,AC21)</f>
        <v>0</v>
      </c>
    </row>
    <row r="22" spans="1:37">
      <c r="A22" s="3" t="s">
        <v>255</v>
      </c>
      <c r="B22" s="3" t="s">
        <v>478</v>
      </c>
      <c r="C22" s="3" t="s">
        <v>479</v>
      </c>
      <c r="D22" s="3" t="s">
        <v>480</v>
      </c>
      <c r="E22" s="3" t="s">
        <v>481</v>
      </c>
      <c r="F22" s="4">
        <v>0.03</v>
      </c>
      <c r="G22" s="3" t="s">
        <v>482</v>
      </c>
      <c r="H22" s="3">
        <v>31</v>
      </c>
      <c r="I22" s="3" t="s">
        <v>483</v>
      </c>
      <c r="J22" s="3">
        <v>180</v>
      </c>
      <c r="K22" s="3">
        <v>604800</v>
      </c>
      <c r="L22" s="3" t="s">
        <v>484</v>
      </c>
      <c r="M22" s="3" t="s">
        <v>483</v>
      </c>
      <c r="N22" s="3" t="s">
        <v>483</v>
      </c>
      <c r="O22" s="3" t="s">
        <v>580</v>
      </c>
      <c r="P22" s="3" t="s">
        <v>4450</v>
      </c>
      <c r="Q22" s="3" t="s">
        <v>4371</v>
      </c>
      <c r="R22" s="3" t="s">
        <v>581</v>
      </c>
      <c r="S22" s="3">
        <v>1338741084</v>
      </c>
      <c r="T22" s="3" t="s">
        <v>582</v>
      </c>
      <c r="U22" s="3" t="s">
        <v>583</v>
      </c>
      <c r="V22" s="3" t="s">
        <v>483</v>
      </c>
      <c r="W22" s="3" t="s">
        <v>483</v>
      </c>
      <c r="X22" s="3">
        <v>19</v>
      </c>
      <c r="Y22" s="3" t="s">
        <v>561</v>
      </c>
      <c r="Z22" s="3" t="s">
        <v>490</v>
      </c>
      <c r="AA22" s="3" t="s">
        <v>490</v>
      </c>
      <c r="AB22" s="3" t="s">
        <v>256</v>
      </c>
      <c r="AC22" s="3" t="s">
        <v>43</v>
      </c>
      <c r="AD22" s="3" t="s">
        <v>34</v>
      </c>
      <c r="AE22" s="3" t="s">
        <v>483</v>
      </c>
      <c r="AF22" s="3" t="s">
        <v>483</v>
      </c>
      <c r="AG22" t="s">
        <v>4352</v>
      </c>
      <c r="AH22" t="e">
        <f>LOOKUP(AC22,$AL$1:$AL$174,$AM$1:$AM$174 )</f>
        <v>#N/A</v>
      </c>
      <c r="AI22" t="e">
        <f>LOOKUP(AG22,$AN$1:$AN$174,$AO$1:$AO$174)</f>
        <v>#N/A</v>
      </c>
      <c r="AJ22">
        <f>COUNTIFS(Answer,AC22,Country,"USA")</f>
        <v>107</v>
      </c>
      <c r="AK22">
        <f>COUNTIF(Answer,AC22)</f>
        <v>217</v>
      </c>
    </row>
    <row r="23" spans="1:37">
      <c r="A23" s="3" t="s">
        <v>255</v>
      </c>
      <c r="B23" s="3" t="s">
        <v>478</v>
      </c>
      <c r="C23" s="3" t="s">
        <v>479</v>
      </c>
      <c r="D23" s="3" t="s">
        <v>480</v>
      </c>
      <c r="E23" s="3" t="s">
        <v>481</v>
      </c>
      <c r="F23" s="4">
        <v>0.03</v>
      </c>
      <c r="G23" s="3" t="s">
        <v>482</v>
      </c>
      <c r="H23" s="3">
        <v>31</v>
      </c>
      <c r="I23" s="3" t="s">
        <v>483</v>
      </c>
      <c r="J23" s="3">
        <v>180</v>
      </c>
      <c r="K23" s="3">
        <v>604800</v>
      </c>
      <c r="L23" s="3" t="s">
        <v>484</v>
      </c>
      <c r="M23" s="3" t="s">
        <v>483</v>
      </c>
      <c r="N23" s="3" t="s">
        <v>483</v>
      </c>
      <c r="O23" s="3" t="s">
        <v>667</v>
      </c>
      <c r="P23" s="3" t="s">
        <v>4451</v>
      </c>
      <c r="Q23" s="3" t="s">
        <v>4371</v>
      </c>
      <c r="R23" s="3" t="s">
        <v>668</v>
      </c>
      <c r="S23" s="3">
        <v>1338739318</v>
      </c>
      <c r="T23" s="3" t="s">
        <v>669</v>
      </c>
      <c r="U23" s="3" t="s">
        <v>583</v>
      </c>
      <c r="V23" s="3" t="s">
        <v>483</v>
      </c>
      <c r="W23" s="3" t="s">
        <v>483</v>
      </c>
      <c r="X23" s="3">
        <v>21</v>
      </c>
      <c r="Y23" s="3" t="s">
        <v>489</v>
      </c>
      <c r="Z23" s="3" t="s">
        <v>490</v>
      </c>
      <c r="AA23" s="3" t="s">
        <v>490</v>
      </c>
      <c r="AB23" s="3" t="s">
        <v>256</v>
      </c>
      <c r="AC23" s="3" t="s">
        <v>43</v>
      </c>
      <c r="AD23" s="3" t="s">
        <v>34</v>
      </c>
      <c r="AE23" s="3" t="s">
        <v>483</v>
      </c>
      <c r="AF23" s="3" t="s">
        <v>483</v>
      </c>
      <c r="AG23" t="s">
        <v>4352</v>
      </c>
      <c r="AH23" t="e">
        <f>LOOKUP(AC23,$AL$1:$AL$174,$AM$1:$AM$174 )</f>
        <v>#N/A</v>
      </c>
      <c r="AI23" t="e">
        <f>LOOKUP(AG23,$AN$1:$AN$174,$AO$1:$AO$174)</f>
        <v>#N/A</v>
      </c>
      <c r="AJ23">
        <f>COUNTIFS(Answer,AC23,Country,"USA")</f>
        <v>107</v>
      </c>
      <c r="AK23">
        <f>COUNTIF(Answer,AC23)</f>
        <v>217</v>
      </c>
    </row>
    <row r="24" spans="1:37">
      <c r="A24" s="3" t="s">
        <v>255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482</v>
      </c>
      <c r="H24" s="3">
        <v>31</v>
      </c>
      <c r="I24" s="3" t="s">
        <v>483</v>
      </c>
      <c r="J24" s="3">
        <v>180</v>
      </c>
      <c r="K24" s="3">
        <v>604800</v>
      </c>
      <c r="L24" s="3" t="s">
        <v>484</v>
      </c>
      <c r="M24" s="3" t="s">
        <v>483</v>
      </c>
      <c r="N24" s="3" t="s">
        <v>483</v>
      </c>
      <c r="O24" s="3" t="s">
        <v>763</v>
      </c>
      <c r="P24" s="3" t="s">
        <v>223</v>
      </c>
      <c r="Q24" s="3" t="s">
        <v>4371</v>
      </c>
      <c r="R24" s="3" t="s">
        <v>764</v>
      </c>
      <c r="S24" s="3">
        <v>1338746970</v>
      </c>
      <c r="T24" s="3" t="s">
        <v>765</v>
      </c>
      <c r="U24" s="3" t="s">
        <v>583</v>
      </c>
      <c r="V24" s="3" t="s">
        <v>483</v>
      </c>
      <c r="W24" s="3" t="s">
        <v>483</v>
      </c>
      <c r="X24" s="3">
        <v>84</v>
      </c>
      <c r="Y24" s="3" t="s">
        <v>518</v>
      </c>
      <c r="Z24" s="3" t="s">
        <v>490</v>
      </c>
      <c r="AA24" s="3" t="s">
        <v>490</v>
      </c>
      <c r="AB24" s="3" t="s">
        <v>256</v>
      </c>
      <c r="AC24" s="3" t="s">
        <v>43</v>
      </c>
      <c r="AD24" s="3" t="s">
        <v>38</v>
      </c>
      <c r="AE24" s="3" t="s">
        <v>483</v>
      </c>
      <c r="AF24" s="3" t="s">
        <v>483</v>
      </c>
      <c r="AG24" t="s">
        <v>4352</v>
      </c>
      <c r="AH24" t="e">
        <f>LOOKUP(AC24,$AL$1:$AL$174,$AM$1:$AM$174 )</f>
        <v>#N/A</v>
      </c>
      <c r="AI24" t="e">
        <f>LOOKUP(AG24,$AN$1:$AN$174,$AO$1:$AO$174)</f>
        <v>#N/A</v>
      </c>
      <c r="AJ24">
        <f>COUNTIFS(Answer,AC24,Country,"USA")</f>
        <v>107</v>
      </c>
      <c r="AK24">
        <f>COUNTIF(Answer,AC24)</f>
        <v>217</v>
      </c>
    </row>
    <row r="25" spans="1:37">
      <c r="A25" s="3" t="s">
        <v>255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482</v>
      </c>
      <c r="H25" s="3">
        <v>31</v>
      </c>
      <c r="I25" s="3" t="s">
        <v>483</v>
      </c>
      <c r="J25" s="3">
        <v>180</v>
      </c>
      <c r="K25" s="3">
        <v>604800</v>
      </c>
      <c r="L25" s="3" t="s">
        <v>484</v>
      </c>
      <c r="M25" s="3" t="s">
        <v>483</v>
      </c>
      <c r="N25" s="3" t="s">
        <v>483</v>
      </c>
      <c r="O25" s="3" t="s">
        <v>504</v>
      </c>
      <c r="P25" s="3" t="s">
        <v>56</v>
      </c>
      <c r="Q25" s="3" t="s">
        <v>4371</v>
      </c>
      <c r="R25" s="3" t="s">
        <v>505</v>
      </c>
      <c r="S25" s="3">
        <v>1338744377</v>
      </c>
      <c r="T25" s="3" t="s">
        <v>506</v>
      </c>
      <c r="U25" s="3" t="s">
        <v>507</v>
      </c>
      <c r="V25" s="3" t="s">
        <v>483</v>
      </c>
      <c r="W25" s="3" t="s">
        <v>483</v>
      </c>
      <c r="X25" s="3">
        <v>33</v>
      </c>
      <c r="Y25" s="3" t="s">
        <v>508</v>
      </c>
      <c r="Z25" s="3" t="s">
        <v>490</v>
      </c>
      <c r="AA25" s="3" t="s">
        <v>490</v>
      </c>
      <c r="AB25" s="3" t="s">
        <v>256</v>
      </c>
      <c r="AC25" s="3" t="s">
        <v>258</v>
      </c>
      <c r="AD25" s="3" t="s">
        <v>38</v>
      </c>
      <c r="AE25" s="3" t="s">
        <v>483</v>
      </c>
      <c r="AF25" s="3" t="s">
        <v>483</v>
      </c>
      <c r="AG25" t="s">
        <v>4352</v>
      </c>
      <c r="AH25" t="e">
        <f>LOOKUP(AC25,$AL$1:$AL$174,$AM$1:$AM$174 )</f>
        <v>#N/A</v>
      </c>
      <c r="AI25" t="e">
        <f>LOOKUP(AG25,$AN$1:$AN$174,$AO$1:$AO$174)</f>
        <v>#N/A</v>
      </c>
      <c r="AJ25">
        <f>COUNTIFS(Answer,AC25,Country,"USA")</f>
        <v>0</v>
      </c>
      <c r="AK25">
        <f>COUNTIF(Answer,AC25)</f>
        <v>0</v>
      </c>
    </row>
    <row r="26" spans="1:37">
      <c r="A26" s="3" t="s">
        <v>255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482</v>
      </c>
      <c r="H26" s="3">
        <v>31</v>
      </c>
      <c r="I26" s="3" t="s">
        <v>483</v>
      </c>
      <c r="J26" s="3">
        <v>180</v>
      </c>
      <c r="K26" s="3">
        <v>604800</v>
      </c>
      <c r="L26" s="3" t="s">
        <v>484</v>
      </c>
      <c r="M26" s="3" t="s">
        <v>483</v>
      </c>
      <c r="N26" s="3" t="s">
        <v>483</v>
      </c>
      <c r="O26" s="3" t="s">
        <v>766</v>
      </c>
      <c r="P26" s="3" t="s">
        <v>264</v>
      </c>
      <c r="Q26" s="3" t="s">
        <v>4371</v>
      </c>
      <c r="R26" s="3" t="s">
        <v>767</v>
      </c>
      <c r="S26" s="3">
        <v>1338744283</v>
      </c>
      <c r="T26" s="3" t="s">
        <v>768</v>
      </c>
      <c r="U26" s="3" t="s">
        <v>507</v>
      </c>
      <c r="V26" s="3" t="s">
        <v>483</v>
      </c>
      <c r="W26" s="3" t="s">
        <v>483</v>
      </c>
      <c r="X26" s="3">
        <v>78</v>
      </c>
      <c r="Y26" s="3" t="s">
        <v>489</v>
      </c>
      <c r="Z26" s="3" t="s">
        <v>490</v>
      </c>
      <c r="AA26" s="3" t="s">
        <v>490</v>
      </c>
      <c r="AB26" s="3" t="s">
        <v>256</v>
      </c>
      <c r="AC26" s="3" t="s">
        <v>35</v>
      </c>
      <c r="AD26" s="3" t="s">
        <v>38</v>
      </c>
      <c r="AE26" s="3" t="s">
        <v>483</v>
      </c>
      <c r="AF26" s="3" t="s">
        <v>483</v>
      </c>
      <c r="AG26" t="s">
        <v>4352</v>
      </c>
      <c r="AH26" t="e">
        <f>LOOKUP(AC26,$AL$1:$AL$174,$AM$1:$AM$174 )</f>
        <v>#N/A</v>
      </c>
      <c r="AI26" t="e">
        <f>LOOKUP(AG26,$AN$1:$AN$174,$AO$1:$AO$174)</f>
        <v>#N/A</v>
      </c>
      <c r="AJ26">
        <f>COUNTIFS(Answer,AC26,Country,"USA")</f>
        <v>184</v>
      </c>
      <c r="AK26">
        <f>COUNTIF(Answer,AC26)</f>
        <v>352</v>
      </c>
    </row>
    <row r="27" spans="1:37">
      <c r="A27" s="3" t="s">
        <v>255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482</v>
      </c>
      <c r="H27" s="3">
        <v>31</v>
      </c>
      <c r="I27" s="3" t="s">
        <v>483</v>
      </c>
      <c r="J27" s="3">
        <v>180</v>
      </c>
      <c r="K27" s="3">
        <v>604800</v>
      </c>
      <c r="L27" s="3" t="s">
        <v>484</v>
      </c>
      <c r="M27" s="3" t="s">
        <v>483</v>
      </c>
      <c r="N27" s="3" t="s">
        <v>483</v>
      </c>
      <c r="O27" s="3" t="s">
        <v>509</v>
      </c>
      <c r="P27" s="3" t="s">
        <v>4401</v>
      </c>
      <c r="Q27" s="3" t="s">
        <v>4371</v>
      </c>
      <c r="R27" s="3" t="s">
        <v>510</v>
      </c>
      <c r="S27" s="3">
        <v>1338735800</v>
      </c>
      <c r="T27" s="3" t="s">
        <v>511</v>
      </c>
      <c r="U27" s="3" t="s">
        <v>512</v>
      </c>
      <c r="V27" s="3" t="s">
        <v>483</v>
      </c>
      <c r="W27" s="3" t="s">
        <v>483</v>
      </c>
      <c r="X27" s="3">
        <v>18</v>
      </c>
      <c r="Y27" s="3" t="s">
        <v>513</v>
      </c>
      <c r="Z27" s="3" t="s">
        <v>490</v>
      </c>
      <c r="AA27" s="3" t="s">
        <v>490</v>
      </c>
      <c r="AB27" s="3" t="s">
        <v>256</v>
      </c>
      <c r="AC27" s="3" t="s">
        <v>35</v>
      </c>
      <c r="AD27" s="3" t="s">
        <v>36</v>
      </c>
      <c r="AE27" s="3" t="s">
        <v>483</v>
      </c>
      <c r="AF27" s="3" t="s">
        <v>483</v>
      </c>
      <c r="AG27" t="s">
        <v>4352</v>
      </c>
      <c r="AH27" t="e">
        <f>LOOKUP(AC27,$AL$1:$AL$174,$AM$1:$AM$174 )</f>
        <v>#N/A</v>
      </c>
      <c r="AI27" t="e">
        <f>LOOKUP(AG27,$AN$1:$AN$174,$AO$1:$AO$174)</f>
        <v>#N/A</v>
      </c>
      <c r="AJ27">
        <f>COUNTIFS(Answer,AC27,Country,"USA")</f>
        <v>184</v>
      </c>
      <c r="AK27">
        <f>COUNTIF(Answer,AC27)</f>
        <v>352</v>
      </c>
    </row>
    <row r="28" spans="1:37">
      <c r="A28" s="3" t="s">
        <v>255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482</v>
      </c>
      <c r="H28" s="3">
        <v>31</v>
      </c>
      <c r="I28" s="3" t="s">
        <v>483</v>
      </c>
      <c r="J28" s="3">
        <v>180</v>
      </c>
      <c r="K28" s="3">
        <v>604800</v>
      </c>
      <c r="L28" s="3" t="s">
        <v>484</v>
      </c>
      <c r="M28" s="3" t="s">
        <v>483</v>
      </c>
      <c r="N28" s="3" t="s">
        <v>483</v>
      </c>
      <c r="O28" s="3" t="s">
        <v>570</v>
      </c>
      <c r="P28" s="3" t="s">
        <v>4400</v>
      </c>
      <c r="Q28" s="3" t="s">
        <v>4371</v>
      </c>
      <c r="R28" s="3" t="s">
        <v>571</v>
      </c>
      <c r="S28" s="3">
        <v>1338731076</v>
      </c>
      <c r="T28" s="3" t="s">
        <v>572</v>
      </c>
      <c r="U28" s="3" t="s">
        <v>512</v>
      </c>
      <c r="V28" s="3" t="s">
        <v>483</v>
      </c>
      <c r="W28" s="3" t="s">
        <v>483</v>
      </c>
      <c r="X28" s="3">
        <v>64</v>
      </c>
      <c r="Y28" s="3" t="s">
        <v>573</v>
      </c>
      <c r="Z28" s="3" t="s">
        <v>490</v>
      </c>
      <c r="AA28" s="3" t="s">
        <v>490</v>
      </c>
      <c r="AB28" s="3" t="s">
        <v>256</v>
      </c>
      <c r="AC28" s="3" t="s">
        <v>43</v>
      </c>
      <c r="AD28" s="3" t="s">
        <v>34</v>
      </c>
      <c r="AE28" s="3" t="s">
        <v>483</v>
      </c>
      <c r="AF28" s="3" t="s">
        <v>483</v>
      </c>
      <c r="AG28" t="s">
        <v>4352</v>
      </c>
      <c r="AH28" t="e">
        <f>LOOKUP(AC28,$AL$1:$AL$174,$AM$1:$AM$174 )</f>
        <v>#N/A</v>
      </c>
      <c r="AI28" t="e">
        <f>LOOKUP(AG28,$AN$1:$AN$174,$AO$1:$AO$174)</f>
        <v>#N/A</v>
      </c>
      <c r="AJ28">
        <f>COUNTIFS(Answer,AC28,Country,"USA")</f>
        <v>107</v>
      </c>
      <c r="AK28">
        <f>COUNTIF(Answer,AC28)</f>
        <v>217</v>
      </c>
    </row>
    <row r="29" spans="1:37">
      <c r="A29" s="3" t="s">
        <v>255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482</v>
      </c>
      <c r="H29" s="3">
        <v>31</v>
      </c>
      <c r="I29" s="3" t="s">
        <v>483</v>
      </c>
      <c r="J29" s="3">
        <v>180</v>
      </c>
      <c r="K29" s="3">
        <v>604800</v>
      </c>
      <c r="L29" s="3" t="s">
        <v>484</v>
      </c>
      <c r="M29" s="3" t="s">
        <v>483</v>
      </c>
      <c r="N29" s="3" t="s">
        <v>483</v>
      </c>
      <c r="O29" s="3" t="s">
        <v>646</v>
      </c>
      <c r="P29" s="3" t="s">
        <v>4445</v>
      </c>
      <c r="Q29" s="3" t="s">
        <v>4371</v>
      </c>
      <c r="R29" s="3" t="s">
        <v>647</v>
      </c>
      <c r="S29" s="3">
        <v>1338729678</v>
      </c>
      <c r="T29" s="3" t="s">
        <v>648</v>
      </c>
      <c r="U29" s="3" t="s">
        <v>512</v>
      </c>
      <c r="V29" s="3" t="s">
        <v>483</v>
      </c>
      <c r="W29" s="3" t="s">
        <v>483</v>
      </c>
      <c r="X29" s="3">
        <v>60</v>
      </c>
      <c r="Y29" s="3" t="s">
        <v>579</v>
      </c>
      <c r="Z29" s="3" t="s">
        <v>490</v>
      </c>
      <c r="AA29" s="3" t="s">
        <v>490</v>
      </c>
      <c r="AB29" s="3" t="s">
        <v>256</v>
      </c>
      <c r="AC29" s="3" t="s">
        <v>43</v>
      </c>
      <c r="AD29" s="3" t="s">
        <v>34</v>
      </c>
      <c r="AE29" s="3" t="s">
        <v>483</v>
      </c>
      <c r="AF29" s="3" t="s">
        <v>483</v>
      </c>
      <c r="AG29" t="s">
        <v>4352</v>
      </c>
      <c r="AH29" t="e">
        <f>LOOKUP(AC29,$AL$1:$AL$174,$AM$1:$AM$174 )</f>
        <v>#N/A</v>
      </c>
      <c r="AI29" t="e">
        <f>LOOKUP(AG29,$AN$1:$AN$174,$AO$1:$AO$174)</f>
        <v>#N/A</v>
      </c>
      <c r="AJ29">
        <f>COUNTIFS(Answer,AC29,Country,"USA")</f>
        <v>107</v>
      </c>
      <c r="AK29">
        <f>COUNTIF(Answer,AC29)</f>
        <v>217</v>
      </c>
    </row>
    <row r="30" spans="1:37">
      <c r="A30" s="3" t="s">
        <v>255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482</v>
      </c>
      <c r="H30" s="3">
        <v>31</v>
      </c>
      <c r="I30" s="3" t="s">
        <v>483</v>
      </c>
      <c r="J30" s="3">
        <v>180</v>
      </c>
      <c r="K30" s="3">
        <v>604800</v>
      </c>
      <c r="L30" s="3" t="s">
        <v>484</v>
      </c>
      <c r="M30" s="3" t="s">
        <v>483</v>
      </c>
      <c r="N30" s="3" t="s">
        <v>483</v>
      </c>
      <c r="O30" s="3" t="s">
        <v>661</v>
      </c>
      <c r="P30" s="3" t="s">
        <v>4449</v>
      </c>
      <c r="Q30" s="3" t="s">
        <v>4371</v>
      </c>
      <c r="R30" s="3" t="s">
        <v>662</v>
      </c>
      <c r="S30" s="3">
        <v>1338734061</v>
      </c>
      <c r="T30" s="3" t="s">
        <v>663</v>
      </c>
      <c r="U30" s="3" t="s">
        <v>512</v>
      </c>
      <c r="V30" s="3" t="s">
        <v>483</v>
      </c>
      <c r="W30" s="3" t="s">
        <v>483</v>
      </c>
      <c r="X30" s="3">
        <v>143</v>
      </c>
      <c r="Y30" s="3" t="s">
        <v>561</v>
      </c>
      <c r="Z30" s="3" t="s">
        <v>490</v>
      </c>
      <c r="AA30" s="3" t="s">
        <v>490</v>
      </c>
      <c r="AB30" s="3" t="s">
        <v>256</v>
      </c>
      <c r="AC30" s="3" t="s">
        <v>35</v>
      </c>
      <c r="AD30" s="3" t="s">
        <v>34</v>
      </c>
      <c r="AE30" s="3" t="s">
        <v>483</v>
      </c>
      <c r="AF30" s="3" t="s">
        <v>483</v>
      </c>
      <c r="AG30" t="s">
        <v>4352</v>
      </c>
      <c r="AH30" t="e">
        <f>LOOKUP(AC30,$AL$1:$AL$174,$AM$1:$AM$174 )</f>
        <v>#N/A</v>
      </c>
      <c r="AI30" t="e">
        <f>LOOKUP(AG30,$AN$1:$AN$174,$AO$1:$AO$174)</f>
        <v>#N/A</v>
      </c>
      <c r="AJ30">
        <f>COUNTIFS(Answer,AC30,Country,"USA")</f>
        <v>184</v>
      </c>
      <c r="AK30">
        <f>COUNTIF(Answer,AC30)</f>
        <v>352</v>
      </c>
    </row>
    <row r="31" spans="1:37">
      <c r="A31" s="3" t="s">
        <v>255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482</v>
      </c>
      <c r="H31" s="3">
        <v>31</v>
      </c>
      <c r="I31" s="3" t="s">
        <v>483</v>
      </c>
      <c r="J31" s="3">
        <v>180</v>
      </c>
      <c r="K31" s="3">
        <v>604800</v>
      </c>
      <c r="L31" s="3" t="s">
        <v>484</v>
      </c>
      <c r="M31" s="3" t="s">
        <v>483</v>
      </c>
      <c r="N31" s="3" t="s">
        <v>483</v>
      </c>
      <c r="O31" s="3" t="s">
        <v>524</v>
      </c>
      <c r="P31" s="3" t="s">
        <v>4447</v>
      </c>
      <c r="Q31" s="3" t="s">
        <v>4371</v>
      </c>
      <c r="R31" s="3" t="s">
        <v>525</v>
      </c>
      <c r="S31" s="3">
        <v>1338732390</v>
      </c>
      <c r="T31" s="3" t="s">
        <v>526</v>
      </c>
      <c r="U31" s="3" t="s">
        <v>527</v>
      </c>
      <c r="V31" s="3" t="s">
        <v>483</v>
      </c>
      <c r="W31" s="3" t="s">
        <v>483</v>
      </c>
      <c r="X31" s="3">
        <v>58</v>
      </c>
      <c r="Y31" s="3" t="s">
        <v>518</v>
      </c>
      <c r="Z31" s="3" t="s">
        <v>490</v>
      </c>
      <c r="AA31" s="3" t="s">
        <v>490</v>
      </c>
      <c r="AB31" s="3" t="s">
        <v>256</v>
      </c>
      <c r="AC31" s="3" t="s">
        <v>43</v>
      </c>
      <c r="AD31" s="3" t="s">
        <v>210</v>
      </c>
      <c r="AE31" s="3" t="s">
        <v>483</v>
      </c>
      <c r="AF31" s="3" t="s">
        <v>483</v>
      </c>
      <c r="AG31" t="s">
        <v>4352</v>
      </c>
      <c r="AH31" t="e">
        <f>LOOKUP(AC31,$AL$1:$AL$174,$AM$1:$AM$174 )</f>
        <v>#N/A</v>
      </c>
      <c r="AI31" t="e">
        <f>LOOKUP(AG31,$AN$1:$AN$174,$AO$1:$AO$174)</f>
        <v>#N/A</v>
      </c>
      <c r="AJ31">
        <f>COUNTIFS(Answer,AC31,Country,"USA")</f>
        <v>107</v>
      </c>
      <c r="AK31">
        <f>COUNTIF(Answer,AC31)</f>
        <v>217</v>
      </c>
    </row>
    <row r="32" spans="1:37">
      <c r="A32" s="3" t="s">
        <v>255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482</v>
      </c>
      <c r="H32" s="3">
        <v>31</v>
      </c>
      <c r="I32" s="3" t="s">
        <v>483</v>
      </c>
      <c r="J32" s="3">
        <v>180</v>
      </c>
      <c r="K32" s="3">
        <v>604800</v>
      </c>
      <c r="L32" s="3" t="s">
        <v>484</v>
      </c>
      <c r="M32" s="3" t="s">
        <v>483</v>
      </c>
      <c r="N32" s="3" t="s">
        <v>483</v>
      </c>
      <c r="O32" s="3" t="s">
        <v>552</v>
      </c>
      <c r="P32" s="3" t="s">
        <v>199</v>
      </c>
      <c r="Q32" s="3" t="s">
        <v>4371</v>
      </c>
      <c r="R32" s="3" t="s">
        <v>553</v>
      </c>
      <c r="S32" s="3">
        <v>1338742363</v>
      </c>
      <c r="T32" s="3" t="s">
        <v>554</v>
      </c>
      <c r="U32" s="3" t="s">
        <v>527</v>
      </c>
      <c r="V32" s="3" t="s">
        <v>483</v>
      </c>
      <c r="W32" s="3" t="s">
        <v>483</v>
      </c>
      <c r="X32" s="3">
        <v>63</v>
      </c>
      <c r="Y32" s="3" t="s">
        <v>555</v>
      </c>
      <c r="Z32" s="3" t="s">
        <v>490</v>
      </c>
      <c r="AA32" s="3" t="s">
        <v>490</v>
      </c>
      <c r="AB32" s="3" t="s">
        <v>256</v>
      </c>
      <c r="AC32" s="3" t="s">
        <v>261</v>
      </c>
      <c r="AD32" s="3" t="s">
        <v>38</v>
      </c>
      <c r="AE32" s="3" t="s">
        <v>483</v>
      </c>
      <c r="AF32" s="3" t="s">
        <v>483</v>
      </c>
      <c r="AG32" t="s">
        <v>4352</v>
      </c>
      <c r="AH32" t="e">
        <f>LOOKUP(AC32,$AL$1:$AL$174,$AM$1:$AM$174 )</f>
        <v>#N/A</v>
      </c>
      <c r="AI32" t="e">
        <f>LOOKUP(AG32,$AN$1:$AN$174,$AO$1:$AO$174)</f>
        <v>#N/A</v>
      </c>
      <c r="AJ32">
        <f>COUNTIFS(Answer,AC32,Country,"USA")</f>
        <v>0</v>
      </c>
      <c r="AK32">
        <f>COUNTIF(Answer,AC32)</f>
        <v>0</v>
      </c>
    </row>
    <row r="33" spans="1:37">
      <c r="A33" s="3" t="s">
        <v>255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482</v>
      </c>
      <c r="H33" s="3">
        <v>31</v>
      </c>
      <c r="I33" s="3" t="s">
        <v>483</v>
      </c>
      <c r="J33" s="3">
        <v>180</v>
      </c>
      <c r="K33" s="3">
        <v>604800</v>
      </c>
      <c r="L33" s="3" t="s">
        <v>484</v>
      </c>
      <c r="M33" s="3" t="s">
        <v>483</v>
      </c>
      <c r="N33" s="3" t="s">
        <v>483</v>
      </c>
      <c r="O33" s="3" t="s">
        <v>595</v>
      </c>
      <c r="P33" s="3" t="s">
        <v>4448</v>
      </c>
      <c r="Q33" s="3" t="s">
        <v>4371</v>
      </c>
      <c r="R33" s="3" t="s">
        <v>596</v>
      </c>
      <c r="S33" s="3">
        <v>1338747980</v>
      </c>
      <c r="T33" s="3" t="s">
        <v>597</v>
      </c>
      <c r="U33" s="3" t="s">
        <v>527</v>
      </c>
      <c r="V33" s="3" t="s">
        <v>483</v>
      </c>
      <c r="W33" s="3" t="s">
        <v>483</v>
      </c>
      <c r="X33" s="3">
        <v>79</v>
      </c>
      <c r="Y33" s="3" t="s">
        <v>523</v>
      </c>
      <c r="Z33" s="3" t="s">
        <v>490</v>
      </c>
      <c r="AA33" s="3" t="s">
        <v>490</v>
      </c>
      <c r="AB33" s="3" t="s">
        <v>256</v>
      </c>
      <c r="AC33" s="3" t="s">
        <v>43</v>
      </c>
      <c r="AD33" s="3" t="s">
        <v>135</v>
      </c>
      <c r="AE33" s="3" t="s">
        <v>483</v>
      </c>
      <c r="AF33" s="3" t="s">
        <v>483</v>
      </c>
      <c r="AG33" t="s">
        <v>4352</v>
      </c>
      <c r="AH33" t="e">
        <f>LOOKUP(AC33,$AL$1:$AL$174,$AM$1:$AM$174 )</f>
        <v>#N/A</v>
      </c>
      <c r="AI33" t="e">
        <f>LOOKUP(AG33,$AN$1:$AN$174,$AO$1:$AO$174)</f>
        <v>#N/A</v>
      </c>
      <c r="AJ33">
        <f>COUNTIFS(Answer,AC33,Country,"USA")</f>
        <v>107</v>
      </c>
      <c r="AK33">
        <f>COUNTIF(Answer,AC33)</f>
        <v>217</v>
      </c>
    </row>
    <row r="34" spans="1:37">
      <c r="A34" s="3" t="s">
        <v>255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482</v>
      </c>
      <c r="H34" s="3">
        <v>31</v>
      </c>
      <c r="I34" s="3" t="s">
        <v>483</v>
      </c>
      <c r="J34" s="3">
        <v>180</v>
      </c>
      <c r="K34" s="3">
        <v>604800</v>
      </c>
      <c r="L34" s="3" t="s">
        <v>484</v>
      </c>
      <c r="M34" s="3" t="s">
        <v>483</v>
      </c>
      <c r="N34" s="3" t="s">
        <v>483</v>
      </c>
      <c r="O34" s="3" t="s">
        <v>698</v>
      </c>
      <c r="P34" s="3" t="s">
        <v>249</v>
      </c>
      <c r="Q34" s="3" t="s">
        <v>4371</v>
      </c>
      <c r="R34" s="3" t="s">
        <v>699</v>
      </c>
      <c r="S34" s="3">
        <v>1338748852</v>
      </c>
      <c r="T34" s="3" t="s">
        <v>700</v>
      </c>
      <c r="U34" s="3" t="s">
        <v>527</v>
      </c>
      <c r="V34" s="3" t="s">
        <v>483</v>
      </c>
      <c r="W34" s="3" t="s">
        <v>483</v>
      </c>
      <c r="X34" s="3">
        <v>20</v>
      </c>
      <c r="Y34" s="3" t="s">
        <v>523</v>
      </c>
      <c r="Z34" s="3" t="s">
        <v>490</v>
      </c>
      <c r="AA34" s="3" t="s">
        <v>490</v>
      </c>
      <c r="AB34" s="3" t="s">
        <v>256</v>
      </c>
      <c r="AC34" s="3" t="s">
        <v>35</v>
      </c>
      <c r="AD34" s="3" t="s">
        <v>38</v>
      </c>
      <c r="AE34" s="3" t="s">
        <v>483</v>
      </c>
      <c r="AF34" s="3" t="s">
        <v>483</v>
      </c>
      <c r="AG34" t="s">
        <v>4352</v>
      </c>
      <c r="AH34" t="e">
        <f>LOOKUP(AC34,$AL$1:$AL$174,$AM$1:$AM$174 )</f>
        <v>#N/A</v>
      </c>
      <c r="AI34" t="e">
        <f>LOOKUP(AG34,$AN$1:$AN$174,$AO$1:$AO$174)</f>
        <v>#N/A</v>
      </c>
      <c r="AJ34">
        <f>COUNTIFS(Answer,AC34,Country,"USA")</f>
        <v>184</v>
      </c>
      <c r="AK34">
        <f>COUNTIF(Answer,AC34)</f>
        <v>352</v>
      </c>
    </row>
    <row r="35" spans="1:37">
      <c r="A35" s="3" t="s">
        <v>255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482</v>
      </c>
      <c r="H35" s="3">
        <v>31</v>
      </c>
      <c r="I35" s="3" t="s">
        <v>483</v>
      </c>
      <c r="J35" s="3">
        <v>180</v>
      </c>
      <c r="K35" s="3">
        <v>604800</v>
      </c>
      <c r="L35" s="3" t="s">
        <v>484</v>
      </c>
      <c r="M35" s="3" t="s">
        <v>483</v>
      </c>
      <c r="N35" s="3" t="s">
        <v>483</v>
      </c>
      <c r="O35" s="3" t="s">
        <v>757</v>
      </c>
      <c r="P35" s="3" t="s">
        <v>200</v>
      </c>
      <c r="Q35" s="3" t="s">
        <v>4371</v>
      </c>
      <c r="R35" s="3" t="s">
        <v>758</v>
      </c>
      <c r="S35" s="3">
        <v>1338734155</v>
      </c>
      <c r="T35" s="3" t="s">
        <v>759</v>
      </c>
      <c r="U35" s="3" t="s">
        <v>527</v>
      </c>
      <c r="V35" s="3" t="s">
        <v>483</v>
      </c>
      <c r="W35" s="3" t="s">
        <v>483</v>
      </c>
      <c r="X35" s="3">
        <v>82</v>
      </c>
      <c r="Y35" s="3" t="s">
        <v>523</v>
      </c>
      <c r="Z35" s="3" t="s">
        <v>490</v>
      </c>
      <c r="AA35" s="3" t="s">
        <v>490</v>
      </c>
      <c r="AB35" s="3" t="s">
        <v>256</v>
      </c>
      <c r="AC35" s="3" t="s">
        <v>35</v>
      </c>
      <c r="AD35" s="3" t="s">
        <v>38</v>
      </c>
      <c r="AE35" s="3" t="s">
        <v>483</v>
      </c>
      <c r="AF35" s="3" t="s">
        <v>483</v>
      </c>
      <c r="AG35" t="s">
        <v>4352</v>
      </c>
      <c r="AH35" t="e">
        <f>LOOKUP(AC35,$AL$1:$AL$174,$AM$1:$AM$174 )</f>
        <v>#N/A</v>
      </c>
      <c r="AI35" t="e">
        <f>LOOKUP(AG35,$AN$1:$AN$174,$AO$1:$AO$174)</f>
        <v>#N/A</v>
      </c>
      <c r="AJ35">
        <f>COUNTIFS(Answer,AC35,Country,"USA")</f>
        <v>184</v>
      </c>
      <c r="AK35">
        <f>COUNTIF(Answer,AC35)</f>
        <v>352</v>
      </c>
    </row>
    <row r="36" spans="1:37">
      <c r="A36" s="3" t="s">
        <v>255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482</v>
      </c>
      <c r="H36" s="3">
        <v>31</v>
      </c>
      <c r="I36" s="3" t="s">
        <v>483</v>
      </c>
      <c r="J36" s="3">
        <v>180</v>
      </c>
      <c r="K36" s="3">
        <v>604800</v>
      </c>
      <c r="L36" s="3" t="s">
        <v>484</v>
      </c>
      <c r="M36" s="3" t="s">
        <v>483</v>
      </c>
      <c r="N36" s="3" t="s">
        <v>483</v>
      </c>
      <c r="O36" s="3" t="s">
        <v>548</v>
      </c>
      <c r="P36" s="3" t="s">
        <v>230</v>
      </c>
      <c r="Q36" s="3" t="s">
        <v>4371</v>
      </c>
      <c r="R36" s="3" t="s">
        <v>549</v>
      </c>
      <c r="S36" s="3">
        <v>1338746805</v>
      </c>
      <c r="T36" s="3" t="s">
        <v>550</v>
      </c>
      <c r="U36" s="3" t="s">
        <v>551</v>
      </c>
      <c r="V36" s="3" t="s">
        <v>483</v>
      </c>
      <c r="W36" s="3" t="s">
        <v>483</v>
      </c>
      <c r="X36" s="3">
        <v>35</v>
      </c>
      <c r="Y36" s="3" t="s">
        <v>518</v>
      </c>
      <c r="Z36" s="3" t="s">
        <v>490</v>
      </c>
      <c r="AA36" s="3" t="s">
        <v>490</v>
      </c>
      <c r="AB36" s="3" t="s">
        <v>256</v>
      </c>
      <c r="AC36" s="3" t="s">
        <v>43</v>
      </c>
      <c r="AD36" s="3" t="s">
        <v>38</v>
      </c>
      <c r="AE36" s="3" t="s">
        <v>483</v>
      </c>
      <c r="AF36" s="3" t="s">
        <v>483</v>
      </c>
      <c r="AG36" t="s">
        <v>4352</v>
      </c>
      <c r="AH36" t="e">
        <f>LOOKUP(AC36,$AL$1:$AL$174,$AM$1:$AM$174 )</f>
        <v>#N/A</v>
      </c>
      <c r="AI36" t="e">
        <f>LOOKUP(AG36,$AN$1:$AN$174,$AO$1:$AO$174)</f>
        <v>#N/A</v>
      </c>
      <c r="AJ36">
        <f>COUNTIFS(Answer,AC36,Country,"USA")</f>
        <v>107</v>
      </c>
      <c r="AK36">
        <f>COUNTIF(Answer,AC36)</f>
        <v>217</v>
      </c>
    </row>
    <row r="37" spans="1:37">
      <c r="A37" s="3" t="s">
        <v>255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482</v>
      </c>
      <c r="H37" s="3">
        <v>31</v>
      </c>
      <c r="I37" s="3" t="s">
        <v>483</v>
      </c>
      <c r="J37" s="3">
        <v>180</v>
      </c>
      <c r="K37" s="3">
        <v>604800</v>
      </c>
      <c r="L37" s="3" t="s">
        <v>484</v>
      </c>
      <c r="M37" s="3" t="s">
        <v>483</v>
      </c>
      <c r="N37" s="3" t="s">
        <v>483</v>
      </c>
      <c r="O37" s="3" t="s">
        <v>624</v>
      </c>
      <c r="P37" s="3" t="s">
        <v>218</v>
      </c>
      <c r="Q37" s="3" t="s">
        <v>4371</v>
      </c>
      <c r="R37" s="3" t="s">
        <v>625</v>
      </c>
      <c r="S37" s="3">
        <v>1338737778</v>
      </c>
      <c r="T37" s="3" t="s">
        <v>626</v>
      </c>
      <c r="U37" s="3" t="s">
        <v>551</v>
      </c>
      <c r="V37" s="3" t="s">
        <v>483</v>
      </c>
      <c r="W37" s="3" t="s">
        <v>483</v>
      </c>
      <c r="X37" s="3">
        <v>19</v>
      </c>
      <c r="Y37" s="3" t="s">
        <v>561</v>
      </c>
      <c r="Z37" s="3" t="s">
        <v>490</v>
      </c>
      <c r="AA37" s="3" t="s">
        <v>490</v>
      </c>
      <c r="AB37" s="3" t="s">
        <v>256</v>
      </c>
      <c r="AC37" s="3" t="s">
        <v>43</v>
      </c>
      <c r="AD37" s="3" t="s">
        <v>38</v>
      </c>
      <c r="AE37" s="3" t="s">
        <v>483</v>
      </c>
      <c r="AF37" s="3" t="s">
        <v>483</v>
      </c>
      <c r="AG37" t="s">
        <v>4352</v>
      </c>
      <c r="AH37" t="e">
        <f>LOOKUP(AC37,$AL$1:$AL$174,$AM$1:$AM$174 )</f>
        <v>#N/A</v>
      </c>
      <c r="AI37" t="e">
        <f>LOOKUP(AG37,$AN$1:$AN$174,$AO$1:$AO$174)</f>
        <v>#N/A</v>
      </c>
      <c r="AJ37">
        <f>COUNTIFS(Answer,AC37,Country,"USA")</f>
        <v>107</v>
      </c>
      <c r="AK37">
        <f>COUNTIF(Answer,AC37)</f>
        <v>217</v>
      </c>
    </row>
    <row r="38" spans="1:37">
      <c r="A38" s="3" t="s">
        <v>255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482</v>
      </c>
      <c r="H38" s="3">
        <v>31</v>
      </c>
      <c r="I38" s="3" t="s">
        <v>483</v>
      </c>
      <c r="J38" s="3">
        <v>180</v>
      </c>
      <c r="K38" s="3">
        <v>604800</v>
      </c>
      <c r="L38" s="3" t="s">
        <v>484</v>
      </c>
      <c r="M38" s="3" t="s">
        <v>483</v>
      </c>
      <c r="N38" s="3" t="s">
        <v>483</v>
      </c>
      <c r="O38" s="3" t="s">
        <v>750</v>
      </c>
      <c r="P38" s="3" t="s">
        <v>4433</v>
      </c>
      <c r="Q38" s="3" t="s">
        <v>4371</v>
      </c>
      <c r="R38" s="3" t="s">
        <v>751</v>
      </c>
      <c r="S38" s="3">
        <v>1338737839</v>
      </c>
      <c r="T38" s="3" t="s">
        <v>752</v>
      </c>
      <c r="U38" s="3" t="s">
        <v>551</v>
      </c>
      <c r="V38" s="3" t="s">
        <v>483</v>
      </c>
      <c r="W38" s="3" t="s">
        <v>483</v>
      </c>
      <c r="X38" s="3">
        <v>39</v>
      </c>
      <c r="Y38" s="3" t="s">
        <v>753</v>
      </c>
      <c r="Z38" s="3" t="s">
        <v>490</v>
      </c>
      <c r="AA38" s="3" t="s">
        <v>490</v>
      </c>
      <c r="AB38" s="3" t="s">
        <v>256</v>
      </c>
      <c r="AC38" s="3" t="s">
        <v>265</v>
      </c>
      <c r="AD38" s="3" t="s">
        <v>34</v>
      </c>
      <c r="AE38" s="3" t="s">
        <v>483</v>
      </c>
      <c r="AF38" s="3" t="s">
        <v>483</v>
      </c>
      <c r="AG38" t="s">
        <v>4352</v>
      </c>
      <c r="AH38" t="e">
        <f>LOOKUP(AC38,$AL$1:$AL$174,$AM$1:$AM$174 )</f>
        <v>#N/A</v>
      </c>
      <c r="AI38" t="e">
        <f>LOOKUP(AG38,$AN$1:$AN$174,$AO$1:$AO$174)</f>
        <v>#N/A</v>
      </c>
      <c r="AJ38">
        <f>COUNTIFS(Answer,AC38,Country,"USA")</f>
        <v>0</v>
      </c>
      <c r="AK38">
        <f>COUNTIF(Answer,AC38)</f>
        <v>0</v>
      </c>
    </row>
    <row r="39" spans="1:37">
      <c r="A39" s="3" t="s">
        <v>255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482</v>
      </c>
      <c r="H39" s="3">
        <v>31</v>
      </c>
      <c r="I39" s="3" t="s">
        <v>483</v>
      </c>
      <c r="J39" s="3">
        <v>180</v>
      </c>
      <c r="K39" s="3">
        <v>604800</v>
      </c>
      <c r="L39" s="3" t="s">
        <v>484</v>
      </c>
      <c r="M39" s="3" t="s">
        <v>483</v>
      </c>
      <c r="N39" s="3" t="s">
        <v>483</v>
      </c>
      <c r="O39" s="3" t="s">
        <v>533</v>
      </c>
      <c r="P39" s="3" t="s">
        <v>4456</v>
      </c>
      <c r="Q39" s="3" t="s">
        <v>4371</v>
      </c>
      <c r="R39" s="3" t="s">
        <v>534</v>
      </c>
      <c r="S39" s="3">
        <v>1338751620</v>
      </c>
      <c r="T39" s="3" t="s">
        <v>535</v>
      </c>
      <c r="U39" s="3" t="s">
        <v>536</v>
      </c>
      <c r="V39" s="3" t="s">
        <v>483</v>
      </c>
      <c r="W39" s="3" t="s">
        <v>483</v>
      </c>
      <c r="X39" s="3">
        <v>103</v>
      </c>
      <c r="Y39" s="3" t="s">
        <v>537</v>
      </c>
      <c r="Z39" s="3" t="s">
        <v>490</v>
      </c>
      <c r="AA39" s="3" t="s">
        <v>490</v>
      </c>
      <c r="AB39" s="3" t="s">
        <v>256</v>
      </c>
      <c r="AC39" s="3" t="s">
        <v>35</v>
      </c>
      <c r="AD39" s="3" t="s">
        <v>244</v>
      </c>
      <c r="AE39" s="3" t="s">
        <v>483</v>
      </c>
      <c r="AF39" s="3" t="s">
        <v>483</v>
      </c>
      <c r="AG39" t="s">
        <v>4352</v>
      </c>
      <c r="AH39" t="e">
        <f>LOOKUP(AC39,$AL$1:$AL$174,$AM$1:$AM$174 )</f>
        <v>#N/A</v>
      </c>
      <c r="AI39" t="e">
        <f>LOOKUP(AG39,$AN$1:$AN$174,$AO$1:$AO$174)</f>
        <v>#N/A</v>
      </c>
      <c r="AJ39">
        <f>COUNTIFS(Answer,AC39,Country,"USA")</f>
        <v>184</v>
      </c>
      <c r="AK39">
        <f>COUNTIF(Answer,AC39)</f>
        <v>352</v>
      </c>
    </row>
    <row r="40" spans="1:37">
      <c r="A40" s="3" t="s">
        <v>255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482</v>
      </c>
      <c r="H40" s="3">
        <v>31</v>
      </c>
      <c r="I40" s="3" t="s">
        <v>483</v>
      </c>
      <c r="J40" s="3">
        <v>180</v>
      </c>
      <c r="K40" s="3">
        <v>604800</v>
      </c>
      <c r="L40" s="3" t="s">
        <v>484</v>
      </c>
      <c r="M40" s="3" t="s">
        <v>483</v>
      </c>
      <c r="N40" s="3" t="s">
        <v>483</v>
      </c>
      <c r="O40" s="3" t="s">
        <v>701</v>
      </c>
      <c r="P40" s="3" t="s">
        <v>227</v>
      </c>
      <c r="Q40" s="3" t="s">
        <v>4371</v>
      </c>
      <c r="R40" s="3" t="s">
        <v>702</v>
      </c>
      <c r="S40" s="3">
        <v>1338751587</v>
      </c>
      <c r="T40" s="3" t="s">
        <v>703</v>
      </c>
      <c r="U40" s="3" t="s">
        <v>704</v>
      </c>
      <c r="V40" s="3" t="s">
        <v>483</v>
      </c>
      <c r="W40" s="3" t="s">
        <v>483</v>
      </c>
      <c r="X40" s="3">
        <v>35</v>
      </c>
      <c r="Y40" s="3" t="s">
        <v>518</v>
      </c>
      <c r="Z40" s="3" t="s">
        <v>490</v>
      </c>
      <c r="AA40" s="3" t="s">
        <v>490</v>
      </c>
      <c r="AB40" s="3" t="s">
        <v>256</v>
      </c>
      <c r="AC40" s="3" t="s">
        <v>221</v>
      </c>
      <c r="AD40" s="3" t="s">
        <v>38</v>
      </c>
      <c r="AE40" s="3" t="s">
        <v>483</v>
      </c>
      <c r="AF40" s="3" t="s">
        <v>483</v>
      </c>
      <c r="AG40" t="s">
        <v>4352</v>
      </c>
      <c r="AH40" t="e">
        <f>LOOKUP(AC40,$AL$1:$AL$174,$AM$1:$AM$174 )</f>
        <v>#N/A</v>
      </c>
      <c r="AI40" t="e">
        <f>LOOKUP(AG40,$AN$1:$AN$174,$AO$1:$AO$174)</f>
        <v>#N/A</v>
      </c>
      <c r="AJ40">
        <f>COUNTIFS(Answer,AC40,Country,"USA")</f>
        <v>10</v>
      </c>
      <c r="AK40">
        <f>COUNTIF(Answer,AC40)</f>
        <v>10</v>
      </c>
    </row>
    <row r="41" spans="1:37">
      <c r="A41" s="3" t="s">
        <v>255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482</v>
      </c>
      <c r="H41" s="3">
        <v>31</v>
      </c>
      <c r="I41" s="3" t="s">
        <v>483</v>
      </c>
      <c r="J41" s="3">
        <v>180</v>
      </c>
      <c r="K41" s="3">
        <v>604800</v>
      </c>
      <c r="L41" s="3" t="s">
        <v>484</v>
      </c>
      <c r="M41" s="3" t="s">
        <v>483</v>
      </c>
      <c r="N41" s="3" t="s">
        <v>483</v>
      </c>
      <c r="O41" s="3" t="s">
        <v>538</v>
      </c>
      <c r="P41" s="3" t="s">
        <v>4405</v>
      </c>
      <c r="Q41" s="3" t="s">
        <v>4371</v>
      </c>
      <c r="R41" s="3" t="s">
        <v>539</v>
      </c>
      <c r="S41" s="3">
        <v>1338755079</v>
      </c>
      <c r="T41" s="3" t="s">
        <v>540</v>
      </c>
      <c r="U41" s="3" t="s">
        <v>541</v>
      </c>
      <c r="V41" s="3" t="s">
        <v>483</v>
      </c>
      <c r="W41" s="3" t="s">
        <v>483</v>
      </c>
      <c r="X41" s="3">
        <v>29</v>
      </c>
      <c r="Y41" s="3" t="s">
        <v>508</v>
      </c>
      <c r="Z41" s="3" t="s">
        <v>490</v>
      </c>
      <c r="AA41" s="3" t="s">
        <v>490</v>
      </c>
      <c r="AB41" s="3" t="s">
        <v>256</v>
      </c>
      <c r="AC41" s="3" t="s">
        <v>43</v>
      </c>
      <c r="AD41" s="3" t="s">
        <v>34</v>
      </c>
      <c r="AE41" s="3" t="s">
        <v>483</v>
      </c>
      <c r="AF41" s="3" t="s">
        <v>483</v>
      </c>
      <c r="AG41" t="s">
        <v>4352</v>
      </c>
      <c r="AH41" t="e">
        <f>LOOKUP(AC41,$AL$1:$AL$174,$AM$1:$AM$174 )</f>
        <v>#N/A</v>
      </c>
      <c r="AI41" t="e">
        <f>LOOKUP(AG41,$AN$1:$AN$174,$AO$1:$AO$174)</f>
        <v>#N/A</v>
      </c>
      <c r="AJ41">
        <f>COUNTIFS(Answer,AC41,Country,"USA")</f>
        <v>107</v>
      </c>
      <c r="AK41">
        <f>COUNTIF(Answer,AC41)</f>
        <v>217</v>
      </c>
    </row>
    <row r="42" spans="1:37">
      <c r="A42" s="3" t="s">
        <v>255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482</v>
      </c>
      <c r="H42" s="3">
        <v>31</v>
      </c>
      <c r="I42" s="3" t="s">
        <v>483</v>
      </c>
      <c r="J42" s="3">
        <v>180</v>
      </c>
      <c r="K42" s="3">
        <v>604800</v>
      </c>
      <c r="L42" s="3" t="s">
        <v>484</v>
      </c>
      <c r="M42" s="3" t="s">
        <v>483</v>
      </c>
      <c r="N42" s="3" t="s">
        <v>483</v>
      </c>
      <c r="O42" s="3" t="s">
        <v>617</v>
      </c>
      <c r="P42" s="3" t="s">
        <v>262</v>
      </c>
      <c r="Q42" s="3" t="s">
        <v>4371</v>
      </c>
      <c r="R42" s="3" t="s">
        <v>618</v>
      </c>
      <c r="S42" s="3">
        <v>1338761055</v>
      </c>
      <c r="T42" s="3" t="s">
        <v>619</v>
      </c>
      <c r="U42" s="3" t="s">
        <v>541</v>
      </c>
      <c r="V42" s="3" t="s">
        <v>483</v>
      </c>
      <c r="W42" s="3" t="s">
        <v>483</v>
      </c>
      <c r="X42" s="3">
        <v>63</v>
      </c>
      <c r="Y42" s="3" t="s">
        <v>489</v>
      </c>
      <c r="Z42" s="3" t="s">
        <v>490</v>
      </c>
      <c r="AA42" s="3" t="s">
        <v>490</v>
      </c>
      <c r="AB42" s="3" t="s">
        <v>256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4352</v>
      </c>
      <c r="AH42" t="e">
        <f>LOOKUP(AC42,$AL$1:$AL$174,$AM$1:$AM$174 )</f>
        <v>#N/A</v>
      </c>
      <c r="AI42" t="e">
        <f>LOOKUP(AG42,$AN$1:$AN$174,$AO$1:$AO$174)</f>
        <v>#N/A</v>
      </c>
      <c r="AJ42">
        <f>COUNTIFS(Answer,AC42,Country,"USA")</f>
        <v>107</v>
      </c>
      <c r="AK42">
        <f>COUNTIF(Answer,AC42)</f>
        <v>217</v>
      </c>
    </row>
    <row r="43" spans="1:37">
      <c r="A43" s="3" t="s">
        <v>255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482</v>
      </c>
      <c r="H43" s="3">
        <v>31</v>
      </c>
      <c r="I43" s="3" t="s">
        <v>483</v>
      </c>
      <c r="J43" s="3">
        <v>180</v>
      </c>
      <c r="K43" s="3">
        <v>604800</v>
      </c>
      <c r="L43" s="3" t="s">
        <v>484</v>
      </c>
      <c r="M43" s="3" t="s">
        <v>483</v>
      </c>
      <c r="N43" s="3" t="s">
        <v>483</v>
      </c>
      <c r="O43" s="3" t="s">
        <v>627</v>
      </c>
      <c r="P43" s="3" t="s">
        <v>260</v>
      </c>
      <c r="Q43" s="3" t="s">
        <v>4371</v>
      </c>
      <c r="R43" s="3" t="s">
        <v>628</v>
      </c>
      <c r="S43" s="3">
        <v>1338760709</v>
      </c>
      <c r="T43" s="3" t="s">
        <v>629</v>
      </c>
      <c r="U43" s="3" t="s">
        <v>541</v>
      </c>
      <c r="V43" s="3" t="s">
        <v>483</v>
      </c>
      <c r="W43" s="3" t="s">
        <v>483</v>
      </c>
      <c r="X43" s="3">
        <v>76</v>
      </c>
      <c r="Y43" s="3" t="s">
        <v>489</v>
      </c>
      <c r="Z43" s="3" t="s">
        <v>490</v>
      </c>
      <c r="AA43" s="3" t="s">
        <v>490</v>
      </c>
      <c r="AB43" s="3" t="s">
        <v>256</v>
      </c>
      <c r="AC43" s="3" t="s">
        <v>43</v>
      </c>
      <c r="AD43" s="3" t="s">
        <v>38</v>
      </c>
      <c r="AE43" s="3" t="s">
        <v>483</v>
      </c>
      <c r="AF43" s="3" t="s">
        <v>483</v>
      </c>
      <c r="AG43" t="s">
        <v>4352</v>
      </c>
      <c r="AH43" t="e">
        <f>LOOKUP(AC43,$AL$1:$AL$174,$AM$1:$AM$174 )</f>
        <v>#N/A</v>
      </c>
      <c r="AI43" t="e">
        <f>LOOKUP(AG43,$AN$1:$AN$174,$AO$1:$AO$174)</f>
        <v>#N/A</v>
      </c>
      <c r="AJ43">
        <f>COUNTIFS(Answer,AC43,Country,"USA")</f>
        <v>107</v>
      </c>
      <c r="AK43">
        <f>COUNTIF(Answer,AC43)</f>
        <v>217</v>
      </c>
    </row>
    <row r="44" spans="1:37">
      <c r="A44" s="3" t="s">
        <v>255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482</v>
      </c>
      <c r="H44" s="3">
        <v>31</v>
      </c>
      <c r="I44" s="3" t="s">
        <v>483</v>
      </c>
      <c r="J44" s="3">
        <v>180</v>
      </c>
      <c r="K44" s="3">
        <v>604800</v>
      </c>
      <c r="L44" s="3" t="s">
        <v>484</v>
      </c>
      <c r="M44" s="3" t="s">
        <v>483</v>
      </c>
      <c r="N44" s="3" t="s">
        <v>483</v>
      </c>
      <c r="O44" s="3" t="s">
        <v>485</v>
      </c>
      <c r="P44" s="3" t="s">
        <v>4457</v>
      </c>
      <c r="Q44" s="3" t="s">
        <v>4371</v>
      </c>
      <c r="R44" s="3" t="s">
        <v>486</v>
      </c>
      <c r="S44" s="3">
        <v>1338758105</v>
      </c>
      <c r="T44" s="3" t="s">
        <v>487</v>
      </c>
      <c r="U44" s="3" t="s">
        <v>488</v>
      </c>
      <c r="V44" s="3" t="s">
        <v>483</v>
      </c>
      <c r="W44" s="3" t="s">
        <v>483</v>
      </c>
      <c r="X44" s="3">
        <v>39</v>
      </c>
      <c r="Y44" s="3" t="s">
        <v>489</v>
      </c>
      <c r="Z44" s="3" t="s">
        <v>490</v>
      </c>
      <c r="AA44" s="3" t="s">
        <v>490</v>
      </c>
      <c r="AB44" s="3" t="s">
        <v>256</v>
      </c>
      <c r="AC44" s="3" t="s">
        <v>43</v>
      </c>
      <c r="AD44" s="3" t="s">
        <v>243</v>
      </c>
      <c r="AE44" s="3" t="s">
        <v>483</v>
      </c>
      <c r="AF44" s="3" t="s">
        <v>483</v>
      </c>
      <c r="AG44" t="s">
        <v>4352</v>
      </c>
      <c r="AH44" t="e">
        <f>LOOKUP(AC44,$AL$1:$AL$174,$AM$1:$AM$174 )</f>
        <v>#N/A</v>
      </c>
      <c r="AI44" t="e">
        <f>LOOKUP(AG44,$AN$1:$AN$174,$AO$1:$AO$174)</f>
        <v>#N/A</v>
      </c>
      <c r="AJ44">
        <f>COUNTIFS(Answer,AC44,Country,"USA")</f>
        <v>107</v>
      </c>
      <c r="AK44">
        <f>COUNTIF(Answer,AC44)</f>
        <v>217</v>
      </c>
    </row>
    <row r="45" spans="1:37">
      <c r="A45" s="3" t="s">
        <v>255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482</v>
      </c>
      <c r="H45" s="3">
        <v>31</v>
      </c>
      <c r="I45" s="3" t="s">
        <v>483</v>
      </c>
      <c r="J45" s="3">
        <v>180</v>
      </c>
      <c r="K45" s="3">
        <v>604800</v>
      </c>
      <c r="L45" s="3" t="s">
        <v>484</v>
      </c>
      <c r="M45" s="3" t="s">
        <v>483</v>
      </c>
      <c r="N45" s="3" t="s">
        <v>483</v>
      </c>
      <c r="O45" s="3" t="s">
        <v>643</v>
      </c>
      <c r="P45" s="3" t="s">
        <v>263</v>
      </c>
      <c r="Q45" s="3" t="s">
        <v>4371</v>
      </c>
      <c r="R45" s="3" t="s">
        <v>644</v>
      </c>
      <c r="S45" s="3">
        <v>1338761187</v>
      </c>
      <c r="T45" s="3" t="s">
        <v>645</v>
      </c>
      <c r="U45" s="3" t="s">
        <v>488</v>
      </c>
      <c r="V45" s="3" t="s">
        <v>483</v>
      </c>
      <c r="W45" s="3" t="s">
        <v>483</v>
      </c>
      <c r="X45" s="3">
        <v>15</v>
      </c>
      <c r="Y45" s="3" t="s">
        <v>489</v>
      </c>
      <c r="Z45" s="3" t="s">
        <v>490</v>
      </c>
      <c r="AA45" s="3" t="s">
        <v>490</v>
      </c>
      <c r="AB45" s="3" t="s">
        <v>256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4352</v>
      </c>
      <c r="AH45" t="e">
        <f>LOOKUP(AC45,$AL$1:$AL$174,$AM$1:$AM$174 )</f>
        <v>#N/A</v>
      </c>
      <c r="AI45" t="e">
        <f>LOOKUP(AG45,$AN$1:$AN$174,$AO$1:$AO$174)</f>
        <v>#N/A</v>
      </c>
      <c r="AJ45">
        <f>COUNTIFS(Answer,AC45,Country,"USA")</f>
        <v>107</v>
      </c>
      <c r="AK45">
        <f>COUNTIF(Answer,AC45)</f>
        <v>217</v>
      </c>
    </row>
    <row r="46" spans="1:37">
      <c r="A46" s="3" t="s">
        <v>461</v>
      </c>
      <c r="B46" s="3" t="s">
        <v>491</v>
      </c>
      <c r="C46" s="3" t="s">
        <v>479</v>
      </c>
      <c r="D46" s="3" t="s">
        <v>480</v>
      </c>
      <c r="E46" s="3" t="s">
        <v>481</v>
      </c>
      <c r="F46" s="4">
        <v>0.02</v>
      </c>
      <c r="G46" s="3" t="s">
        <v>492</v>
      </c>
      <c r="H46" s="3">
        <v>52</v>
      </c>
      <c r="I46" s="3" t="s">
        <v>483</v>
      </c>
      <c r="J46" s="3">
        <v>180</v>
      </c>
      <c r="K46" s="3">
        <v>604800</v>
      </c>
      <c r="L46" s="3" t="s">
        <v>493</v>
      </c>
      <c r="M46" s="3" t="s">
        <v>483</v>
      </c>
      <c r="N46" s="3" t="s">
        <v>483</v>
      </c>
      <c r="O46" s="3" t="s">
        <v>514</v>
      </c>
      <c r="P46" s="3" t="s">
        <v>385</v>
      </c>
      <c r="Q46" s="3" t="s">
        <v>4371</v>
      </c>
      <c r="R46" s="3" t="s">
        <v>515</v>
      </c>
      <c r="S46" s="3">
        <v>1338837177</v>
      </c>
      <c r="T46" s="3" t="s">
        <v>516</v>
      </c>
      <c r="U46" s="3" t="s">
        <v>517</v>
      </c>
      <c r="V46" s="3" t="s">
        <v>483</v>
      </c>
      <c r="W46" s="3" t="s">
        <v>483</v>
      </c>
      <c r="X46" s="3">
        <v>25</v>
      </c>
      <c r="Y46" s="3" t="s">
        <v>518</v>
      </c>
      <c r="Z46" s="3" t="s">
        <v>490</v>
      </c>
      <c r="AA46" s="3" t="s">
        <v>490</v>
      </c>
      <c r="AB46" s="3" t="s">
        <v>256</v>
      </c>
      <c r="AC46" s="3" t="s">
        <v>43</v>
      </c>
      <c r="AD46" s="3" t="s">
        <v>38</v>
      </c>
      <c r="AE46" s="3" t="s">
        <v>483</v>
      </c>
      <c r="AF46" s="3" t="s">
        <v>483</v>
      </c>
      <c r="AG46" t="s">
        <v>4352</v>
      </c>
      <c r="AH46" t="e">
        <f>LOOKUP(AC46,$AL$1:$AL$174,$AM$1:$AM$174 )</f>
        <v>#N/A</v>
      </c>
      <c r="AI46" t="e">
        <f>LOOKUP(AG46,$AN$1:$AN$174,$AO$1:$AO$174)</f>
        <v>#N/A</v>
      </c>
      <c r="AJ46">
        <f>COUNTIFS(Answer,AC46,Country,"USA")</f>
        <v>107</v>
      </c>
      <c r="AK46">
        <f>COUNTIF(Answer,AC46)</f>
        <v>217</v>
      </c>
    </row>
    <row r="47" spans="1:37">
      <c r="A47" s="3" t="s">
        <v>461</v>
      </c>
      <c r="B47" s="3" t="s">
        <v>491</v>
      </c>
      <c r="C47" s="3" t="s">
        <v>479</v>
      </c>
      <c r="D47" s="3" t="s">
        <v>480</v>
      </c>
      <c r="E47" s="3" t="s">
        <v>481</v>
      </c>
      <c r="F47" s="4">
        <v>0.02</v>
      </c>
      <c r="G47" s="3" t="s">
        <v>492</v>
      </c>
      <c r="H47" s="3">
        <v>52</v>
      </c>
      <c r="I47" s="3" t="s">
        <v>483</v>
      </c>
      <c r="J47" s="3">
        <v>180</v>
      </c>
      <c r="K47" s="3">
        <v>604800</v>
      </c>
      <c r="L47" s="3" t="s">
        <v>493</v>
      </c>
      <c r="M47" s="3" t="s">
        <v>483</v>
      </c>
      <c r="N47" s="3" t="s">
        <v>483</v>
      </c>
      <c r="O47" s="3" t="s">
        <v>760</v>
      </c>
      <c r="P47" s="3" t="s">
        <v>447</v>
      </c>
      <c r="Q47" s="3" t="s">
        <v>4371</v>
      </c>
      <c r="R47" s="3" t="s">
        <v>761</v>
      </c>
      <c r="S47" s="3">
        <v>1338853419</v>
      </c>
      <c r="T47" s="3" t="s">
        <v>762</v>
      </c>
      <c r="U47" s="3" t="s">
        <v>517</v>
      </c>
      <c r="V47" s="3" t="s">
        <v>483</v>
      </c>
      <c r="W47" s="3" t="s">
        <v>483</v>
      </c>
      <c r="X47" s="3">
        <v>67</v>
      </c>
      <c r="Y47" s="3" t="s">
        <v>523</v>
      </c>
      <c r="Z47" s="3" t="s">
        <v>490</v>
      </c>
      <c r="AA47" s="3" t="s">
        <v>490</v>
      </c>
      <c r="AB47" s="3" t="s">
        <v>256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4352</v>
      </c>
      <c r="AH47" t="e">
        <f>LOOKUP(AC47,$AL$1:$AL$174,$AM$1:$AM$174 )</f>
        <v>#N/A</v>
      </c>
      <c r="AI47" t="e">
        <f>LOOKUP(AG47,$AN$1:$AN$174,$AO$1:$AO$174)</f>
        <v>#N/A</v>
      </c>
      <c r="AJ47">
        <f>COUNTIFS(Answer,AC47,Country,"USA")</f>
        <v>107</v>
      </c>
      <c r="AK47">
        <f>COUNTIF(Answer,AC47)</f>
        <v>217</v>
      </c>
    </row>
    <row r="48" spans="1:37">
      <c r="A48" s="3" t="s">
        <v>461</v>
      </c>
      <c r="B48" s="3" t="s">
        <v>491</v>
      </c>
      <c r="C48" s="3" t="s">
        <v>479</v>
      </c>
      <c r="D48" s="3" t="s">
        <v>480</v>
      </c>
      <c r="E48" s="3" t="s">
        <v>481</v>
      </c>
      <c r="F48" s="4">
        <v>0.02</v>
      </c>
      <c r="G48" s="3" t="s">
        <v>492</v>
      </c>
      <c r="H48" s="3">
        <v>52</v>
      </c>
      <c r="I48" s="3" t="s">
        <v>483</v>
      </c>
      <c r="J48" s="3">
        <v>180</v>
      </c>
      <c r="K48" s="3">
        <v>604800</v>
      </c>
      <c r="L48" s="3" t="s">
        <v>493</v>
      </c>
      <c r="M48" s="3" t="s">
        <v>483</v>
      </c>
      <c r="N48" s="3" t="s">
        <v>483</v>
      </c>
      <c r="O48" s="3" t="s">
        <v>494</v>
      </c>
      <c r="P48" s="3" t="s">
        <v>208</v>
      </c>
      <c r="Q48" s="3" t="s">
        <v>4371</v>
      </c>
      <c r="R48" s="3" t="s">
        <v>495</v>
      </c>
      <c r="S48" s="3">
        <v>1338811537</v>
      </c>
      <c r="T48" s="3" t="s">
        <v>496</v>
      </c>
      <c r="U48" s="3" t="s">
        <v>497</v>
      </c>
      <c r="V48" s="3" t="s">
        <v>483</v>
      </c>
      <c r="W48" s="3" t="s">
        <v>483</v>
      </c>
      <c r="X48" s="3">
        <v>57</v>
      </c>
      <c r="Y48" s="3" t="s">
        <v>498</v>
      </c>
      <c r="Z48" s="3" t="s">
        <v>490</v>
      </c>
      <c r="AA48" s="3" t="s">
        <v>490</v>
      </c>
      <c r="AB48" s="3" t="s">
        <v>256</v>
      </c>
      <c r="AC48" s="3" t="s">
        <v>35</v>
      </c>
      <c r="AD48" s="3" t="s">
        <v>38</v>
      </c>
      <c r="AE48" s="3" t="s">
        <v>483</v>
      </c>
      <c r="AF48" s="3" t="s">
        <v>483</v>
      </c>
      <c r="AG48" t="s">
        <v>4352</v>
      </c>
      <c r="AH48" t="e">
        <f>LOOKUP(AC48,$AL$1:$AL$174,$AM$1:$AM$174 )</f>
        <v>#N/A</v>
      </c>
      <c r="AI48" t="e">
        <f>LOOKUP(AG48,$AN$1:$AN$174,$AO$1:$AO$174)</f>
        <v>#N/A</v>
      </c>
      <c r="AJ48">
        <f>COUNTIFS(Answer,AC48,Country,"USA")</f>
        <v>184</v>
      </c>
      <c r="AK48">
        <f>COUNTIF(Answer,AC48)</f>
        <v>352</v>
      </c>
    </row>
    <row r="49" spans="1:37">
      <c r="A49" s="3" t="s">
        <v>461</v>
      </c>
      <c r="B49" s="3" t="s">
        <v>491</v>
      </c>
      <c r="C49" s="3" t="s">
        <v>479</v>
      </c>
      <c r="D49" s="3" t="s">
        <v>480</v>
      </c>
      <c r="E49" s="3" t="s">
        <v>481</v>
      </c>
      <c r="F49" s="4">
        <v>0.02</v>
      </c>
      <c r="G49" s="3" t="s">
        <v>492</v>
      </c>
      <c r="H49" s="3">
        <v>52</v>
      </c>
      <c r="I49" s="3" t="s">
        <v>483</v>
      </c>
      <c r="J49" s="3">
        <v>180</v>
      </c>
      <c r="K49" s="3">
        <v>604800</v>
      </c>
      <c r="L49" s="3" t="s">
        <v>493</v>
      </c>
      <c r="M49" s="3" t="s">
        <v>483</v>
      </c>
      <c r="N49" s="3" t="s">
        <v>483</v>
      </c>
      <c r="O49" s="3" t="s">
        <v>584</v>
      </c>
      <c r="P49" s="3" t="s">
        <v>363</v>
      </c>
      <c r="Q49" s="3" t="s">
        <v>4371</v>
      </c>
      <c r="R49" s="3" t="s">
        <v>585</v>
      </c>
      <c r="S49" s="3">
        <v>1338869968</v>
      </c>
      <c r="T49" s="3" t="s">
        <v>586</v>
      </c>
      <c r="U49" s="3" t="s">
        <v>497</v>
      </c>
      <c r="V49" s="3" t="s">
        <v>483</v>
      </c>
      <c r="W49" s="3" t="s">
        <v>483</v>
      </c>
      <c r="X49" s="3">
        <v>29</v>
      </c>
      <c r="Y49" s="3" t="s">
        <v>503</v>
      </c>
      <c r="Z49" s="3" t="s">
        <v>490</v>
      </c>
      <c r="AA49" s="3" t="s">
        <v>490</v>
      </c>
      <c r="AB49" s="3" t="s">
        <v>256</v>
      </c>
      <c r="AC49" s="3" t="s">
        <v>35</v>
      </c>
      <c r="AD49" s="3" t="s">
        <v>38</v>
      </c>
      <c r="AE49" s="3" t="s">
        <v>483</v>
      </c>
      <c r="AF49" s="3" t="s">
        <v>483</v>
      </c>
      <c r="AG49" t="s">
        <v>4352</v>
      </c>
      <c r="AH49" t="e">
        <f>LOOKUP(AC49,$AL$1:$AL$174,$AM$1:$AM$174 )</f>
        <v>#N/A</v>
      </c>
      <c r="AI49" t="e">
        <f>LOOKUP(AG49,$AN$1:$AN$174,$AO$1:$AO$174)</f>
        <v>#N/A</v>
      </c>
      <c r="AJ49">
        <f>COUNTIFS(Answer,AC49,Country,"USA")</f>
        <v>184</v>
      </c>
      <c r="AK49">
        <f>COUNTIF(Answer,AC49)</f>
        <v>352</v>
      </c>
    </row>
    <row r="50" spans="1:37">
      <c r="A50" s="3" t="s">
        <v>461</v>
      </c>
      <c r="B50" s="3" t="s">
        <v>491</v>
      </c>
      <c r="C50" s="3" t="s">
        <v>479</v>
      </c>
      <c r="D50" s="3" t="s">
        <v>480</v>
      </c>
      <c r="E50" s="3" t="s">
        <v>481</v>
      </c>
      <c r="F50" s="4">
        <v>0.02</v>
      </c>
      <c r="G50" s="3" t="s">
        <v>492</v>
      </c>
      <c r="H50" s="3">
        <v>52</v>
      </c>
      <c r="I50" s="3" t="s">
        <v>483</v>
      </c>
      <c r="J50" s="3">
        <v>180</v>
      </c>
      <c r="K50" s="3">
        <v>604800</v>
      </c>
      <c r="L50" s="3" t="s">
        <v>493</v>
      </c>
      <c r="M50" s="3" t="s">
        <v>483</v>
      </c>
      <c r="N50" s="3" t="s">
        <v>483</v>
      </c>
      <c r="O50" s="3" t="s">
        <v>587</v>
      </c>
      <c r="P50" s="3" t="s">
        <v>44</v>
      </c>
      <c r="Q50" s="3" t="s">
        <v>4371</v>
      </c>
      <c r="R50" s="3" t="s">
        <v>588</v>
      </c>
      <c r="S50" s="3">
        <v>1338831551</v>
      </c>
      <c r="T50" s="3" t="s">
        <v>589</v>
      </c>
      <c r="U50" s="3" t="s">
        <v>497</v>
      </c>
      <c r="V50" s="3" t="s">
        <v>483</v>
      </c>
      <c r="W50" s="3" t="s">
        <v>483</v>
      </c>
      <c r="X50" s="3">
        <v>39</v>
      </c>
      <c r="Y50" s="3" t="s">
        <v>590</v>
      </c>
      <c r="Z50" s="3" t="s">
        <v>490</v>
      </c>
      <c r="AA50" s="3" t="s">
        <v>490</v>
      </c>
      <c r="AB50" s="3" t="s">
        <v>256</v>
      </c>
      <c r="AC50" s="3" t="s">
        <v>258</v>
      </c>
      <c r="AD50" s="3" t="s">
        <v>38</v>
      </c>
      <c r="AE50" s="3" t="s">
        <v>483</v>
      </c>
      <c r="AF50" s="3" t="s">
        <v>483</v>
      </c>
      <c r="AG50" t="s">
        <v>4352</v>
      </c>
      <c r="AH50" t="e">
        <f>LOOKUP(AC50,$AL$1:$AL$174,$AM$1:$AM$174 )</f>
        <v>#N/A</v>
      </c>
      <c r="AI50" t="e">
        <f>LOOKUP(AG50,$AN$1:$AN$174,$AO$1:$AO$174)</f>
        <v>#N/A</v>
      </c>
      <c r="AJ50">
        <f>COUNTIFS(Answer,AC50,Country,"USA")</f>
        <v>0</v>
      </c>
      <c r="AK50">
        <f>COUNTIF(Answer,AC50)</f>
        <v>0</v>
      </c>
    </row>
    <row r="51" spans="1:37">
      <c r="A51" s="3" t="s">
        <v>461</v>
      </c>
      <c r="B51" s="3" t="s">
        <v>491</v>
      </c>
      <c r="C51" s="3" t="s">
        <v>479</v>
      </c>
      <c r="D51" s="3" t="s">
        <v>480</v>
      </c>
      <c r="E51" s="3" t="s">
        <v>481</v>
      </c>
      <c r="F51" s="4">
        <v>0.02</v>
      </c>
      <c r="G51" s="3" t="s">
        <v>492</v>
      </c>
      <c r="H51" s="3">
        <v>52</v>
      </c>
      <c r="I51" s="3" t="s">
        <v>483</v>
      </c>
      <c r="J51" s="3">
        <v>180</v>
      </c>
      <c r="K51" s="3">
        <v>604800</v>
      </c>
      <c r="L51" s="3" t="s">
        <v>493</v>
      </c>
      <c r="M51" s="3" t="s">
        <v>483</v>
      </c>
      <c r="N51" s="3" t="s">
        <v>483</v>
      </c>
      <c r="O51" s="3" t="s">
        <v>591</v>
      </c>
      <c r="P51" s="3" t="s">
        <v>370</v>
      </c>
      <c r="Q51" s="3" t="s">
        <v>4371</v>
      </c>
      <c r="R51" s="3" t="s">
        <v>592</v>
      </c>
      <c r="S51" s="3">
        <v>1338827779</v>
      </c>
      <c r="T51" s="3" t="s">
        <v>593</v>
      </c>
      <c r="U51" s="3" t="s">
        <v>497</v>
      </c>
      <c r="V51" s="3" t="s">
        <v>483</v>
      </c>
      <c r="W51" s="3" t="s">
        <v>483</v>
      </c>
      <c r="X51" s="3">
        <v>14</v>
      </c>
      <c r="Y51" s="3" t="s">
        <v>594</v>
      </c>
      <c r="Z51" s="3" t="s">
        <v>490</v>
      </c>
      <c r="AA51" s="3" t="s">
        <v>490</v>
      </c>
      <c r="AB51" s="3" t="s">
        <v>256</v>
      </c>
      <c r="AC51" s="3" t="s">
        <v>35</v>
      </c>
      <c r="AD51" s="3" t="s">
        <v>38</v>
      </c>
      <c r="AE51" s="3" t="s">
        <v>483</v>
      </c>
      <c r="AF51" s="3" t="s">
        <v>483</v>
      </c>
      <c r="AG51" t="s">
        <v>4352</v>
      </c>
      <c r="AH51" t="e">
        <f>LOOKUP(AC51,$AL$1:$AL$174,$AM$1:$AM$174 )</f>
        <v>#N/A</v>
      </c>
      <c r="AI51" t="e">
        <f>LOOKUP(AG51,$AN$1:$AN$174,$AO$1:$AO$174)</f>
        <v>#N/A</v>
      </c>
      <c r="AJ51">
        <f>COUNTIFS(Answer,AC51,Country,"USA")</f>
        <v>184</v>
      </c>
      <c r="AK51">
        <f>COUNTIF(Answer,AC51)</f>
        <v>352</v>
      </c>
    </row>
    <row r="52" spans="1:37">
      <c r="A52" s="3" t="s">
        <v>461</v>
      </c>
      <c r="B52" s="3" t="s">
        <v>491</v>
      </c>
      <c r="C52" s="3" t="s">
        <v>479</v>
      </c>
      <c r="D52" s="3" t="s">
        <v>480</v>
      </c>
      <c r="E52" s="3" t="s">
        <v>481</v>
      </c>
      <c r="F52" s="4">
        <v>0.02</v>
      </c>
      <c r="G52" s="3" t="s">
        <v>492</v>
      </c>
      <c r="H52" s="3">
        <v>52</v>
      </c>
      <c r="I52" s="3" t="s">
        <v>483</v>
      </c>
      <c r="J52" s="3">
        <v>180</v>
      </c>
      <c r="K52" s="3">
        <v>604800</v>
      </c>
      <c r="L52" s="3" t="s">
        <v>493</v>
      </c>
      <c r="M52" s="3" t="s">
        <v>483</v>
      </c>
      <c r="N52" s="3" t="s">
        <v>483</v>
      </c>
      <c r="O52" s="3" t="s">
        <v>608</v>
      </c>
      <c r="P52" s="3" t="s">
        <v>463</v>
      </c>
      <c r="Q52" s="3" t="s">
        <v>4371</v>
      </c>
      <c r="R52" s="3" t="s">
        <v>609</v>
      </c>
      <c r="S52" s="3">
        <v>1338824465</v>
      </c>
      <c r="T52" s="3" t="s">
        <v>610</v>
      </c>
      <c r="U52" s="3" t="s">
        <v>497</v>
      </c>
      <c r="V52" s="3" t="s">
        <v>483</v>
      </c>
      <c r="W52" s="3" t="s">
        <v>483</v>
      </c>
      <c r="X52" s="3">
        <v>115</v>
      </c>
      <c r="Y52" s="3" t="s">
        <v>489</v>
      </c>
      <c r="Z52" s="3" t="s">
        <v>490</v>
      </c>
      <c r="AA52" s="3" t="s">
        <v>490</v>
      </c>
      <c r="AB52" s="3" t="s">
        <v>256</v>
      </c>
      <c r="AC52" s="3" t="s">
        <v>437</v>
      </c>
      <c r="AD52" s="3" t="s">
        <v>38</v>
      </c>
      <c r="AE52" s="3" t="s">
        <v>483</v>
      </c>
      <c r="AF52" s="3" t="s">
        <v>483</v>
      </c>
      <c r="AG52" t="s">
        <v>4352</v>
      </c>
      <c r="AH52" t="e">
        <f>LOOKUP(AC52,$AL$1:$AL$174,$AM$1:$AM$174 )</f>
        <v>#N/A</v>
      </c>
      <c r="AI52" t="e">
        <f>LOOKUP(AG52,$AN$1:$AN$174,$AO$1:$AO$174)</f>
        <v>#N/A</v>
      </c>
      <c r="AJ52">
        <f>COUNTIFS(Answer,AC52,Country,"USA")</f>
        <v>0</v>
      </c>
      <c r="AK52">
        <f>COUNTIF(Answer,AC52)</f>
        <v>0</v>
      </c>
    </row>
    <row r="53" spans="1:37">
      <c r="A53" s="3" t="s">
        <v>461</v>
      </c>
      <c r="B53" s="3" t="s">
        <v>491</v>
      </c>
      <c r="C53" s="3" t="s">
        <v>479</v>
      </c>
      <c r="D53" s="3" t="s">
        <v>480</v>
      </c>
      <c r="E53" s="3" t="s">
        <v>481</v>
      </c>
      <c r="F53" s="4">
        <v>0.02</v>
      </c>
      <c r="G53" s="3" t="s">
        <v>492</v>
      </c>
      <c r="H53" s="3">
        <v>52</v>
      </c>
      <c r="I53" s="3" t="s">
        <v>483</v>
      </c>
      <c r="J53" s="3">
        <v>180</v>
      </c>
      <c r="K53" s="3">
        <v>604800</v>
      </c>
      <c r="L53" s="3" t="s">
        <v>493</v>
      </c>
      <c r="M53" s="3" t="s">
        <v>483</v>
      </c>
      <c r="N53" s="3" t="s">
        <v>483</v>
      </c>
      <c r="O53" s="3" t="s">
        <v>611</v>
      </c>
      <c r="P53" s="3" t="s">
        <v>4463</v>
      </c>
      <c r="Q53" s="3" t="s">
        <v>4371</v>
      </c>
      <c r="R53" s="3" t="s">
        <v>612</v>
      </c>
      <c r="S53" s="3">
        <v>1338865083</v>
      </c>
      <c r="T53" s="3" t="s">
        <v>613</v>
      </c>
      <c r="U53" s="3" t="s">
        <v>497</v>
      </c>
      <c r="V53" s="3" t="s">
        <v>483</v>
      </c>
      <c r="W53" s="3" t="s">
        <v>483</v>
      </c>
      <c r="X53" s="3">
        <v>111</v>
      </c>
      <c r="Y53" s="3" t="s">
        <v>561</v>
      </c>
      <c r="Z53" s="3" t="s">
        <v>490</v>
      </c>
      <c r="AA53" s="3" t="s">
        <v>490</v>
      </c>
      <c r="AB53" s="3" t="s">
        <v>256</v>
      </c>
      <c r="AC53" s="3" t="s">
        <v>43</v>
      </c>
      <c r="AD53" s="3" t="s">
        <v>34</v>
      </c>
      <c r="AE53" s="3" t="s">
        <v>483</v>
      </c>
      <c r="AF53" s="3" t="s">
        <v>483</v>
      </c>
      <c r="AG53" t="s">
        <v>4352</v>
      </c>
      <c r="AH53" t="e">
        <f>LOOKUP(AC53,$AL$1:$AL$174,$AM$1:$AM$174 )</f>
        <v>#N/A</v>
      </c>
      <c r="AI53" t="e">
        <f>LOOKUP(AG53,$AN$1:$AN$174,$AO$1:$AO$174)</f>
        <v>#N/A</v>
      </c>
      <c r="AJ53">
        <f>COUNTIFS(Answer,AC53,Country,"USA")</f>
        <v>107</v>
      </c>
      <c r="AK53">
        <f>COUNTIF(Answer,AC53)</f>
        <v>217</v>
      </c>
    </row>
    <row r="54" spans="1:37">
      <c r="A54" s="3" t="s">
        <v>461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492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493</v>
      </c>
      <c r="M54" s="3" t="s">
        <v>483</v>
      </c>
      <c r="N54" s="3" t="s">
        <v>483</v>
      </c>
      <c r="O54" s="3" t="s">
        <v>664</v>
      </c>
      <c r="P54" s="3" t="s">
        <v>458</v>
      </c>
      <c r="Q54" s="3" t="s">
        <v>4371</v>
      </c>
      <c r="R54" s="3" t="s">
        <v>665</v>
      </c>
      <c r="S54" s="3">
        <v>1338858534</v>
      </c>
      <c r="T54" s="3" t="s">
        <v>666</v>
      </c>
      <c r="U54" s="3" t="s">
        <v>497</v>
      </c>
      <c r="V54" s="3" t="s">
        <v>483</v>
      </c>
      <c r="W54" s="3" t="s">
        <v>483</v>
      </c>
      <c r="X54" s="3">
        <v>28</v>
      </c>
      <c r="Y54" s="3" t="s">
        <v>523</v>
      </c>
      <c r="Z54" s="3" t="s">
        <v>490</v>
      </c>
      <c r="AA54" s="3" t="s">
        <v>490</v>
      </c>
      <c r="AB54" s="3" t="s">
        <v>256</v>
      </c>
      <c r="AC54" s="3" t="s">
        <v>462</v>
      </c>
      <c r="AD54" s="3" t="s">
        <v>38</v>
      </c>
      <c r="AE54" s="3" t="s">
        <v>483</v>
      </c>
      <c r="AF54" s="3" t="s">
        <v>483</v>
      </c>
      <c r="AG54" t="s">
        <v>4352</v>
      </c>
      <c r="AH54" t="e">
        <f>LOOKUP(AC54,$AL$1:$AL$174,$AM$1:$AM$174 )</f>
        <v>#N/A</v>
      </c>
      <c r="AI54" t="e">
        <f>LOOKUP(AG54,$AN$1:$AN$174,$AO$1:$AO$174)</f>
        <v>#N/A</v>
      </c>
      <c r="AJ54">
        <f>COUNTIFS(Answer,AC54,Country,"USA")</f>
        <v>0</v>
      </c>
      <c r="AK54">
        <f>COUNTIF(Answer,AC54)</f>
        <v>0</v>
      </c>
    </row>
    <row r="55" spans="1:37">
      <c r="A55" s="3" t="s">
        <v>461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492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493</v>
      </c>
      <c r="M55" s="3" t="s">
        <v>483</v>
      </c>
      <c r="N55" s="3" t="s">
        <v>483</v>
      </c>
      <c r="O55" s="3" t="s">
        <v>499</v>
      </c>
      <c r="P55" s="3" t="s">
        <v>4458</v>
      </c>
      <c r="Q55" s="3" t="s">
        <v>4371</v>
      </c>
      <c r="R55" s="3" t="s">
        <v>500</v>
      </c>
      <c r="S55" s="3">
        <v>1338884945</v>
      </c>
      <c r="T55" s="3" t="s">
        <v>501</v>
      </c>
      <c r="U55" s="3" t="s">
        <v>502</v>
      </c>
      <c r="V55" s="3" t="s">
        <v>483</v>
      </c>
      <c r="W55" s="3" t="s">
        <v>483</v>
      </c>
      <c r="X55" s="3">
        <v>28</v>
      </c>
      <c r="Y55" s="3" t="s">
        <v>503</v>
      </c>
      <c r="Z55" s="3" t="s">
        <v>490</v>
      </c>
      <c r="AA55" s="3" t="s">
        <v>490</v>
      </c>
      <c r="AB55" s="3" t="s">
        <v>256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4352</v>
      </c>
      <c r="AH55" t="e">
        <f>LOOKUP(AC55,$AL$1:$AL$174,$AM$1:$AM$174 )</f>
        <v>#N/A</v>
      </c>
      <c r="AI55" t="e">
        <f>LOOKUP(AG55,$AN$1:$AN$174,$AO$1:$AO$174)</f>
        <v>#N/A</v>
      </c>
      <c r="AJ55">
        <f>COUNTIFS(Answer,AC55,Country,"USA")</f>
        <v>107</v>
      </c>
      <c r="AK55">
        <f>COUNTIF(Answer,AC55)</f>
        <v>217</v>
      </c>
    </row>
    <row r="56" spans="1:37">
      <c r="A56" s="3" t="s">
        <v>461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492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493</v>
      </c>
      <c r="M56" s="3" t="s">
        <v>483</v>
      </c>
      <c r="N56" s="3" t="s">
        <v>483</v>
      </c>
      <c r="O56" s="3" t="s">
        <v>562</v>
      </c>
      <c r="P56" s="3" t="s">
        <v>4387</v>
      </c>
      <c r="Q56" s="3" t="s">
        <v>4371</v>
      </c>
      <c r="R56" s="3" t="s">
        <v>563</v>
      </c>
      <c r="S56" s="3">
        <v>1338837939</v>
      </c>
      <c r="T56" s="3" t="s">
        <v>564</v>
      </c>
      <c r="U56" s="3" t="s">
        <v>502</v>
      </c>
      <c r="V56" s="3" t="s">
        <v>483</v>
      </c>
      <c r="W56" s="3" t="s">
        <v>483</v>
      </c>
      <c r="X56" s="3">
        <v>18</v>
      </c>
      <c r="Y56" s="3" t="s">
        <v>508</v>
      </c>
      <c r="Z56" s="3" t="s">
        <v>490</v>
      </c>
      <c r="AA56" s="3" t="s">
        <v>490</v>
      </c>
      <c r="AB56" s="3" t="s">
        <v>256</v>
      </c>
      <c r="AC56" s="3" t="s">
        <v>359</v>
      </c>
      <c r="AD56" s="3" t="s">
        <v>34</v>
      </c>
      <c r="AE56" s="3" t="s">
        <v>483</v>
      </c>
      <c r="AF56" s="3" t="s">
        <v>483</v>
      </c>
      <c r="AG56" t="s">
        <v>4352</v>
      </c>
      <c r="AH56" t="e">
        <f>LOOKUP(AC56,$AL$1:$AL$174,$AM$1:$AM$174 )</f>
        <v>#N/A</v>
      </c>
      <c r="AI56" t="e">
        <f>LOOKUP(AG56,$AN$1:$AN$174,$AO$1:$AO$174)</f>
        <v>#N/A</v>
      </c>
      <c r="AJ56">
        <f>COUNTIFS(Answer,AC56,Country,"USA")</f>
        <v>0</v>
      </c>
      <c r="AK56">
        <f>COUNTIF(Answer,AC56)</f>
        <v>12</v>
      </c>
    </row>
    <row r="57" spans="1:37">
      <c r="A57" s="3" t="s">
        <v>461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492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493</v>
      </c>
      <c r="M57" s="3" t="s">
        <v>483</v>
      </c>
      <c r="N57" s="3" t="s">
        <v>483</v>
      </c>
      <c r="O57" s="3" t="s">
        <v>614</v>
      </c>
      <c r="P57" s="3" t="s">
        <v>426</v>
      </c>
      <c r="Q57" s="3" t="s">
        <v>4371</v>
      </c>
      <c r="R57" s="3" t="s">
        <v>615</v>
      </c>
      <c r="S57" s="3">
        <v>1338851708</v>
      </c>
      <c r="T57" s="3" t="s">
        <v>616</v>
      </c>
      <c r="U57" s="3" t="s">
        <v>502</v>
      </c>
      <c r="V57" s="3" t="s">
        <v>483</v>
      </c>
      <c r="W57" s="3" t="s">
        <v>483</v>
      </c>
      <c r="X57" s="3">
        <v>34</v>
      </c>
      <c r="Y57" s="3" t="s">
        <v>523</v>
      </c>
      <c r="Z57" s="3" t="s">
        <v>490</v>
      </c>
      <c r="AA57" s="3" t="s">
        <v>490</v>
      </c>
      <c r="AB57" s="3" t="s">
        <v>256</v>
      </c>
      <c r="AC57" s="3" t="s">
        <v>462</v>
      </c>
      <c r="AD57" s="3" t="s">
        <v>38</v>
      </c>
      <c r="AE57" s="3" t="s">
        <v>483</v>
      </c>
      <c r="AF57" s="3" t="s">
        <v>483</v>
      </c>
      <c r="AG57" t="s">
        <v>4352</v>
      </c>
      <c r="AH57" t="e">
        <f>LOOKUP(AC57,$AL$1:$AL$174,$AM$1:$AM$174 )</f>
        <v>#N/A</v>
      </c>
      <c r="AI57" t="e">
        <f>LOOKUP(AG57,$AN$1:$AN$174,$AO$1:$AO$174)</f>
        <v>#N/A</v>
      </c>
      <c r="AJ57">
        <f>COUNTIFS(Answer,AC57,Country,"USA")</f>
        <v>0</v>
      </c>
      <c r="AK57">
        <f>COUNTIF(Answer,AC57)</f>
        <v>0</v>
      </c>
    </row>
    <row r="58" spans="1:37">
      <c r="A58" s="3" t="s">
        <v>461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492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493</v>
      </c>
      <c r="M58" s="3" t="s">
        <v>483</v>
      </c>
      <c r="N58" s="3" t="s">
        <v>483</v>
      </c>
      <c r="O58" s="3" t="s">
        <v>640</v>
      </c>
      <c r="P58" s="3" t="s">
        <v>365</v>
      </c>
      <c r="Q58" s="3" t="s">
        <v>4371</v>
      </c>
      <c r="R58" s="3" t="s">
        <v>641</v>
      </c>
      <c r="S58" s="3">
        <v>1338833703</v>
      </c>
      <c r="T58" s="3" t="s">
        <v>642</v>
      </c>
      <c r="U58" s="3" t="s">
        <v>502</v>
      </c>
      <c r="V58" s="3" t="s">
        <v>483</v>
      </c>
      <c r="W58" s="3" t="s">
        <v>483</v>
      </c>
      <c r="X58" s="3">
        <v>17</v>
      </c>
      <c r="Y58" s="3" t="s">
        <v>546</v>
      </c>
      <c r="Z58" s="3" t="s">
        <v>490</v>
      </c>
      <c r="AA58" s="3" t="s">
        <v>490</v>
      </c>
      <c r="AB58" s="3" t="s">
        <v>256</v>
      </c>
      <c r="AC58" s="3" t="s">
        <v>177</v>
      </c>
      <c r="AD58" s="3" t="s">
        <v>38</v>
      </c>
      <c r="AE58" s="3" t="s">
        <v>483</v>
      </c>
      <c r="AF58" s="3" t="s">
        <v>483</v>
      </c>
      <c r="AG58" t="s">
        <v>4352</v>
      </c>
      <c r="AH58" t="e">
        <f>LOOKUP(AC58,$AL$1:$AL$174,$AM$1:$AM$174 )</f>
        <v>#N/A</v>
      </c>
      <c r="AI58" t="e">
        <f>LOOKUP(AG58,$AN$1:$AN$174,$AO$1:$AO$174)</f>
        <v>#N/A</v>
      </c>
      <c r="AJ58">
        <f>COUNTIFS(Answer,AC58,Country,"USA")</f>
        <v>1</v>
      </c>
      <c r="AK58">
        <f>COUNTIF(Answer,AC58)</f>
        <v>1</v>
      </c>
    </row>
    <row r="59" spans="1:37">
      <c r="A59" s="3" t="s">
        <v>461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492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493</v>
      </c>
      <c r="M59" s="3" t="s">
        <v>483</v>
      </c>
      <c r="N59" s="3" t="s">
        <v>483</v>
      </c>
      <c r="O59" s="3" t="s">
        <v>673</v>
      </c>
      <c r="P59" s="3" t="s">
        <v>4464</v>
      </c>
      <c r="Q59" s="3" t="s">
        <v>4371</v>
      </c>
      <c r="R59" s="3" t="s">
        <v>674</v>
      </c>
      <c r="S59" s="3">
        <v>1338802887</v>
      </c>
      <c r="T59" s="3" t="s">
        <v>675</v>
      </c>
      <c r="U59" s="3" t="s">
        <v>502</v>
      </c>
      <c r="V59" s="3" t="s">
        <v>483</v>
      </c>
      <c r="W59" s="3" t="s">
        <v>483</v>
      </c>
      <c r="X59" s="3">
        <v>44</v>
      </c>
      <c r="Y59" s="3" t="s">
        <v>503</v>
      </c>
      <c r="Z59" s="3" t="s">
        <v>490</v>
      </c>
      <c r="AA59" s="3" t="s">
        <v>490</v>
      </c>
      <c r="AB59" s="3" t="s">
        <v>256</v>
      </c>
      <c r="AC59" s="3" t="s">
        <v>43</v>
      </c>
      <c r="AD59" s="3" t="s">
        <v>366</v>
      </c>
      <c r="AE59" s="3" t="s">
        <v>483</v>
      </c>
      <c r="AF59" s="3" t="s">
        <v>483</v>
      </c>
      <c r="AG59" t="s">
        <v>4352</v>
      </c>
      <c r="AH59" t="e">
        <f>LOOKUP(AC59,$AL$1:$AL$174,$AM$1:$AM$174 )</f>
        <v>#N/A</v>
      </c>
      <c r="AI59" t="e">
        <f>LOOKUP(AG59,$AN$1:$AN$174,$AO$1:$AO$174)</f>
        <v>#N/A</v>
      </c>
      <c r="AJ59">
        <f>COUNTIFS(Answer,AC59,Country,"USA")</f>
        <v>107</v>
      </c>
      <c r="AK59">
        <f>COUNTIF(Answer,AC59)</f>
        <v>217</v>
      </c>
    </row>
    <row r="60" spans="1:37">
      <c r="A60" s="3" t="s">
        <v>461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492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493</v>
      </c>
      <c r="M60" s="3" t="s">
        <v>483</v>
      </c>
      <c r="N60" s="3" t="s">
        <v>483</v>
      </c>
      <c r="O60" s="3" t="s">
        <v>705</v>
      </c>
      <c r="P60" s="3" t="s">
        <v>358</v>
      </c>
      <c r="Q60" s="3" t="s">
        <v>4371</v>
      </c>
      <c r="R60" s="3" t="s">
        <v>706</v>
      </c>
      <c r="S60" s="3">
        <v>1338817700</v>
      </c>
      <c r="T60" s="3" t="s">
        <v>707</v>
      </c>
      <c r="U60" s="3" t="s">
        <v>502</v>
      </c>
      <c r="V60" s="3" t="s">
        <v>483</v>
      </c>
      <c r="W60" s="3" t="s">
        <v>483</v>
      </c>
      <c r="X60" s="3">
        <v>8</v>
      </c>
      <c r="Y60" s="3" t="s">
        <v>508</v>
      </c>
      <c r="Z60" s="3" t="s">
        <v>490</v>
      </c>
      <c r="AA60" s="3" t="s">
        <v>490</v>
      </c>
      <c r="AB60" s="3" t="s">
        <v>256</v>
      </c>
      <c r="AC60" s="3" t="s">
        <v>225</v>
      </c>
      <c r="AD60" s="3" t="s">
        <v>38</v>
      </c>
      <c r="AE60" s="3" t="s">
        <v>483</v>
      </c>
      <c r="AF60" s="3" t="s">
        <v>483</v>
      </c>
      <c r="AG60" t="s">
        <v>4352</v>
      </c>
      <c r="AH60" t="e">
        <f>LOOKUP(AC60,$AL$1:$AL$174,$AM$1:$AM$174 )</f>
        <v>#N/A</v>
      </c>
      <c r="AI60" t="e">
        <f>LOOKUP(AG60,$AN$1:$AN$174,$AO$1:$AO$174)</f>
        <v>#N/A</v>
      </c>
      <c r="AJ60">
        <f>COUNTIFS(Answer,AC60,Country,"USA")</f>
        <v>3</v>
      </c>
      <c r="AK60">
        <f>COUNTIF(Answer,AC60)</f>
        <v>4</v>
      </c>
    </row>
    <row r="61" spans="1:37">
      <c r="A61" s="3" t="s">
        <v>461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492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493</v>
      </c>
      <c r="M61" s="3" t="s">
        <v>483</v>
      </c>
      <c r="N61" s="3" t="s">
        <v>483</v>
      </c>
      <c r="O61" s="3" t="s">
        <v>723</v>
      </c>
      <c r="P61" s="3" t="s">
        <v>391</v>
      </c>
      <c r="Q61" s="3" t="s">
        <v>4371</v>
      </c>
      <c r="R61" s="3" t="s">
        <v>724</v>
      </c>
      <c r="S61" s="3">
        <v>1338802244</v>
      </c>
      <c r="T61" s="3" t="s">
        <v>725</v>
      </c>
      <c r="U61" s="3" t="s">
        <v>502</v>
      </c>
      <c r="V61" s="3" t="s">
        <v>483</v>
      </c>
      <c r="W61" s="3" t="s">
        <v>483</v>
      </c>
      <c r="X61" s="3">
        <v>33</v>
      </c>
      <c r="Y61" s="3" t="s">
        <v>579</v>
      </c>
      <c r="Z61" s="3" t="s">
        <v>490</v>
      </c>
      <c r="AA61" s="3" t="s">
        <v>490</v>
      </c>
      <c r="AB61" s="3" t="s">
        <v>256</v>
      </c>
      <c r="AC61" s="3" t="s">
        <v>177</v>
      </c>
      <c r="AD61" s="3" t="s">
        <v>38</v>
      </c>
      <c r="AE61" s="3" t="s">
        <v>483</v>
      </c>
      <c r="AF61" s="3" t="s">
        <v>483</v>
      </c>
      <c r="AG61" t="s">
        <v>4352</v>
      </c>
      <c r="AH61" t="e">
        <f>LOOKUP(AC61,$AL$1:$AL$174,$AM$1:$AM$174 )</f>
        <v>#N/A</v>
      </c>
      <c r="AI61" t="e">
        <f>LOOKUP(AG61,$AN$1:$AN$174,$AO$1:$AO$174)</f>
        <v>#N/A</v>
      </c>
      <c r="AJ61">
        <f>COUNTIFS(Answer,AC61,Country,"USA")</f>
        <v>1</v>
      </c>
      <c r="AK61">
        <f>COUNTIF(Answer,AC61)</f>
        <v>1</v>
      </c>
    </row>
    <row r="62" spans="1:37">
      <c r="A62" s="3" t="s">
        <v>461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492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493</v>
      </c>
      <c r="M62" s="3" t="s">
        <v>483</v>
      </c>
      <c r="N62" s="3" t="s">
        <v>483</v>
      </c>
      <c r="O62" s="3" t="s">
        <v>743</v>
      </c>
      <c r="P62" s="3" t="s">
        <v>4409</v>
      </c>
      <c r="Q62" s="3" t="s">
        <v>4371</v>
      </c>
      <c r="R62" s="3" t="s">
        <v>744</v>
      </c>
      <c r="S62" s="3">
        <v>1338835469</v>
      </c>
      <c r="T62" s="3" t="s">
        <v>745</v>
      </c>
      <c r="U62" s="3" t="s">
        <v>502</v>
      </c>
      <c r="V62" s="3" t="s">
        <v>483</v>
      </c>
      <c r="W62" s="3" t="s">
        <v>483</v>
      </c>
      <c r="X62" s="3">
        <v>16</v>
      </c>
      <c r="Y62" s="3" t="s">
        <v>607</v>
      </c>
      <c r="Z62" s="3" t="s">
        <v>490</v>
      </c>
      <c r="AA62" s="3" t="s">
        <v>490</v>
      </c>
      <c r="AB62" s="3" t="s">
        <v>256</v>
      </c>
      <c r="AC62" s="3" t="s">
        <v>43</v>
      </c>
      <c r="AD62" s="3" t="s">
        <v>34</v>
      </c>
      <c r="AE62" s="3" t="s">
        <v>483</v>
      </c>
      <c r="AF62" s="3" t="s">
        <v>483</v>
      </c>
      <c r="AG62" t="s">
        <v>4352</v>
      </c>
      <c r="AH62" t="e">
        <f>LOOKUP(AC62,$AL$1:$AL$174,$AM$1:$AM$174 )</f>
        <v>#N/A</v>
      </c>
      <c r="AI62" t="e">
        <f>LOOKUP(AG62,$AN$1:$AN$174,$AO$1:$AO$174)</f>
        <v>#N/A</v>
      </c>
      <c r="AJ62">
        <f>COUNTIFS(Answer,AC62,Country,"USA")</f>
        <v>107</v>
      </c>
      <c r="AK62">
        <f>COUNTIF(Answer,AC62)</f>
        <v>217</v>
      </c>
    </row>
    <row r="63" spans="1:37">
      <c r="A63" s="3" t="s">
        <v>461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492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493</v>
      </c>
      <c r="M63" s="3" t="s">
        <v>483</v>
      </c>
      <c r="N63" s="3" t="s">
        <v>483</v>
      </c>
      <c r="O63" s="3" t="s">
        <v>754</v>
      </c>
      <c r="P63" s="3" t="s">
        <v>4426</v>
      </c>
      <c r="Q63" s="3" t="s">
        <v>4371</v>
      </c>
      <c r="R63" s="3" t="s">
        <v>755</v>
      </c>
      <c r="S63" s="3">
        <v>1338829267</v>
      </c>
      <c r="T63" s="3" t="s">
        <v>756</v>
      </c>
      <c r="U63" s="3" t="s">
        <v>502</v>
      </c>
      <c r="V63" s="3" t="s">
        <v>483</v>
      </c>
      <c r="W63" s="3" t="s">
        <v>483</v>
      </c>
      <c r="X63" s="3">
        <v>28</v>
      </c>
      <c r="Y63" s="3" t="s">
        <v>660</v>
      </c>
      <c r="Z63" s="3" t="s">
        <v>490</v>
      </c>
      <c r="AA63" s="3" t="s">
        <v>490</v>
      </c>
      <c r="AB63" s="3" t="s">
        <v>256</v>
      </c>
      <c r="AC63" s="3" t="s">
        <v>43</v>
      </c>
      <c r="AD63" s="3" t="s">
        <v>34</v>
      </c>
      <c r="AE63" s="3" t="s">
        <v>483</v>
      </c>
      <c r="AF63" s="3" t="s">
        <v>483</v>
      </c>
      <c r="AG63" t="s">
        <v>4352</v>
      </c>
      <c r="AH63" t="e">
        <f>LOOKUP(AC63,$AL$1:$AL$174,$AM$1:$AM$174 )</f>
        <v>#N/A</v>
      </c>
      <c r="AI63" t="e">
        <f>LOOKUP(AG63,$AN$1:$AN$174,$AO$1:$AO$174)</f>
        <v>#N/A</v>
      </c>
      <c r="AJ63">
        <f>COUNTIFS(Answer,AC63,Country,"USA")</f>
        <v>107</v>
      </c>
      <c r="AK63">
        <f>COUNTIF(Answer,AC63)</f>
        <v>217</v>
      </c>
    </row>
    <row r="64" spans="1:37">
      <c r="A64" s="3" t="s">
        <v>461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492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493</v>
      </c>
      <c r="M64" s="3" t="s">
        <v>483</v>
      </c>
      <c r="N64" s="3" t="s">
        <v>483</v>
      </c>
      <c r="O64" s="3" t="s">
        <v>603</v>
      </c>
      <c r="P64" s="3" t="s">
        <v>45</v>
      </c>
      <c r="Q64" s="3" t="s">
        <v>4371</v>
      </c>
      <c r="R64" s="3" t="s">
        <v>604</v>
      </c>
      <c r="S64" s="3">
        <v>1338843724</v>
      </c>
      <c r="T64" s="3" t="s">
        <v>605</v>
      </c>
      <c r="U64" s="3" t="s">
        <v>606</v>
      </c>
      <c r="V64" s="3" t="s">
        <v>483</v>
      </c>
      <c r="W64" s="3" t="s">
        <v>483</v>
      </c>
      <c r="X64" s="3">
        <v>28</v>
      </c>
      <c r="Y64" s="3" t="s">
        <v>607</v>
      </c>
      <c r="Z64" s="3" t="s">
        <v>490</v>
      </c>
      <c r="AA64" s="3" t="s">
        <v>490</v>
      </c>
      <c r="AB64" s="3" t="s">
        <v>256</v>
      </c>
      <c r="AC64" s="3" t="s">
        <v>221</v>
      </c>
      <c r="AD64" s="3" t="s">
        <v>38</v>
      </c>
      <c r="AE64" s="3" t="s">
        <v>483</v>
      </c>
      <c r="AF64" s="3" t="s">
        <v>483</v>
      </c>
      <c r="AG64" t="s">
        <v>4352</v>
      </c>
      <c r="AH64" t="e">
        <f>LOOKUP(AC64,$AL$1:$AL$174,$AM$1:$AM$174 )</f>
        <v>#N/A</v>
      </c>
      <c r="AI64" t="e">
        <f>LOOKUP(AG64,$AN$1:$AN$174,$AO$1:$AO$174)</f>
        <v>#N/A</v>
      </c>
      <c r="AJ64">
        <f>COUNTIFS(Answer,AC64,Country,"USA")</f>
        <v>10</v>
      </c>
      <c r="AK64">
        <f>COUNTIF(Answer,AC64)</f>
        <v>10</v>
      </c>
    </row>
    <row r="65" spans="1:37">
      <c r="A65" s="3" t="s">
        <v>461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492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493</v>
      </c>
      <c r="M65" s="3" t="s">
        <v>483</v>
      </c>
      <c r="N65" s="3" t="s">
        <v>483</v>
      </c>
      <c r="O65" s="3" t="s">
        <v>630</v>
      </c>
      <c r="P65" s="3" t="s">
        <v>374</v>
      </c>
      <c r="Q65" s="3" t="s">
        <v>4371</v>
      </c>
      <c r="R65" s="3" t="s">
        <v>631</v>
      </c>
      <c r="S65" s="3">
        <v>1338861338</v>
      </c>
      <c r="T65" s="3" t="s">
        <v>632</v>
      </c>
      <c r="U65" s="3" t="s">
        <v>606</v>
      </c>
      <c r="V65" s="3" t="s">
        <v>483</v>
      </c>
      <c r="W65" s="3" t="s">
        <v>483</v>
      </c>
      <c r="X65" s="3">
        <v>24</v>
      </c>
      <c r="Y65" s="3" t="s">
        <v>594</v>
      </c>
      <c r="Z65" s="3" t="s">
        <v>490</v>
      </c>
      <c r="AA65" s="3" t="s">
        <v>490</v>
      </c>
      <c r="AB65" s="3" t="s">
        <v>256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4352</v>
      </c>
      <c r="AH65" t="e">
        <f>LOOKUP(AC65,$AL$1:$AL$174,$AM$1:$AM$174 )</f>
        <v>#N/A</v>
      </c>
      <c r="AI65" t="e">
        <f>LOOKUP(AG65,$AN$1:$AN$174,$AO$1:$AO$174)</f>
        <v>#N/A</v>
      </c>
      <c r="AJ65">
        <f>COUNTIFS(Answer,AC65,Country,"USA")</f>
        <v>107</v>
      </c>
      <c r="AK65">
        <f>COUNTIF(Answer,AC65)</f>
        <v>217</v>
      </c>
    </row>
    <row r="66" spans="1:37">
      <c r="A66" s="3" t="s">
        <v>461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492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493</v>
      </c>
      <c r="M66" s="3" t="s">
        <v>483</v>
      </c>
      <c r="N66" s="3" t="s">
        <v>483</v>
      </c>
      <c r="O66" s="3" t="s">
        <v>637</v>
      </c>
      <c r="P66" s="3" t="s">
        <v>4438</v>
      </c>
      <c r="Q66" s="3" t="s">
        <v>4371</v>
      </c>
      <c r="R66" s="3" t="s">
        <v>638</v>
      </c>
      <c r="S66" s="3">
        <v>1338816321</v>
      </c>
      <c r="T66" s="3" t="s">
        <v>639</v>
      </c>
      <c r="U66" s="3" t="s">
        <v>606</v>
      </c>
      <c r="V66" s="3" t="s">
        <v>483</v>
      </c>
      <c r="W66" s="3" t="s">
        <v>483</v>
      </c>
      <c r="X66" s="3">
        <v>123</v>
      </c>
      <c r="Y66" s="3" t="s">
        <v>503</v>
      </c>
      <c r="Z66" s="3" t="s">
        <v>490</v>
      </c>
      <c r="AA66" s="3" t="s">
        <v>490</v>
      </c>
      <c r="AB66" s="3" t="s">
        <v>256</v>
      </c>
      <c r="AC66" s="3" t="s">
        <v>43</v>
      </c>
      <c r="AD66" s="3" t="s">
        <v>34</v>
      </c>
      <c r="AE66" s="3" t="s">
        <v>483</v>
      </c>
      <c r="AF66" s="3" t="s">
        <v>483</v>
      </c>
      <c r="AG66" t="s">
        <v>4352</v>
      </c>
      <c r="AH66" t="e">
        <f>LOOKUP(AC66,$AL$1:$AL$174,$AM$1:$AM$174 )</f>
        <v>#N/A</v>
      </c>
      <c r="AI66" t="e">
        <f>LOOKUP(AG66,$AN$1:$AN$174,$AO$1:$AO$174)</f>
        <v>#N/A</v>
      </c>
      <c r="AJ66">
        <f>COUNTIFS(Answer,AC66,Country,"USA")</f>
        <v>107</v>
      </c>
      <c r="AK66">
        <f>COUNTIF(Answer,AC66)</f>
        <v>217</v>
      </c>
    </row>
    <row r="67" spans="1:37">
      <c r="A67" s="3" t="s">
        <v>461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492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493</v>
      </c>
      <c r="M67" s="3" t="s">
        <v>483</v>
      </c>
      <c r="N67" s="3" t="s">
        <v>483</v>
      </c>
      <c r="O67" s="3" t="s">
        <v>657</v>
      </c>
      <c r="P67" s="3" t="s">
        <v>399</v>
      </c>
      <c r="Q67" s="3" t="s">
        <v>4371</v>
      </c>
      <c r="R67" s="3" t="s">
        <v>658</v>
      </c>
      <c r="S67" s="3">
        <v>1338826173</v>
      </c>
      <c r="T67" s="3" t="s">
        <v>659</v>
      </c>
      <c r="U67" s="3" t="s">
        <v>606</v>
      </c>
      <c r="V67" s="3" t="s">
        <v>483</v>
      </c>
      <c r="W67" s="3" t="s">
        <v>483</v>
      </c>
      <c r="X67" s="3">
        <v>19</v>
      </c>
      <c r="Y67" s="3" t="s">
        <v>660</v>
      </c>
      <c r="Z67" s="3" t="s">
        <v>490</v>
      </c>
      <c r="AA67" s="3" t="s">
        <v>490</v>
      </c>
      <c r="AB67" s="3" t="s">
        <v>256</v>
      </c>
      <c r="AC67" s="3" t="s">
        <v>35</v>
      </c>
      <c r="AD67" s="3" t="s">
        <v>38</v>
      </c>
      <c r="AE67" s="3" t="s">
        <v>483</v>
      </c>
      <c r="AF67" s="3" t="s">
        <v>483</v>
      </c>
      <c r="AG67" t="s">
        <v>4352</v>
      </c>
      <c r="AH67" t="e">
        <f>LOOKUP(AC67,$AL$1:$AL$174,$AM$1:$AM$174 )</f>
        <v>#N/A</v>
      </c>
      <c r="AI67" t="e">
        <f>LOOKUP(AG67,$AN$1:$AN$174,$AO$1:$AO$174)</f>
        <v>#N/A</v>
      </c>
      <c r="AJ67">
        <f>COUNTIFS(Answer,AC67,Country,"USA")</f>
        <v>184</v>
      </c>
      <c r="AK67">
        <f>COUNTIF(Answer,AC67)</f>
        <v>352</v>
      </c>
    </row>
    <row r="68" spans="1:37">
      <c r="A68" s="3" t="s">
        <v>461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492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493</v>
      </c>
      <c r="M68" s="3" t="s">
        <v>483</v>
      </c>
      <c r="N68" s="3" t="s">
        <v>483</v>
      </c>
      <c r="O68" s="3" t="s">
        <v>670</v>
      </c>
      <c r="P68" s="3" t="s">
        <v>4461</v>
      </c>
      <c r="Q68" s="3" t="s">
        <v>4371</v>
      </c>
      <c r="R68" s="3" t="s">
        <v>671</v>
      </c>
      <c r="S68" s="3">
        <v>1338872122</v>
      </c>
      <c r="T68" s="3" t="s">
        <v>672</v>
      </c>
      <c r="U68" s="3" t="s">
        <v>606</v>
      </c>
      <c r="V68" s="3" t="s">
        <v>483</v>
      </c>
      <c r="W68" s="3" t="s">
        <v>483</v>
      </c>
      <c r="X68" s="3">
        <v>122</v>
      </c>
      <c r="Y68" s="3" t="s">
        <v>508</v>
      </c>
      <c r="Z68" s="3" t="s">
        <v>490</v>
      </c>
      <c r="AA68" s="3" t="s">
        <v>490</v>
      </c>
      <c r="AB68" s="3" t="s">
        <v>256</v>
      </c>
      <c r="AC68" s="3" t="s">
        <v>43</v>
      </c>
      <c r="AD68" s="3" t="s">
        <v>34</v>
      </c>
      <c r="AE68" s="3" t="s">
        <v>483</v>
      </c>
      <c r="AF68" s="3" t="s">
        <v>483</v>
      </c>
      <c r="AG68" t="s">
        <v>4352</v>
      </c>
      <c r="AH68" t="e">
        <f>LOOKUP(AC68,$AL$1:$AL$174,$AM$1:$AM$174 )</f>
        <v>#N/A</v>
      </c>
      <c r="AI68" t="e">
        <f>LOOKUP(AG68,$AN$1:$AN$174,$AO$1:$AO$174)</f>
        <v>#N/A</v>
      </c>
      <c r="AJ68">
        <f>COUNTIFS(Answer,AC68,Country,"USA")</f>
        <v>107</v>
      </c>
      <c r="AK68">
        <f>COUNTIF(Answer,AC68)</f>
        <v>217</v>
      </c>
    </row>
    <row r="69" spans="1:37">
      <c r="A69" s="3" t="s">
        <v>461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492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493</v>
      </c>
      <c r="M69" s="3" t="s">
        <v>483</v>
      </c>
      <c r="N69" s="3" t="s">
        <v>483</v>
      </c>
      <c r="O69" s="3" t="s">
        <v>676</v>
      </c>
      <c r="P69" s="3" t="s">
        <v>380</v>
      </c>
      <c r="Q69" s="3" t="s">
        <v>4371</v>
      </c>
      <c r="R69" s="3" t="s">
        <v>677</v>
      </c>
      <c r="S69" s="3">
        <v>1338866088</v>
      </c>
      <c r="T69" s="3" t="s">
        <v>678</v>
      </c>
      <c r="U69" s="3" t="s">
        <v>606</v>
      </c>
      <c r="V69" s="3" t="s">
        <v>483</v>
      </c>
      <c r="W69" s="3" t="s">
        <v>483</v>
      </c>
      <c r="X69" s="3">
        <v>32</v>
      </c>
      <c r="Y69" s="3" t="s">
        <v>660</v>
      </c>
      <c r="Z69" s="3" t="s">
        <v>490</v>
      </c>
      <c r="AA69" s="3" t="s">
        <v>490</v>
      </c>
      <c r="AB69" s="3" t="s">
        <v>256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4352</v>
      </c>
      <c r="AH69" t="e">
        <f>LOOKUP(AC69,$AL$1:$AL$174,$AM$1:$AM$174 )</f>
        <v>#N/A</v>
      </c>
      <c r="AI69" t="e">
        <f>LOOKUP(AG69,$AN$1:$AN$174,$AO$1:$AO$174)</f>
        <v>#N/A</v>
      </c>
      <c r="AJ69">
        <f>COUNTIFS(Answer,AC69,Country,"USA")</f>
        <v>107</v>
      </c>
      <c r="AK69">
        <f>COUNTIF(Answer,AC69)</f>
        <v>217</v>
      </c>
    </row>
    <row r="70" spans="1:37">
      <c r="A70" s="3" t="s">
        <v>461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492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493</v>
      </c>
      <c r="M70" s="3" t="s">
        <v>483</v>
      </c>
      <c r="N70" s="3" t="s">
        <v>483</v>
      </c>
      <c r="O70" s="3" t="s">
        <v>692</v>
      </c>
      <c r="P70" s="3" t="s">
        <v>464</v>
      </c>
      <c r="Q70" s="3" t="s">
        <v>4371</v>
      </c>
      <c r="R70" s="3" t="s">
        <v>693</v>
      </c>
      <c r="S70" s="3">
        <v>1338863799</v>
      </c>
      <c r="T70" s="3" t="s">
        <v>694</v>
      </c>
      <c r="U70" s="3" t="s">
        <v>606</v>
      </c>
      <c r="V70" s="3" t="s">
        <v>483</v>
      </c>
      <c r="W70" s="3" t="s">
        <v>483</v>
      </c>
      <c r="X70" s="3">
        <v>112</v>
      </c>
      <c r="Y70" s="3" t="s">
        <v>489</v>
      </c>
      <c r="Z70" s="3" t="s">
        <v>490</v>
      </c>
      <c r="AA70" s="3" t="s">
        <v>490</v>
      </c>
      <c r="AB70" s="3" t="s">
        <v>256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4352</v>
      </c>
      <c r="AH70" t="e">
        <f>LOOKUP(AC70,$AL$1:$AL$174,$AM$1:$AM$174 )</f>
        <v>#N/A</v>
      </c>
      <c r="AI70" t="e">
        <f>LOOKUP(AG70,$AN$1:$AN$174,$AO$1:$AO$174)</f>
        <v>#N/A</v>
      </c>
      <c r="AJ70">
        <f>COUNTIFS(Answer,AC70,Country,"USA")</f>
        <v>107</v>
      </c>
      <c r="AK70">
        <f>COUNTIF(Answer,AC70)</f>
        <v>217</v>
      </c>
    </row>
    <row r="71" spans="1:37">
      <c r="A71" s="3" t="s">
        <v>461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492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493</v>
      </c>
      <c r="M71" s="3" t="s">
        <v>483</v>
      </c>
      <c r="N71" s="3" t="s">
        <v>483</v>
      </c>
      <c r="O71" s="3" t="s">
        <v>708</v>
      </c>
      <c r="P71" s="3" t="s">
        <v>368</v>
      </c>
      <c r="Q71" s="3" t="s">
        <v>4371</v>
      </c>
      <c r="R71" s="3" t="s">
        <v>709</v>
      </c>
      <c r="S71" s="3">
        <v>1338884250</v>
      </c>
      <c r="T71" s="3" t="s">
        <v>710</v>
      </c>
      <c r="U71" s="3" t="s">
        <v>606</v>
      </c>
      <c r="V71" s="3" t="s">
        <v>483</v>
      </c>
      <c r="W71" s="3" t="s">
        <v>483</v>
      </c>
      <c r="X71" s="3">
        <v>32</v>
      </c>
      <c r="Y71" s="3" t="s">
        <v>503</v>
      </c>
      <c r="Z71" s="3" t="s">
        <v>490</v>
      </c>
      <c r="AA71" s="3" t="s">
        <v>490</v>
      </c>
      <c r="AB71" s="3" t="s">
        <v>256</v>
      </c>
      <c r="AC71" s="3" t="s">
        <v>43</v>
      </c>
      <c r="AD71" s="3" t="s">
        <v>38</v>
      </c>
      <c r="AE71" s="3" t="s">
        <v>483</v>
      </c>
      <c r="AF71" s="3" t="s">
        <v>483</v>
      </c>
      <c r="AG71" t="s">
        <v>4352</v>
      </c>
      <c r="AH71" t="e">
        <f>LOOKUP(AC71,$AL$1:$AL$174,$AM$1:$AM$174 )</f>
        <v>#N/A</v>
      </c>
      <c r="AI71" t="e">
        <f>LOOKUP(AG71,$AN$1:$AN$174,$AO$1:$AO$174)</f>
        <v>#N/A</v>
      </c>
      <c r="AJ71">
        <f>COUNTIFS(Answer,AC71,Country,"USA")</f>
        <v>107</v>
      </c>
      <c r="AK71">
        <f>COUNTIF(Answer,AC71)</f>
        <v>217</v>
      </c>
    </row>
    <row r="72" spans="1:37">
      <c r="A72" s="3" t="s">
        <v>461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492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493</v>
      </c>
      <c r="M72" s="3" t="s">
        <v>483</v>
      </c>
      <c r="N72" s="3" t="s">
        <v>483</v>
      </c>
      <c r="O72" s="3" t="s">
        <v>726</v>
      </c>
      <c r="P72" s="3" t="s">
        <v>357</v>
      </c>
      <c r="Q72" s="3" t="s">
        <v>4371</v>
      </c>
      <c r="R72" s="3" t="s">
        <v>727</v>
      </c>
      <c r="S72" s="3">
        <v>1338876565</v>
      </c>
      <c r="T72" s="3" t="s">
        <v>728</v>
      </c>
      <c r="U72" s="3" t="s">
        <v>606</v>
      </c>
      <c r="V72" s="3" t="s">
        <v>483</v>
      </c>
      <c r="W72" s="3" t="s">
        <v>483</v>
      </c>
      <c r="X72" s="3">
        <v>9</v>
      </c>
      <c r="Y72" s="3" t="s">
        <v>503</v>
      </c>
      <c r="Z72" s="3" t="s">
        <v>490</v>
      </c>
      <c r="AA72" s="3" t="s">
        <v>490</v>
      </c>
      <c r="AB72" s="3" t="s">
        <v>256</v>
      </c>
      <c r="AC72" s="3" t="s">
        <v>43</v>
      </c>
      <c r="AD72" s="3" t="s">
        <v>729</v>
      </c>
      <c r="AE72" s="3" t="s">
        <v>483</v>
      </c>
      <c r="AF72" s="3" t="s">
        <v>483</v>
      </c>
      <c r="AG72" t="s">
        <v>4352</v>
      </c>
      <c r="AH72" t="e">
        <f>LOOKUP(AC72,$AL$1:$AL$174,$AM$1:$AM$174 )</f>
        <v>#N/A</v>
      </c>
      <c r="AI72" t="e">
        <f>LOOKUP(AG72,$AN$1:$AN$174,$AO$1:$AO$174)</f>
        <v>#N/A</v>
      </c>
      <c r="AJ72">
        <f>COUNTIFS(Answer,AC72,Country,"USA")</f>
        <v>107</v>
      </c>
      <c r="AK72">
        <f>COUNTIF(Answer,AC72)</f>
        <v>217</v>
      </c>
    </row>
    <row r="73" spans="1:37">
      <c r="A73" s="3" t="s">
        <v>427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51</v>
      </c>
      <c r="I73" s="3" t="s">
        <v>483</v>
      </c>
      <c r="J73" s="3">
        <v>180</v>
      </c>
      <c r="K73" s="3">
        <v>604800</v>
      </c>
      <c r="L73" s="3" t="s">
        <v>1054</v>
      </c>
      <c r="M73" s="3" t="s">
        <v>483</v>
      </c>
      <c r="N73" s="3" t="s">
        <v>483</v>
      </c>
      <c r="O73" s="3" t="s">
        <v>1090</v>
      </c>
      <c r="P73" s="3" t="s">
        <v>4374</v>
      </c>
      <c r="Q73" s="3" t="s">
        <v>4371</v>
      </c>
      <c r="R73" s="3" t="s">
        <v>1091</v>
      </c>
      <c r="S73" s="3">
        <v>1338898497</v>
      </c>
      <c r="T73" s="3" t="s">
        <v>1092</v>
      </c>
      <c r="U73" s="3" t="s">
        <v>823</v>
      </c>
      <c r="V73" s="3" t="s">
        <v>483</v>
      </c>
      <c r="W73" s="3" t="s">
        <v>483</v>
      </c>
      <c r="X73" s="3">
        <v>92</v>
      </c>
      <c r="Y73" s="3" t="s">
        <v>503</v>
      </c>
      <c r="Z73" s="3" t="s">
        <v>490</v>
      </c>
      <c r="AA73" s="3" t="s">
        <v>490</v>
      </c>
      <c r="AB73" s="3" t="s">
        <v>161</v>
      </c>
      <c r="AC73" s="3" t="s">
        <v>125</v>
      </c>
      <c r="AD73" s="3" t="s">
        <v>34</v>
      </c>
      <c r="AE73" s="3" t="s">
        <v>483</v>
      </c>
      <c r="AF73" s="3" t="s">
        <v>483</v>
      </c>
      <c r="AG73" t="s">
        <v>192</v>
      </c>
      <c r="AH73" t="e">
        <f>LOOKUP(AC73,$AL$1:$AL$174,$AM$1:$AM$174 )</f>
        <v>#N/A</v>
      </c>
      <c r="AI73" t="e">
        <f>LOOKUP(AG73,$AN$1:$AN$174,$AO$1:$AO$174)</f>
        <v>#N/A</v>
      </c>
      <c r="AJ73">
        <f>COUNTIFS(Answer,AC73,Country,"USA")</f>
        <v>0</v>
      </c>
      <c r="AK73">
        <f>COUNTIF(Answer,AC73)</f>
        <v>0</v>
      </c>
    </row>
    <row r="74" spans="1:37">
      <c r="A74" s="3" t="s">
        <v>427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51</v>
      </c>
      <c r="I74" s="3" t="s">
        <v>483</v>
      </c>
      <c r="J74" s="3">
        <v>180</v>
      </c>
      <c r="K74" s="3">
        <v>604800</v>
      </c>
      <c r="L74" s="3" t="s">
        <v>1054</v>
      </c>
      <c r="M74" s="3" t="s">
        <v>483</v>
      </c>
      <c r="N74" s="3" t="s">
        <v>483</v>
      </c>
      <c r="O74" s="3" t="s">
        <v>1198</v>
      </c>
      <c r="P74" s="3" t="s">
        <v>4377</v>
      </c>
      <c r="Q74" s="3" t="s">
        <v>4371</v>
      </c>
      <c r="R74" s="3" t="s">
        <v>1199</v>
      </c>
      <c r="S74" s="3">
        <v>1338902838</v>
      </c>
      <c r="T74" s="3" t="s">
        <v>1200</v>
      </c>
      <c r="U74" s="3" t="s">
        <v>682</v>
      </c>
      <c r="V74" s="3" t="s">
        <v>483</v>
      </c>
      <c r="W74" s="3" t="s">
        <v>483</v>
      </c>
      <c r="X74" s="3">
        <v>33</v>
      </c>
      <c r="Y74" s="3" t="s">
        <v>503</v>
      </c>
      <c r="Z74" s="3" t="s">
        <v>490</v>
      </c>
      <c r="AA74" s="3" t="s">
        <v>490</v>
      </c>
      <c r="AB74" s="3" t="s">
        <v>161</v>
      </c>
      <c r="AC74" s="3" t="s">
        <v>125</v>
      </c>
      <c r="AD74" s="3" t="s">
        <v>244</v>
      </c>
      <c r="AE74" s="3" t="s">
        <v>483</v>
      </c>
      <c r="AF74" s="3" t="s">
        <v>483</v>
      </c>
      <c r="AG74" t="s">
        <v>192</v>
      </c>
      <c r="AH74" t="e">
        <f>LOOKUP(AC74,$AL$1:$AL$174,$AM$1:$AM$174 )</f>
        <v>#N/A</v>
      </c>
      <c r="AI74" t="e">
        <f>LOOKUP(AG74,$AN$1:$AN$174,$AO$1:$AO$174)</f>
        <v>#N/A</v>
      </c>
      <c r="AJ74">
        <f>COUNTIFS(Answer,AC74,Country,"USA")</f>
        <v>0</v>
      </c>
      <c r="AK74">
        <f>COUNTIF(Answer,AC74)</f>
        <v>0</v>
      </c>
    </row>
    <row r="75" spans="1:37">
      <c r="A75" s="3" t="s">
        <v>427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1054</v>
      </c>
      <c r="M75" s="3" t="s">
        <v>483</v>
      </c>
      <c r="N75" s="3" t="s">
        <v>483</v>
      </c>
      <c r="O75" s="3" t="s">
        <v>1108</v>
      </c>
      <c r="P75" s="3" t="s">
        <v>839</v>
      </c>
      <c r="Q75" s="3" t="s">
        <v>4371</v>
      </c>
      <c r="R75" s="3" t="s">
        <v>1109</v>
      </c>
      <c r="S75" s="3">
        <v>1338904545</v>
      </c>
      <c r="T75" s="3" t="s">
        <v>1110</v>
      </c>
      <c r="U75" s="3" t="s">
        <v>1111</v>
      </c>
      <c r="V75" s="3" t="s">
        <v>483</v>
      </c>
      <c r="W75" s="3" t="s">
        <v>483</v>
      </c>
      <c r="X75" s="3">
        <v>32</v>
      </c>
      <c r="Y75" s="3" t="s">
        <v>561</v>
      </c>
      <c r="Z75" s="3" t="s">
        <v>490</v>
      </c>
      <c r="AA75" s="3" t="s">
        <v>490</v>
      </c>
      <c r="AB75" s="3" t="s">
        <v>161</v>
      </c>
      <c r="AC75" s="3" t="s">
        <v>125</v>
      </c>
      <c r="AD75" s="3" t="s">
        <v>38</v>
      </c>
      <c r="AE75" s="3" t="s">
        <v>483</v>
      </c>
      <c r="AF75" s="3" t="s">
        <v>483</v>
      </c>
      <c r="AG75" t="s">
        <v>192</v>
      </c>
      <c r="AH75" t="e">
        <f>LOOKUP(AC75,$AL$1:$AL$174,$AM$1:$AM$174 )</f>
        <v>#N/A</v>
      </c>
      <c r="AI75" t="e">
        <f>LOOKUP(AG75,$AN$1:$AN$174,$AO$1:$AO$174)</f>
        <v>#N/A</v>
      </c>
      <c r="AJ75">
        <f>COUNTIFS(Answer,AC75,Country,"USA")</f>
        <v>0</v>
      </c>
      <c r="AK75">
        <f>COUNTIF(Answer,AC75)</f>
        <v>0</v>
      </c>
    </row>
    <row r="76" spans="1:37">
      <c r="A76" s="3" t="s">
        <v>427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1054</v>
      </c>
      <c r="M76" s="3" t="s">
        <v>483</v>
      </c>
      <c r="N76" s="3" t="s">
        <v>483</v>
      </c>
      <c r="O76" s="3" t="s">
        <v>1230</v>
      </c>
      <c r="P76" s="3" t="s">
        <v>1231</v>
      </c>
      <c r="Q76" s="3" t="s">
        <v>4371</v>
      </c>
      <c r="R76" s="3" t="s">
        <v>1232</v>
      </c>
      <c r="S76" s="3">
        <v>1338916176</v>
      </c>
      <c r="T76" s="3" t="s">
        <v>1233</v>
      </c>
      <c r="U76" s="3" t="s">
        <v>1234</v>
      </c>
      <c r="V76" s="3" t="s">
        <v>483</v>
      </c>
      <c r="W76" s="3" t="s">
        <v>483</v>
      </c>
      <c r="X76" s="3">
        <v>63</v>
      </c>
      <c r="Y76" s="3" t="s">
        <v>489</v>
      </c>
      <c r="Z76" s="3" t="s">
        <v>490</v>
      </c>
      <c r="AA76" s="3" t="s">
        <v>490</v>
      </c>
      <c r="AB76" s="3" t="s">
        <v>161</v>
      </c>
      <c r="AC76" s="3" t="s">
        <v>125</v>
      </c>
      <c r="AD76" s="3" t="s">
        <v>38</v>
      </c>
      <c r="AE76" s="3" t="s">
        <v>483</v>
      </c>
      <c r="AF76" s="3" t="s">
        <v>483</v>
      </c>
      <c r="AG76" t="s">
        <v>192</v>
      </c>
      <c r="AH76" t="e">
        <f>LOOKUP(AC76,$AL$1:$AL$174,$AM$1:$AM$174 )</f>
        <v>#N/A</v>
      </c>
      <c r="AI76" t="e">
        <f>LOOKUP(AG76,$AN$1:$AN$174,$AO$1:$AO$174)</f>
        <v>#N/A</v>
      </c>
      <c r="AJ76">
        <f>COUNTIFS(Answer,AC76,Country,"USA")</f>
        <v>0</v>
      </c>
      <c r="AK76">
        <f>COUNTIF(Answer,AC76)</f>
        <v>0</v>
      </c>
    </row>
    <row r="77" spans="1:37">
      <c r="A77" s="3" t="s">
        <v>427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1054</v>
      </c>
      <c r="M77" s="3" t="s">
        <v>483</v>
      </c>
      <c r="N77" s="3" t="s">
        <v>483</v>
      </c>
      <c r="O77" s="3" t="s">
        <v>1186</v>
      </c>
      <c r="P77" s="3" t="s">
        <v>1187</v>
      </c>
      <c r="Q77" s="3" t="s">
        <v>4371</v>
      </c>
      <c r="R77" s="3" t="s">
        <v>1188</v>
      </c>
      <c r="S77" s="3">
        <v>1338922242</v>
      </c>
      <c r="T77" s="3" t="s">
        <v>1189</v>
      </c>
      <c r="U77" s="3" t="s">
        <v>1190</v>
      </c>
      <c r="V77" s="3" t="s">
        <v>483</v>
      </c>
      <c r="W77" s="3" t="s">
        <v>483</v>
      </c>
      <c r="X77" s="3">
        <v>32</v>
      </c>
      <c r="Y77" s="3" t="s">
        <v>555</v>
      </c>
      <c r="Z77" s="3" t="s">
        <v>490</v>
      </c>
      <c r="AA77" s="3" t="s">
        <v>490</v>
      </c>
      <c r="AB77" s="3" t="s">
        <v>161</v>
      </c>
      <c r="AC77" s="3" t="s">
        <v>125</v>
      </c>
      <c r="AD77" s="3" t="s">
        <v>38</v>
      </c>
      <c r="AE77" s="3" t="s">
        <v>483</v>
      </c>
      <c r="AF77" s="3" t="s">
        <v>483</v>
      </c>
      <c r="AG77" t="s">
        <v>192</v>
      </c>
      <c r="AH77" t="e">
        <f>LOOKUP(AC77,$AL$1:$AL$174,$AM$1:$AM$174 )</f>
        <v>#N/A</v>
      </c>
      <c r="AI77" t="e">
        <f>LOOKUP(AG77,$AN$1:$AN$174,$AO$1:$AO$174)</f>
        <v>#N/A</v>
      </c>
      <c r="AJ77">
        <f>COUNTIFS(Answer,AC77,Country,"USA")</f>
        <v>0</v>
      </c>
      <c r="AK77">
        <f>COUNTIF(Answer,AC77)</f>
        <v>0</v>
      </c>
    </row>
    <row r="78" spans="1:37">
      <c r="A78" s="3" t="s">
        <v>427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1054</v>
      </c>
      <c r="M78" s="3" t="s">
        <v>483</v>
      </c>
      <c r="N78" s="3" t="s">
        <v>483</v>
      </c>
      <c r="O78" s="3" t="s">
        <v>1220</v>
      </c>
      <c r="P78" s="3" t="s">
        <v>956</v>
      </c>
      <c r="Q78" s="3" t="s">
        <v>4371</v>
      </c>
      <c r="R78" s="3" t="s">
        <v>1221</v>
      </c>
      <c r="S78" s="3">
        <v>1338929493</v>
      </c>
      <c r="T78" s="3" t="s">
        <v>1222</v>
      </c>
      <c r="U78" s="3" t="s">
        <v>1223</v>
      </c>
      <c r="V78" s="3" t="s">
        <v>483</v>
      </c>
      <c r="W78" s="3" t="s">
        <v>483</v>
      </c>
      <c r="X78" s="3">
        <v>25</v>
      </c>
      <c r="Y78" s="3" t="s">
        <v>860</v>
      </c>
      <c r="Z78" s="3" t="s">
        <v>490</v>
      </c>
      <c r="AA78" s="3" t="s">
        <v>490</v>
      </c>
      <c r="AB78" s="3" t="s">
        <v>161</v>
      </c>
      <c r="AC78" s="3" t="s">
        <v>125</v>
      </c>
      <c r="AD78" s="3" t="s">
        <v>38</v>
      </c>
      <c r="AE78" s="3" t="s">
        <v>483</v>
      </c>
      <c r="AF78" s="3" t="s">
        <v>483</v>
      </c>
      <c r="AG78" t="s">
        <v>192</v>
      </c>
      <c r="AH78" t="e">
        <f>LOOKUP(AC78,$AL$1:$AL$174,$AM$1:$AM$174 )</f>
        <v>#N/A</v>
      </c>
      <c r="AI78" t="e">
        <f>LOOKUP(AG78,$AN$1:$AN$174,$AO$1:$AO$174)</f>
        <v>#N/A</v>
      </c>
      <c r="AJ78">
        <f>COUNTIFS(Answer,AC78,Country,"USA")</f>
        <v>0</v>
      </c>
      <c r="AK78">
        <f>COUNTIF(Answer,AC78)</f>
        <v>0</v>
      </c>
    </row>
    <row r="79" spans="1:37">
      <c r="A79" s="3" t="s">
        <v>427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1054</v>
      </c>
      <c r="M79" s="3" t="s">
        <v>483</v>
      </c>
      <c r="N79" s="3" t="s">
        <v>483</v>
      </c>
      <c r="O79" s="3" t="s">
        <v>1143</v>
      </c>
      <c r="P79" s="3" t="s">
        <v>1144</v>
      </c>
      <c r="Q79" s="3" t="s">
        <v>4371</v>
      </c>
      <c r="R79" s="3" t="s">
        <v>1145</v>
      </c>
      <c r="S79" s="3">
        <v>1338941596</v>
      </c>
      <c r="T79" s="3" t="s">
        <v>1146</v>
      </c>
      <c r="U79" s="3" t="s">
        <v>1147</v>
      </c>
      <c r="V79" s="3" t="s">
        <v>483</v>
      </c>
      <c r="W79" s="3" t="s">
        <v>483</v>
      </c>
      <c r="X79" s="3">
        <v>46</v>
      </c>
      <c r="Y79" s="3" t="s">
        <v>860</v>
      </c>
      <c r="Z79" s="3" t="s">
        <v>490</v>
      </c>
      <c r="AA79" s="3" t="s">
        <v>490</v>
      </c>
      <c r="AB79" s="3" t="s">
        <v>161</v>
      </c>
      <c r="AC79" s="3" t="s">
        <v>125</v>
      </c>
      <c r="AD79" s="3" t="s">
        <v>38</v>
      </c>
      <c r="AE79" s="3" t="s">
        <v>483</v>
      </c>
      <c r="AF79" s="3" t="s">
        <v>483</v>
      </c>
      <c r="AG79" t="s">
        <v>192</v>
      </c>
      <c r="AH79" t="e">
        <f>LOOKUP(AC79,$AL$1:$AL$174,$AM$1:$AM$174 )</f>
        <v>#N/A</v>
      </c>
      <c r="AI79" t="e">
        <f>LOOKUP(AG79,$AN$1:$AN$174,$AO$1:$AO$174)</f>
        <v>#N/A</v>
      </c>
      <c r="AJ79">
        <f>COUNTIFS(Answer,AC79,Country,"USA")</f>
        <v>0</v>
      </c>
      <c r="AK79">
        <f>COUNTIF(Answer,AC79)</f>
        <v>0</v>
      </c>
    </row>
    <row r="80" spans="1:37">
      <c r="A80" s="3" t="s">
        <v>427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1054</v>
      </c>
      <c r="M80" s="3" t="s">
        <v>483</v>
      </c>
      <c r="N80" s="3" t="s">
        <v>483</v>
      </c>
      <c r="O80" s="3" t="s">
        <v>1062</v>
      </c>
      <c r="P80" s="3" t="s">
        <v>4385</v>
      </c>
      <c r="Q80" s="3" t="s">
        <v>4371</v>
      </c>
      <c r="R80" s="3" t="s">
        <v>1063</v>
      </c>
      <c r="S80" s="3">
        <v>1338958430</v>
      </c>
      <c r="T80" s="3" t="s">
        <v>1064</v>
      </c>
      <c r="U80" s="3" t="s">
        <v>568</v>
      </c>
      <c r="V80" s="3" t="s">
        <v>483</v>
      </c>
      <c r="W80" s="3" t="s">
        <v>483</v>
      </c>
      <c r="X80" s="3">
        <v>27</v>
      </c>
      <c r="Y80" s="3" t="s">
        <v>1065</v>
      </c>
      <c r="Z80" s="3" t="s">
        <v>490</v>
      </c>
      <c r="AA80" s="3" t="s">
        <v>490</v>
      </c>
      <c r="AB80" s="3" t="s">
        <v>161</v>
      </c>
      <c r="AC80" s="3" t="s">
        <v>35</v>
      </c>
      <c r="AD80" s="3" t="s">
        <v>34</v>
      </c>
      <c r="AE80" s="3" t="s">
        <v>483</v>
      </c>
      <c r="AF80" s="3" t="s">
        <v>483</v>
      </c>
      <c r="AG80" t="s">
        <v>192</v>
      </c>
      <c r="AH80" t="e">
        <f>LOOKUP(AC80,$AL$1:$AL$174,$AM$1:$AM$174 )</f>
        <v>#N/A</v>
      </c>
      <c r="AI80" t="e">
        <f>LOOKUP(AG80,$AN$1:$AN$174,$AO$1:$AO$174)</f>
        <v>#N/A</v>
      </c>
      <c r="AJ80">
        <f>COUNTIFS(Answer,AC80,Country,"USA")</f>
        <v>184</v>
      </c>
      <c r="AK80">
        <f>COUNTIF(Answer,AC80)</f>
        <v>352</v>
      </c>
    </row>
    <row r="81" spans="1:37">
      <c r="A81" s="3" t="s">
        <v>427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1054</v>
      </c>
      <c r="M81" s="3" t="s">
        <v>483</v>
      </c>
      <c r="N81" s="3" t="s">
        <v>483</v>
      </c>
      <c r="O81" s="3" t="s">
        <v>1129</v>
      </c>
      <c r="P81" s="3" t="s">
        <v>4173</v>
      </c>
      <c r="Q81" s="3" t="s">
        <v>4371</v>
      </c>
      <c r="R81" s="3" t="s">
        <v>1130</v>
      </c>
      <c r="S81" s="3">
        <v>1338958489</v>
      </c>
      <c r="T81" s="3" t="s">
        <v>1131</v>
      </c>
      <c r="U81" s="3" t="s">
        <v>1132</v>
      </c>
      <c r="V81" s="3" t="s">
        <v>483</v>
      </c>
      <c r="W81" s="3" t="s">
        <v>483</v>
      </c>
      <c r="X81" s="3">
        <v>11</v>
      </c>
      <c r="Y81" s="3" t="s">
        <v>508</v>
      </c>
      <c r="Z81" s="3" t="s">
        <v>490</v>
      </c>
      <c r="AA81" s="3" t="s">
        <v>490</v>
      </c>
      <c r="AB81" s="3" t="s">
        <v>161</v>
      </c>
      <c r="AC81" s="3" t="s">
        <v>569</v>
      </c>
      <c r="AD81" s="3" t="s">
        <v>34</v>
      </c>
      <c r="AE81" s="3" t="s">
        <v>483</v>
      </c>
      <c r="AF81" s="3" t="s">
        <v>483</v>
      </c>
      <c r="AG81" t="s">
        <v>192</v>
      </c>
      <c r="AH81" t="e">
        <f>LOOKUP(AC81,$AL$1:$AL$174,$AM$1:$AM$174 )</f>
        <v>#N/A</v>
      </c>
      <c r="AI81" t="e">
        <f>LOOKUP(AG81,$AN$1:$AN$174,$AO$1:$AO$174)</f>
        <v>#N/A</v>
      </c>
      <c r="AJ81">
        <f>COUNTIFS(Answer,AC81,Country,"USA")</f>
        <v>1</v>
      </c>
      <c r="AK81">
        <f>COUNTIF(Answer,AC81)</f>
        <v>10</v>
      </c>
    </row>
    <row r="82" spans="1:37">
      <c r="A82" s="3" t="s">
        <v>427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1054</v>
      </c>
      <c r="M82" s="3" t="s">
        <v>483</v>
      </c>
      <c r="N82" s="3" t="s">
        <v>483</v>
      </c>
      <c r="O82" s="3" t="s">
        <v>1242</v>
      </c>
      <c r="P82" s="3" t="s">
        <v>4386</v>
      </c>
      <c r="Q82" s="3" t="s">
        <v>4371</v>
      </c>
      <c r="R82" s="3" t="s">
        <v>1243</v>
      </c>
      <c r="S82" s="3">
        <v>1338958590</v>
      </c>
      <c r="T82" s="3" t="s">
        <v>1244</v>
      </c>
      <c r="U82" s="3" t="s">
        <v>1245</v>
      </c>
      <c r="V82" s="3" t="s">
        <v>483</v>
      </c>
      <c r="W82" s="3" t="s">
        <v>483</v>
      </c>
      <c r="X82" s="3">
        <v>26</v>
      </c>
      <c r="Y82" s="3" t="s">
        <v>555</v>
      </c>
      <c r="Z82" s="3" t="s">
        <v>490</v>
      </c>
      <c r="AA82" s="3" t="s">
        <v>490</v>
      </c>
      <c r="AB82" s="3" t="s">
        <v>161</v>
      </c>
      <c r="AC82" s="3" t="s">
        <v>35</v>
      </c>
      <c r="AD82" s="3" t="s">
        <v>1246</v>
      </c>
      <c r="AE82" s="3" t="s">
        <v>483</v>
      </c>
      <c r="AF82" s="3" t="s">
        <v>483</v>
      </c>
      <c r="AG82" t="s">
        <v>192</v>
      </c>
      <c r="AH82" t="e">
        <f>LOOKUP(AC82,$AL$1:$AL$174,$AM$1:$AM$174 )</f>
        <v>#N/A</v>
      </c>
      <c r="AI82" t="e">
        <f>LOOKUP(AG82,$AN$1:$AN$174,$AO$1:$AO$174)</f>
        <v>#N/A</v>
      </c>
      <c r="AJ82">
        <f>COUNTIFS(Answer,AC82,Country,"USA")</f>
        <v>184</v>
      </c>
      <c r="AK82">
        <f>COUNTIF(Answer,AC82)</f>
        <v>352</v>
      </c>
    </row>
    <row r="83" spans="1:37">
      <c r="A83" s="3" t="s">
        <v>427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1054</v>
      </c>
      <c r="M83" s="3" t="s">
        <v>483</v>
      </c>
      <c r="N83" s="3" t="s">
        <v>483</v>
      </c>
      <c r="O83" s="3" t="s">
        <v>1253</v>
      </c>
      <c r="P83" s="3" t="s">
        <v>4388</v>
      </c>
      <c r="Q83" s="3" t="s">
        <v>4371</v>
      </c>
      <c r="R83" s="3" t="s">
        <v>1254</v>
      </c>
      <c r="S83" s="3">
        <v>1338967831</v>
      </c>
      <c r="T83" s="3" t="s">
        <v>1255</v>
      </c>
      <c r="U83" s="3" t="s">
        <v>1256</v>
      </c>
      <c r="V83" s="3" t="s">
        <v>483</v>
      </c>
      <c r="W83" s="3" t="s">
        <v>483</v>
      </c>
      <c r="X83" s="3">
        <v>63</v>
      </c>
      <c r="Y83" s="3" t="s">
        <v>518</v>
      </c>
      <c r="Z83" s="3" t="s">
        <v>490</v>
      </c>
      <c r="AA83" s="3" t="s">
        <v>490</v>
      </c>
      <c r="AB83" s="3" t="s">
        <v>161</v>
      </c>
      <c r="AC83" s="3" t="s">
        <v>1257</v>
      </c>
      <c r="AD83" s="3" t="s">
        <v>34</v>
      </c>
      <c r="AE83" s="3" t="s">
        <v>483</v>
      </c>
      <c r="AF83" s="3" t="s">
        <v>483</v>
      </c>
      <c r="AG83" t="s">
        <v>192</v>
      </c>
      <c r="AH83" t="e">
        <f>LOOKUP(AC83,$AL$1:$AL$174,$AM$1:$AM$174 )</f>
        <v>#N/A</v>
      </c>
      <c r="AI83" t="e">
        <f>LOOKUP(AG83,$AN$1:$AN$174,$AO$1:$AO$174)</f>
        <v>#N/A</v>
      </c>
      <c r="AJ83">
        <f>COUNTIFS(Answer,AC83,Country,"USA")</f>
        <v>0</v>
      </c>
      <c r="AK83">
        <f>COUNTIF(Answer,AC83)</f>
        <v>0</v>
      </c>
    </row>
    <row r="84" spans="1:37">
      <c r="A84" s="3" t="s">
        <v>427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1054</v>
      </c>
      <c r="M84" s="3" t="s">
        <v>483</v>
      </c>
      <c r="N84" s="3" t="s">
        <v>483</v>
      </c>
      <c r="O84" s="3" t="s">
        <v>1125</v>
      </c>
      <c r="P84" s="3" t="s">
        <v>4387</v>
      </c>
      <c r="Q84" s="3" t="s">
        <v>4371</v>
      </c>
      <c r="R84" s="3" t="s">
        <v>1126</v>
      </c>
      <c r="S84" s="3">
        <v>1338969914</v>
      </c>
      <c r="T84" s="3" t="s">
        <v>1127</v>
      </c>
      <c r="U84" s="3" t="s">
        <v>1128</v>
      </c>
      <c r="V84" s="3" t="s">
        <v>483</v>
      </c>
      <c r="W84" s="3" t="s">
        <v>483</v>
      </c>
      <c r="X84" s="3">
        <v>33</v>
      </c>
      <c r="Y84" s="3" t="s">
        <v>508</v>
      </c>
      <c r="Z84" s="3" t="s">
        <v>490</v>
      </c>
      <c r="AA84" s="3" t="s">
        <v>490</v>
      </c>
      <c r="AB84" s="3" t="s">
        <v>161</v>
      </c>
      <c r="AC84" s="3" t="s">
        <v>359</v>
      </c>
      <c r="AD84" s="3" t="s">
        <v>34</v>
      </c>
      <c r="AE84" s="3" t="s">
        <v>483</v>
      </c>
      <c r="AF84" s="3" t="s">
        <v>483</v>
      </c>
      <c r="AG84" t="s">
        <v>192</v>
      </c>
      <c r="AH84" t="e">
        <f>LOOKUP(AC84,$AL$1:$AL$174,$AM$1:$AM$174 )</f>
        <v>#N/A</v>
      </c>
      <c r="AI84" t="e">
        <f>LOOKUP(AG84,$AN$1:$AN$174,$AO$1:$AO$174)</f>
        <v>#N/A</v>
      </c>
      <c r="AJ84">
        <f>COUNTIFS(Answer,AC84,Country,"USA")</f>
        <v>0</v>
      </c>
      <c r="AK84">
        <f>COUNTIF(Answer,AC84)</f>
        <v>12</v>
      </c>
    </row>
    <row r="85" spans="1:37">
      <c r="A85" s="3" t="s">
        <v>427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1054</v>
      </c>
      <c r="M85" s="3" t="s">
        <v>483</v>
      </c>
      <c r="N85" s="3" t="s">
        <v>483</v>
      </c>
      <c r="O85" s="3" t="s">
        <v>1262</v>
      </c>
      <c r="P85" s="3" t="s">
        <v>4390</v>
      </c>
      <c r="Q85" s="3" t="s">
        <v>4371</v>
      </c>
      <c r="R85" s="3" t="s">
        <v>1263</v>
      </c>
      <c r="S85" s="3">
        <v>1338977375</v>
      </c>
      <c r="T85" s="3" t="s">
        <v>1264</v>
      </c>
      <c r="U85" s="3" t="s">
        <v>1265</v>
      </c>
      <c r="V85" s="3" t="s">
        <v>483</v>
      </c>
      <c r="W85" s="3" t="s">
        <v>483</v>
      </c>
      <c r="X85" s="3">
        <v>42</v>
      </c>
      <c r="Y85" s="3" t="s">
        <v>546</v>
      </c>
      <c r="Z85" s="3" t="s">
        <v>490</v>
      </c>
      <c r="AA85" s="3" t="s">
        <v>490</v>
      </c>
      <c r="AB85" s="3" t="s">
        <v>161</v>
      </c>
      <c r="AC85" s="3" t="s">
        <v>125</v>
      </c>
      <c r="AD85" s="3" t="s">
        <v>34</v>
      </c>
      <c r="AE85" s="3" t="s">
        <v>483</v>
      </c>
      <c r="AF85" s="3" t="s">
        <v>483</v>
      </c>
      <c r="AG85" t="s">
        <v>192</v>
      </c>
      <c r="AH85" t="e">
        <f>LOOKUP(AC85,$AL$1:$AL$174,$AM$1:$AM$174 )</f>
        <v>#N/A</v>
      </c>
      <c r="AI85" t="e">
        <f>LOOKUP(AG85,$AN$1:$AN$174,$AO$1:$AO$174)</f>
        <v>#N/A</v>
      </c>
      <c r="AJ85">
        <f>COUNTIFS(Answer,AC85,Country,"USA")</f>
        <v>0</v>
      </c>
      <c r="AK85">
        <f>COUNTIF(Answer,AC85)</f>
        <v>0</v>
      </c>
    </row>
    <row r="86" spans="1:37">
      <c r="A86" s="3" t="s">
        <v>427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1054</v>
      </c>
      <c r="M86" s="3" t="s">
        <v>483</v>
      </c>
      <c r="N86" s="3" t="s">
        <v>483</v>
      </c>
      <c r="O86" s="3" t="s">
        <v>1100</v>
      </c>
      <c r="P86" s="3" t="s">
        <v>4391</v>
      </c>
      <c r="Q86" s="3" t="s">
        <v>4371</v>
      </c>
      <c r="R86" s="3" t="s">
        <v>1101</v>
      </c>
      <c r="S86" s="3">
        <v>1338986025</v>
      </c>
      <c r="T86" s="3" t="s">
        <v>1102</v>
      </c>
      <c r="U86" s="3" t="s">
        <v>1103</v>
      </c>
      <c r="V86" s="3" t="s">
        <v>483</v>
      </c>
      <c r="W86" s="3" t="s">
        <v>483</v>
      </c>
      <c r="X86" s="3">
        <v>64</v>
      </c>
      <c r="Y86" s="3" t="s">
        <v>546</v>
      </c>
      <c r="Z86" s="3" t="s">
        <v>490</v>
      </c>
      <c r="AA86" s="3" t="s">
        <v>490</v>
      </c>
      <c r="AB86" s="3" t="s">
        <v>161</v>
      </c>
      <c r="AC86" s="3" t="s">
        <v>1104</v>
      </c>
      <c r="AD86" s="3" t="s">
        <v>34</v>
      </c>
      <c r="AE86" s="3" t="s">
        <v>483</v>
      </c>
      <c r="AF86" s="3" t="s">
        <v>483</v>
      </c>
      <c r="AG86" t="s">
        <v>192</v>
      </c>
      <c r="AH86" t="e">
        <f>LOOKUP(AC86,$AL$1:$AL$174,$AM$1:$AM$174 )</f>
        <v>#N/A</v>
      </c>
      <c r="AI86" t="e">
        <f>LOOKUP(AG86,$AN$1:$AN$174,$AO$1:$AO$174)</f>
        <v>#N/A</v>
      </c>
      <c r="AJ86">
        <f>COUNTIFS(Answer,AC86,Country,"USA")</f>
        <v>0</v>
      </c>
      <c r="AK86">
        <f>COUNTIF(Answer,AC86)</f>
        <v>0</v>
      </c>
    </row>
    <row r="87" spans="1:37">
      <c r="A87" s="3" t="s">
        <v>427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1054</v>
      </c>
      <c r="M87" s="3" t="s">
        <v>483</v>
      </c>
      <c r="N87" s="3" t="s">
        <v>483</v>
      </c>
      <c r="O87" s="3" t="s">
        <v>1179</v>
      </c>
      <c r="P87" s="3" t="s">
        <v>4392</v>
      </c>
      <c r="Q87" s="3" t="s">
        <v>4371</v>
      </c>
      <c r="R87" s="3" t="s">
        <v>1180</v>
      </c>
      <c r="S87" s="3">
        <v>1338986566</v>
      </c>
      <c r="T87" s="3" t="s">
        <v>1181</v>
      </c>
      <c r="U87" s="3" t="s">
        <v>623</v>
      </c>
      <c r="V87" s="3" t="s">
        <v>483</v>
      </c>
      <c r="W87" s="3" t="s">
        <v>483</v>
      </c>
      <c r="X87" s="3">
        <v>44</v>
      </c>
      <c r="Y87" s="3" t="s">
        <v>555</v>
      </c>
      <c r="Z87" s="3" t="s">
        <v>490</v>
      </c>
      <c r="AA87" s="3" t="s">
        <v>490</v>
      </c>
      <c r="AB87" s="3" t="s">
        <v>161</v>
      </c>
      <c r="AC87" s="3" t="s">
        <v>125</v>
      </c>
      <c r="AD87" s="3" t="s">
        <v>34</v>
      </c>
      <c r="AE87" s="3" t="s">
        <v>483</v>
      </c>
      <c r="AF87" s="3" t="s">
        <v>483</v>
      </c>
      <c r="AG87" t="s">
        <v>192</v>
      </c>
      <c r="AH87" t="e">
        <f>LOOKUP(AC87,$AL$1:$AL$174,$AM$1:$AM$174 )</f>
        <v>#N/A</v>
      </c>
      <c r="AI87" t="e">
        <f>LOOKUP(AG87,$AN$1:$AN$174,$AO$1:$AO$174)</f>
        <v>#N/A</v>
      </c>
      <c r="AJ87">
        <f>COUNTIFS(Answer,AC87,Country,"USA")</f>
        <v>0</v>
      </c>
      <c r="AK87">
        <f>COUNTIF(Answer,AC87)</f>
        <v>0</v>
      </c>
    </row>
    <row r="88" spans="1:37">
      <c r="A88" s="3" t="s">
        <v>427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1054</v>
      </c>
      <c r="M88" s="3" t="s">
        <v>483</v>
      </c>
      <c r="N88" s="3" t="s">
        <v>483</v>
      </c>
      <c r="O88" s="3" t="s">
        <v>1171</v>
      </c>
      <c r="P88" s="3" t="s">
        <v>4393</v>
      </c>
      <c r="Q88" s="3" t="s">
        <v>4371</v>
      </c>
      <c r="R88" s="3" t="s">
        <v>1172</v>
      </c>
      <c r="S88" s="3">
        <v>1338992958</v>
      </c>
      <c r="T88" s="3" t="s">
        <v>1173</v>
      </c>
      <c r="U88" s="3" t="s">
        <v>1174</v>
      </c>
      <c r="V88" s="3" t="s">
        <v>483</v>
      </c>
      <c r="W88" s="3" t="s">
        <v>483</v>
      </c>
      <c r="X88" s="3">
        <v>22</v>
      </c>
      <c r="Y88" s="3" t="s">
        <v>594</v>
      </c>
      <c r="Z88" s="3" t="s">
        <v>490</v>
      </c>
      <c r="AA88" s="3" t="s">
        <v>490</v>
      </c>
      <c r="AB88" s="3" t="s">
        <v>161</v>
      </c>
      <c r="AC88" s="3" t="s">
        <v>125</v>
      </c>
      <c r="AD88" s="3" t="s">
        <v>34</v>
      </c>
      <c r="AE88" s="3" t="s">
        <v>483</v>
      </c>
      <c r="AF88" s="3" t="s">
        <v>483</v>
      </c>
      <c r="AG88" t="s">
        <v>192</v>
      </c>
      <c r="AH88" t="e">
        <f>LOOKUP(AC88,$AL$1:$AL$174,$AM$1:$AM$174 )</f>
        <v>#N/A</v>
      </c>
      <c r="AI88" t="e">
        <f>LOOKUP(AG88,$AN$1:$AN$174,$AO$1:$AO$174)</f>
        <v>#N/A</v>
      </c>
      <c r="AJ88">
        <f>COUNTIFS(Answer,AC88,Country,"USA")</f>
        <v>0</v>
      </c>
      <c r="AK88">
        <f>COUNTIF(Answer,AC88)</f>
        <v>0</v>
      </c>
    </row>
    <row r="89" spans="1:37">
      <c r="A89" s="3" t="s">
        <v>427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1054</v>
      </c>
      <c r="M89" s="3" t="s">
        <v>483</v>
      </c>
      <c r="N89" s="3" t="s">
        <v>483</v>
      </c>
      <c r="O89" s="3" t="s">
        <v>1119</v>
      </c>
      <c r="P89" s="3" t="s">
        <v>1120</v>
      </c>
      <c r="Q89" s="3" t="s">
        <v>4371</v>
      </c>
      <c r="R89" s="3" t="s">
        <v>1121</v>
      </c>
      <c r="S89" s="3">
        <v>1338997266</v>
      </c>
      <c r="T89" s="3" t="s">
        <v>1122</v>
      </c>
      <c r="U89" s="3" t="s">
        <v>1123</v>
      </c>
      <c r="V89" s="3" t="s">
        <v>483</v>
      </c>
      <c r="W89" s="3" t="s">
        <v>483</v>
      </c>
      <c r="X89" s="3">
        <v>24</v>
      </c>
      <c r="Y89" s="3" t="s">
        <v>1124</v>
      </c>
      <c r="Z89" s="3" t="s">
        <v>490</v>
      </c>
      <c r="AA89" s="3" t="s">
        <v>490</v>
      </c>
      <c r="AB89" s="3" t="s">
        <v>161</v>
      </c>
      <c r="AC89" s="3" t="s">
        <v>125</v>
      </c>
      <c r="AD89" s="3" t="s">
        <v>38</v>
      </c>
      <c r="AE89" s="3" t="s">
        <v>483</v>
      </c>
      <c r="AF89" s="3" t="s">
        <v>483</v>
      </c>
      <c r="AG89" t="s">
        <v>192</v>
      </c>
      <c r="AH89" t="e">
        <f>LOOKUP(AC89,$AL$1:$AL$174,$AM$1:$AM$174 )</f>
        <v>#N/A</v>
      </c>
      <c r="AI89" t="e">
        <f>LOOKUP(AG89,$AN$1:$AN$174,$AO$1:$AO$174)</f>
        <v>#N/A</v>
      </c>
      <c r="AJ89">
        <f>COUNTIFS(Answer,AC89,Country,"USA")</f>
        <v>0</v>
      </c>
      <c r="AK89">
        <f>COUNTIF(Answer,AC89)</f>
        <v>0</v>
      </c>
    </row>
    <row r="90" spans="1:37">
      <c r="A90" s="3" t="s">
        <v>427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1054</v>
      </c>
      <c r="M90" s="3" t="s">
        <v>483</v>
      </c>
      <c r="N90" s="3" t="s">
        <v>483</v>
      </c>
      <c r="O90" s="3" t="s">
        <v>1269</v>
      </c>
      <c r="P90" s="3" t="s">
        <v>996</v>
      </c>
      <c r="Q90" s="3" t="s">
        <v>4371</v>
      </c>
      <c r="R90" s="3" t="s">
        <v>1270</v>
      </c>
      <c r="S90" s="3">
        <v>1339000075</v>
      </c>
      <c r="T90" s="3" t="s">
        <v>1271</v>
      </c>
      <c r="U90" s="3" t="s">
        <v>999</v>
      </c>
      <c r="V90" s="3" t="s">
        <v>483</v>
      </c>
      <c r="W90" s="3" t="s">
        <v>483</v>
      </c>
      <c r="X90" s="3">
        <v>29</v>
      </c>
      <c r="Y90" s="3" t="s">
        <v>561</v>
      </c>
      <c r="Z90" s="3" t="s">
        <v>490</v>
      </c>
      <c r="AA90" s="3" t="s">
        <v>490</v>
      </c>
      <c r="AB90" s="3" t="s">
        <v>161</v>
      </c>
      <c r="AC90" s="3" t="s">
        <v>125</v>
      </c>
      <c r="AD90" s="3" t="s">
        <v>38</v>
      </c>
      <c r="AE90" s="3" t="s">
        <v>483</v>
      </c>
      <c r="AF90" s="3" t="s">
        <v>483</v>
      </c>
      <c r="AG90" t="s">
        <v>192</v>
      </c>
      <c r="AH90" t="e">
        <f>LOOKUP(AC90,$AL$1:$AL$174,$AM$1:$AM$174 )</f>
        <v>#N/A</v>
      </c>
      <c r="AI90" t="e">
        <f>LOOKUP(AG90,$AN$1:$AN$174,$AO$1:$AO$174)</f>
        <v>#N/A</v>
      </c>
      <c r="AJ90">
        <f>COUNTIFS(Answer,AC90,Country,"USA")</f>
        <v>0</v>
      </c>
      <c r="AK90">
        <f>COUNTIF(Answer,AC90)</f>
        <v>0</v>
      </c>
    </row>
    <row r="91" spans="1:37">
      <c r="A91" s="3" t="s">
        <v>427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1054</v>
      </c>
      <c r="M91" s="3" t="s">
        <v>483</v>
      </c>
      <c r="N91" s="3" t="s">
        <v>483</v>
      </c>
      <c r="O91" s="3" t="s">
        <v>1077</v>
      </c>
      <c r="P91" s="3" t="s">
        <v>4396</v>
      </c>
      <c r="Q91" s="3" t="s">
        <v>4371</v>
      </c>
      <c r="R91" s="3" t="s">
        <v>1078</v>
      </c>
      <c r="S91" s="3">
        <v>1339009908</v>
      </c>
      <c r="T91" s="3" t="s">
        <v>1079</v>
      </c>
      <c r="U91" s="3" t="s">
        <v>991</v>
      </c>
      <c r="V91" s="3" t="s">
        <v>483</v>
      </c>
      <c r="W91" s="3" t="s">
        <v>483</v>
      </c>
      <c r="X91" s="3">
        <v>28</v>
      </c>
      <c r="Y91" s="3" t="s">
        <v>561</v>
      </c>
      <c r="Z91" s="3" t="s">
        <v>490</v>
      </c>
      <c r="AA91" s="3" t="s">
        <v>490</v>
      </c>
      <c r="AB91" s="3" t="s">
        <v>161</v>
      </c>
      <c r="AC91" s="3" t="s">
        <v>35</v>
      </c>
      <c r="AD91" s="3" t="s">
        <v>244</v>
      </c>
      <c r="AE91" s="3" t="s">
        <v>483</v>
      </c>
      <c r="AF91" s="3" t="s">
        <v>483</v>
      </c>
      <c r="AG91" t="s">
        <v>192</v>
      </c>
      <c r="AH91" t="e">
        <f>LOOKUP(AC91,$AL$1:$AL$174,$AM$1:$AM$174 )</f>
        <v>#N/A</v>
      </c>
      <c r="AI91" t="e">
        <f>LOOKUP(AG91,$AN$1:$AN$174,$AO$1:$AO$174)</f>
        <v>#N/A</v>
      </c>
      <c r="AJ91">
        <f>COUNTIFS(Answer,AC91,Country,"USA")</f>
        <v>184</v>
      </c>
      <c r="AK91">
        <f>COUNTIF(Answer,AC91)</f>
        <v>352</v>
      </c>
    </row>
    <row r="92" spans="1:37">
      <c r="A92" s="3" t="s">
        <v>427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1054</v>
      </c>
      <c r="M92" s="3" t="s">
        <v>483</v>
      </c>
      <c r="N92" s="3" t="s">
        <v>483</v>
      </c>
      <c r="O92" s="3" t="s">
        <v>1116</v>
      </c>
      <c r="P92" s="3" t="s">
        <v>886</v>
      </c>
      <c r="Q92" s="3" t="s">
        <v>4371</v>
      </c>
      <c r="R92" s="3" t="s">
        <v>1117</v>
      </c>
      <c r="S92" s="3">
        <v>1339011629</v>
      </c>
      <c r="T92" s="3" t="s">
        <v>1118</v>
      </c>
      <c r="U92" s="3" t="s">
        <v>889</v>
      </c>
      <c r="V92" s="3" t="s">
        <v>483</v>
      </c>
      <c r="W92" s="3" t="s">
        <v>483</v>
      </c>
      <c r="X92" s="3">
        <v>17</v>
      </c>
      <c r="Y92" s="3" t="s">
        <v>561</v>
      </c>
      <c r="Z92" s="3" t="s">
        <v>490</v>
      </c>
      <c r="AA92" s="3" t="s">
        <v>490</v>
      </c>
      <c r="AB92" s="3" t="s">
        <v>161</v>
      </c>
      <c r="AC92" s="3" t="s">
        <v>125</v>
      </c>
      <c r="AD92" s="3" t="s">
        <v>38</v>
      </c>
      <c r="AE92" s="3" t="s">
        <v>483</v>
      </c>
      <c r="AF92" s="3" t="s">
        <v>483</v>
      </c>
      <c r="AG92" t="s">
        <v>192</v>
      </c>
      <c r="AH92" t="e">
        <f>LOOKUP(AC92,$AL$1:$AL$174,$AM$1:$AM$174 )</f>
        <v>#N/A</v>
      </c>
      <c r="AI92" t="e">
        <f>LOOKUP(AG92,$AN$1:$AN$174,$AO$1:$AO$174)</f>
        <v>#N/A</v>
      </c>
      <c r="AJ92">
        <f>COUNTIFS(Answer,AC92,Country,"USA")</f>
        <v>0</v>
      </c>
      <c r="AK92">
        <f>COUNTIF(Answer,AC92)</f>
        <v>0</v>
      </c>
    </row>
    <row r="93" spans="1:37">
      <c r="A93" s="3" t="s">
        <v>427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1054</v>
      </c>
      <c r="M93" s="3" t="s">
        <v>483</v>
      </c>
      <c r="N93" s="3" t="s">
        <v>483</v>
      </c>
      <c r="O93" s="3" t="s">
        <v>1310</v>
      </c>
      <c r="P93" s="3" t="s">
        <v>1311</v>
      </c>
      <c r="Q93" s="3" t="s">
        <v>4371</v>
      </c>
      <c r="R93" s="3" t="s">
        <v>1312</v>
      </c>
      <c r="S93" s="3">
        <v>1339013573</v>
      </c>
      <c r="T93" s="3" t="s">
        <v>1313</v>
      </c>
      <c r="U93" s="3" t="s">
        <v>1314</v>
      </c>
      <c r="V93" s="3" t="s">
        <v>483</v>
      </c>
      <c r="W93" s="3" t="s">
        <v>483</v>
      </c>
      <c r="X93" s="3">
        <v>49</v>
      </c>
      <c r="Y93" s="3" t="s">
        <v>489</v>
      </c>
      <c r="Z93" s="3" t="s">
        <v>490</v>
      </c>
      <c r="AA93" s="3" t="s">
        <v>490</v>
      </c>
      <c r="AB93" s="3" t="s">
        <v>161</v>
      </c>
      <c r="AC93" s="3" t="s">
        <v>125</v>
      </c>
      <c r="AD93" s="3" t="s">
        <v>38</v>
      </c>
      <c r="AE93" s="3" t="s">
        <v>483</v>
      </c>
      <c r="AF93" s="3" t="s">
        <v>483</v>
      </c>
      <c r="AG93" t="s">
        <v>192</v>
      </c>
      <c r="AH93" t="e">
        <f>LOOKUP(AC93,$AL$1:$AL$174,$AM$1:$AM$174 )</f>
        <v>#N/A</v>
      </c>
      <c r="AI93" t="e">
        <f>LOOKUP(AG93,$AN$1:$AN$174,$AO$1:$AO$174)</f>
        <v>#N/A</v>
      </c>
      <c r="AJ93">
        <f>COUNTIFS(Answer,AC93,Country,"USA")</f>
        <v>0</v>
      </c>
      <c r="AK93">
        <f>COUNTIF(Answer,AC93)</f>
        <v>0</v>
      </c>
    </row>
    <row r="94" spans="1:37">
      <c r="A94" s="3" t="s">
        <v>427</v>
      </c>
      <c r="B94" s="3" t="s">
        <v>491</v>
      </c>
      <c r="C94" s="3" t="s">
        <v>479</v>
      </c>
      <c r="D94" s="3" t="s">
        <v>480</v>
      </c>
      <c r="E94" s="3" t="s">
        <v>481</v>
      </c>
      <c r="F94" s="4">
        <v>0.02</v>
      </c>
      <c r="G94" s="3" t="s">
        <v>779</v>
      </c>
      <c r="H94" s="3">
        <v>51</v>
      </c>
      <c r="I94" s="3" t="s">
        <v>483</v>
      </c>
      <c r="J94" s="3">
        <v>180</v>
      </c>
      <c r="K94" s="3">
        <v>604800</v>
      </c>
      <c r="L94" s="3" t="s">
        <v>1054</v>
      </c>
      <c r="M94" s="3" t="s">
        <v>483</v>
      </c>
      <c r="N94" s="3" t="s">
        <v>483</v>
      </c>
      <c r="O94" s="3" t="s">
        <v>1205</v>
      </c>
      <c r="P94" s="3" t="s">
        <v>1206</v>
      </c>
      <c r="Q94" s="3" t="s">
        <v>4371</v>
      </c>
      <c r="R94" s="3" t="s">
        <v>1207</v>
      </c>
      <c r="S94" s="3">
        <v>1339016789</v>
      </c>
      <c r="T94" s="3" t="s">
        <v>1208</v>
      </c>
      <c r="U94" s="3" t="s">
        <v>1209</v>
      </c>
      <c r="V94" s="3" t="s">
        <v>483</v>
      </c>
      <c r="W94" s="3" t="s">
        <v>483</v>
      </c>
      <c r="X94" s="3">
        <v>11</v>
      </c>
      <c r="Y94" s="3" t="s">
        <v>489</v>
      </c>
      <c r="Z94" s="3" t="s">
        <v>490</v>
      </c>
      <c r="AA94" s="3" t="s">
        <v>490</v>
      </c>
      <c r="AB94" s="3" t="s">
        <v>161</v>
      </c>
      <c r="AC94" s="3" t="s">
        <v>125</v>
      </c>
      <c r="AD94" s="3" t="s">
        <v>38</v>
      </c>
      <c r="AE94" s="3" t="s">
        <v>483</v>
      </c>
      <c r="AF94" s="3" t="s">
        <v>483</v>
      </c>
      <c r="AG94" t="s">
        <v>192</v>
      </c>
      <c r="AH94" t="e">
        <f>LOOKUP(AC94,$AL$1:$AL$174,$AM$1:$AM$174 )</f>
        <v>#N/A</v>
      </c>
      <c r="AI94" t="e">
        <f>LOOKUP(AG94,$AN$1:$AN$174,$AO$1:$AO$174)</f>
        <v>#N/A</v>
      </c>
      <c r="AJ94">
        <f>COUNTIFS(Answer,AC94,Country,"USA")</f>
        <v>0</v>
      </c>
      <c r="AK94">
        <f>COUNTIF(Answer,AC94)</f>
        <v>0</v>
      </c>
    </row>
    <row r="95" spans="1:37">
      <c r="A95" s="3" t="s">
        <v>160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1080</v>
      </c>
      <c r="P95" s="3" t="s">
        <v>72</v>
      </c>
      <c r="Q95" s="3" t="s">
        <v>4371</v>
      </c>
      <c r="R95" s="3" t="s">
        <v>1081</v>
      </c>
      <c r="S95" s="3">
        <v>1338550527</v>
      </c>
      <c r="T95" s="3" t="s">
        <v>1082</v>
      </c>
      <c r="U95" s="3" t="s">
        <v>1083</v>
      </c>
      <c r="V95" s="3" t="s">
        <v>483</v>
      </c>
      <c r="W95" s="3" t="s">
        <v>483</v>
      </c>
      <c r="X95" s="3">
        <v>97</v>
      </c>
      <c r="Y95" s="3" t="s">
        <v>561</v>
      </c>
      <c r="Z95" s="3" t="s">
        <v>490</v>
      </c>
      <c r="AA95" s="3" t="s">
        <v>490</v>
      </c>
      <c r="AB95" s="3" t="s">
        <v>161</v>
      </c>
      <c r="AC95" s="3" t="s">
        <v>125</v>
      </c>
      <c r="AD95" s="3" t="s">
        <v>38</v>
      </c>
      <c r="AE95" s="3" t="s">
        <v>483</v>
      </c>
      <c r="AF95" s="3" t="s">
        <v>483</v>
      </c>
      <c r="AG95" t="s">
        <v>192</v>
      </c>
      <c r="AH95" t="e">
        <f>LOOKUP(AC95,$AL$1:$AL$174,$AM$1:$AM$174 )</f>
        <v>#N/A</v>
      </c>
      <c r="AI95" t="e">
        <f>LOOKUP(AG95,$AN$1:$AN$174,$AO$1:$AO$174)</f>
        <v>#N/A</v>
      </c>
      <c r="AJ95">
        <f>COUNTIFS(Answer,AC95,Country,"USA")</f>
        <v>0</v>
      </c>
      <c r="AK95">
        <f>COUNTIF(Answer,AC95)</f>
        <v>0</v>
      </c>
    </row>
    <row r="96" spans="1:37">
      <c r="A96" s="3" t="s">
        <v>160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1133</v>
      </c>
      <c r="P96" s="3" t="s">
        <v>4400</v>
      </c>
      <c r="Q96" s="3" t="s">
        <v>4371</v>
      </c>
      <c r="R96" s="3" t="s">
        <v>1134</v>
      </c>
      <c r="S96" s="3">
        <v>1338554961</v>
      </c>
      <c r="T96" s="3" t="s">
        <v>1135</v>
      </c>
      <c r="U96" s="3" t="s">
        <v>987</v>
      </c>
      <c r="V96" s="3" t="s">
        <v>483</v>
      </c>
      <c r="W96" s="3" t="s">
        <v>483</v>
      </c>
      <c r="X96" s="3">
        <v>63</v>
      </c>
      <c r="Y96" s="3" t="s">
        <v>573</v>
      </c>
      <c r="Z96" s="3" t="s">
        <v>490</v>
      </c>
      <c r="AA96" s="3" t="s">
        <v>490</v>
      </c>
      <c r="AB96" s="3" t="s">
        <v>161</v>
      </c>
      <c r="AC96" s="3" t="s">
        <v>125</v>
      </c>
      <c r="AD96" s="3" t="s">
        <v>34</v>
      </c>
      <c r="AE96" s="3" t="s">
        <v>483</v>
      </c>
      <c r="AF96" s="3" t="s">
        <v>483</v>
      </c>
      <c r="AG96" t="s">
        <v>192</v>
      </c>
      <c r="AH96" t="e">
        <f>LOOKUP(AC96,$AL$1:$AL$174,$AM$1:$AM$174 )</f>
        <v>#N/A</v>
      </c>
      <c r="AI96" t="e">
        <f>LOOKUP(AG96,$AN$1:$AN$174,$AO$1:$AO$174)</f>
        <v>#N/A</v>
      </c>
      <c r="AJ96">
        <f>COUNTIFS(Answer,AC96,Country,"USA")</f>
        <v>0</v>
      </c>
      <c r="AK96">
        <f>COUNTIF(Answer,AC96)</f>
        <v>0</v>
      </c>
    </row>
    <row r="97" spans="1:37">
      <c r="A97" s="3" t="s">
        <v>160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1155</v>
      </c>
      <c r="P97" s="3" t="s">
        <v>4379</v>
      </c>
      <c r="Q97" s="3" t="s">
        <v>4371</v>
      </c>
      <c r="R97" s="3" t="s">
        <v>1156</v>
      </c>
      <c r="S97" s="3">
        <v>1338553290</v>
      </c>
      <c r="T97" s="3" t="s">
        <v>1157</v>
      </c>
      <c r="U97" s="3" t="s">
        <v>987</v>
      </c>
      <c r="V97" s="3" t="s">
        <v>483</v>
      </c>
      <c r="W97" s="3" t="s">
        <v>483</v>
      </c>
      <c r="X97" s="3">
        <v>19</v>
      </c>
      <c r="Y97" s="3" t="s">
        <v>687</v>
      </c>
      <c r="Z97" s="3" t="s">
        <v>490</v>
      </c>
      <c r="AA97" s="3" t="s">
        <v>490</v>
      </c>
      <c r="AB97" s="3" t="s">
        <v>161</v>
      </c>
      <c r="AC97" s="3" t="s">
        <v>43</v>
      </c>
      <c r="AD97" s="3" t="s">
        <v>34</v>
      </c>
      <c r="AE97" s="3" t="s">
        <v>483</v>
      </c>
      <c r="AF97" s="3" t="s">
        <v>483</v>
      </c>
      <c r="AG97" t="s">
        <v>192</v>
      </c>
      <c r="AH97" t="e">
        <f>LOOKUP(AC97,$AL$1:$AL$174,$AM$1:$AM$174 )</f>
        <v>#N/A</v>
      </c>
      <c r="AI97" t="e">
        <f>LOOKUP(AG97,$AN$1:$AN$174,$AO$1:$AO$174)</f>
        <v>#N/A</v>
      </c>
      <c r="AJ97">
        <f>COUNTIFS(Answer,AC97,Country,"USA")</f>
        <v>107</v>
      </c>
      <c r="AK97">
        <f>COUNTIF(Answer,AC97)</f>
        <v>217</v>
      </c>
    </row>
    <row r="98" spans="1:37">
      <c r="A98" s="3" t="s">
        <v>160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1210</v>
      </c>
      <c r="P98" s="3" t="s">
        <v>37</v>
      </c>
      <c r="Q98" s="3" t="s">
        <v>4371</v>
      </c>
      <c r="R98" s="3" t="s">
        <v>1211</v>
      </c>
      <c r="S98" s="3">
        <v>1338556243</v>
      </c>
      <c r="T98" s="3" t="s">
        <v>1212</v>
      </c>
      <c r="U98" s="3" t="s">
        <v>1213</v>
      </c>
      <c r="V98" s="3" t="s">
        <v>483</v>
      </c>
      <c r="W98" s="3" t="s">
        <v>483</v>
      </c>
      <c r="X98" s="3">
        <v>93</v>
      </c>
      <c r="Y98" s="3" t="s">
        <v>555</v>
      </c>
      <c r="Z98" s="3" t="s">
        <v>490</v>
      </c>
      <c r="AA98" s="3" t="s">
        <v>490</v>
      </c>
      <c r="AB98" s="3" t="s">
        <v>161</v>
      </c>
      <c r="AC98" s="3" t="s">
        <v>125</v>
      </c>
      <c r="AD98" s="3" t="s">
        <v>38</v>
      </c>
      <c r="AE98" s="3" t="s">
        <v>483</v>
      </c>
      <c r="AF98" s="3" t="s">
        <v>483</v>
      </c>
      <c r="AG98" t="s">
        <v>192</v>
      </c>
      <c r="AH98" t="e">
        <f>LOOKUP(AC98,$AL$1:$AL$174,$AM$1:$AM$174 )</f>
        <v>#N/A</v>
      </c>
      <c r="AI98" t="e">
        <f>LOOKUP(AG98,$AN$1:$AN$174,$AO$1:$AO$174)</f>
        <v>#N/A</v>
      </c>
      <c r="AJ98">
        <f>COUNTIFS(Answer,AC98,Country,"USA")</f>
        <v>0</v>
      </c>
      <c r="AK98">
        <f>COUNTIF(Answer,AC98)</f>
        <v>0</v>
      </c>
    </row>
    <row r="99" spans="1:37">
      <c r="A99" s="3" t="s">
        <v>160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1070</v>
      </c>
      <c r="P99" s="3" t="s">
        <v>48</v>
      </c>
      <c r="Q99" s="3" t="s">
        <v>4371</v>
      </c>
      <c r="R99" s="3" t="s">
        <v>1071</v>
      </c>
      <c r="S99" s="3">
        <v>1338562695</v>
      </c>
      <c r="T99" s="3" t="s">
        <v>1072</v>
      </c>
      <c r="U99" s="3" t="s">
        <v>1073</v>
      </c>
      <c r="V99" s="3" t="s">
        <v>483</v>
      </c>
      <c r="W99" s="3" t="s">
        <v>483</v>
      </c>
      <c r="X99" s="3">
        <v>23</v>
      </c>
      <c r="Y99" s="3" t="s">
        <v>753</v>
      </c>
      <c r="Z99" s="3" t="s">
        <v>490</v>
      </c>
      <c r="AA99" s="3" t="s">
        <v>490</v>
      </c>
      <c r="AB99" s="3" t="s">
        <v>161</v>
      </c>
      <c r="AC99" s="3" t="s">
        <v>166</v>
      </c>
      <c r="AD99" s="3" t="s">
        <v>38</v>
      </c>
      <c r="AE99" s="3" t="s">
        <v>483</v>
      </c>
      <c r="AF99" s="3" t="s">
        <v>483</v>
      </c>
      <c r="AG99" t="s">
        <v>192</v>
      </c>
      <c r="AH99" t="e">
        <f>LOOKUP(AC99,$AL$1:$AL$174,$AM$1:$AM$174 )</f>
        <v>#N/A</v>
      </c>
      <c r="AI99" t="e">
        <f>LOOKUP(AG99,$AN$1:$AN$174,$AO$1:$AO$174)</f>
        <v>#N/A</v>
      </c>
      <c r="AJ99">
        <f>COUNTIFS(Answer,AC99,Country,"USA")</f>
        <v>0</v>
      </c>
      <c r="AK99">
        <f>COUNTIF(Answer,AC99)</f>
        <v>0</v>
      </c>
    </row>
    <row r="100" spans="1:37">
      <c r="A100" s="3" t="s">
        <v>160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1066</v>
      </c>
      <c r="P100" s="3" t="s">
        <v>49</v>
      </c>
      <c r="Q100" s="3" t="s">
        <v>4371</v>
      </c>
      <c r="R100" s="3" t="s">
        <v>1067</v>
      </c>
      <c r="S100" s="3">
        <v>1338564057</v>
      </c>
      <c r="T100" s="3" t="s">
        <v>1068</v>
      </c>
      <c r="U100" s="3" t="s">
        <v>1069</v>
      </c>
      <c r="V100" s="3" t="s">
        <v>483</v>
      </c>
      <c r="W100" s="3" t="s">
        <v>483</v>
      </c>
      <c r="X100" s="3">
        <v>136</v>
      </c>
      <c r="Y100" s="3" t="s">
        <v>753</v>
      </c>
      <c r="Z100" s="3" t="s">
        <v>490</v>
      </c>
      <c r="AA100" s="3" t="s">
        <v>490</v>
      </c>
      <c r="AB100" s="3" t="s">
        <v>161</v>
      </c>
      <c r="AC100" s="3" t="s">
        <v>167</v>
      </c>
      <c r="AD100" s="3" t="s">
        <v>38</v>
      </c>
      <c r="AE100" s="3" t="s">
        <v>483</v>
      </c>
      <c r="AF100" s="3" t="s">
        <v>483</v>
      </c>
      <c r="AG100" t="s">
        <v>192</v>
      </c>
      <c r="AH100" t="e">
        <f>LOOKUP(AC100,$AL$1:$AL$174,$AM$1:$AM$174 )</f>
        <v>#N/A</v>
      </c>
      <c r="AI100" t="e">
        <f>LOOKUP(AG100,$AN$1:$AN$174,$AO$1:$AO$174)</f>
        <v>#N/A</v>
      </c>
      <c r="AJ100">
        <f>COUNTIFS(Answer,AC100,Country,"USA")</f>
        <v>0</v>
      </c>
      <c r="AK100">
        <f>COUNTIF(Answer,AC100)</f>
        <v>0</v>
      </c>
    </row>
    <row r="101" spans="1:37">
      <c r="A101" s="3" t="s">
        <v>160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1275</v>
      </c>
      <c r="P101" s="3" t="s">
        <v>52</v>
      </c>
      <c r="Q101" s="3" t="s">
        <v>4371</v>
      </c>
      <c r="R101" s="3" t="s">
        <v>1276</v>
      </c>
      <c r="S101" s="3">
        <v>1338567341</v>
      </c>
      <c r="T101" s="3" t="s">
        <v>1277</v>
      </c>
      <c r="U101" s="3" t="s">
        <v>1278</v>
      </c>
      <c r="V101" s="3" t="s">
        <v>483</v>
      </c>
      <c r="W101" s="3" t="s">
        <v>483</v>
      </c>
      <c r="X101" s="3">
        <v>41</v>
      </c>
      <c r="Y101" s="3" t="s">
        <v>753</v>
      </c>
      <c r="Z101" s="3" t="s">
        <v>490</v>
      </c>
      <c r="AA101" s="3" t="s">
        <v>490</v>
      </c>
      <c r="AB101" s="3" t="s">
        <v>161</v>
      </c>
      <c r="AC101" s="3" t="s">
        <v>125</v>
      </c>
      <c r="AD101" s="3" t="s">
        <v>38</v>
      </c>
      <c r="AE101" s="3" t="s">
        <v>483</v>
      </c>
      <c r="AF101" s="3" t="s">
        <v>483</v>
      </c>
      <c r="AG101" t="s">
        <v>192</v>
      </c>
      <c r="AH101" t="e">
        <f>LOOKUP(AC101,$AL$1:$AL$174,$AM$1:$AM$174 )</f>
        <v>#N/A</v>
      </c>
      <c r="AI101" t="e">
        <f>LOOKUP(AG101,$AN$1:$AN$174,$AO$1:$AO$174)</f>
        <v>#N/A</v>
      </c>
      <c r="AJ101">
        <f>COUNTIFS(Answer,AC101,Country,"USA")</f>
        <v>0</v>
      </c>
      <c r="AK101">
        <f>COUNTIF(Answer,AC101)</f>
        <v>0</v>
      </c>
    </row>
    <row r="102" spans="1:37">
      <c r="A102" s="3" t="s">
        <v>160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1175</v>
      </c>
      <c r="P102" s="3" t="s">
        <v>4406</v>
      </c>
      <c r="Q102" s="3" t="s">
        <v>4371</v>
      </c>
      <c r="R102" s="3" t="s">
        <v>1176</v>
      </c>
      <c r="S102" s="3">
        <v>1338568301</v>
      </c>
      <c r="T102" s="3" t="s">
        <v>1177</v>
      </c>
      <c r="U102" s="3" t="s">
        <v>1178</v>
      </c>
      <c r="V102" s="3" t="s">
        <v>483</v>
      </c>
      <c r="W102" s="3" t="s">
        <v>483</v>
      </c>
      <c r="X102" s="3">
        <v>52</v>
      </c>
      <c r="Y102" s="3" t="s">
        <v>753</v>
      </c>
      <c r="Z102" s="3" t="s">
        <v>490</v>
      </c>
      <c r="AA102" s="3" t="s">
        <v>490</v>
      </c>
      <c r="AB102" s="3" t="s">
        <v>161</v>
      </c>
      <c r="AC102" s="3" t="s">
        <v>43</v>
      </c>
      <c r="AD102" s="3" t="s">
        <v>34</v>
      </c>
      <c r="AE102" s="3" t="s">
        <v>483</v>
      </c>
      <c r="AF102" s="3" t="s">
        <v>483</v>
      </c>
      <c r="AG102" t="s">
        <v>192</v>
      </c>
      <c r="AH102" t="e">
        <f>LOOKUP(AC102,$AL$1:$AL$174,$AM$1:$AM$174 )</f>
        <v>#N/A</v>
      </c>
      <c r="AI102" t="e">
        <f>LOOKUP(AG102,$AN$1:$AN$174,$AO$1:$AO$174)</f>
        <v>#N/A</v>
      </c>
      <c r="AJ102">
        <f>COUNTIFS(Answer,AC102,Country,"USA")</f>
        <v>107</v>
      </c>
      <c r="AK102">
        <f>COUNTIF(Answer,AC102)</f>
        <v>217</v>
      </c>
    </row>
    <row r="103" spans="1:37">
      <c r="A103" s="3" t="s">
        <v>160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1217</v>
      </c>
      <c r="P103" s="3" t="s">
        <v>4407</v>
      </c>
      <c r="Q103" s="3" t="s">
        <v>4371</v>
      </c>
      <c r="R103" s="3" t="s">
        <v>1218</v>
      </c>
      <c r="S103" s="3">
        <v>1338568380</v>
      </c>
      <c r="T103" s="3" t="s">
        <v>1219</v>
      </c>
      <c r="U103" s="3" t="s">
        <v>1178</v>
      </c>
      <c r="V103" s="3" t="s">
        <v>483</v>
      </c>
      <c r="W103" s="3" t="s">
        <v>483</v>
      </c>
      <c r="X103" s="3">
        <v>75</v>
      </c>
      <c r="Y103" s="3" t="s">
        <v>753</v>
      </c>
      <c r="Z103" s="3" t="s">
        <v>490</v>
      </c>
      <c r="AA103" s="3" t="s">
        <v>490</v>
      </c>
      <c r="AB103" s="3" t="s">
        <v>161</v>
      </c>
      <c r="AC103" s="3" t="s">
        <v>162</v>
      </c>
      <c r="AD103" s="3" t="s">
        <v>465</v>
      </c>
      <c r="AE103" s="3" t="s">
        <v>483</v>
      </c>
      <c r="AF103" s="3" t="s">
        <v>483</v>
      </c>
      <c r="AG103" t="s">
        <v>192</v>
      </c>
      <c r="AH103" t="e">
        <f>LOOKUP(AC103,$AL$1:$AL$174,$AM$1:$AM$174 )</f>
        <v>#N/A</v>
      </c>
      <c r="AI103" t="e">
        <f>LOOKUP(AG103,$AN$1:$AN$174,$AO$1:$AO$174)</f>
        <v>#N/A</v>
      </c>
      <c r="AJ103">
        <f>COUNTIFS(Answer,AC103,Country,"USA")</f>
        <v>0</v>
      </c>
      <c r="AK103">
        <f>COUNTIF(Answer,AC103)</f>
        <v>0</v>
      </c>
    </row>
    <row r="104" spans="1:37">
      <c r="A104" s="3" t="s">
        <v>160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1201</v>
      </c>
      <c r="P104" s="3" t="s">
        <v>45</v>
      </c>
      <c r="Q104" s="3" t="s">
        <v>4371</v>
      </c>
      <c r="R104" s="3" t="s">
        <v>1202</v>
      </c>
      <c r="S104" s="3">
        <v>1338569979</v>
      </c>
      <c r="T104" s="3" t="s">
        <v>1203</v>
      </c>
      <c r="U104" s="3" t="s">
        <v>1204</v>
      </c>
      <c r="V104" s="3" t="s">
        <v>483</v>
      </c>
      <c r="W104" s="3" t="s">
        <v>483</v>
      </c>
      <c r="X104" s="3">
        <v>24</v>
      </c>
      <c r="Y104" s="3" t="s">
        <v>607</v>
      </c>
      <c r="Z104" s="3" t="s">
        <v>490</v>
      </c>
      <c r="AA104" s="3" t="s">
        <v>490</v>
      </c>
      <c r="AB104" s="3" t="s">
        <v>161</v>
      </c>
      <c r="AC104" s="3" t="s">
        <v>166</v>
      </c>
      <c r="AD104" s="3" t="s">
        <v>38</v>
      </c>
      <c r="AE104" s="3" t="s">
        <v>483</v>
      </c>
      <c r="AF104" s="3" t="s">
        <v>483</v>
      </c>
      <c r="AG104" t="s">
        <v>192</v>
      </c>
      <c r="AH104" t="e">
        <f>LOOKUP(AC104,$AL$1:$AL$174,$AM$1:$AM$174 )</f>
        <v>#N/A</v>
      </c>
      <c r="AI104" t="e">
        <f>LOOKUP(AG104,$AN$1:$AN$174,$AO$1:$AO$174)</f>
        <v>#N/A</v>
      </c>
      <c r="AJ104">
        <f>COUNTIFS(Answer,AC104,Country,"USA")</f>
        <v>0</v>
      </c>
      <c r="AK104">
        <f>COUNTIF(Answer,AC104)</f>
        <v>0</v>
      </c>
    </row>
    <row r="105" spans="1:37">
      <c r="A105" s="3" t="s">
        <v>160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1315</v>
      </c>
      <c r="P105" s="3" t="s">
        <v>154</v>
      </c>
      <c r="Q105" s="3" t="s">
        <v>4371</v>
      </c>
      <c r="R105" s="3" t="s">
        <v>1316</v>
      </c>
      <c r="S105" s="3">
        <v>1338570488</v>
      </c>
      <c r="T105" s="3" t="s">
        <v>1317</v>
      </c>
      <c r="U105" s="3" t="s">
        <v>1318</v>
      </c>
      <c r="V105" s="3" t="s">
        <v>483</v>
      </c>
      <c r="W105" s="3" t="s">
        <v>483</v>
      </c>
      <c r="X105" s="3">
        <v>47</v>
      </c>
      <c r="Y105" s="3" t="s">
        <v>523</v>
      </c>
      <c r="Z105" s="3" t="s">
        <v>490</v>
      </c>
      <c r="AA105" s="3" t="s">
        <v>490</v>
      </c>
      <c r="AB105" s="3" t="s">
        <v>161</v>
      </c>
      <c r="AC105" s="3" t="s">
        <v>125</v>
      </c>
      <c r="AD105" s="3" t="s">
        <v>38</v>
      </c>
      <c r="AE105" s="3" t="s">
        <v>483</v>
      </c>
      <c r="AF105" s="3" t="s">
        <v>483</v>
      </c>
      <c r="AG105" t="s">
        <v>192</v>
      </c>
      <c r="AH105" t="e">
        <f>LOOKUP(AC105,$AL$1:$AL$174,$AM$1:$AM$174 )</f>
        <v>#N/A</v>
      </c>
      <c r="AI105" t="e">
        <f>LOOKUP(AG105,$AN$1:$AN$174,$AO$1:$AO$174)</f>
        <v>#N/A</v>
      </c>
      <c r="AJ105">
        <f>COUNTIFS(Answer,AC105,Country,"USA")</f>
        <v>0</v>
      </c>
      <c r="AK105">
        <f>COUNTIF(Answer,AC105)</f>
        <v>0</v>
      </c>
    </row>
    <row r="106" spans="1:37">
      <c r="A106" s="3" t="s">
        <v>160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1239</v>
      </c>
      <c r="P106" s="3" t="s">
        <v>168</v>
      </c>
      <c r="Q106" s="3" t="s">
        <v>4371</v>
      </c>
      <c r="R106" s="3" t="s">
        <v>1240</v>
      </c>
      <c r="S106" s="3">
        <v>1338572309</v>
      </c>
      <c r="T106" s="3" t="s">
        <v>1241</v>
      </c>
      <c r="U106" s="3" t="s">
        <v>979</v>
      </c>
      <c r="V106" s="3" t="s">
        <v>483</v>
      </c>
      <c r="W106" s="3" t="s">
        <v>483</v>
      </c>
      <c r="X106" s="3">
        <v>51</v>
      </c>
      <c r="Y106" s="3" t="s">
        <v>523</v>
      </c>
      <c r="Z106" s="3" t="s">
        <v>490</v>
      </c>
      <c r="AA106" s="3" t="s">
        <v>490</v>
      </c>
      <c r="AB106" s="3" t="s">
        <v>161</v>
      </c>
      <c r="AC106" s="3" t="s">
        <v>169</v>
      </c>
      <c r="AD106" s="3" t="s">
        <v>38</v>
      </c>
      <c r="AE106" s="3" t="s">
        <v>483</v>
      </c>
      <c r="AF106" s="3" t="s">
        <v>483</v>
      </c>
      <c r="AG106" t="s">
        <v>192</v>
      </c>
      <c r="AH106" t="e">
        <f>LOOKUP(AC106,$AL$1:$AL$174,$AM$1:$AM$174 )</f>
        <v>#N/A</v>
      </c>
      <c r="AI106" t="e">
        <f>LOOKUP(AG106,$AN$1:$AN$174,$AO$1:$AO$174)</f>
        <v>#N/A</v>
      </c>
      <c r="AJ106">
        <f>COUNTIFS(Answer,AC106,Country,"USA")</f>
        <v>0</v>
      </c>
      <c r="AK106">
        <f>COUNTIF(Answer,AC106)</f>
        <v>0</v>
      </c>
    </row>
    <row r="107" spans="1:37">
      <c r="A107" s="3" t="s">
        <v>160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1139</v>
      </c>
      <c r="P107" s="3" t="s">
        <v>101</v>
      </c>
      <c r="Q107" s="3" t="s">
        <v>4371</v>
      </c>
      <c r="R107" s="3" t="s">
        <v>1140</v>
      </c>
      <c r="S107" s="3">
        <v>1338577053</v>
      </c>
      <c r="T107" s="3" t="s">
        <v>1141</v>
      </c>
      <c r="U107" s="3" t="s">
        <v>1142</v>
      </c>
      <c r="V107" s="3" t="s">
        <v>483</v>
      </c>
      <c r="W107" s="3" t="s">
        <v>483</v>
      </c>
      <c r="X107" s="3">
        <v>31</v>
      </c>
      <c r="Y107" s="3" t="s">
        <v>518</v>
      </c>
      <c r="Z107" s="3" t="s">
        <v>490</v>
      </c>
      <c r="AA107" s="3" t="s">
        <v>490</v>
      </c>
      <c r="AB107" s="3" t="s">
        <v>161</v>
      </c>
      <c r="AC107" s="3" t="s">
        <v>126</v>
      </c>
      <c r="AD107" s="3" t="s">
        <v>38</v>
      </c>
      <c r="AE107" s="3" t="s">
        <v>483</v>
      </c>
      <c r="AF107" s="3" t="s">
        <v>483</v>
      </c>
      <c r="AG107" t="s">
        <v>192</v>
      </c>
      <c r="AH107" t="e">
        <f>LOOKUP(AC107,$AL$1:$AL$174,$AM$1:$AM$174 )</f>
        <v>#N/A</v>
      </c>
      <c r="AI107" t="e">
        <f>LOOKUP(AG107,$AN$1:$AN$174,$AO$1:$AO$174)</f>
        <v>#N/A</v>
      </c>
      <c r="AJ107">
        <f>COUNTIFS(Answer,AC107,Country,"USA")</f>
        <v>0</v>
      </c>
      <c r="AK107">
        <f>COUNTIF(Answer,AC107)</f>
        <v>0</v>
      </c>
    </row>
    <row r="108" spans="1:37">
      <c r="A108" s="3" t="s">
        <v>160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1112</v>
      </c>
      <c r="P108" s="3" t="s">
        <v>54</v>
      </c>
      <c r="Q108" s="3" t="s">
        <v>4371</v>
      </c>
      <c r="R108" s="3" t="s">
        <v>1113</v>
      </c>
      <c r="S108" s="3">
        <v>1338578658</v>
      </c>
      <c r="T108" s="3" t="s">
        <v>1114</v>
      </c>
      <c r="U108" s="3" t="s">
        <v>1115</v>
      </c>
      <c r="V108" s="3" t="s">
        <v>483</v>
      </c>
      <c r="W108" s="3" t="s">
        <v>483</v>
      </c>
      <c r="X108" s="3">
        <v>77</v>
      </c>
      <c r="Y108" s="3" t="s">
        <v>753</v>
      </c>
      <c r="Z108" s="3" t="s">
        <v>490</v>
      </c>
      <c r="AA108" s="3" t="s">
        <v>490</v>
      </c>
      <c r="AB108" s="3" t="s">
        <v>161</v>
      </c>
      <c r="AC108" s="3" t="s">
        <v>163</v>
      </c>
      <c r="AD108" s="3" t="s">
        <v>38</v>
      </c>
      <c r="AE108" s="3" t="s">
        <v>483</v>
      </c>
      <c r="AF108" s="3" t="s">
        <v>483</v>
      </c>
      <c r="AG108" t="s">
        <v>192</v>
      </c>
      <c r="AH108" t="e">
        <f>LOOKUP(AC108,$AL$1:$AL$174,$AM$1:$AM$174 )</f>
        <v>#N/A</v>
      </c>
      <c r="AI108" t="e">
        <f>LOOKUP(AG108,$AN$1:$AN$174,$AO$1:$AO$174)</f>
        <v>#N/A</v>
      </c>
      <c r="AJ108">
        <f>COUNTIFS(Answer,AC108,Country,"USA")</f>
        <v>0</v>
      </c>
      <c r="AK108">
        <f>COUNTIF(Answer,AC108)</f>
        <v>0</v>
      </c>
    </row>
    <row r="109" spans="1:37">
      <c r="A109" s="3" t="s">
        <v>160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1194</v>
      </c>
      <c r="P109" s="3" t="s">
        <v>60</v>
      </c>
      <c r="Q109" s="3" t="s">
        <v>4371</v>
      </c>
      <c r="R109" s="3" t="s">
        <v>1195</v>
      </c>
      <c r="S109" s="3">
        <v>1338594707</v>
      </c>
      <c r="T109" s="3" t="s">
        <v>1196</v>
      </c>
      <c r="U109" s="3" t="s">
        <v>1197</v>
      </c>
      <c r="V109" s="3" t="s">
        <v>483</v>
      </c>
      <c r="W109" s="3" t="s">
        <v>483</v>
      </c>
      <c r="X109" s="3">
        <v>10</v>
      </c>
      <c r="Y109" s="3" t="s">
        <v>753</v>
      </c>
      <c r="Z109" s="3" t="s">
        <v>490</v>
      </c>
      <c r="AA109" s="3" t="s">
        <v>490</v>
      </c>
      <c r="AB109" s="3" t="s">
        <v>161</v>
      </c>
      <c r="AC109" s="3" t="s">
        <v>125</v>
      </c>
      <c r="AD109" s="3" t="s">
        <v>38</v>
      </c>
      <c r="AE109" s="3" t="s">
        <v>483</v>
      </c>
      <c r="AF109" s="3" t="s">
        <v>483</v>
      </c>
      <c r="AG109" t="s">
        <v>192</v>
      </c>
      <c r="AH109" t="e">
        <f>LOOKUP(AC109,$AL$1:$AL$174,$AM$1:$AM$174 )</f>
        <v>#N/A</v>
      </c>
      <c r="AI109" t="e">
        <f>LOOKUP(AG109,$AN$1:$AN$174,$AO$1:$AO$174)</f>
        <v>#N/A</v>
      </c>
      <c r="AJ109">
        <f>COUNTIFS(Answer,AC109,Country,"USA")</f>
        <v>0</v>
      </c>
      <c r="AK109">
        <f>COUNTIF(Answer,AC109)</f>
        <v>0</v>
      </c>
    </row>
    <row r="110" spans="1:37">
      <c r="A110" s="3" t="s">
        <v>160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1295</v>
      </c>
      <c r="P110" s="3" t="s">
        <v>53</v>
      </c>
      <c r="Q110" s="3" t="s">
        <v>4371</v>
      </c>
      <c r="R110" s="3" t="s">
        <v>1296</v>
      </c>
      <c r="S110" s="3">
        <v>1338606494</v>
      </c>
      <c r="T110" s="3" t="s">
        <v>1297</v>
      </c>
      <c r="U110" s="3" t="s">
        <v>1298</v>
      </c>
      <c r="V110" s="3" t="s">
        <v>483</v>
      </c>
      <c r="W110" s="3" t="s">
        <v>483</v>
      </c>
      <c r="X110" s="3">
        <v>24</v>
      </c>
      <c r="Y110" s="3" t="s">
        <v>513</v>
      </c>
      <c r="Z110" s="3" t="s">
        <v>490</v>
      </c>
      <c r="AA110" s="3" t="s">
        <v>490</v>
      </c>
      <c r="AB110" s="3" t="s">
        <v>161</v>
      </c>
      <c r="AC110" s="3" t="s">
        <v>125</v>
      </c>
      <c r="AD110" s="3" t="s">
        <v>38</v>
      </c>
      <c r="AE110" s="3" t="s">
        <v>483</v>
      </c>
      <c r="AF110" s="3" t="s">
        <v>483</v>
      </c>
      <c r="AG110" t="s">
        <v>192</v>
      </c>
      <c r="AH110" t="e">
        <f>LOOKUP(AC110,$AL$1:$AL$174,$AM$1:$AM$174 )</f>
        <v>#N/A</v>
      </c>
      <c r="AI110" t="e">
        <f>LOOKUP(AG110,$AN$1:$AN$174,$AO$1:$AO$174)</f>
        <v>#N/A</v>
      </c>
      <c r="AJ110">
        <f>COUNTIFS(Answer,AC110,Country,"USA")</f>
        <v>0</v>
      </c>
      <c r="AK110">
        <f>COUNTIF(Answer,AC110)</f>
        <v>0</v>
      </c>
    </row>
    <row r="111" spans="1:37">
      <c r="A111" s="3" t="s">
        <v>160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1235</v>
      </c>
      <c r="P111" s="3" t="s">
        <v>165</v>
      </c>
      <c r="Q111" s="3" t="s">
        <v>4371</v>
      </c>
      <c r="R111" s="3" t="s">
        <v>1236</v>
      </c>
      <c r="S111" s="3">
        <v>1338590413</v>
      </c>
      <c r="T111" s="3" t="s">
        <v>1237</v>
      </c>
      <c r="U111" s="3" t="s">
        <v>1238</v>
      </c>
      <c r="V111" s="3" t="s">
        <v>483</v>
      </c>
      <c r="W111" s="3" t="s">
        <v>483</v>
      </c>
      <c r="X111" s="3">
        <v>46</v>
      </c>
      <c r="Y111" s="3" t="s">
        <v>489</v>
      </c>
      <c r="Z111" s="3" t="s">
        <v>490</v>
      </c>
      <c r="AA111" s="3" t="s">
        <v>490</v>
      </c>
      <c r="AB111" s="3" t="s">
        <v>161</v>
      </c>
      <c r="AC111" s="3" t="s">
        <v>125</v>
      </c>
      <c r="AD111" s="3" t="s">
        <v>38</v>
      </c>
      <c r="AE111" s="3" t="s">
        <v>483</v>
      </c>
      <c r="AF111" s="3" t="s">
        <v>483</v>
      </c>
      <c r="AG111" t="s">
        <v>192</v>
      </c>
      <c r="AH111" t="e">
        <f>LOOKUP(AC111,$AL$1:$AL$174,$AM$1:$AM$174 )</f>
        <v>#N/A</v>
      </c>
      <c r="AI111" t="e">
        <f>LOOKUP(AG111,$AN$1:$AN$174,$AO$1:$AO$174)</f>
        <v>#N/A</v>
      </c>
      <c r="AJ111">
        <f>COUNTIFS(Answer,AC111,Country,"USA")</f>
        <v>0</v>
      </c>
      <c r="AK111">
        <f>COUNTIF(Answer,AC111)</f>
        <v>0</v>
      </c>
    </row>
    <row r="112" spans="1:37">
      <c r="A112" s="3" t="s">
        <v>160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1303</v>
      </c>
      <c r="P112" s="3" t="s">
        <v>55</v>
      </c>
      <c r="Q112" s="3" t="s">
        <v>4371</v>
      </c>
      <c r="R112" s="3" t="s">
        <v>1304</v>
      </c>
      <c r="S112" s="3">
        <v>1338575674</v>
      </c>
      <c r="T112" s="3" t="s">
        <v>1305</v>
      </c>
      <c r="U112" s="3" t="s">
        <v>1306</v>
      </c>
      <c r="V112" s="3" t="s">
        <v>483</v>
      </c>
      <c r="W112" s="3" t="s">
        <v>483</v>
      </c>
      <c r="X112" s="3">
        <v>14</v>
      </c>
      <c r="Y112" s="3" t="s">
        <v>607</v>
      </c>
      <c r="Z112" s="3" t="s">
        <v>490</v>
      </c>
      <c r="AA112" s="3" t="s">
        <v>490</v>
      </c>
      <c r="AB112" s="3" t="s">
        <v>161</v>
      </c>
      <c r="AC112" s="3" t="s">
        <v>125</v>
      </c>
      <c r="AD112" s="3" t="s">
        <v>38</v>
      </c>
      <c r="AE112" s="3" t="s">
        <v>483</v>
      </c>
      <c r="AF112" s="3" t="s">
        <v>483</v>
      </c>
      <c r="AG112" t="s">
        <v>192</v>
      </c>
      <c r="AH112" t="e">
        <f>LOOKUP(AC112,$AL$1:$AL$174,$AM$1:$AM$174 )</f>
        <v>#N/A</v>
      </c>
      <c r="AI112" t="e">
        <f>LOOKUP(AG112,$AN$1:$AN$174,$AO$1:$AO$174)</f>
        <v>#N/A</v>
      </c>
      <c r="AJ112">
        <f>COUNTIFS(Answer,AC112,Country,"USA")</f>
        <v>0</v>
      </c>
      <c r="AK112">
        <f>COUNTIF(Answer,AC112)</f>
        <v>0</v>
      </c>
    </row>
    <row r="113" spans="1:37">
      <c r="A113" s="3" t="s">
        <v>160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1288</v>
      </c>
      <c r="P113" s="3" t="s">
        <v>4409</v>
      </c>
      <c r="Q113" s="3" t="s">
        <v>4371</v>
      </c>
      <c r="R113" s="3" t="s">
        <v>1289</v>
      </c>
      <c r="S113" s="3">
        <v>1338608126</v>
      </c>
      <c r="T113" s="3" t="s">
        <v>1290</v>
      </c>
      <c r="U113" s="3" t="s">
        <v>1291</v>
      </c>
      <c r="V113" s="3" t="s">
        <v>483</v>
      </c>
      <c r="W113" s="3" t="s">
        <v>483</v>
      </c>
      <c r="X113" s="3">
        <v>23</v>
      </c>
      <c r="Y113" s="3" t="s">
        <v>607</v>
      </c>
      <c r="Z113" s="3" t="s">
        <v>490</v>
      </c>
      <c r="AA113" s="3" t="s">
        <v>490</v>
      </c>
      <c r="AB113" s="3" t="s">
        <v>161</v>
      </c>
      <c r="AC113" s="3" t="s">
        <v>125</v>
      </c>
      <c r="AD113" s="3" t="s">
        <v>34</v>
      </c>
      <c r="AE113" s="3" t="s">
        <v>483</v>
      </c>
      <c r="AF113" s="3" t="s">
        <v>483</v>
      </c>
      <c r="AG113" t="s">
        <v>192</v>
      </c>
      <c r="AH113" t="e">
        <f>LOOKUP(AC113,$AL$1:$AL$174,$AM$1:$AM$174 )</f>
        <v>#N/A</v>
      </c>
      <c r="AI113" t="e">
        <f>LOOKUP(AG113,$AN$1:$AN$174,$AO$1:$AO$174)</f>
        <v>#N/A</v>
      </c>
      <c r="AJ113">
        <f>COUNTIFS(Answer,AC113,Country,"USA")</f>
        <v>0</v>
      </c>
      <c r="AK113">
        <f>COUNTIF(Answer,AC113)</f>
        <v>0</v>
      </c>
    </row>
    <row r="114" spans="1:37">
      <c r="A114" s="3" t="s">
        <v>160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1158</v>
      </c>
      <c r="P114" s="3" t="s">
        <v>50</v>
      </c>
      <c r="Q114" s="3" t="s">
        <v>4371</v>
      </c>
      <c r="R114" s="3" t="s">
        <v>1159</v>
      </c>
      <c r="S114" s="3">
        <v>1338580429</v>
      </c>
      <c r="T114" s="3" t="s">
        <v>1160</v>
      </c>
      <c r="U114" s="3" t="s">
        <v>1161</v>
      </c>
      <c r="V114" s="3" t="s">
        <v>483</v>
      </c>
      <c r="W114" s="3" t="s">
        <v>483</v>
      </c>
      <c r="X114" s="3">
        <v>66</v>
      </c>
      <c r="Y114" s="3" t="s">
        <v>523</v>
      </c>
      <c r="Z114" s="3" t="s">
        <v>490</v>
      </c>
      <c r="AA114" s="3" t="s">
        <v>490</v>
      </c>
      <c r="AB114" s="3" t="s">
        <v>161</v>
      </c>
      <c r="AC114" s="3" t="s">
        <v>125</v>
      </c>
      <c r="AD114" s="3" t="s">
        <v>38</v>
      </c>
      <c r="AE114" s="3" t="s">
        <v>483</v>
      </c>
      <c r="AF114" s="3" t="s">
        <v>483</v>
      </c>
      <c r="AG114" t="s">
        <v>192</v>
      </c>
      <c r="AH114" t="e">
        <f>LOOKUP(AC114,$AL$1:$AL$174,$AM$1:$AM$174 )</f>
        <v>#N/A</v>
      </c>
      <c r="AI114" t="e">
        <f>LOOKUP(AG114,$AN$1:$AN$174,$AO$1:$AO$174)</f>
        <v>#N/A</v>
      </c>
      <c r="AJ114">
        <f>COUNTIFS(Answer,AC114,Country,"USA")</f>
        <v>0</v>
      </c>
      <c r="AK114">
        <f>COUNTIF(Answer,AC114)</f>
        <v>0</v>
      </c>
    </row>
    <row r="115" spans="1:37">
      <c r="A115" s="3" t="s">
        <v>160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1051</v>
      </c>
      <c r="P115" s="3" t="s">
        <v>4381</v>
      </c>
      <c r="Q115" s="3" t="s">
        <v>4371</v>
      </c>
      <c r="R115" s="3" t="s">
        <v>1052</v>
      </c>
      <c r="S115" s="3">
        <v>1338587717</v>
      </c>
      <c r="T115" s="3" t="s">
        <v>1053</v>
      </c>
      <c r="U115" s="3" t="s">
        <v>909</v>
      </c>
      <c r="V115" s="3" t="s">
        <v>483</v>
      </c>
      <c r="W115" s="3" t="s">
        <v>483</v>
      </c>
      <c r="X115" s="3">
        <v>39</v>
      </c>
      <c r="Y115" s="3" t="s">
        <v>546</v>
      </c>
      <c r="Z115" s="3" t="s">
        <v>490</v>
      </c>
      <c r="AA115" s="3" t="s">
        <v>490</v>
      </c>
      <c r="AB115" s="3" t="s">
        <v>161</v>
      </c>
      <c r="AC115" s="3" t="s">
        <v>170</v>
      </c>
      <c r="AD115" s="3" t="s">
        <v>36</v>
      </c>
      <c r="AE115" s="3" t="s">
        <v>483</v>
      </c>
      <c r="AF115" s="3" t="s">
        <v>483</v>
      </c>
      <c r="AG115" t="s">
        <v>192</v>
      </c>
      <c r="AH115" t="e">
        <f>LOOKUP(AC115,$AL$1:$AL$174,$AM$1:$AM$174 )</f>
        <v>#N/A</v>
      </c>
      <c r="AI115" t="e">
        <f>LOOKUP(AG115,$AN$1:$AN$174,$AO$1:$AO$174)</f>
        <v>#N/A</v>
      </c>
      <c r="AJ115">
        <f>COUNTIFS(Answer,AC115,Country,"USA")</f>
        <v>0</v>
      </c>
      <c r="AK115">
        <f>COUNTIF(Answer,AC115)</f>
        <v>0</v>
      </c>
    </row>
    <row r="116" spans="1:37">
      <c r="A116" s="3" t="s">
        <v>160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1182</v>
      </c>
      <c r="P116" s="3" t="s">
        <v>109</v>
      </c>
      <c r="Q116" s="3" t="s">
        <v>4371</v>
      </c>
      <c r="R116" s="3" t="s">
        <v>1183</v>
      </c>
      <c r="S116" s="3">
        <v>1338580642</v>
      </c>
      <c r="T116" s="3" t="s">
        <v>1184</v>
      </c>
      <c r="U116" s="3" t="s">
        <v>1042</v>
      </c>
      <c r="V116" s="3" t="s">
        <v>483</v>
      </c>
      <c r="W116" s="3" t="s">
        <v>483</v>
      </c>
      <c r="X116" s="3">
        <v>20</v>
      </c>
      <c r="Y116" s="3" t="s">
        <v>1185</v>
      </c>
      <c r="Z116" s="3" t="s">
        <v>490</v>
      </c>
      <c r="AA116" s="3" t="s">
        <v>490</v>
      </c>
      <c r="AB116" s="3" t="s">
        <v>161</v>
      </c>
      <c r="AC116" s="3" t="s">
        <v>125</v>
      </c>
      <c r="AD116" s="3" t="s">
        <v>38</v>
      </c>
      <c r="AE116" s="3" t="s">
        <v>483</v>
      </c>
      <c r="AF116" s="3" t="s">
        <v>483</v>
      </c>
      <c r="AG116" t="s">
        <v>192</v>
      </c>
      <c r="AH116" t="e">
        <f>LOOKUP(AC116,$AL$1:$AL$174,$AM$1:$AM$174 )</f>
        <v>#N/A</v>
      </c>
      <c r="AI116" t="e">
        <f>LOOKUP(AG116,$AN$1:$AN$174,$AO$1:$AO$174)</f>
        <v>#N/A</v>
      </c>
      <c r="AJ116">
        <f>COUNTIFS(Answer,AC116,Country,"USA")</f>
        <v>0</v>
      </c>
      <c r="AK116">
        <f>COUNTIF(Answer,AC116)</f>
        <v>0</v>
      </c>
    </row>
    <row r="117" spans="1:37">
      <c r="A117" s="3" t="s">
        <v>160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1096</v>
      </c>
      <c r="P117" s="3" t="s">
        <v>4411</v>
      </c>
      <c r="Q117" s="3" t="s">
        <v>4371</v>
      </c>
      <c r="R117" s="3" t="s">
        <v>1097</v>
      </c>
      <c r="S117" s="3">
        <v>1338600510</v>
      </c>
      <c r="T117" s="3" t="s">
        <v>1098</v>
      </c>
      <c r="U117" s="3" t="s">
        <v>1099</v>
      </c>
      <c r="V117" s="3" t="s">
        <v>483</v>
      </c>
      <c r="W117" s="3" t="s">
        <v>483</v>
      </c>
      <c r="X117" s="3">
        <v>25</v>
      </c>
      <c r="Y117" s="3" t="s">
        <v>561</v>
      </c>
      <c r="Z117" s="3" t="s">
        <v>490</v>
      </c>
      <c r="AA117" s="3" t="s">
        <v>490</v>
      </c>
      <c r="AB117" s="3" t="s">
        <v>161</v>
      </c>
      <c r="AC117" s="3" t="s">
        <v>171</v>
      </c>
      <c r="AD117" s="3" t="s">
        <v>465</v>
      </c>
      <c r="AE117" s="3" t="s">
        <v>483</v>
      </c>
      <c r="AF117" s="3" t="s">
        <v>483</v>
      </c>
      <c r="AG117" t="s">
        <v>192</v>
      </c>
      <c r="AH117" t="e">
        <f>LOOKUP(AC117,$AL$1:$AL$174,$AM$1:$AM$174 )</f>
        <v>#N/A</v>
      </c>
      <c r="AI117" t="e">
        <f>LOOKUP(AG117,$AN$1:$AN$174,$AO$1:$AO$174)</f>
        <v>#N/A</v>
      </c>
      <c r="AJ117">
        <f>COUNTIFS(Answer,AC117,Country,"USA")</f>
        <v>0</v>
      </c>
      <c r="AK117">
        <f>COUNTIF(Answer,AC117)</f>
        <v>0</v>
      </c>
    </row>
    <row r="118" spans="1:37">
      <c r="A118" s="3" t="s">
        <v>160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1152</v>
      </c>
      <c r="P118" s="3" t="s">
        <v>44</v>
      </c>
      <c r="Q118" s="3" t="s">
        <v>4371</v>
      </c>
      <c r="R118" s="3" t="s">
        <v>1153</v>
      </c>
      <c r="S118" s="3">
        <v>1338576471</v>
      </c>
      <c r="T118" s="3" t="s">
        <v>1154</v>
      </c>
      <c r="U118" s="3" t="s">
        <v>854</v>
      </c>
      <c r="V118" s="3" t="s">
        <v>483</v>
      </c>
      <c r="W118" s="3" t="s">
        <v>483</v>
      </c>
      <c r="X118" s="3">
        <v>31</v>
      </c>
      <c r="Y118" s="3" t="s">
        <v>590</v>
      </c>
      <c r="Z118" s="3" t="s">
        <v>490</v>
      </c>
      <c r="AA118" s="3" t="s">
        <v>490</v>
      </c>
      <c r="AB118" s="3" t="s">
        <v>161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192</v>
      </c>
      <c r="AH118" t="e">
        <f>LOOKUP(AC118,$AL$1:$AL$174,$AM$1:$AM$174 )</f>
        <v>#N/A</v>
      </c>
      <c r="AI118" t="e">
        <f>LOOKUP(AG118,$AN$1:$AN$174,$AO$1:$AO$174)</f>
        <v>#N/A</v>
      </c>
      <c r="AJ118">
        <f>COUNTIFS(Answer,AC118,Country,"USA")</f>
        <v>107</v>
      </c>
      <c r="AK118">
        <f>COUNTIF(Answer,AC118)</f>
        <v>217</v>
      </c>
    </row>
    <row r="119" spans="1:37">
      <c r="A119" s="3" t="s">
        <v>160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1084</v>
      </c>
      <c r="P119" s="3" t="s">
        <v>64</v>
      </c>
      <c r="Q119" s="3" t="s">
        <v>4371</v>
      </c>
      <c r="R119" s="3" t="s">
        <v>1085</v>
      </c>
      <c r="S119" s="3">
        <v>1338575734</v>
      </c>
      <c r="T119" s="3" t="s">
        <v>1086</v>
      </c>
      <c r="U119" s="3" t="s">
        <v>905</v>
      </c>
      <c r="V119" s="3" t="s">
        <v>483</v>
      </c>
      <c r="W119" s="3" t="s">
        <v>483</v>
      </c>
      <c r="X119" s="3">
        <v>34</v>
      </c>
      <c r="Y119" s="3" t="s">
        <v>660</v>
      </c>
      <c r="Z119" s="3" t="s">
        <v>490</v>
      </c>
      <c r="AA119" s="3" t="s">
        <v>490</v>
      </c>
      <c r="AB119" s="3" t="s">
        <v>161</v>
      </c>
      <c r="AC119" s="3" t="s">
        <v>102</v>
      </c>
      <c r="AD119" s="3" t="s">
        <v>38</v>
      </c>
      <c r="AE119" s="3" t="s">
        <v>483</v>
      </c>
      <c r="AF119" s="3" t="s">
        <v>483</v>
      </c>
      <c r="AG119" t="s">
        <v>192</v>
      </c>
      <c r="AH119" t="e">
        <f>LOOKUP(AC119,$AL$1:$AL$174,$AM$1:$AM$174 )</f>
        <v>#N/A</v>
      </c>
      <c r="AI119" t="e">
        <f>LOOKUP(AG119,$AN$1:$AN$174,$AO$1:$AO$174)</f>
        <v>#N/A</v>
      </c>
      <c r="AJ119">
        <f>COUNTIFS(Answer,AC119,Country,"USA")</f>
        <v>1</v>
      </c>
      <c r="AK119">
        <f>COUNTIF(Answer,AC119)</f>
        <v>1</v>
      </c>
    </row>
    <row r="120" spans="1:37">
      <c r="A120" s="3" t="s">
        <v>160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1266</v>
      </c>
      <c r="P120" s="3" t="s">
        <v>4415</v>
      </c>
      <c r="Q120" s="3" t="s">
        <v>4371</v>
      </c>
      <c r="R120" s="3" t="s">
        <v>1267</v>
      </c>
      <c r="S120" s="3">
        <v>1338607379</v>
      </c>
      <c r="T120" s="3" t="s">
        <v>1268</v>
      </c>
      <c r="U120" s="3" t="s">
        <v>905</v>
      </c>
      <c r="V120" s="3" t="s">
        <v>483</v>
      </c>
      <c r="W120" s="3" t="s">
        <v>483</v>
      </c>
      <c r="X120" s="3">
        <v>156</v>
      </c>
      <c r="Y120" s="3" t="s">
        <v>660</v>
      </c>
      <c r="Z120" s="3" t="s">
        <v>490</v>
      </c>
      <c r="AA120" s="3" t="s">
        <v>490</v>
      </c>
      <c r="AB120" s="3" t="s">
        <v>161</v>
      </c>
      <c r="AC120" s="3" t="s">
        <v>125</v>
      </c>
      <c r="AD120" s="3" t="s">
        <v>245</v>
      </c>
      <c r="AE120" s="3" t="s">
        <v>483</v>
      </c>
      <c r="AF120" s="3" t="s">
        <v>483</v>
      </c>
      <c r="AG120" t="s">
        <v>192</v>
      </c>
      <c r="AH120" t="e">
        <f>LOOKUP(AC120,$AL$1:$AL$174,$AM$1:$AM$174 )</f>
        <v>#N/A</v>
      </c>
      <c r="AI120" t="e">
        <f>LOOKUP(AG120,$AN$1:$AN$174,$AO$1:$AO$174)</f>
        <v>#N/A</v>
      </c>
      <c r="AJ120">
        <f>COUNTIFS(Answer,AC120,Country,"USA")</f>
        <v>0</v>
      </c>
      <c r="AK120">
        <f>COUNTIF(Answer,AC120)</f>
        <v>0</v>
      </c>
    </row>
    <row r="121" spans="1:37">
      <c r="A121" s="3" t="s">
        <v>160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1162</v>
      </c>
      <c r="P121" s="3" t="s">
        <v>56</v>
      </c>
      <c r="Q121" s="3" t="s">
        <v>4371</v>
      </c>
      <c r="R121" s="3" t="s">
        <v>1163</v>
      </c>
      <c r="S121" s="3">
        <v>1338611744</v>
      </c>
      <c r="T121" s="3" t="s">
        <v>1164</v>
      </c>
      <c r="U121" s="3" t="s">
        <v>815</v>
      </c>
      <c r="V121" s="3" t="s">
        <v>483</v>
      </c>
      <c r="W121" s="3" t="s">
        <v>483</v>
      </c>
      <c r="X121" s="3">
        <v>25</v>
      </c>
      <c r="Y121" s="3" t="s">
        <v>508</v>
      </c>
      <c r="Z121" s="3" t="s">
        <v>490</v>
      </c>
      <c r="AA121" s="3" t="s">
        <v>490</v>
      </c>
      <c r="AB121" s="3" t="s">
        <v>161</v>
      </c>
      <c r="AC121" s="3" t="s">
        <v>125</v>
      </c>
      <c r="AD121" s="3" t="s">
        <v>38</v>
      </c>
      <c r="AE121" s="3" t="s">
        <v>483</v>
      </c>
      <c r="AF121" s="3" t="s">
        <v>483</v>
      </c>
      <c r="AG121" t="s">
        <v>192</v>
      </c>
      <c r="AH121" t="e">
        <f>LOOKUP(AC121,$AL$1:$AL$174,$AM$1:$AM$174 )</f>
        <v>#N/A</v>
      </c>
      <c r="AI121" t="e">
        <f>LOOKUP(AG121,$AN$1:$AN$174,$AO$1:$AO$174)</f>
        <v>#N/A</v>
      </c>
      <c r="AJ121">
        <f>COUNTIFS(Answer,AC121,Country,"USA")</f>
        <v>0</v>
      </c>
      <c r="AK121">
        <f>COUNTIF(Answer,AC121)</f>
        <v>0</v>
      </c>
    </row>
    <row r="122" spans="1:37">
      <c r="A122" s="3" t="s">
        <v>160</v>
      </c>
      <c r="B122" s="3" t="s">
        <v>478</v>
      </c>
      <c r="C122" s="3" t="s">
        <v>479</v>
      </c>
      <c r="D122" s="3" t="s">
        <v>480</v>
      </c>
      <c r="E122" s="3" t="s">
        <v>481</v>
      </c>
      <c r="F122" s="4">
        <v>0.03</v>
      </c>
      <c r="G122" s="3" t="s">
        <v>769</v>
      </c>
      <c r="H122" s="3">
        <v>30</v>
      </c>
      <c r="I122" s="3" t="s">
        <v>483</v>
      </c>
      <c r="J122" s="3">
        <v>180</v>
      </c>
      <c r="K122" s="3">
        <v>604800</v>
      </c>
      <c r="L122" s="3" t="s">
        <v>770</v>
      </c>
      <c r="M122" s="3" t="s">
        <v>483</v>
      </c>
      <c r="N122" s="3" t="s">
        <v>483</v>
      </c>
      <c r="O122" s="3" t="s">
        <v>1299</v>
      </c>
      <c r="P122" s="3" t="s">
        <v>57</v>
      </c>
      <c r="Q122" s="3" t="s">
        <v>4371</v>
      </c>
      <c r="R122" s="3" t="s">
        <v>1300</v>
      </c>
      <c r="S122" s="3">
        <v>1338584979</v>
      </c>
      <c r="T122" s="3" t="s">
        <v>1301</v>
      </c>
      <c r="U122" s="3" t="s">
        <v>1302</v>
      </c>
      <c r="V122" s="3" t="s">
        <v>483</v>
      </c>
      <c r="W122" s="3" t="s">
        <v>483</v>
      </c>
      <c r="X122" s="3">
        <v>24</v>
      </c>
      <c r="Y122" s="3" t="s">
        <v>579</v>
      </c>
      <c r="Z122" s="3" t="s">
        <v>490</v>
      </c>
      <c r="AA122" s="3" t="s">
        <v>490</v>
      </c>
      <c r="AB122" s="3" t="s">
        <v>161</v>
      </c>
      <c r="AC122" s="3" t="s">
        <v>125</v>
      </c>
      <c r="AD122" s="3" t="s">
        <v>38</v>
      </c>
      <c r="AE122" s="3" t="s">
        <v>483</v>
      </c>
      <c r="AF122" s="3" t="s">
        <v>483</v>
      </c>
      <c r="AG122" t="s">
        <v>192</v>
      </c>
      <c r="AH122" t="e">
        <f>LOOKUP(AC122,$AL$1:$AL$174,$AM$1:$AM$174 )</f>
        <v>#N/A</v>
      </c>
      <c r="AI122" t="e">
        <f>LOOKUP(AG122,$AN$1:$AN$174,$AO$1:$AO$174)</f>
        <v>#N/A</v>
      </c>
      <c r="AJ122">
        <f>COUNTIFS(Answer,AC122,Country,"USA")</f>
        <v>0</v>
      </c>
      <c r="AK122">
        <f>COUNTIF(Answer,AC122)</f>
        <v>0</v>
      </c>
    </row>
    <row r="123" spans="1:37">
      <c r="A123" s="3" t="s">
        <v>160</v>
      </c>
      <c r="B123" s="3" t="s">
        <v>478</v>
      </c>
      <c r="C123" s="3" t="s">
        <v>479</v>
      </c>
      <c r="D123" s="3" t="s">
        <v>480</v>
      </c>
      <c r="E123" s="3" t="s">
        <v>481</v>
      </c>
      <c r="F123" s="4">
        <v>0.03</v>
      </c>
      <c r="G123" s="3" t="s">
        <v>769</v>
      </c>
      <c r="H123" s="3">
        <v>30</v>
      </c>
      <c r="I123" s="3" t="s">
        <v>483</v>
      </c>
      <c r="J123" s="3">
        <v>180</v>
      </c>
      <c r="K123" s="3">
        <v>604800</v>
      </c>
      <c r="L123" s="3" t="s">
        <v>770</v>
      </c>
      <c r="M123" s="3" t="s">
        <v>483</v>
      </c>
      <c r="N123" s="3" t="s">
        <v>483</v>
      </c>
      <c r="O123" s="3" t="s">
        <v>1258</v>
      </c>
      <c r="P123" s="3" t="s">
        <v>99</v>
      </c>
      <c r="Q123" s="3" t="s">
        <v>4371</v>
      </c>
      <c r="R123" s="3" t="s">
        <v>1259</v>
      </c>
      <c r="S123" s="3">
        <v>1338612267</v>
      </c>
      <c r="T123" s="3" t="s">
        <v>1260</v>
      </c>
      <c r="U123" s="3" t="s">
        <v>1261</v>
      </c>
      <c r="V123" s="3" t="s">
        <v>483</v>
      </c>
      <c r="W123" s="3" t="s">
        <v>483</v>
      </c>
      <c r="X123" s="3">
        <v>26</v>
      </c>
      <c r="Y123" s="3" t="s">
        <v>561</v>
      </c>
      <c r="Z123" s="3" t="s">
        <v>490</v>
      </c>
      <c r="AA123" s="3" t="s">
        <v>490</v>
      </c>
      <c r="AB123" s="3" t="s">
        <v>161</v>
      </c>
      <c r="AC123" s="3" t="s">
        <v>164</v>
      </c>
      <c r="AD123" s="3" t="s">
        <v>38</v>
      </c>
      <c r="AE123" s="3" t="s">
        <v>483</v>
      </c>
      <c r="AF123" s="3" t="s">
        <v>483</v>
      </c>
      <c r="AG123" t="s">
        <v>192</v>
      </c>
      <c r="AH123" t="e">
        <f>LOOKUP(AC123,$AL$1:$AL$174,$AM$1:$AM$174 )</f>
        <v>#N/A</v>
      </c>
      <c r="AI123" t="e">
        <f>LOOKUP(AG123,$AN$1:$AN$174,$AO$1:$AO$174)</f>
        <v>#N/A</v>
      </c>
      <c r="AJ123">
        <f>COUNTIFS(Answer,AC123,Country,"USA")</f>
        <v>0</v>
      </c>
      <c r="AK123">
        <f>COUNTIF(Answer,AC123)</f>
        <v>0</v>
      </c>
    </row>
    <row r="124" spans="1:37">
      <c r="A124" s="3" t="s">
        <v>427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1054</v>
      </c>
      <c r="M124" s="3" t="s">
        <v>483</v>
      </c>
      <c r="N124" s="3" t="s">
        <v>483</v>
      </c>
      <c r="O124" s="3" t="s">
        <v>1148</v>
      </c>
      <c r="P124" s="3" t="s">
        <v>363</v>
      </c>
      <c r="Q124" s="3" t="s">
        <v>4371</v>
      </c>
      <c r="R124" s="3" t="s">
        <v>1149</v>
      </c>
      <c r="S124" s="3">
        <v>1338870138</v>
      </c>
      <c r="T124" s="3" t="s">
        <v>1150</v>
      </c>
      <c r="U124" s="3" t="s">
        <v>1151</v>
      </c>
      <c r="V124" s="3" t="s">
        <v>483</v>
      </c>
      <c r="W124" s="3" t="s">
        <v>483</v>
      </c>
      <c r="X124" s="3">
        <v>15</v>
      </c>
      <c r="Y124" s="3" t="s">
        <v>503</v>
      </c>
      <c r="Z124" s="3" t="s">
        <v>490</v>
      </c>
      <c r="AA124" s="3" t="s">
        <v>490</v>
      </c>
      <c r="AB124" s="3" t="s">
        <v>161</v>
      </c>
      <c r="AC124" s="3" t="s">
        <v>125</v>
      </c>
      <c r="AD124" s="3" t="s">
        <v>38</v>
      </c>
      <c r="AE124" s="3" t="s">
        <v>483</v>
      </c>
      <c r="AF124" s="3" t="s">
        <v>483</v>
      </c>
      <c r="AG124" t="s">
        <v>192</v>
      </c>
      <c r="AH124" t="e">
        <f>LOOKUP(AC124,$AL$1:$AL$174,$AM$1:$AM$174 )</f>
        <v>#N/A</v>
      </c>
      <c r="AI124" t="e">
        <f>LOOKUP(AG124,$AN$1:$AN$174,$AO$1:$AO$174)</f>
        <v>#N/A</v>
      </c>
      <c r="AJ124">
        <f>COUNTIFS(Answer,AC124,Country,"USA")</f>
        <v>0</v>
      </c>
      <c r="AK124">
        <f>COUNTIF(Answer,AC124)</f>
        <v>0</v>
      </c>
    </row>
    <row r="125" spans="1:37">
      <c r="A125" s="3" t="s">
        <v>427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1054</v>
      </c>
      <c r="M125" s="3" t="s">
        <v>483</v>
      </c>
      <c r="N125" s="3" t="s">
        <v>483</v>
      </c>
      <c r="O125" s="3" t="s">
        <v>1227</v>
      </c>
      <c r="P125" s="3" t="s">
        <v>4461</v>
      </c>
      <c r="Q125" s="3" t="s">
        <v>4371</v>
      </c>
      <c r="R125" s="3" t="s">
        <v>1228</v>
      </c>
      <c r="S125" s="3">
        <v>1338873578</v>
      </c>
      <c r="T125" s="3" t="s">
        <v>1229</v>
      </c>
      <c r="U125" s="3" t="s">
        <v>1151</v>
      </c>
      <c r="V125" s="3" t="s">
        <v>483</v>
      </c>
      <c r="W125" s="3" t="s">
        <v>483</v>
      </c>
      <c r="X125" s="3">
        <v>99</v>
      </c>
      <c r="Y125" s="3" t="s">
        <v>508</v>
      </c>
      <c r="Z125" s="3" t="s">
        <v>490</v>
      </c>
      <c r="AA125" s="3" t="s">
        <v>490</v>
      </c>
      <c r="AB125" s="3" t="s">
        <v>161</v>
      </c>
      <c r="AC125" s="3" t="s">
        <v>125</v>
      </c>
      <c r="AD125" s="3" t="s">
        <v>34</v>
      </c>
      <c r="AE125" s="3" t="s">
        <v>483</v>
      </c>
      <c r="AF125" s="3" t="s">
        <v>483</v>
      </c>
      <c r="AG125" t="s">
        <v>192</v>
      </c>
      <c r="AH125" t="e">
        <f>LOOKUP(AC125,$AL$1:$AL$174,$AM$1:$AM$174 )</f>
        <v>#N/A</v>
      </c>
      <c r="AI125" t="e">
        <f>LOOKUP(AG125,$AN$1:$AN$174,$AO$1:$AO$174)</f>
        <v>#N/A</v>
      </c>
      <c r="AJ125">
        <f>COUNTIFS(Answer,AC125,Country,"USA")</f>
        <v>0</v>
      </c>
      <c r="AK125">
        <f>COUNTIF(Answer,AC125)</f>
        <v>0</v>
      </c>
    </row>
    <row r="126" spans="1:37">
      <c r="A126" s="3" t="s">
        <v>427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1054</v>
      </c>
      <c r="M126" s="3" t="s">
        <v>483</v>
      </c>
      <c r="N126" s="3" t="s">
        <v>483</v>
      </c>
      <c r="O126" s="3" t="s">
        <v>1292</v>
      </c>
      <c r="P126" s="3" t="s">
        <v>4467</v>
      </c>
      <c r="Q126" s="3" t="s">
        <v>4371</v>
      </c>
      <c r="R126" s="3" t="s">
        <v>1293</v>
      </c>
      <c r="S126" s="3">
        <v>1338812890</v>
      </c>
      <c r="T126" s="3" t="s">
        <v>1294</v>
      </c>
      <c r="U126" s="3" t="s">
        <v>1151</v>
      </c>
      <c r="V126" s="3" t="s">
        <v>483</v>
      </c>
      <c r="W126" s="3" t="s">
        <v>483</v>
      </c>
      <c r="X126" s="3">
        <v>24</v>
      </c>
      <c r="Y126" s="3" t="s">
        <v>555</v>
      </c>
      <c r="Z126" s="3" t="s">
        <v>490</v>
      </c>
      <c r="AA126" s="3" t="s">
        <v>490</v>
      </c>
      <c r="AB126" s="3" t="s">
        <v>161</v>
      </c>
      <c r="AC126" s="3" t="s">
        <v>428</v>
      </c>
      <c r="AD126" s="3" t="s">
        <v>34</v>
      </c>
      <c r="AE126" s="3" t="s">
        <v>483</v>
      </c>
      <c r="AF126" s="3" t="s">
        <v>483</v>
      </c>
      <c r="AG126" t="s">
        <v>192</v>
      </c>
      <c r="AH126" t="e">
        <f>LOOKUP(AC126,$AL$1:$AL$174,$AM$1:$AM$174 )</f>
        <v>#N/A</v>
      </c>
      <c r="AI126" t="e">
        <f>LOOKUP(AG126,$AN$1:$AN$174,$AO$1:$AO$174)</f>
        <v>#N/A</v>
      </c>
      <c r="AJ126">
        <f>COUNTIFS(Answer,AC126,Country,"USA")</f>
        <v>0</v>
      </c>
      <c r="AK126">
        <f>COUNTIF(Answer,AC126)</f>
        <v>0</v>
      </c>
    </row>
    <row r="127" spans="1:37">
      <c r="A127" s="3" t="s">
        <v>427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1054</v>
      </c>
      <c r="M127" s="3" t="s">
        <v>483</v>
      </c>
      <c r="N127" s="3" t="s">
        <v>483</v>
      </c>
      <c r="O127" s="3" t="s">
        <v>1055</v>
      </c>
      <c r="P127" s="3" t="s">
        <v>375</v>
      </c>
      <c r="Q127" s="3" t="s">
        <v>4371</v>
      </c>
      <c r="R127" s="3" t="s">
        <v>1056</v>
      </c>
      <c r="S127" s="3">
        <v>1338873371</v>
      </c>
      <c r="T127" s="3" t="s">
        <v>1057</v>
      </c>
      <c r="U127" s="3" t="s">
        <v>1058</v>
      </c>
      <c r="V127" s="3" t="s">
        <v>483</v>
      </c>
      <c r="W127" s="3" t="s">
        <v>483</v>
      </c>
      <c r="X127" s="3">
        <v>109</v>
      </c>
      <c r="Y127" s="3" t="s">
        <v>518</v>
      </c>
      <c r="Z127" s="3" t="s">
        <v>490</v>
      </c>
      <c r="AA127" s="3" t="s">
        <v>490</v>
      </c>
      <c r="AB127" s="3" t="s">
        <v>161</v>
      </c>
      <c r="AC127" s="3" t="s">
        <v>125</v>
      </c>
      <c r="AD127" s="3" t="s">
        <v>38</v>
      </c>
      <c r="AE127" s="3" t="s">
        <v>483</v>
      </c>
      <c r="AF127" s="3" t="s">
        <v>483</v>
      </c>
      <c r="AG127" t="s">
        <v>192</v>
      </c>
      <c r="AH127" t="e">
        <f>LOOKUP(AC127,$AL$1:$AL$174,$AM$1:$AM$174 )</f>
        <v>#N/A</v>
      </c>
      <c r="AI127" t="e">
        <f>LOOKUP(AG127,$AN$1:$AN$174,$AO$1:$AO$174)</f>
        <v>#N/A</v>
      </c>
      <c r="AJ127">
        <f>COUNTIFS(Answer,AC127,Country,"USA")</f>
        <v>0</v>
      </c>
      <c r="AK127">
        <f>COUNTIF(Answer,AC127)</f>
        <v>0</v>
      </c>
    </row>
    <row r="128" spans="1:37">
      <c r="A128" s="3" t="s">
        <v>427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1054</v>
      </c>
      <c r="M128" s="3" t="s">
        <v>483</v>
      </c>
      <c r="N128" s="3" t="s">
        <v>483</v>
      </c>
      <c r="O128" s="3" t="s">
        <v>1093</v>
      </c>
      <c r="P128" s="3" t="s">
        <v>4456</v>
      </c>
      <c r="Q128" s="3" t="s">
        <v>4371</v>
      </c>
      <c r="R128" s="3" t="s">
        <v>1094</v>
      </c>
      <c r="S128" s="3">
        <v>1338822823</v>
      </c>
      <c r="T128" s="3" t="s">
        <v>1095</v>
      </c>
      <c r="U128" s="3" t="s">
        <v>1058</v>
      </c>
      <c r="V128" s="3" t="s">
        <v>483</v>
      </c>
      <c r="W128" s="3" t="s">
        <v>483</v>
      </c>
      <c r="X128" s="3">
        <v>47</v>
      </c>
      <c r="Y128" s="3" t="s">
        <v>537</v>
      </c>
      <c r="Z128" s="3" t="s">
        <v>490</v>
      </c>
      <c r="AA128" s="3" t="s">
        <v>490</v>
      </c>
      <c r="AB128" s="3" t="s">
        <v>161</v>
      </c>
      <c r="AC128" s="3" t="s">
        <v>35</v>
      </c>
      <c r="AD128" s="3" t="s">
        <v>244</v>
      </c>
      <c r="AE128" s="3" t="s">
        <v>483</v>
      </c>
      <c r="AF128" s="3" t="s">
        <v>483</v>
      </c>
      <c r="AG128" t="s">
        <v>192</v>
      </c>
      <c r="AH128" t="e">
        <f>LOOKUP(AC128,$AL$1:$AL$174,$AM$1:$AM$174 )</f>
        <v>#N/A</v>
      </c>
      <c r="AI128" t="e">
        <f>LOOKUP(AG128,$AN$1:$AN$174,$AO$1:$AO$174)</f>
        <v>#N/A</v>
      </c>
      <c r="AJ128">
        <f>COUNTIFS(Answer,AC128,Country,"USA")</f>
        <v>184</v>
      </c>
      <c r="AK128">
        <f>COUNTIF(Answer,AC128)</f>
        <v>352</v>
      </c>
    </row>
    <row r="129" spans="1:37">
      <c r="A129" s="3" t="s">
        <v>427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1054</v>
      </c>
      <c r="M129" s="3" t="s">
        <v>483</v>
      </c>
      <c r="N129" s="3" t="s">
        <v>483</v>
      </c>
      <c r="O129" s="3" t="s">
        <v>1165</v>
      </c>
      <c r="P129" s="3" t="s">
        <v>208</v>
      </c>
      <c r="Q129" s="3" t="s">
        <v>4371</v>
      </c>
      <c r="R129" s="3" t="s">
        <v>1166</v>
      </c>
      <c r="S129" s="3">
        <v>1338811943</v>
      </c>
      <c r="T129" s="3" t="s">
        <v>1167</v>
      </c>
      <c r="U129" s="3" t="s">
        <v>1058</v>
      </c>
      <c r="V129" s="3" t="s">
        <v>483</v>
      </c>
      <c r="W129" s="3" t="s">
        <v>483</v>
      </c>
      <c r="X129" s="3">
        <v>34</v>
      </c>
      <c r="Y129" s="3" t="s">
        <v>498</v>
      </c>
      <c r="Z129" s="3" t="s">
        <v>490</v>
      </c>
      <c r="AA129" s="3" t="s">
        <v>490</v>
      </c>
      <c r="AB129" s="3" t="s">
        <v>161</v>
      </c>
      <c r="AC129" s="3" t="s">
        <v>125</v>
      </c>
      <c r="AD129" s="3" t="s">
        <v>38</v>
      </c>
      <c r="AE129" s="3" t="s">
        <v>483</v>
      </c>
      <c r="AF129" s="3" t="s">
        <v>483</v>
      </c>
      <c r="AG129" t="s">
        <v>192</v>
      </c>
      <c r="AH129" t="e">
        <f>LOOKUP(AC129,$AL$1:$AL$174,$AM$1:$AM$174 )</f>
        <v>#N/A</v>
      </c>
      <c r="AI129" t="e">
        <f>LOOKUP(AG129,$AN$1:$AN$174,$AO$1:$AO$174)</f>
        <v>#N/A</v>
      </c>
      <c r="AJ129">
        <f>COUNTIFS(Answer,AC129,Country,"USA")</f>
        <v>0</v>
      </c>
      <c r="AK129">
        <f>COUNTIF(Answer,AC129)</f>
        <v>0</v>
      </c>
    </row>
    <row r="130" spans="1:37">
      <c r="A130" s="3" t="s">
        <v>427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1054</v>
      </c>
      <c r="M130" s="3" t="s">
        <v>483</v>
      </c>
      <c r="N130" s="3" t="s">
        <v>483</v>
      </c>
      <c r="O130" s="3" t="s">
        <v>1191</v>
      </c>
      <c r="P130" s="3" t="s">
        <v>374</v>
      </c>
      <c r="Q130" s="3" t="s">
        <v>4371</v>
      </c>
      <c r="R130" s="3" t="s">
        <v>1192</v>
      </c>
      <c r="S130" s="3">
        <v>1338856415</v>
      </c>
      <c r="T130" s="3" t="s">
        <v>1193</v>
      </c>
      <c r="U130" s="3" t="s">
        <v>1058</v>
      </c>
      <c r="V130" s="3" t="s">
        <v>483</v>
      </c>
      <c r="W130" s="3" t="s">
        <v>483</v>
      </c>
      <c r="X130" s="3">
        <v>23</v>
      </c>
      <c r="Y130" s="3" t="s">
        <v>594</v>
      </c>
      <c r="Z130" s="3" t="s">
        <v>490</v>
      </c>
      <c r="AA130" s="3" t="s">
        <v>490</v>
      </c>
      <c r="AB130" s="3" t="s">
        <v>161</v>
      </c>
      <c r="AC130" s="3" t="s">
        <v>125</v>
      </c>
      <c r="AD130" s="3" t="s">
        <v>38</v>
      </c>
      <c r="AE130" s="3" t="s">
        <v>483</v>
      </c>
      <c r="AF130" s="3" t="s">
        <v>483</v>
      </c>
      <c r="AG130" t="s">
        <v>192</v>
      </c>
      <c r="AH130" t="e">
        <f>LOOKUP(AC130,$AL$1:$AL$174,$AM$1:$AM$174 )</f>
        <v>#N/A</v>
      </c>
      <c r="AI130" t="e">
        <f>LOOKUP(AG130,$AN$1:$AN$174,$AO$1:$AO$174)</f>
        <v>#N/A</v>
      </c>
      <c r="AJ130">
        <f>COUNTIFS(Answer,AC130,Country,"USA")</f>
        <v>0</v>
      </c>
      <c r="AK130">
        <f>COUNTIF(Answer,AC130)</f>
        <v>0</v>
      </c>
    </row>
    <row r="131" spans="1:37">
      <c r="A131" s="3" t="s">
        <v>427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1054</v>
      </c>
      <c r="M131" s="3" t="s">
        <v>483</v>
      </c>
      <c r="N131" s="3" t="s">
        <v>483</v>
      </c>
      <c r="O131" s="3" t="s">
        <v>1214</v>
      </c>
      <c r="P131" s="3" t="s">
        <v>365</v>
      </c>
      <c r="Q131" s="3" t="s">
        <v>4371</v>
      </c>
      <c r="R131" s="3" t="s">
        <v>1215</v>
      </c>
      <c r="S131" s="3">
        <v>1338833724</v>
      </c>
      <c r="T131" s="3" t="s">
        <v>1216</v>
      </c>
      <c r="U131" s="3" t="s">
        <v>1058</v>
      </c>
      <c r="V131" s="3" t="s">
        <v>483</v>
      </c>
      <c r="W131" s="3" t="s">
        <v>483</v>
      </c>
      <c r="X131" s="3">
        <v>17</v>
      </c>
      <c r="Y131" s="3" t="s">
        <v>546</v>
      </c>
      <c r="Z131" s="3" t="s">
        <v>490</v>
      </c>
      <c r="AA131" s="3" t="s">
        <v>490</v>
      </c>
      <c r="AB131" s="3" t="s">
        <v>161</v>
      </c>
      <c r="AC131" s="3" t="s">
        <v>430</v>
      </c>
      <c r="AD131" s="3" t="s">
        <v>38</v>
      </c>
      <c r="AE131" s="3" t="s">
        <v>483</v>
      </c>
      <c r="AF131" s="3" t="s">
        <v>483</v>
      </c>
      <c r="AG131" t="s">
        <v>192</v>
      </c>
      <c r="AH131" t="e">
        <f>LOOKUP(AC131,$AL$1:$AL$174,$AM$1:$AM$174 )</f>
        <v>#N/A</v>
      </c>
      <c r="AI131" t="e">
        <f>LOOKUP(AG131,$AN$1:$AN$174,$AO$1:$AO$174)</f>
        <v>#N/A</v>
      </c>
      <c r="AJ131">
        <f>COUNTIFS(Answer,AC131,Country,"USA")</f>
        <v>0</v>
      </c>
      <c r="AK131">
        <f>COUNTIF(Answer,AC131)</f>
        <v>0</v>
      </c>
    </row>
    <row r="132" spans="1:37">
      <c r="A132" s="3" t="s">
        <v>427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1054</v>
      </c>
      <c r="M132" s="3" t="s">
        <v>483</v>
      </c>
      <c r="N132" s="3" t="s">
        <v>483</v>
      </c>
      <c r="O132" s="3" t="s">
        <v>1224</v>
      </c>
      <c r="P132" s="3" t="s">
        <v>425</v>
      </c>
      <c r="Q132" s="3" t="s">
        <v>4371</v>
      </c>
      <c r="R132" s="3" t="s">
        <v>1225</v>
      </c>
      <c r="S132" s="3">
        <v>1338821949</v>
      </c>
      <c r="T132" s="3" t="s">
        <v>1226</v>
      </c>
      <c r="U132" s="3" t="s">
        <v>1058</v>
      </c>
      <c r="V132" s="3" t="s">
        <v>483</v>
      </c>
      <c r="W132" s="3" t="s">
        <v>483</v>
      </c>
      <c r="X132" s="3">
        <v>33</v>
      </c>
      <c r="Y132" s="3" t="s">
        <v>660</v>
      </c>
      <c r="Z132" s="3" t="s">
        <v>490</v>
      </c>
      <c r="AA132" s="3" t="s">
        <v>490</v>
      </c>
      <c r="AB132" s="3" t="s">
        <v>161</v>
      </c>
      <c r="AC132" s="3" t="s">
        <v>125</v>
      </c>
      <c r="AD132" s="3" t="s">
        <v>38</v>
      </c>
      <c r="AE132" s="3" t="s">
        <v>483</v>
      </c>
      <c r="AF132" s="3" t="s">
        <v>483</v>
      </c>
      <c r="AG132" t="s">
        <v>192</v>
      </c>
      <c r="AH132" t="e">
        <f>LOOKUP(AC132,$AL$1:$AL$174,$AM$1:$AM$174 )</f>
        <v>#N/A</v>
      </c>
      <c r="AI132" t="e">
        <f>LOOKUP(AG132,$AN$1:$AN$174,$AO$1:$AO$174)</f>
        <v>#N/A</v>
      </c>
      <c r="AJ132">
        <f>COUNTIFS(Answer,AC132,Country,"USA")</f>
        <v>0</v>
      </c>
      <c r="AK132">
        <f>COUNTIF(Answer,AC132)</f>
        <v>0</v>
      </c>
    </row>
    <row r="133" spans="1:37">
      <c r="A133" s="3" t="s">
        <v>427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1054</v>
      </c>
      <c r="M133" s="3" t="s">
        <v>483</v>
      </c>
      <c r="N133" s="3" t="s">
        <v>483</v>
      </c>
      <c r="O133" s="3" t="s">
        <v>1272</v>
      </c>
      <c r="P133" s="3" t="s">
        <v>368</v>
      </c>
      <c r="Q133" s="3" t="s">
        <v>4371</v>
      </c>
      <c r="R133" s="3" t="s">
        <v>1273</v>
      </c>
      <c r="S133" s="3">
        <v>1338884612</v>
      </c>
      <c r="T133" s="3" t="s">
        <v>1274</v>
      </c>
      <c r="U133" s="3" t="s">
        <v>1058</v>
      </c>
      <c r="V133" s="3" t="s">
        <v>483</v>
      </c>
      <c r="W133" s="3" t="s">
        <v>483</v>
      </c>
      <c r="X133" s="3">
        <v>36</v>
      </c>
      <c r="Y133" s="3" t="s">
        <v>503</v>
      </c>
      <c r="Z133" s="3" t="s">
        <v>490</v>
      </c>
      <c r="AA133" s="3" t="s">
        <v>490</v>
      </c>
      <c r="AB133" s="3" t="s">
        <v>161</v>
      </c>
      <c r="AC133" s="3" t="s">
        <v>166</v>
      </c>
      <c r="AD133" s="3" t="s">
        <v>38</v>
      </c>
      <c r="AE133" s="3" t="s">
        <v>483</v>
      </c>
      <c r="AF133" s="3" t="s">
        <v>483</v>
      </c>
      <c r="AG133" t="s">
        <v>192</v>
      </c>
      <c r="AH133" t="e">
        <f>LOOKUP(AC133,$AL$1:$AL$174,$AM$1:$AM$174 )</f>
        <v>#N/A</v>
      </c>
      <c r="AI133" t="e">
        <f>LOOKUP(AG133,$AN$1:$AN$174,$AO$1:$AO$174)</f>
        <v>#N/A</v>
      </c>
      <c r="AJ133">
        <f>COUNTIFS(Answer,AC133,Country,"USA")</f>
        <v>0</v>
      </c>
      <c r="AK133">
        <f>COUNTIF(Answer,AC133)</f>
        <v>0</v>
      </c>
    </row>
    <row r="134" spans="1:37">
      <c r="A134" s="3" t="s">
        <v>427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1054</v>
      </c>
      <c r="M134" s="3" t="s">
        <v>483</v>
      </c>
      <c r="N134" s="3" t="s">
        <v>483</v>
      </c>
      <c r="O134" s="3" t="s">
        <v>1279</v>
      </c>
      <c r="P134" s="3" t="s">
        <v>391</v>
      </c>
      <c r="Q134" s="3" t="s">
        <v>4371</v>
      </c>
      <c r="R134" s="3" t="s">
        <v>1280</v>
      </c>
      <c r="S134" s="3">
        <v>1338802104</v>
      </c>
      <c r="T134" s="3" t="s">
        <v>1281</v>
      </c>
      <c r="U134" s="3" t="s">
        <v>1058</v>
      </c>
      <c r="V134" s="3" t="s">
        <v>483</v>
      </c>
      <c r="W134" s="3" t="s">
        <v>483</v>
      </c>
      <c r="X134" s="3">
        <v>29</v>
      </c>
      <c r="Y134" s="3" t="s">
        <v>579</v>
      </c>
      <c r="Z134" s="3" t="s">
        <v>490</v>
      </c>
      <c r="AA134" s="3" t="s">
        <v>490</v>
      </c>
      <c r="AB134" s="3" t="s">
        <v>161</v>
      </c>
      <c r="AC134" s="3" t="s">
        <v>429</v>
      </c>
      <c r="AD134" s="3" t="s">
        <v>38</v>
      </c>
      <c r="AE134" s="3" t="s">
        <v>483</v>
      </c>
      <c r="AF134" s="3" t="s">
        <v>483</v>
      </c>
      <c r="AG134" t="s">
        <v>192</v>
      </c>
      <c r="AH134" t="e">
        <f>LOOKUP(AC134,$AL$1:$AL$174,$AM$1:$AM$174 )</f>
        <v>#N/A</v>
      </c>
      <c r="AI134" t="e">
        <f>LOOKUP(AG134,$AN$1:$AN$174,$AO$1:$AO$174)</f>
        <v>#N/A</v>
      </c>
      <c r="AJ134">
        <f>COUNTIFS(Answer,AC134,Country,"USA")</f>
        <v>0</v>
      </c>
      <c r="AK134">
        <f>COUNTIF(Answer,AC134)</f>
        <v>0</v>
      </c>
    </row>
    <row r="135" spans="1:37">
      <c r="A135" s="3" t="s">
        <v>427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1054</v>
      </c>
      <c r="M135" s="3" t="s">
        <v>483</v>
      </c>
      <c r="N135" s="3" t="s">
        <v>483</v>
      </c>
      <c r="O135" s="3" t="s">
        <v>1282</v>
      </c>
      <c r="P135" s="3" t="s">
        <v>4469</v>
      </c>
      <c r="Q135" s="3" t="s">
        <v>4371</v>
      </c>
      <c r="R135" s="3" t="s">
        <v>1283</v>
      </c>
      <c r="S135" s="3">
        <v>1338807708</v>
      </c>
      <c r="T135" s="3" t="s">
        <v>1284</v>
      </c>
      <c r="U135" s="3" t="s">
        <v>1058</v>
      </c>
      <c r="V135" s="3" t="s">
        <v>483</v>
      </c>
      <c r="W135" s="3" t="s">
        <v>483</v>
      </c>
      <c r="X135" s="3">
        <v>30</v>
      </c>
      <c r="Y135" s="3" t="s">
        <v>523</v>
      </c>
      <c r="Z135" s="3" t="s">
        <v>490</v>
      </c>
      <c r="AA135" s="3" t="s">
        <v>490</v>
      </c>
      <c r="AB135" s="3" t="s">
        <v>161</v>
      </c>
      <c r="AC135" s="3" t="s">
        <v>431</v>
      </c>
      <c r="AD135" s="3" t="s">
        <v>34</v>
      </c>
      <c r="AE135" s="3" t="s">
        <v>483</v>
      </c>
      <c r="AF135" s="3" t="s">
        <v>483</v>
      </c>
      <c r="AG135" t="s">
        <v>192</v>
      </c>
      <c r="AH135" t="e">
        <f>LOOKUP(AC135,$AL$1:$AL$174,$AM$1:$AM$174 )</f>
        <v>#N/A</v>
      </c>
      <c r="AI135" t="e">
        <f>LOOKUP(AG135,$AN$1:$AN$174,$AO$1:$AO$174)</f>
        <v>#N/A</v>
      </c>
      <c r="AJ135">
        <f>COUNTIFS(Answer,AC135,Country,"USA")</f>
        <v>0</v>
      </c>
      <c r="AK135">
        <f>COUNTIF(Answer,AC135)</f>
        <v>0</v>
      </c>
    </row>
    <row r="136" spans="1:37">
      <c r="A136" s="3" t="s">
        <v>427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1054</v>
      </c>
      <c r="M136" s="3" t="s">
        <v>483</v>
      </c>
      <c r="N136" s="3" t="s">
        <v>483</v>
      </c>
      <c r="O136" s="3" t="s">
        <v>1059</v>
      </c>
      <c r="P136" s="3" t="s">
        <v>357</v>
      </c>
      <c r="Q136" s="3" t="s">
        <v>4371</v>
      </c>
      <c r="R136" s="3" t="s">
        <v>1060</v>
      </c>
      <c r="S136" s="3">
        <v>1338876725</v>
      </c>
      <c r="T136" s="3" t="s">
        <v>1061</v>
      </c>
      <c r="U136" s="3" t="s">
        <v>784</v>
      </c>
      <c r="V136" s="3" t="s">
        <v>483</v>
      </c>
      <c r="W136" s="3" t="s">
        <v>483</v>
      </c>
      <c r="X136" s="3">
        <v>18</v>
      </c>
      <c r="Y136" s="3" t="s">
        <v>503</v>
      </c>
      <c r="Z136" s="3" t="s">
        <v>490</v>
      </c>
      <c r="AA136" s="3" t="s">
        <v>490</v>
      </c>
      <c r="AB136" s="3" t="s">
        <v>161</v>
      </c>
      <c r="AC136" s="3" t="s">
        <v>35</v>
      </c>
      <c r="AD136" s="3" t="s">
        <v>729</v>
      </c>
      <c r="AE136" s="3" t="s">
        <v>483</v>
      </c>
      <c r="AF136" s="3" t="s">
        <v>483</v>
      </c>
      <c r="AG136" t="s">
        <v>192</v>
      </c>
      <c r="AH136" t="e">
        <f>LOOKUP(AC136,$AL$1:$AL$174,$AM$1:$AM$174 )</f>
        <v>#N/A</v>
      </c>
      <c r="AI136" t="e">
        <f>LOOKUP(AG136,$AN$1:$AN$174,$AO$1:$AO$174)</f>
        <v>#N/A</v>
      </c>
      <c r="AJ136">
        <f>COUNTIFS(Answer,AC136,Country,"USA")</f>
        <v>184</v>
      </c>
      <c r="AK136">
        <f>COUNTIF(Answer,AC136)</f>
        <v>352</v>
      </c>
    </row>
    <row r="137" spans="1:37">
      <c r="A137" s="3" t="s">
        <v>427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1054</v>
      </c>
      <c r="M137" s="3" t="s">
        <v>483</v>
      </c>
      <c r="N137" s="3" t="s">
        <v>483</v>
      </c>
      <c r="O137" s="3" t="s">
        <v>1074</v>
      </c>
      <c r="P137" s="3" t="s">
        <v>4440</v>
      </c>
      <c r="Q137" s="3" t="s">
        <v>4371</v>
      </c>
      <c r="R137" s="3" t="s">
        <v>1075</v>
      </c>
      <c r="S137" s="3">
        <v>1338895668</v>
      </c>
      <c r="T137" s="3" t="s">
        <v>1076</v>
      </c>
      <c r="U137" s="3" t="s">
        <v>784</v>
      </c>
      <c r="V137" s="3" t="s">
        <v>483</v>
      </c>
      <c r="W137" s="3" t="s">
        <v>483</v>
      </c>
      <c r="X137" s="3">
        <v>35</v>
      </c>
      <c r="Y137" s="3" t="s">
        <v>636</v>
      </c>
      <c r="Z137" s="3" t="s">
        <v>490</v>
      </c>
      <c r="AA137" s="3" t="s">
        <v>490</v>
      </c>
      <c r="AB137" s="3" t="s">
        <v>161</v>
      </c>
      <c r="AC137" s="3" t="s">
        <v>4362</v>
      </c>
      <c r="AD137" s="3" t="s">
        <v>34</v>
      </c>
      <c r="AE137" s="3" t="s">
        <v>483</v>
      </c>
      <c r="AF137" s="3" t="s">
        <v>483</v>
      </c>
      <c r="AG137" t="s">
        <v>192</v>
      </c>
      <c r="AH137" t="e">
        <f>LOOKUP(AC137,$AL$1:$AL$174,$AM$1:$AM$174 )</f>
        <v>#N/A</v>
      </c>
      <c r="AI137" t="e">
        <f>LOOKUP(AG137,$AN$1:$AN$174,$AO$1:$AO$174)</f>
        <v>#N/A</v>
      </c>
      <c r="AJ137">
        <f>COUNTIFS(Answer,AC137,Country,"USA")</f>
        <v>0</v>
      </c>
      <c r="AK137">
        <f>COUNTIF(Answer,AC137)</f>
        <v>0</v>
      </c>
    </row>
    <row r="138" spans="1:37">
      <c r="A138" s="3" t="s">
        <v>427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1054</v>
      </c>
      <c r="M138" s="3" t="s">
        <v>483</v>
      </c>
      <c r="N138" s="3" t="s">
        <v>483</v>
      </c>
      <c r="O138" s="3" t="s">
        <v>1105</v>
      </c>
      <c r="P138" s="3" t="s">
        <v>413</v>
      </c>
      <c r="Q138" s="3" t="s">
        <v>4371</v>
      </c>
      <c r="R138" s="3" t="s">
        <v>1106</v>
      </c>
      <c r="S138" s="3">
        <v>1338832555</v>
      </c>
      <c r="T138" s="3" t="s">
        <v>1107</v>
      </c>
      <c r="U138" s="3" t="s">
        <v>784</v>
      </c>
      <c r="V138" s="3" t="s">
        <v>483</v>
      </c>
      <c r="W138" s="3" t="s">
        <v>483</v>
      </c>
      <c r="X138" s="3">
        <v>12</v>
      </c>
      <c r="Y138" s="3" t="s">
        <v>561</v>
      </c>
      <c r="Z138" s="3" t="s">
        <v>490</v>
      </c>
      <c r="AA138" s="3" t="s">
        <v>490</v>
      </c>
      <c r="AB138" s="3" t="s">
        <v>161</v>
      </c>
      <c r="AC138" s="3" t="s">
        <v>125</v>
      </c>
      <c r="AD138" s="3" t="s">
        <v>38</v>
      </c>
      <c r="AE138" s="3" t="s">
        <v>483</v>
      </c>
      <c r="AF138" s="3" t="s">
        <v>483</v>
      </c>
      <c r="AG138" t="s">
        <v>192</v>
      </c>
      <c r="AH138" t="e">
        <f>LOOKUP(AC138,$AL$1:$AL$174,$AM$1:$AM$174 )</f>
        <v>#N/A</v>
      </c>
      <c r="AI138" t="e">
        <f>LOOKUP(AG138,$AN$1:$AN$174,$AO$1:$AO$174)</f>
        <v>#N/A</v>
      </c>
      <c r="AJ138">
        <f>COUNTIFS(Answer,AC138,Country,"USA")</f>
        <v>0</v>
      </c>
      <c r="AK138">
        <f>COUNTIF(Answer,AC138)</f>
        <v>0</v>
      </c>
    </row>
    <row r="139" spans="1:37">
      <c r="A139" s="3" t="s">
        <v>427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1054</v>
      </c>
      <c r="M139" s="3" t="s">
        <v>483</v>
      </c>
      <c r="N139" s="3" t="s">
        <v>483</v>
      </c>
      <c r="O139" s="3" t="s">
        <v>1168</v>
      </c>
      <c r="P139" s="3" t="s">
        <v>4476</v>
      </c>
      <c r="Q139" s="3" t="s">
        <v>4371</v>
      </c>
      <c r="R139" s="3" t="s">
        <v>1169</v>
      </c>
      <c r="S139" s="3">
        <v>1338825869</v>
      </c>
      <c r="T139" s="3" t="s">
        <v>1170</v>
      </c>
      <c r="U139" s="3" t="s">
        <v>784</v>
      </c>
      <c r="V139" s="3" t="s">
        <v>483</v>
      </c>
      <c r="W139" s="3" t="s">
        <v>483</v>
      </c>
      <c r="X139" s="3">
        <v>74</v>
      </c>
      <c r="Y139" s="3" t="s">
        <v>489</v>
      </c>
      <c r="Z139" s="3" t="s">
        <v>490</v>
      </c>
      <c r="AA139" s="3" t="s">
        <v>490</v>
      </c>
      <c r="AB139" s="3" t="s">
        <v>161</v>
      </c>
      <c r="AC139" s="3" t="s">
        <v>433</v>
      </c>
      <c r="AD139" s="3" t="s">
        <v>34</v>
      </c>
      <c r="AE139" s="3" t="s">
        <v>483</v>
      </c>
      <c r="AF139" s="3" t="s">
        <v>483</v>
      </c>
      <c r="AG139" t="s">
        <v>192</v>
      </c>
      <c r="AH139" t="e">
        <f>LOOKUP(AC139,$AL$1:$AL$174,$AM$1:$AM$174 )</f>
        <v>#N/A</v>
      </c>
      <c r="AI139" t="e">
        <f>LOOKUP(AG139,$AN$1:$AN$174,$AO$1:$AO$174)</f>
        <v>#N/A</v>
      </c>
      <c r="AJ139">
        <f>COUNTIFS(Answer,AC139,Country,"USA")</f>
        <v>0</v>
      </c>
      <c r="AK139">
        <f>COUNTIF(Answer,AC139)</f>
        <v>0</v>
      </c>
    </row>
    <row r="140" spans="1:37">
      <c r="A140" s="3" t="s">
        <v>427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1054</v>
      </c>
      <c r="M140" s="3" t="s">
        <v>483</v>
      </c>
      <c r="N140" s="3" t="s">
        <v>483</v>
      </c>
      <c r="O140" s="3" t="s">
        <v>1247</v>
      </c>
      <c r="P140" s="3" t="s">
        <v>4464</v>
      </c>
      <c r="Q140" s="3" t="s">
        <v>4371</v>
      </c>
      <c r="R140" s="3" t="s">
        <v>1248</v>
      </c>
      <c r="S140" s="3">
        <v>1338803466</v>
      </c>
      <c r="T140" s="3" t="s">
        <v>1249</v>
      </c>
      <c r="U140" s="3" t="s">
        <v>784</v>
      </c>
      <c r="V140" s="3" t="s">
        <v>483</v>
      </c>
      <c r="W140" s="3" t="s">
        <v>483</v>
      </c>
      <c r="X140" s="3">
        <v>60</v>
      </c>
      <c r="Y140" s="3" t="s">
        <v>503</v>
      </c>
      <c r="Z140" s="3" t="s">
        <v>490</v>
      </c>
      <c r="AA140" s="3" t="s">
        <v>490</v>
      </c>
      <c r="AB140" s="3" t="s">
        <v>161</v>
      </c>
      <c r="AC140" s="3" t="s">
        <v>35</v>
      </c>
      <c r="AD140" s="3" t="s">
        <v>366</v>
      </c>
      <c r="AE140" s="3" t="s">
        <v>483</v>
      </c>
      <c r="AF140" s="3" t="s">
        <v>483</v>
      </c>
      <c r="AG140" t="s">
        <v>192</v>
      </c>
      <c r="AH140" t="e">
        <f>LOOKUP(AC140,$AL$1:$AL$174,$AM$1:$AM$174 )</f>
        <v>#N/A</v>
      </c>
      <c r="AI140" t="e">
        <f>LOOKUP(AG140,$AN$1:$AN$174,$AO$1:$AO$174)</f>
        <v>#N/A</v>
      </c>
      <c r="AJ140">
        <f>COUNTIFS(Answer,AC140,Country,"USA")</f>
        <v>184</v>
      </c>
      <c r="AK140">
        <f>COUNTIF(Answer,AC140)</f>
        <v>352</v>
      </c>
    </row>
    <row r="141" spans="1:37">
      <c r="A141" s="3" t="s">
        <v>427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1054</v>
      </c>
      <c r="M141" s="3" t="s">
        <v>483</v>
      </c>
      <c r="N141" s="3" t="s">
        <v>483</v>
      </c>
      <c r="O141" s="3" t="s">
        <v>1285</v>
      </c>
      <c r="P141" s="3" t="s">
        <v>372</v>
      </c>
      <c r="Q141" s="3" t="s">
        <v>4371</v>
      </c>
      <c r="R141" s="3" t="s">
        <v>1286</v>
      </c>
      <c r="S141" s="3">
        <v>1338845714</v>
      </c>
      <c r="T141" s="3" t="s">
        <v>1287</v>
      </c>
      <c r="U141" s="3" t="s">
        <v>784</v>
      </c>
      <c r="V141" s="3" t="s">
        <v>483</v>
      </c>
      <c r="W141" s="3" t="s">
        <v>483</v>
      </c>
      <c r="X141" s="3">
        <v>34</v>
      </c>
      <c r="Y141" s="3" t="s">
        <v>1185</v>
      </c>
      <c r="Z141" s="3" t="s">
        <v>490</v>
      </c>
      <c r="AA141" s="3" t="s">
        <v>490</v>
      </c>
      <c r="AB141" s="3" t="s">
        <v>161</v>
      </c>
      <c r="AC141" s="3" t="s">
        <v>432</v>
      </c>
      <c r="AD141" s="3" t="s">
        <v>38</v>
      </c>
      <c r="AE141" s="3" t="s">
        <v>483</v>
      </c>
      <c r="AF141" s="3" t="s">
        <v>483</v>
      </c>
      <c r="AG141" t="s">
        <v>192</v>
      </c>
      <c r="AH141" t="e">
        <f>LOOKUP(AC141,$AL$1:$AL$174,$AM$1:$AM$174 )</f>
        <v>#N/A</v>
      </c>
      <c r="AI141" t="e">
        <f>LOOKUP(AG141,$AN$1:$AN$174,$AO$1:$AO$174)</f>
        <v>#N/A</v>
      </c>
      <c r="AJ141">
        <f>COUNTIFS(Answer,AC141,Country,"USA")</f>
        <v>0</v>
      </c>
      <c r="AK141">
        <f>COUNTIF(Answer,AC141)</f>
        <v>0</v>
      </c>
    </row>
    <row r="142" spans="1:37">
      <c r="A142" s="3" t="s">
        <v>427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1054</v>
      </c>
      <c r="M142" s="3" t="s">
        <v>483</v>
      </c>
      <c r="N142" s="3" t="s">
        <v>483</v>
      </c>
      <c r="O142" s="3" t="s">
        <v>1087</v>
      </c>
      <c r="P142" s="3" t="s">
        <v>4462</v>
      </c>
      <c r="Q142" s="3" t="s">
        <v>4371</v>
      </c>
      <c r="R142" s="3" t="s">
        <v>1088</v>
      </c>
      <c r="S142" s="3">
        <v>1338870440</v>
      </c>
      <c r="T142" s="3" t="s">
        <v>1089</v>
      </c>
      <c r="U142" s="3" t="s">
        <v>803</v>
      </c>
      <c r="V142" s="3" t="s">
        <v>483</v>
      </c>
      <c r="W142" s="3" t="s">
        <v>483</v>
      </c>
      <c r="X142" s="3">
        <v>39</v>
      </c>
      <c r="Y142" s="3" t="s">
        <v>508</v>
      </c>
      <c r="Z142" s="3" t="s">
        <v>490</v>
      </c>
      <c r="AA142" s="3" t="s">
        <v>490</v>
      </c>
      <c r="AB142" s="3" t="s">
        <v>161</v>
      </c>
      <c r="AC142" s="3" t="s">
        <v>125</v>
      </c>
      <c r="AD142" s="3" t="s">
        <v>34</v>
      </c>
      <c r="AE142" s="3" t="s">
        <v>483</v>
      </c>
      <c r="AF142" s="3" t="s">
        <v>483</v>
      </c>
      <c r="AG142" t="s">
        <v>192</v>
      </c>
      <c r="AH142" t="e">
        <f>LOOKUP(AC142,$AL$1:$AL$174,$AM$1:$AM$174 )</f>
        <v>#N/A</v>
      </c>
      <c r="AI142" t="e">
        <f>LOOKUP(AG142,$AN$1:$AN$174,$AO$1:$AO$174)</f>
        <v>#N/A</v>
      </c>
      <c r="AJ142">
        <f>COUNTIFS(Answer,AC142,Country,"USA")</f>
        <v>0</v>
      </c>
      <c r="AK142">
        <f>COUNTIF(Answer,AC142)</f>
        <v>0</v>
      </c>
    </row>
    <row r="143" spans="1:37">
      <c r="A143" s="3" t="s">
        <v>427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1054</v>
      </c>
      <c r="M143" s="3" t="s">
        <v>483</v>
      </c>
      <c r="N143" s="3" t="s">
        <v>483</v>
      </c>
      <c r="O143" s="3" t="s">
        <v>1136</v>
      </c>
      <c r="P143" s="3" t="s">
        <v>4458</v>
      </c>
      <c r="Q143" s="3" t="s">
        <v>4371</v>
      </c>
      <c r="R143" s="3" t="s">
        <v>1137</v>
      </c>
      <c r="S143" s="3">
        <v>1338884660</v>
      </c>
      <c r="T143" s="3" t="s">
        <v>1138</v>
      </c>
      <c r="U143" s="3" t="s">
        <v>803</v>
      </c>
      <c r="V143" s="3" t="s">
        <v>483</v>
      </c>
      <c r="W143" s="3" t="s">
        <v>483</v>
      </c>
      <c r="X143" s="3">
        <v>35</v>
      </c>
      <c r="Y143" s="3" t="s">
        <v>503</v>
      </c>
      <c r="Z143" s="3" t="s">
        <v>490</v>
      </c>
      <c r="AA143" s="3" t="s">
        <v>490</v>
      </c>
      <c r="AB143" s="3" t="s">
        <v>161</v>
      </c>
      <c r="AC143" s="3" t="s">
        <v>125</v>
      </c>
      <c r="AD143" s="3" t="s">
        <v>34</v>
      </c>
      <c r="AE143" s="3" t="s">
        <v>483</v>
      </c>
      <c r="AF143" s="3" t="s">
        <v>483</v>
      </c>
      <c r="AG143" t="s">
        <v>192</v>
      </c>
      <c r="AH143" t="e">
        <f>LOOKUP(AC143,$AL$1:$AL$174,$AM$1:$AM$174 )</f>
        <v>#N/A</v>
      </c>
      <c r="AI143" t="e">
        <f>LOOKUP(AG143,$AN$1:$AN$174,$AO$1:$AO$174)</f>
        <v>#N/A</v>
      </c>
      <c r="AJ143">
        <f>COUNTIFS(Answer,AC143,Country,"USA")</f>
        <v>0</v>
      </c>
      <c r="AK143">
        <f>COUNTIF(Answer,AC143)</f>
        <v>0</v>
      </c>
    </row>
    <row r="144" spans="1:37">
      <c r="A144" s="3" t="s">
        <v>427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1054</v>
      </c>
      <c r="M144" s="3" t="s">
        <v>483</v>
      </c>
      <c r="N144" s="3" t="s">
        <v>483</v>
      </c>
      <c r="O144" s="3" t="s">
        <v>1250</v>
      </c>
      <c r="P144" s="3" t="s">
        <v>380</v>
      </c>
      <c r="Q144" s="3" t="s">
        <v>4371</v>
      </c>
      <c r="R144" s="3" t="s">
        <v>1251</v>
      </c>
      <c r="S144" s="3">
        <v>1338866118</v>
      </c>
      <c r="T144" s="3" t="s">
        <v>1252</v>
      </c>
      <c r="U144" s="3" t="s">
        <v>803</v>
      </c>
      <c r="V144" s="3" t="s">
        <v>483</v>
      </c>
      <c r="W144" s="3" t="s">
        <v>483</v>
      </c>
      <c r="X144" s="3">
        <v>17</v>
      </c>
      <c r="Y144" s="3" t="s">
        <v>660</v>
      </c>
      <c r="Z144" s="3" t="s">
        <v>490</v>
      </c>
      <c r="AA144" s="3" t="s">
        <v>490</v>
      </c>
      <c r="AB144" s="3" t="s">
        <v>161</v>
      </c>
      <c r="AC144" s="3" t="s">
        <v>125</v>
      </c>
      <c r="AD144" s="3" t="s">
        <v>38</v>
      </c>
      <c r="AE144" s="3" t="s">
        <v>483</v>
      </c>
      <c r="AF144" s="3" t="s">
        <v>483</v>
      </c>
      <c r="AG144" t="s">
        <v>192</v>
      </c>
      <c r="AH144" t="e">
        <f>LOOKUP(AC144,$AL$1:$AL$174,$AM$1:$AM$174 )</f>
        <v>#N/A</v>
      </c>
      <c r="AI144" t="e">
        <f>LOOKUP(AG144,$AN$1:$AN$174,$AO$1:$AO$174)</f>
        <v>#N/A</v>
      </c>
      <c r="AJ144">
        <f>COUNTIFS(Answer,AC144,Country,"USA")</f>
        <v>0</v>
      </c>
      <c r="AK144">
        <f>COUNTIF(Answer,AC144)</f>
        <v>0</v>
      </c>
    </row>
    <row r="145" spans="1:37">
      <c r="A145" s="3" t="s">
        <v>427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1054</v>
      </c>
      <c r="M145" s="3" t="s">
        <v>483</v>
      </c>
      <c r="N145" s="3" t="s">
        <v>483</v>
      </c>
      <c r="O145" s="3" t="s">
        <v>1307</v>
      </c>
      <c r="P145" s="3" t="s">
        <v>358</v>
      </c>
      <c r="Q145" s="3" t="s">
        <v>4371</v>
      </c>
      <c r="R145" s="3" t="s">
        <v>1308</v>
      </c>
      <c r="S145" s="3">
        <v>1338817818</v>
      </c>
      <c r="T145" s="3" t="s">
        <v>1309</v>
      </c>
      <c r="U145" s="3" t="s">
        <v>803</v>
      </c>
      <c r="V145" s="3" t="s">
        <v>483</v>
      </c>
      <c r="W145" s="3" t="s">
        <v>483</v>
      </c>
      <c r="X145" s="3">
        <v>24</v>
      </c>
      <c r="Y145" s="3" t="s">
        <v>508</v>
      </c>
      <c r="Z145" s="3" t="s">
        <v>490</v>
      </c>
      <c r="AA145" s="3" t="s">
        <v>490</v>
      </c>
      <c r="AB145" s="3" t="s">
        <v>161</v>
      </c>
      <c r="AC145" s="3" t="s">
        <v>125</v>
      </c>
      <c r="AD145" s="3" t="s">
        <v>38</v>
      </c>
      <c r="AE145" s="3" t="s">
        <v>483</v>
      </c>
      <c r="AF145" s="3" t="s">
        <v>483</v>
      </c>
      <c r="AG145" t="s">
        <v>192</v>
      </c>
      <c r="AH145" t="e">
        <f>LOOKUP(AC145,$AL$1:$AL$174,$AM$1:$AM$174 )</f>
        <v>#N/A</v>
      </c>
      <c r="AI145" t="e">
        <f>LOOKUP(AG145,$AN$1:$AN$174,$AO$1:$AO$174)</f>
        <v>#N/A</v>
      </c>
      <c r="AJ145">
        <f>COUNTIFS(Answer,AC145,Country,"USA")</f>
        <v>0</v>
      </c>
      <c r="AK145">
        <f>COUNTIF(Answer,AC145)</f>
        <v>0</v>
      </c>
    </row>
    <row r="146" spans="1:37">
      <c r="A146" s="3" t="s">
        <v>121</v>
      </c>
      <c r="B146" s="3" t="s">
        <v>478</v>
      </c>
      <c r="C146" s="3" t="s">
        <v>479</v>
      </c>
      <c r="D146" s="3" t="s">
        <v>480</v>
      </c>
      <c r="E146" s="3" t="s">
        <v>481</v>
      </c>
      <c r="F146" s="4">
        <v>0.03</v>
      </c>
      <c r="G146" s="3" t="s">
        <v>769</v>
      </c>
      <c r="H146" s="3">
        <v>30</v>
      </c>
      <c r="I146" s="3" t="s">
        <v>483</v>
      </c>
      <c r="J146" s="3">
        <v>180</v>
      </c>
      <c r="K146" s="3">
        <v>604800</v>
      </c>
      <c r="L146" s="3" t="s">
        <v>770</v>
      </c>
      <c r="M146" s="3" t="s">
        <v>483</v>
      </c>
      <c r="N146" s="3" t="s">
        <v>483</v>
      </c>
      <c r="O146" s="3" t="s">
        <v>2792</v>
      </c>
      <c r="P146" s="3" t="s">
        <v>4398</v>
      </c>
      <c r="Q146" s="3" t="s">
        <v>4371</v>
      </c>
      <c r="R146" s="3" t="s">
        <v>2793</v>
      </c>
      <c r="S146" s="3">
        <v>1338548047</v>
      </c>
      <c r="T146" s="3" t="s">
        <v>2794</v>
      </c>
      <c r="U146" s="3" t="s">
        <v>2096</v>
      </c>
      <c r="V146" s="3" t="s">
        <v>483</v>
      </c>
      <c r="W146" s="3" t="s">
        <v>483</v>
      </c>
      <c r="X146" s="3">
        <v>31</v>
      </c>
      <c r="Y146" s="3" t="s">
        <v>489</v>
      </c>
      <c r="Z146" s="3" t="s">
        <v>490</v>
      </c>
      <c r="AA146" s="3" t="s">
        <v>490</v>
      </c>
      <c r="AB146" s="3" t="s">
        <v>122</v>
      </c>
      <c r="AC146" s="3" t="s">
        <v>123</v>
      </c>
      <c r="AD146" s="3" t="s">
        <v>34</v>
      </c>
      <c r="AE146" s="3" t="s">
        <v>483</v>
      </c>
      <c r="AF146" s="3" t="s">
        <v>483</v>
      </c>
      <c r="AG146" t="s">
        <v>125</v>
      </c>
      <c r="AH146" t="e">
        <f>LOOKUP(AC146,$AL$1:$AL$174,$AM$1:$AM$174 )</f>
        <v>#N/A</v>
      </c>
      <c r="AI146" t="e">
        <f>LOOKUP(AG146,$AN$1:$AN$174,$AO$1:$AO$174)</f>
        <v>#N/A</v>
      </c>
      <c r="AJ146">
        <f>COUNTIFS(Answer,AC146,Country,"USA")</f>
        <v>0</v>
      </c>
      <c r="AK146">
        <f>COUNTIF(Answer,AC146)</f>
        <v>0</v>
      </c>
    </row>
    <row r="147" spans="1:37">
      <c r="A147" s="3" t="s">
        <v>121</v>
      </c>
      <c r="B147" s="3" t="s">
        <v>478</v>
      </c>
      <c r="C147" s="3" t="s">
        <v>479</v>
      </c>
      <c r="D147" s="3" t="s">
        <v>480</v>
      </c>
      <c r="E147" s="3" t="s">
        <v>481</v>
      </c>
      <c r="F147" s="4">
        <v>0.03</v>
      </c>
      <c r="G147" s="3" t="s">
        <v>769</v>
      </c>
      <c r="H147" s="3">
        <v>30</v>
      </c>
      <c r="I147" s="3" t="s">
        <v>483</v>
      </c>
      <c r="J147" s="3">
        <v>180</v>
      </c>
      <c r="K147" s="3">
        <v>604800</v>
      </c>
      <c r="L147" s="3" t="s">
        <v>770</v>
      </c>
      <c r="M147" s="3" t="s">
        <v>483</v>
      </c>
      <c r="N147" s="3" t="s">
        <v>483</v>
      </c>
      <c r="O147" s="3" t="s">
        <v>2836</v>
      </c>
      <c r="P147" s="3" t="s">
        <v>4379</v>
      </c>
      <c r="Q147" s="3" t="s">
        <v>4371</v>
      </c>
      <c r="R147" s="3" t="s">
        <v>2837</v>
      </c>
      <c r="S147" s="3">
        <v>1338553398</v>
      </c>
      <c r="T147" s="3" t="s">
        <v>2838</v>
      </c>
      <c r="U147" s="3" t="s">
        <v>2611</v>
      </c>
      <c r="V147" s="3" t="s">
        <v>483</v>
      </c>
      <c r="W147" s="3" t="s">
        <v>483</v>
      </c>
      <c r="X147" s="3">
        <v>26</v>
      </c>
      <c r="Y147" s="3" t="s">
        <v>687</v>
      </c>
      <c r="Z147" s="3" t="s">
        <v>490</v>
      </c>
      <c r="AA147" s="3" t="s">
        <v>490</v>
      </c>
      <c r="AB147" s="3" t="s">
        <v>122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125</v>
      </c>
      <c r="AH147" t="e">
        <f>LOOKUP(AC147,$AL$1:$AL$174,$AM$1:$AM$174 )</f>
        <v>#N/A</v>
      </c>
      <c r="AI147" t="e">
        <f>LOOKUP(AG147,$AN$1:$AN$174,$AO$1:$AO$174)</f>
        <v>#N/A</v>
      </c>
      <c r="AJ147">
        <f>COUNTIFS(Answer,AC147,Country,"USA")</f>
        <v>107</v>
      </c>
      <c r="AK147">
        <f>COUNTIF(Answer,AC147)</f>
        <v>217</v>
      </c>
    </row>
    <row r="148" spans="1:37">
      <c r="A148" s="3" t="s">
        <v>121</v>
      </c>
      <c r="B148" s="3" t="s">
        <v>478</v>
      </c>
      <c r="C148" s="3" t="s">
        <v>479</v>
      </c>
      <c r="D148" s="3" t="s">
        <v>480</v>
      </c>
      <c r="E148" s="3" t="s">
        <v>481</v>
      </c>
      <c r="F148" s="4">
        <v>0.03</v>
      </c>
      <c r="G148" s="3" t="s">
        <v>769</v>
      </c>
      <c r="H148" s="3">
        <v>30</v>
      </c>
      <c r="I148" s="3" t="s">
        <v>483</v>
      </c>
      <c r="J148" s="3">
        <v>180</v>
      </c>
      <c r="K148" s="3">
        <v>604800</v>
      </c>
      <c r="L148" s="3" t="s">
        <v>770</v>
      </c>
      <c r="M148" s="3" t="s">
        <v>483</v>
      </c>
      <c r="N148" s="3" t="s">
        <v>483</v>
      </c>
      <c r="O148" s="3" t="s">
        <v>2798</v>
      </c>
      <c r="P148" s="3" t="s">
        <v>4400</v>
      </c>
      <c r="Q148" s="3" t="s">
        <v>4371</v>
      </c>
      <c r="R148" s="3" t="s">
        <v>2799</v>
      </c>
      <c r="S148" s="3">
        <v>1338555922</v>
      </c>
      <c r="T148" s="3" t="s">
        <v>2800</v>
      </c>
      <c r="U148" s="3" t="s">
        <v>2143</v>
      </c>
      <c r="V148" s="3" t="s">
        <v>483</v>
      </c>
      <c r="W148" s="3" t="s">
        <v>483</v>
      </c>
      <c r="X148" s="3">
        <v>129</v>
      </c>
      <c r="Y148" s="3" t="s">
        <v>573</v>
      </c>
      <c r="Z148" s="3" t="s">
        <v>490</v>
      </c>
      <c r="AA148" s="3" t="s">
        <v>490</v>
      </c>
      <c r="AB148" s="3" t="s">
        <v>122</v>
      </c>
      <c r="AC148" s="3" t="s">
        <v>43</v>
      </c>
      <c r="AD148" s="3" t="s">
        <v>34</v>
      </c>
      <c r="AE148" s="3" t="s">
        <v>483</v>
      </c>
      <c r="AF148" s="3" t="s">
        <v>483</v>
      </c>
      <c r="AG148" t="s">
        <v>125</v>
      </c>
      <c r="AH148" t="e">
        <f>LOOKUP(AC148,$AL$1:$AL$174,$AM$1:$AM$174 )</f>
        <v>#N/A</v>
      </c>
      <c r="AI148" t="e">
        <f>LOOKUP(AG148,$AN$1:$AN$174,$AO$1:$AO$174)</f>
        <v>#N/A</v>
      </c>
      <c r="AJ148">
        <f>COUNTIFS(Answer,AC148,Country,"USA")</f>
        <v>107</v>
      </c>
      <c r="AK148">
        <f>COUNTIF(Answer,AC148)</f>
        <v>217</v>
      </c>
    </row>
    <row r="149" spans="1:37">
      <c r="A149" s="3" t="s">
        <v>121</v>
      </c>
      <c r="B149" s="3" t="s">
        <v>478</v>
      </c>
      <c r="C149" s="3" t="s">
        <v>479</v>
      </c>
      <c r="D149" s="3" t="s">
        <v>480</v>
      </c>
      <c r="E149" s="3" t="s">
        <v>481</v>
      </c>
      <c r="F149" s="4">
        <v>0.03</v>
      </c>
      <c r="G149" s="3" t="s">
        <v>769</v>
      </c>
      <c r="H149" s="3">
        <v>30</v>
      </c>
      <c r="I149" s="3" t="s">
        <v>483</v>
      </c>
      <c r="J149" s="3">
        <v>180</v>
      </c>
      <c r="K149" s="3">
        <v>604800</v>
      </c>
      <c r="L149" s="3" t="s">
        <v>770</v>
      </c>
      <c r="M149" s="3" t="s">
        <v>483</v>
      </c>
      <c r="N149" s="3" t="s">
        <v>483</v>
      </c>
      <c r="O149" s="3" t="s">
        <v>2782</v>
      </c>
      <c r="P149" s="3" t="s">
        <v>4401</v>
      </c>
      <c r="Q149" s="3" t="s">
        <v>4371</v>
      </c>
      <c r="R149" s="3" t="s">
        <v>2783</v>
      </c>
      <c r="S149" s="3">
        <v>1338557011</v>
      </c>
      <c r="T149" s="3" t="s">
        <v>2784</v>
      </c>
      <c r="U149" s="3" t="s">
        <v>2785</v>
      </c>
      <c r="V149" s="3" t="s">
        <v>483</v>
      </c>
      <c r="W149" s="3" t="s">
        <v>483</v>
      </c>
      <c r="X149" s="3">
        <v>27</v>
      </c>
      <c r="Y149" s="3" t="s">
        <v>513</v>
      </c>
      <c r="Z149" s="3" t="s">
        <v>490</v>
      </c>
      <c r="AA149" s="3" t="s">
        <v>490</v>
      </c>
      <c r="AB149" s="3" t="s">
        <v>122</v>
      </c>
      <c r="AC149" s="3" t="s">
        <v>126</v>
      </c>
      <c r="AD149" s="3" t="s">
        <v>36</v>
      </c>
      <c r="AE149" s="3" t="s">
        <v>483</v>
      </c>
      <c r="AF149" s="3" t="s">
        <v>483</v>
      </c>
      <c r="AG149" t="s">
        <v>125</v>
      </c>
      <c r="AH149" t="e">
        <f>LOOKUP(AC149,$AL$1:$AL$174,$AM$1:$AM$174 )</f>
        <v>#N/A</v>
      </c>
      <c r="AI149" t="e">
        <f>LOOKUP(AG149,$AN$1:$AN$174,$AO$1:$AO$174)</f>
        <v>#N/A</v>
      </c>
      <c r="AJ149">
        <f>COUNTIFS(Answer,AC149,Country,"USA")</f>
        <v>0</v>
      </c>
      <c r="AK149">
        <f>COUNTIF(Answer,AC149)</f>
        <v>0</v>
      </c>
    </row>
    <row r="150" spans="1:37">
      <c r="A150" s="3" t="s">
        <v>121</v>
      </c>
      <c r="B150" s="3" t="s">
        <v>478</v>
      </c>
      <c r="C150" s="3" t="s">
        <v>479</v>
      </c>
      <c r="D150" s="3" t="s">
        <v>480</v>
      </c>
      <c r="E150" s="3" t="s">
        <v>481</v>
      </c>
      <c r="F150" s="4">
        <v>0.03</v>
      </c>
      <c r="G150" s="3" t="s">
        <v>769</v>
      </c>
      <c r="H150" s="3">
        <v>30</v>
      </c>
      <c r="I150" s="3" t="s">
        <v>483</v>
      </c>
      <c r="J150" s="3">
        <v>180</v>
      </c>
      <c r="K150" s="3">
        <v>604800</v>
      </c>
      <c r="L150" s="3" t="s">
        <v>770</v>
      </c>
      <c r="M150" s="3" t="s">
        <v>483</v>
      </c>
      <c r="N150" s="3" t="s">
        <v>483</v>
      </c>
      <c r="O150" s="3" t="s">
        <v>2810</v>
      </c>
      <c r="P150" s="3" t="s">
        <v>49</v>
      </c>
      <c r="Q150" s="3" t="s">
        <v>4371</v>
      </c>
      <c r="R150" s="3" t="s">
        <v>2811</v>
      </c>
      <c r="S150" s="3">
        <v>1338564097</v>
      </c>
      <c r="T150" s="3" t="s">
        <v>2812</v>
      </c>
      <c r="U150" s="3" t="s">
        <v>1073</v>
      </c>
      <c r="V150" s="3" t="s">
        <v>483</v>
      </c>
      <c r="W150" s="3" t="s">
        <v>483</v>
      </c>
      <c r="X150" s="3">
        <v>40</v>
      </c>
      <c r="Y150" s="3" t="s">
        <v>753</v>
      </c>
      <c r="Z150" s="3" t="s">
        <v>490</v>
      </c>
      <c r="AA150" s="3" t="s">
        <v>490</v>
      </c>
      <c r="AB150" s="3" t="s">
        <v>122</v>
      </c>
      <c r="AC150" s="3" t="s">
        <v>125</v>
      </c>
      <c r="AD150" s="3" t="s">
        <v>38</v>
      </c>
      <c r="AE150" s="3" t="s">
        <v>483</v>
      </c>
      <c r="AF150" s="3" t="s">
        <v>483</v>
      </c>
      <c r="AG150" t="s">
        <v>125</v>
      </c>
      <c r="AH150" t="e">
        <f>LOOKUP(AC150,$AL$1:$AL$174,$AM$1:$AM$174 )</f>
        <v>#N/A</v>
      </c>
      <c r="AI150" t="e">
        <f>LOOKUP(AG150,$AN$1:$AN$174,$AO$1:$AO$174)</f>
        <v>#N/A</v>
      </c>
      <c r="AJ150">
        <f>COUNTIFS(Answer,AC150,Country,"USA")</f>
        <v>0</v>
      </c>
      <c r="AK150">
        <f>COUNTIF(Answer,AC150)</f>
        <v>0</v>
      </c>
    </row>
    <row r="151" spans="1:37">
      <c r="A151" s="3" t="s">
        <v>121</v>
      </c>
      <c r="B151" s="3" t="s">
        <v>478</v>
      </c>
      <c r="C151" s="3" t="s">
        <v>479</v>
      </c>
      <c r="D151" s="3" t="s">
        <v>480</v>
      </c>
      <c r="E151" s="3" t="s">
        <v>481</v>
      </c>
      <c r="F151" s="4">
        <v>0.03</v>
      </c>
      <c r="G151" s="3" t="s">
        <v>769</v>
      </c>
      <c r="H151" s="3">
        <v>30</v>
      </c>
      <c r="I151" s="3" t="s">
        <v>483</v>
      </c>
      <c r="J151" s="3">
        <v>180</v>
      </c>
      <c r="K151" s="3">
        <v>604800</v>
      </c>
      <c r="L151" s="3" t="s">
        <v>770</v>
      </c>
      <c r="M151" s="3" t="s">
        <v>483</v>
      </c>
      <c r="N151" s="3" t="s">
        <v>483</v>
      </c>
      <c r="O151" s="3" t="s">
        <v>2851</v>
      </c>
      <c r="P151" s="3" t="s">
        <v>4404</v>
      </c>
      <c r="Q151" s="3" t="s">
        <v>4371</v>
      </c>
      <c r="R151" s="3" t="s">
        <v>2852</v>
      </c>
      <c r="S151" s="3">
        <v>1338561895</v>
      </c>
      <c r="T151" s="3" t="s">
        <v>2853</v>
      </c>
      <c r="U151" s="3" t="s">
        <v>934</v>
      </c>
      <c r="V151" s="3" t="s">
        <v>483</v>
      </c>
      <c r="W151" s="3" t="s">
        <v>483</v>
      </c>
      <c r="X151" s="3">
        <v>16</v>
      </c>
      <c r="Y151" s="3" t="s">
        <v>518</v>
      </c>
      <c r="Z151" s="3" t="s">
        <v>490</v>
      </c>
      <c r="AA151" s="3" t="s">
        <v>490</v>
      </c>
      <c r="AB151" s="3" t="s">
        <v>122</v>
      </c>
      <c r="AC151" s="3" t="s">
        <v>125</v>
      </c>
      <c r="AD151" s="3" t="s">
        <v>105</v>
      </c>
      <c r="AE151" s="3" t="s">
        <v>483</v>
      </c>
      <c r="AF151" s="3" t="s">
        <v>483</v>
      </c>
      <c r="AG151" t="s">
        <v>125</v>
      </c>
      <c r="AH151" t="e">
        <f>LOOKUP(AC151,$AL$1:$AL$174,$AM$1:$AM$174 )</f>
        <v>#N/A</v>
      </c>
      <c r="AI151" t="e">
        <f>LOOKUP(AG151,$AN$1:$AN$174,$AO$1:$AO$174)</f>
        <v>#N/A</v>
      </c>
      <c r="AJ151">
        <f>COUNTIFS(Answer,AC151,Country,"USA")</f>
        <v>0</v>
      </c>
      <c r="AK151">
        <f>COUNTIF(Answer,AC151)</f>
        <v>0</v>
      </c>
    </row>
    <row r="152" spans="1:37">
      <c r="A152" s="3" t="s">
        <v>121</v>
      </c>
      <c r="B152" s="3" t="s">
        <v>478</v>
      </c>
      <c r="C152" s="3" t="s">
        <v>479</v>
      </c>
      <c r="D152" s="3" t="s">
        <v>480</v>
      </c>
      <c r="E152" s="3" t="s">
        <v>481</v>
      </c>
      <c r="F152" s="4">
        <v>0.03</v>
      </c>
      <c r="G152" s="3" t="s">
        <v>769</v>
      </c>
      <c r="H152" s="3">
        <v>30</v>
      </c>
      <c r="I152" s="3" t="s">
        <v>483</v>
      </c>
      <c r="J152" s="3">
        <v>180</v>
      </c>
      <c r="K152" s="3">
        <v>604800</v>
      </c>
      <c r="L152" s="3" t="s">
        <v>770</v>
      </c>
      <c r="M152" s="3" t="s">
        <v>483</v>
      </c>
      <c r="N152" s="3" t="s">
        <v>483</v>
      </c>
      <c r="O152" s="3" t="s">
        <v>2779</v>
      </c>
      <c r="P152" s="3" t="s">
        <v>48</v>
      </c>
      <c r="Q152" s="3" t="s">
        <v>4371</v>
      </c>
      <c r="R152" s="3" t="s">
        <v>2780</v>
      </c>
      <c r="S152" s="3">
        <v>1338562412</v>
      </c>
      <c r="T152" s="3" t="s">
        <v>2781</v>
      </c>
      <c r="U152" s="3" t="s">
        <v>1069</v>
      </c>
      <c r="V152" s="3" t="s">
        <v>483</v>
      </c>
      <c r="W152" s="3" t="s">
        <v>483</v>
      </c>
      <c r="X152" s="3">
        <v>44</v>
      </c>
      <c r="Y152" s="3" t="s">
        <v>753</v>
      </c>
      <c r="Z152" s="3" t="s">
        <v>490</v>
      </c>
      <c r="AA152" s="3" t="s">
        <v>490</v>
      </c>
      <c r="AB152" s="3" t="s">
        <v>122</v>
      </c>
      <c r="AC152" s="3" t="s">
        <v>125</v>
      </c>
      <c r="AD152" s="3" t="s">
        <v>38</v>
      </c>
      <c r="AE152" s="3" t="s">
        <v>483</v>
      </c>
      <c r="AF152" s="3" t="s">
        <v>483</v>
      </c>
      <c r="AG152" t="s">
        <v>125</v>
      </c>
      <c r="AH152" t="e">
        <f>LOOKUP(AC152,$AL$1:$AL$174,$AM$1:$AM$174 )</f>
        <v>#N/A</v>
      </c>
      <c r="AI152" t="e">
        <f>LOOKUP(AG152,$AN$1:$AN$174,$AO$1:$AO$174)</f>
        <v>#N/A</v>
      </c>
      <c r="AJ152">
        <f>COUNTIFS(Answer,AC152,Country,"USA")</f>
        <v>0</v>
      </c>
      <c r="AK152">
        <f>COUNTIF(Answer,AC152)</f>
        <v>0</v>
      </c>
    </row>
    <row r="153" spans="1:37">
      <c r="A153" s="3" t="s">
        <v>121</v>
      </c>
      <c r="B153" s="3" t="s">
        <v>478</v>
      </c>
      <c r="C153" s="3" t="s">
        <v>479</v>
      </c>
      <c r="D153" s="3" t="s">
        <v>480</v>
      </c>
      <c r="E153" s="3" t="s">
        <v>481</v>
      </c>
      <c r="F153" s="4">
        <v>0.03</v>
      </c>
      <c r="G153" s="3" t="s">
        <v>769</v>
      </c>
      <c r="H153" s="3">
        <v>30</v>
      </c>
      <c r="I153" s="3" t="s">
        <v>483</v>
      </c>
      <c r="J153" s="3">
        <v>180</v>
      </c>
      <c r="K153" s="3">
        <v>604800</v>
      </c>
      <c r="L153" s="3" t="s">
        <v>770</v>
      </c>
      <c r="M153" s="3" t="s">
        <v>483</v>
      </c>
      <c r="N153" s="3" t="s">
        <v>483</v>
      </c>
      <c r="O153" s="3" t="s">
        <v>2824</v>
      </c>
      <c r="P153" s="3" t="s">
        <v>46</v>
      </c>
      <c r="Q153" s="3" t="s">
        <v>4371</v>
      </c>
      <c r="R153" s="3" t="s">
        <v>2825</v>
      </c>
      <c r="S153" s="3">
        <v>1338560120</v>
      </c>
      <c r="T153" s="3" t="s">
        <v>2826</v>
      </c>
      <c r="U153" s="3" t="s">
        <v>2162</v>
      </c>
      <c r="V153" s="3" t="s">
        <v>483</v>
      </c>
      <c r="W153" s="3" t="s">
        <v>483</v>
      </c>
      <c r="X153" s="3">
        <v>37</v>
      </c>
      <c r="Y153" s="3" t="s">
        <v>518</v>
      </c>
      <c r="Z153" s="3" t="s">
        <v>490</v>
      </c>
      <c r="AA153" s="3" t="s">
        <v>490</v>
      </c>
      <c r="AB153" s="3" t="s">
        <v>122</v>
      </c>
      <c r="AC153" s="3" t="s">
        <v>125</v>
      </c>
      <c r="AD153" s="3" t="s">
        <v>38</v>
      </c>
      <c r="AE153" s="3" t="s">
        <v>483</v>
      </c>
      <c r="AF153" s="3" t="s">
        <v>483</v>
      </c>
      <c r="AG153" t="s">
        <v>125</v>
      </c>
      <c r="AH153" t="e">
        <f>LOOKUP(AC153,$AL$1:$AL$174,$AM$1:$AM$174 )</f>
        <v>#N/A</v>
      </c>
      <c r="AI153" t="e">
        <f>LOOKUP(AG153,$AN$1:$AN$174,$AO$1:$AO$174)</f>
        <v>#N/A</v>
      </c>
      <c r="AJ153">
        <f>COUNTIFS(Answer,AC153,Country,"USA")</f>
        <v>0</v>
      </c>
      <c r="AK153">
        <f>COUNTIF(Answer,AC153)</f>
        <v>0</v>
      </c>
    </row>
    <row r="154" spans="1:37">
      <c r="A154" s="3" t="s">
        <v>121</v>
      </c>
      <c r="B154" s="3" t="s">
        <v>478</v>
      </c>
      <c r="C154" s="3" t="s">
        <v>479</v>
      </c>
      <c r="D154" s="3" t="s">
        <v>480</v>
      </c>
      <c r="E154" s="3" t="s">
        <v>481</v>
      </c>
      <c r="F154" s="4">
        <v>0.03</v>
      </c>
      <c r="G154" s="3" t="s">
        <v>769</v>
      </c>
      <c r="H154" s="3">
        <v>30</v>
      </c>
      <c r="I154" s="3" t="s">
        <v>483</v>
      </c>
      <c r="J154" s="3">
        <v>180</v>
      </c>
      <c r="K154" s="3">
        <v>604800</v>
      </c>
      <c r="L154" s="3" t="s">
        <v>770</v>
      </c>
      <c r="M154" s="3" t="s">
        <v>483</v>
      </c>
      <c r="N154" s="3" t="s">
        <v>483</v>
      </c>
      <c r="O154" s="3" t="s">
        <v>2821</v>
      </c>
      <c r="P154" s="3" t="s">
        <v>4406</v>
      </c>
      <c r="Q154" s="3" t="s">
        <v>4371</v>
      </c>
      <c r="R154" s="3" t="s">
        <v>2822</v>
      </c>
      <c r="S154" s="3">
        <v>1338567573</v>
      </c>
      <c r="T154" s="3" t="s">
        <v>2823</v>
      </c>
      <c r="U154" s="3" t="s">
        <v>922</v>
      </c>
      <c r="V154" s="3" t="s">
        <v>483</v>
      </c>
      <c r="W154" s="3" t="s">
        <v>483</v>
      </c>
      <c r="X154" s="3">
        <v>37</v>
      </c>
      <c r="Y154" s="3" t="s">
        <v>753</v>
      </c>
      <c r="Z154" s="3" t="s">
        <v>490</v>
      </c>
      <c r="AA154" s="3" t="s">
        <v>490</v>
      </c>
      <c r="AB154" s="3" t="s">
        <v>122</v>
      </c>
      <c r="AC154" s="3" t="s">
        <v>35</v>
      </c>
      <c r="AD154" s="3" t="s">
        <v>34</v>
      </c>
      <c r="AE154" s="3" t="s">
        <v>483</v>
      </c>
      <c r="AF154" s="3" t="s">
        <v>483</v>
      </c>
      <c r="AG154" t="s">
        <v>125</v>
      </c>
      <c r="AH154" t="e">
        <f>LOOKUP(AC154,$AL$1:$AL$174,$AM$1:$AM$174 )</f>
        <v>#N/A</v>
      </c>
      <c r="AI154" t="e">
        <f>LOOKUP(AG154,$AN$1:$AN$174,$AO$1:$AO$174)</f>
        <v>#N/A</v>
      </c>
      <c r="AJ154">
        <f>COUNTIFS(Answer,AC154,Country,"USA")</f>
        <v>184</v>
      </c>
      <c r="AK154">
        <f>COUNTIF(Answer,AC154)</f>
        <v>352</v>
      </c>
    </row>
    <row r="155" spans="1:37">
      <c r="A155" s="3" t="s">
        <v>121</v>
      </c>
      <c r="B155" s="3" t="s">
        <v>478</v>
      </c>
      <c r="C155" s="3" t="s">
        <v>479</v>
      </c>
      <c r="D155" s="3" t="s">
        <v>480</v>
      </c>
      <c r="E155" s="3" t="s">
        <v>481</v>
      </c>
      <c r="F155" s="4">
        <v>0.03</v>
      </c>
      <c r="G155" s="3" t="s">
        <v>769</v>
      </c>
      <c r="H155" s="3">
        <v>30</v>
      </c>
      <c r="I155" s="3" t="s">
        <v>483</v>
      </c>
      <c r="J155" s="3">
        <v>180</v>
      </c>
      <c r="K155" s="3">
        <v>604800</v>
      </c>
      <c r="L155" s="3" t="s">
        <v>770</v>
      </c>
      <c r="M155" s="3" t="s">
        <v>483</v>
      </c>
      <c r="N155" s="3" t="s">
        <v>483</v>
      </c>
      <c r="O155" s="3" t="s">
        <v>2842</v>
      </c>
      <c r="P155" s="3" t="s">
        <v>52</v>
      </c>
      <c r="Q155" s="3" t="s">
        <v>4371</v>
      </c>
      <c r="R155" s="3" t="s">
        <v>2843</v>
      </c>
      <c r="S155" s="3">
        <v>1338567583</v>
      </c>
      <c r="T155" s="3" t="s">
        <v>2844</v>
      </c>
      <c r="U155" s="3" t="s">
        <v>2646</v>
      </c>
      <c r="V155" s="3" t="s">
        <v>483</v>
      </c>
      <c r="W155" s="3" t="s">
        <v>483</v>
      </c>
      <c r="X155" s="3">
        <v>30</v>
      </c>
      <c r="Y155" s="3" t="s">
        <v>753</v>
      </c>
      <c r="Z155" s="3" t="s">
        <v>490</v>
      </c>
      <c r="AA155" s="3" t="s">
        <v>490</v>
      </c>
      <c r="AB155" s="3" t="s">
        <v>122</v>
      </c>
      <c r="AC155" s="3" t="s">
        <v>127</v>
      </c>
      <c r="AD155" s="3" t="s">
        <v>38</v>
      </c>
      <c r="AE155" s="3" t="s">
        <v>483</v>
      </c>
      <c r="AF155" s="3" t="s">
        <v>483</v>
      </c>
      <c r="AG155" t="s">
        <v>125</v>
      </c>
      <c r="AH155" t="e">
        <f>LOOKUP(AC155,$AL$1:$AL$174,$AM$1:$AM$174 )</f>
        <v>#N/A</v>
      </c>
      <c r="AI155" t="e">
        <f>LOOKUP(AG155,$AN$1:$AN$174,$AO$1:$AO$174)</f>
        <v>#N/A</v>
      </c>
      <c r="AJ155">
        <f>COUNTIFS(Answer,AC155,Country,"USA")</f>
        <v>0</v>
      </c>
      <c r="AK155">
        <f>COUNTIF(Answer,AC155)</f>
        <v>0</v>
      </c>
    </row>
    <row r="156" spans="1:37">
      <c r="A156" s="3" t="s">
        <v>121</v>
      </c>
      <c r="B156" s="3" t="s">
        <v>478</v>
      </c>
      <c r="C156" s="3" t="s">
        <v>479</v>
      </c>
      <c r="D156" s="3" t="s">
        <v>480</v>
      </c>
      <c r="E156" s="3" t="s">
        <v>481</v>
      </c>
      <c r="F156" s="4">
        <v>0.03</v>
      </c>
      <c r="G156" s="3" t="s">
        <v>769</v>
      </c>
      <c r="H156" s="3">
        <v>30</v>
      </c>
      <c r="I156" s="3" t="s">
        <v>483</v>
      </c>
      <c r="J156" s="3">
        <v>180</v>
      </c>
      <c r="K156" s="3">
        <v>604800</v>
      </c>
      <c r="L156" s="3" t="s">
        <v>770</v>
      </c>
      <c r="M156" s="3" t="s">
        <v>483</v>
      </c>
      <c r="N156" s="3" t="s">
        <v>483</v>
      </c>
      <c r="O156" s="3" t="s">
        <v>2817</v>
      </c>
      <c r="P156" s="3" t="s">
        <v>97</v>
      </c>
      <c r="Q156" s="3" t="s">
        <v>4371</v>
      </c>
      <c r="R156" s="3" t="s">
        <v>2818</v>
      </c>
      <c r="S156" s="3">
        <v>1338568486</v>
      </c>
      <c r="T156" s="3" t="s">
        <v>2819</v>
      </c>
      <c r="U156" s="3" t="s">
        <v>2820</v>
      </c>
      <c r="V156" s="3" t="s">
        <v>483</v>
      </c>
      <c r="W156" s="3" t="s">
        <v>483</v>
      </c>
      <c r="X156" s="3">
        <v>18</v>
      </c>
      <c r="Y156" s="3" t="s">
        <v>561</v>
      </c>
      <c r="Z156" s="3" t="s">
        <v>490</v>
      </c>
      <c r="AA156" s="3" t="s">
        <v>490</v>
      </c>
      <c r="AB156" s="3" t="s">
        <v>122</v>
      </c>
      <c r="AC156" s="3" t="s">
        <v>125</v>
      </c>
      <c r="AD156" s="3" t="s">
        <v>38</v>
      </c>
      <c r="AE156" s="3" t="s">
        <v>483</v>
      </c>
      <c r="AF156" s="3" t="s">
        <v>483</v>
      </c>
      <c r="AG156" t="s">
        <v>125</v>
      </c>
      <c r="AH156" t="e">
        <f>LOOKUP(AC156,$AL$1:$AL$174,$AM$1:$AM$174 )</f>
        <v>#N/A</v>
      </c>
      <c r="AI156" t="e">
        <f>LOOKUP(AG156,$AN$1:$AN$174,$AO$1:$AO$174)</f>
        <v>#N/A</v>
      </c>
      <c r="AJ156">
        <f>COUNTIFS(Answer,AC156,Country,"USA")</f>
        <v>0</v>
      </c>
      <c r="AK156">
        <f>COUNTIF(Answer,AC156)</f>
        <v>0</v>
      </c>
    </row>
    <row r="157" spans="1:37">
      <c r="A157" s="3" t="s">
        <v>121</v>
      </c>
      <c r="B157" s="3" t="s">
        <v>478</v>
      </c>
      <c r="C157" s="3" t="s">
        <v>479</v>
      </c>
      <c r="D157" s="3" t="s">
        <v>480</v>
      </c>
      <c r="E157" s="3" t="s">
        <v>481</v>
      </c>
      <c r="F157" s="4">
        <v>0.03</v>
      </c>
      <c r="G157" s="3" t="s">
        <v>769</v>
      </c>
      <c r="H157" s="3">
        <v>30</v>
      </c>
      <c r="I157" s="3" t="s">
        <v>483</v>
      </c>
      <c r="J157" s="3">
        <v>180</v>
      </c>
      <c r="K157" s="3">
        <v>604800</v>
      </c>
      <c r="L157" s="3" t="s">
        <v>770</v>
      </c>
      <c r="M157" s="3" t="s">
        <v>483</v>
      </c>
      <c r="N157" s="3" t="s">
        <v>483</v>
      </c>
      <c r="O157" s="3" t="s">
        <v>2830</v>
      </c>
      <c r="P157" s="3" t="s">
        <v>4407</v>
      </c>
      <c r="Q157" s="3" t="s">
        <v>4371</v>
      </c>
      <c r="R157" s="3" t="s">
        <v>2831</v>
      </c>
      <c r="S157" s="3">
        <v>1338568604</v>
      </c>
      <c r="T157" s="3" t="s">
        <v>2832</v>
      </c>
      <c r="U157" s="3" t="s">
        <v>2132</v>
      </c>
      <c r="V157" s="3" t="s">
        <v>483</v>
      </c>
      <c r="W157" s="3" t="s">
        <v>483</v>
      </c>
      <c r="X157" s="3">
        <v>34</v>
      </c>
      <c r="Y157" s="3" t="s">
        <v>753</v>
      </c>
      <c r="Z157" s="3" t="s">
        <v>490</v>
      </c>
      <c r="AA157" s="3" t="s">
        <v>490</v>
      </c>
      <c r="AB157" s="3" t="s">
        <v>122</v>
      </c>
      <c r="AC157" s="3" t="s">
        <v>43</v>
      </c>
      <c r="AD157" s="3" t="s">
        <v>465</v>
      </c>
      <c r="AE157" s="3" t="s">
        <v>483</v>
      </c>
      <c r="AF157" s="3" t="s">
        <v>483</v>
      </c>
      <c r="AG157" t="s">
        <v>125</v>
      </c>
      <c r="AH157" t="e">
        <f>LOOKUP(AC157,$AL$1:$AL$174,$AM$1:$AM$174 )</f>
        <v>#N/A</v>
      </c>
      <c r="AI157" t="e">
        <f>LOOKUP(AG157,$AN$1:$AN$174,$AO$1:$AO$174)</f>
        <v>#N/A</v>
      </c>
      <c r="AJ157">
        <f>COUNTIFS(Answer,AC157,Country,"USA")</f>
        <v>107</v>
      </c>
      <c r="AK157">
        <f>COUNTIF(Answer,AC157)</f>
        <v>217</v>
      </c>
    </row>
    <row r="158" spans="1:37">
      <c r="A158" s="3" t="s">
        <v>121</v>
      </c>
      <c r="B158" s="3" t="s">
        <v>478</v>
      </c>
      <c r="C158" s="3" t="s">
        <v>479</v>
      </c>
      <c r="D158" s="3" t="s">
        <v>480</v>
      </c>
      <c r="E158" s="3" t="s">
        <v>481</v>
      </c>
      <c r="F158" s="4">
        <v>0.03</v>
      </c>
      <c r="G158" s="3" t="s">
        <v>769</v>
      </c>
      <c r="H158" s="3">
        <v>30</v>
      </c>
      <c r="I158" s="3" t="s">
        <v>483</v>
      </c>
      <c r="J158" s="3">
        <v>180</v>
      </c>
      <c r="K158" s="3">
        <v>604800</v>
      </c>
      <c r="L158" s="3" t="s">
        <v>770</v>
      </c>
      <c r="M158" s="3" t="s">
        <v>483</v>
      </c>
      <c r="N158" s="3" t="s">
        <v>483</v>
      </c>
      <c r="O158" s="3" t="s">
        <v>2827</v>
      </c>
      <c r="P158" s="3" t="s">
        <v>45</v>
      </c>
      <c r="Q158" s="3" t="s">
        <v>4371</v>
      </c>
      <c r="R158" s="3" t="s">
        <v>2828</v>
      </c>
      <c r="S158" s="3">
        <v>1338570053</v>
      </c>
      <c r="T158" s="3" t="s">
        <v>2829</v>
      </c>
      <c r="U158" s="3" t="s">
        <v>1204</v>
      </c>
      <c r="V158" s="3" t="s">
        <v>483</v>
      </c>
      <c r="W158" s="3" t="s">
        <v>483</v>
      </c>
      <c r="X158" s="3">
        <v>12</v>
      </c>
      <c r="Y158" s="3" t="s">
        <v>607</v>
      </c>
      <c r="Z158" s="3" t="s">
        <v>490</v>
      </c>
      <c r="AA158" s="3" t="s">
        <v>490</v>
      </c>
      <c r="AB158" s="3" t="s">
        <v>122</v>
      </c>
      <c r="AC158" s="3" t="s">
        <v>125</v>
      </c>
      <c r="AD158" s="3" t="s">
        <v>38</v>
      </c>
      <c r="AE158" s="3" t="s">
        <v>483</v>
      </c>
      <c r="AF158" s="3" t="s">
        <v>483</v>
      </c>
      <c r="AG158" t="s">
        <v>125</v>
      </c>
      <c r="AH158" t="e">
        <f>LOOKUP(AC158,$AL$1:$AL$174,$AM$1:$AM$174 )</f>
        <v>#N/A</v>
      </c>
      <c r="AI158" t="e">
        <f>LOOKUP(AG158,$AN$1:$AN$174,$AO$1:$AO$174)</f>
        <v>#N/A</v>
      </c>
      <c r="AJ158">
        <f>COUNTIFS(Answer,AC158,Country,"USA")</f>
        <v>0</v>
      </c>
      <c r="AK158">
        <f>COUNTIF(Answer,AC158)</f>
        <v>0</v>
      </c>
    </row>
    <row r="159" spans="1:37">
      <c r="A159" s="3" t="s">
        <v>121</v>
      </c>
      <c r="B159" s="3" t="s">
        <v>478</v>
      </c>
      <c r="C159" s="3" t="s">
        <v>479</v>
      </c>
      <c r="D159" s="3" t="s">
        <v>480</v>
      </c>
      <c r="E159" s="3" t="s">
        <v>481</v>
      </c>
      <c r="F159" s="4">
        <v>0.03</v>
      </c>
      <c r="G159" s="3" t="s">
        <v>769</v>
      </c>
      <c r="H159" s="3">
        <v>30</v>
      </c>
      <c r="I159" s="3" t="s">
        <v>483</v>
      </c>
      <c r="J159" s="3">
        <v>180</v>
      </c>
      <c r="K159" s="3">
        <v>604800</v>
      </c>
      <c r="L159" s="3" t="s">
        <v>770</v>
      </c>
      <c r="M159" s="3" t="s">
        <v>483</v>
      </c>
      <c r="N159" s="3" t="s">
        <v>483</v>
      </c>
      <c r="O159" s="3" t="s">
        <v>2813</v>
      </c>
      <c r="P159" s="3" t="s">
        <v>51</v>
      </c>
      <c r="Q159" s="3" t="s">
        <v>4371</v>
      </c>
      <c r="R159" s="3" t="s">
        <v>2814</v>
      </c>
      <c r="S159" s="3">
        <v>1338570538</v>
      </c>
      <c r="T159" s="3" t="s">
        <v>2815</v>
      </c>
      <c r="U159" s="3" t="s">
        <v>2816</v>
      </c>
      <c r="V159" s="3" t="s">
        <v>483</v>
      </c>
      <c r="W159" s="3" t="s">
        <v>483</v>
      </c>
      <c r="X159" s="3">
        <v>84</v>
      </c>
      <c r="Y159" s="3" t="s">
        <v>518</v>
      </c>
      <c r="Z159" s="3" t="s">
        <v>490</v>
      </c>
      <c r="AA159" s="3" t="s">
        <v>490</v>
      </c>
      <c r="AB159" s="3" t="s">
        <v>122</v>
      </c>
      <c r="AC159" s="3" t="s">
        <v>125</v>
      </c>
      <c r="AD159" s="3" t="s">
        <v>38</v>
      </c>
      <c r="AE159" s="3" t="s">
        <v>483</v>
      </c>
      <c r="AF159" s="3" t="s">
        <v>483</v>
      </c>
      <c r="AG159" t="s">
        <v>125</v>
      </c>
      <c r="AH159" t="e">
        <f>LOOKUP(AC159,$AL$1:$AL$174,$AM$1:$AM$174 )</f>
        <v>#N/A</v>
      </c>
      <c r="AI159" t="e">
        <f>LOOKUP(AG159,$AN$1:$AN$174,$AO$1:$AO$174)</f>
        <v>#N/A</v>
      </c>
      <c r="AJ159">
        <f>COUNTIFS(Answer,AC159,Country,"USA")</f>
        <v>0</v>
      </c>
      <c r="AK159">
        <f>COUNTIF(Answer,AC159)</f>
        <v>0</v>
      </c>
    </row>
    <row r="160" spans="1:37">
      <c r="A160" s="3" t="s">
        <v>121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2770</v>
      </c>
      <c r="P160" s="3" t="s">
        <v>4381</v>
      </c>
      <c r="Q160" s="3" t="s">
        <v>4371</v>
      </c>
      <c r="R160" s="3" t="s">
        <v>2771</v>
      </c>
      <c r="S160" s="3">
        <v>1338587390</v>
      </c>
      <c r="T160" s="3" t="s">
        <v>2772</v>
      </c>
      <c r="U160" s="3" t="s">
        <v>778</v>
      </c>
      <c r="V160" s="3" t="s">
        <v>483</v>
      </c>
      <c r="W160" s="3" t="s">
        <v>483</v>
      </c>
      <c r="X160" s="3">
        <v>53</v>
      </c>
      <c r="Y160" s="3" t="s">
        <v>546</v>
      </c>
      <c r="Z160" s="3" t="s">
        <v>490</v>
      </c>
      <c r="AA160" s="3" t="s">
        <v>490</v>
      </c>
      <c r="AB160" s="3" t="s">
        <v>122</v>
      </c>
      <c r="AC160" s="3" t="s">
        <v>126</v>
      </c>
      <c r="AD160" s="3" t="s">
        <v>36</v>
      </c>
      <c r="AE160" s="3" t="s">
        <v>483</v>
      </c>
      <c r="AF160" s="3" t="s">
        <v>483</v>
      </c>
      <c r="AG160" t="s">
        <v>125</v>
      </c>
      <c r="AH160" t="e">
        <f>LOOKUP(AC160,$AL$1:$AL$174,$AM$1:$AM$174 )</f>
        <v>#N/A</v>
      </c>
      <c r="AI160" t="e">
        <f>LOOKUP(AG160,$AN$1:$AN$174,$AO$1:$AO$174)</f>
        <v>#N/A</v>
      </c>
      <c r="AJ160">
        <f>COUNTIFS(Answer,AC160,Country,"USA")</f>
        <v>0</v>
      </c>
      <c r="AK160">
        <f>COUNTIF(Answer,AC160)</f>
        <v>0</v>
      </c>
    </row>
    <row r="161" spans="1:37">
      <c r="A161" s="3" t="s">
        <v>121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2845</v>
      </c>
      <c r="P161" s="3" t="s">
        <v>4409</v>
      </c>
      <c r="Q161" s="3" t="s">
        <v>4371</v>
      </c>
      <c r="R161" s="3" t="s">
        <v>2846</v>
      </c>
      <c r="S161" s="3">
        <v>1338607897</v>
      </c>
      <c r="T161" s="3" t="s">
        <v>2847</v>
      </c>
      <c r="U161" s="3" t="s">
        <v>778</v>
      </c>
      <c r="V161" s="3" t="s">
        <v>483</v>
      </c>
      <c r="W161" s="3" t="s">
        <v>483</v>
      </c>
      <c r="X161" s="3">
        <v>40</v>
      </c>
      <c r="Y161" s="3" t="s">
        <v>607</v>
      </c>
      <c r="Z161" s="3" t="s">
        <v>490</v>
      </c>
      <c r="AA161" s="3" t="s">
        <v>490</v>
      </c>
      <c r="AB161" s="3" t="s">
        <v>122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125</v>
      </c>
      <c r="AH161" t="e">
        <f>LOOKUP(AC161,$AL$1:$AL$174,$AM$1:$AM$174 )</f>
        <v>#N/A</v>
      </c>
      <c r="AI161" t="e">
        <f>LOOKUP(AG161,$AN$1:$AN$174,$AO$1:$AO$174)</f>
        <v>#N/A</v>
      </c>
      <c r="AJ161">
        <f>COUNTIFS(Answer,AC161,Country,"USA")</f>
        <v>107</v>
      </c>
      <c r="AK161">
        <f>COUNTIF(Answer,AC161)</f>
        <v>217</v>
      </c>
    </row>
    <row r="162" spans="1:37">
      <c r="A162" s="3" t="s">
        <v>121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2857</v>
      </c>
      <c r="P162" s="3" t="s">
        <v>55</v>
      </c>
      <c r="Q162" s="3" t="s">
        <v>4371</v>
      </c>
      <c r="R162" s="3" t="s">
        <v>2858</v>
      </c>
      <c r="S162" s="3">
        <v>1338575606</v>
      </c>
      <c r="T162" s="3" t="s">
        <v>2859</v>
      </c>
      <c r="U162" s="3" t="s">
        <v>1161</v>
      </c>
      <c r="V162" s="3" t="s">
        <v>483</v>
      </c>
      <c r="W162" s="3" t="s">
        <v>483</v>
      </c>
      <c r="X162" s="3">
        <v>18</v>
      </c>
      <c r="Y162" s="3" t="s">
        <v>607</v>
      </c>
      <c r="Z162" s="3" t="s">
        <v>490</v>
      </c>
      <c r="AA162" s="3" t="s">
        <v>490</v>
      </c>
      <c r="AB162" s="3" t="s">
        <v>122</v>
      </c>
      <c r="AC162" s="3" t="s">
        <v>125</v>
      </c>
      <c r="AD162" s="3" t="s">
        <v>38</v>
      </c>
      <c r="AE162" s="3" t="s">
        <v>483</v>
      </c>
      <c r="AF162" s="3" t="s">
        <v>483</v>
      </c>
      <c r="AG162" t="s">
        <v>125</v>
      </c>
      <c r="AH162" t="e">
        <f>LOOKUP(AC162,$AL$1:$AL$174,$AM$1:$AM$174 )</f>
        <v>#N/A</v>
      </c>
      <c r="AI162" t="e">
        <f>LOOKUP(AG162,$AN$1:$AN$174,$AO$1:$AO$174)</f>
        <v>#N/A</v>
      </c>
      <c r="AJ162">
        <f>COUNTIFS(Answer,AC162,Country,"USA")</f>
        <v>0</v>
      </c>
      <c r="AK162">
        <f>COUNTIF(Answer,AC162)</f>
        <v>0</v>
      </c>
    </row>
    <row r="163" spans="1:37">
      <c r="A163" s="3" t="s">
        <v>121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2786</v>
      </c>
      <c r="P163" s="3" t="s">
        <v>41</v>
      </c>
      <c r="Q163" s="3" t="s">
        <v>4371</v>
      </c>
      <c r="R163" s="3" t="s">
        <v>2787</v>
      </c>
      <c r="S163" s="3">
        <v>1338603885</v>
      </c>
      <c r="T163" s="3" t="s">
        <v>2788</v>
      </c>
      <c r="U163" s="3" t="s">
        <v>909</v>
      </c>
      <c r="V163" s="3" t="s">
        <v>483</v>
      </c>
      <c r="W163" s="3" t="s">
        <v>483</v>
      </c>
      <c r="X163" s="3">
        <v>42</v>
      </c>
      <c r="Y163" s="3" t="s">
        <v>660</v>
      </c>
      <c r="Z163" s="3" t="s">
        <v>490</v>
      </c>
      <c r="AA163" s="3" t="s">
        <v>490</v>
      </c>
      <c r="AB163" s="3" t="s">
        <v>122</v>
      </c>
      <c r="AC163" s="3" t="s">
        <v>125</v>
      </c>
      <c r="AD163" s="3" t="s">
        <v>38</v>
      </c>
      <c r="AE163" s="3" t="s">
        <v>483</v>
      </c>
      <c r="AF163" s="3" t="s">
        <v>483</v>
      </c>
      <c r="AG163" t="s">
        <v>125</v>
      </c>
      <c r="AH163" t="e">
        <f>LOOKUP(AC163,$AL$1:$AL$174,$AM$1:$AM$174 )</f>
        <v>#N/A</v>
      </c>
      <c r="AI163" t="e">
        <f>LOOKUP(AG163,$AN$1:$AN$174,$AO$1:$AO$174)</f>
        <v>#N/A</v>
      </c>
      <c r="AJ163">
        <f>COUNTIFS(Answer,AC163,Country,"USA")</f>
        <v>0</v>
      </c>
      <c r="AK163">
        <f>COUNTIF(Answer,AC163)</f>
        <v>0</v>
      </c>
    </row>
    <row r="164" spans="1:37">
      <c r="A164" s="3" t="s">
        <v>121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2804</v>
      </c>
      <c r="P164" s="3" t="s">
        <v>44</v>
      </c>
      <c r="Q164" s="3" t="s">
        <v>4371</v>
      </c>
      <c r="R164" s="3" t="s">
        <v>2805</v>
      </c>
      <c r="S164" s="3">
        <v>1338576408</v>
      </c>
      <c r="T164" s="3" t="s">
        <v>2806</v>
      </c>
      <c r="U164" s="3" t="s">
        <v>909</v>
      </c>
      <c r="V164" s="3" t="s">
        <v>483</v>
      </c>
      <c r="W164" s="3" t="s">
        <v>483</v>
      </c>
      <c r="X164" s="3">
        <v>37</v>
      </c>
      <c r="Y164" s="3" t="s">
        <v>590</v>
      </c>
      <c r="Z164" s="3" t="s">
        <v>490</v>
      </c>
      <c r="AA164" s="3" t="s">
        <v>490</v>
      </c>
      <c r="AB164" s="3" t="s">
        <v>122</v>
      </c>
      <c r="AC164" s="3" t="s">
        <v>125</v>
      </c>
      <c r="AD164" s="3" t="s">
        <v>38</v>
      </c>
      <c r="AE164" s="3" t="s">
        <v>483</v>
      </c>
      <c r="AF164" s="3" t="s">
        <v>483</v>
      </c>
      <c r="AG164" t="s">
        <v>125</v>
      </c>
      <c r="AH164" t="e">
        <f>LOOKUP(AC164,$AL$1:$AL$174,$AM$1:$AM$174 )</f>
        <v>#N/A</v>
      </c>
      <c r="AI164" t="e">
        <f>LOOKUP(AG164,$AN$1:$AN$174,$AO$1:$AO$174)</f>
        <v>#N/A</v>
      </c>
      <c r="AJ164">
        <f>COUNTIFS(Answer,AC164,Country,"USA")</f>
        <v>0</v>
      </c>
      <c r="AK164">
        <f>COUNTIF(Answer,AC164)</f>
        <v>0</v>
      </c>
    </row>
    <row r="165" spans="1:37">
      <c r="A165" s="3" t="s">
        <v>121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2773</v>
      </c>
      <c r="P165" s="3" t="s">
        <v>60</v>
      </c>
      <c r="Q165" s="3" t="s">
        <v>4371</v>
      </c>
      <c r="R165" s="3" t="s">
        <v>2774</v>
      </c>
      <c r="S165" s="3">
        <v>1338594917</v>
      </c>
      <c r="T165" s="3" t="s">
        <v>2775</v>
      </c>
      <c r="U165" s="3" t="s">
        <v>972</v>
      </c>
      <c r="V165" s="3" t="s">
        <v>483</v>
      </c>
      <c r="W165" s="3" t="s">
        <v>483</v>
      </c>
      <c r="X165" s="3">
        <v>21</v>
      </c>
      <c r="Y165" s="3" t="s">
        <v>753</v>
      </c>
      <c r="Z165" s="3" t="s">
        <v>490</v>
      </c>
      <c r="AA165" s="3" t="s">
        <v>490</v>
      </c>
      <c r="AB165" s="3" t="s">
        <v>122</v>
      </c>
      <c r="AC165" s="3" t="s">
        <v>125</v>
      </c>
      <c r="AD165" s="3" t="s">
        <v>38</v>
      </c>
      <c r="AE165" s="3" t="s">
        <v>483</v>
      </c>
      <c r="AF165" s="3" t="s">
        <v>483</v>
      </c>
      <c r="AG165" t="s">
        <v>125</v>
      </c>
      <c r="AH165" t="e">
        <f>LOOKUP(AC165,$AL$1:$AL$174,$AM$1:$AM$174 )</f>
        <v>#N/A</v>
      </c>
      <c r="AI165" t="e">
        <f>LOOKUP(AG165,$AN$1:$AN$174,$AO$1:$AO$174)</f>
        <v>#N/A</v>
      </c>
      <c r="AJ165">
        <f>COUNTIFS(Answer,AC165,Country,"USA")</f>
        <v>0</v>
      </c>
      <c r="AK165">
        <f>COUNTIF(Answer,AC165)</f>
        <v>0</v>
      </c>
    </row>
    <row r="166" spans="1:37">
      <c r="A166" s="3" t="s">
        <v>121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2795</v>
      </c>
      <c r="P166" s="3" t="s">
        <v>54</v>
      </c>
      <c r="Q166" s="3" t="s">
        <v>4371</v>
      </c>
      <c r="R166" s="3" t="s">
        <v>2796</v>
      </c>
      <c r="S166" s="3">
        <v>1338578962</v>
      </c>
      <c r="T166" s="3" t="s">
        <v>2797</v>
      </c>
      <c r="U166" s="3" t="s">
        <v>972</v>
      </c>
      <c r="V166" s="3" t="s">
        <v>483</v>
      </c>
      <c r="W166" s="3" t="s">
        <v>483</v>
      </c>
      <c r="X166" s="3">
        <v>25</v>
      </c>
      <c r="Y166" s="3" t="s">
        <v>753</v>
      </c>
      <c r="Z166" s="3" t="s">
        <v>490</v>
      </c>
      <c r="AA166" s="3" t="s">
        <v>490</v>
      </c>
      <c r="AB166" s="3" t="s">
        <v>122</v>
      </c>
      <c r="AC166" s="3" t="s">
        <v>130</v>
      </c>
      <c r="AD166" s="3" t="s">
        <v>38</v>
      </c>
      <c r="AE166" s="3" t="s">
        <v>483</v>
      </c>
      <c r="AF166" s="3" t="s">
        <v>483</v>
      </c>
      <c r="AG166" t="s">
        <v>125</v>
      </c>
      <c r="AH166" t="e">
        <f>LOOKUP(AC166,$AL$1:$AL$174,$AM$1:$AM$174 )</f>
        <v>#N/A</v>
      </c>
      <c r="AI166" t="e">
        <f>LOOKUP(AG166,$AN$1:$AN$174,$AO$1:$AO$174)</f>
        <v>#N/A</v>
      </c>
      <c r="AJ166">
        <f>COUNTIFS(Answer,AC166,Country,"USA")</f>
        <v>0</v>
      </c>
      <c r="AK166">
        <f>COUNTIF(Answer,AC166)</f>
        <v>0</v>
      </c>
    </row>
    <row r="167" spans="1:37">
      <c r="A167" s="3" t="s">
        <v>121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2833</v>
      </c>
      <c r="P167" s="3" t="s">
        <v>128</v>
      </c>
      <c r="Q167" s="3" t="s">
        <v>4371</v>
      </c>
      <c r="R167" s="3" t="s">
        <v>2834</v>
      </c>
      <c r="S167" s="3">
        <v>1338575005</v>
      </c>
      <c r="T167" s="3" t="s">
        <v>2835</v>
      </c>
      <c r="U167" s="3" t="s">
        <v>1042</v>
      </c>
      <c r="V167" s="3" t="s">
        <v>483</v>
      </c>
      <c r="W167" s="3" t="s">
        <v>483</v>
      </c>
      <c r="X167" s="3">
        <v>102</v>
      </c>
      <c r="Y167" s="3" t="s">
        <v>489</v>
      </c>
      <c r="Z167" s="3" t="s">
        <v>490</v>
      </c>
      <c r="AA167" s="3" t="s">
        <v>490</v>
      </c>
      <c r="AB167" s="3" t="s">
        <v>122</v>
      </c>
      <c r="AC167" s="3" t="s">
        <v>129</v>
      </c>
      <c r="AD167" s="3" t="s">
        <v>38</v>
      </c>
      <c r="AE167" s="3" t="s">
        <v>483</v>
      </c>
      <c r="AF167" s="3" t="s">
        <v>483</v>
      </c>
      <c r="AG167" t="s">
        <v>125</v>
      </c>
      <c r="AH167" t="e">
        <f>LOOKUP(AC167,$AL$1:$AL$174,$AM$1:$AM$174 )</f>
        <v>#N/A</v>
      </c>
      <c r="AI167" t="e">
        <f>LOOKUP(AG167,$AN$1:$AN$174,$AO$1:$AO$174)</f>
        <v>#N/A</v>
      </c>
      <c r="AJ167">
        <f>COUNTIFS(Answer,AC167,Country,"USA")</f>
        <v>0</v>
      </c>
      <c r="AK167">
        <f>COUNTIF(Answer,AC167)</f>
        <v>0</v>
      </c>
    </row>
    <row r="168" spans="1:37">
      <c r="A168" s="3" t="s">
        <v>121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2854</v>
      </c>
      <c r="P168" s="3" t="s">
        <v>57</v>
      </c>
      <c r="Q168" s="3" t="s">
        <v>4371</v>
      </c>
      <c r="R168" s="3" t="s">
        <v>2855</v>
      </c>
      <c r="S168" s="3">
        <v>1338585208</v>
      </c>
      <c r="T168" s="3" t="s">
        <v>2856</v>
      </c>
      <c r="U168" s="3" t="s">
        <v>1099</v>
      </c>
      <c r="V168" s="3" t="s">
        <v>483</v>
      </c>
      <c r="W168" s="3" t="s">
        <v>483</v>
      </c>
      <c r="X168" s="3">
        <v>16</v>
      </c>
      <c r="Y168" s="3" t="s">
        <v>579</v>
      </c>
      <c r="Z168" s="3" t="s">
        <v>490</v>
      </c>
      <c r="AA168" s="3" t="s">
        <v>490</v>
      </c>
      <c r="AB168" s="3" t="s">
        <v>122</v>
      </c>
      <c r="AC168" s="3" t="s">
        <v>124</v>
      </c>
      <c r="AD168" s="3" t="s">
        <v>38</v>
      </c>
      <c r="AE168" s="3" t="s">
        <v>483</v>
      </c>
      <c r="AF168" s="3" t="s">
        <v>483</v>
      </c>
      <c r="AG168" t="s">
        <v>125</v>
      </c>
      <c r="AH168" t="e">
        <f>LOOKUP(AC168,$AL$1:$AL$174,$AM$1:$AM$174 )</f>
        <v>#N/A</v>
      </c>
      <c r="AI168" t="e">
        <f>LOOKUP(AG168,$AN$1:$AN$174,$AO$1:$AO$174)</f>
        <v>#N/A</v>
      </c>
      <c r="AJ168">
        <f>COUNTIFS(Answer,AC168,Country,"USA")</f>
        <v>0</v>
      </c>
      <c r="AK168">
        <f>COUNTIF(Answer,AC168)</f>
        <v>0</v>
      </c>
    </row>
    <row r="169" spans="1:37">
      <c r="A169" s="3" t="s">
        <v>121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2789</v>
      </c>
      <c r="P169" s="3" t="s">
        <v>4411</v>
      </c>
      <c r="Q169" s="3" t="s">
        <v>4371</v>
      </c>
      <c r="R169" s="3" t="s">
        <v>2790</v>
      </c>
      <c r="S169" s="3">
        <v>1338600538</v>
      </c>
      <c r="T169" s="3" t="s">
        <v>2791</v>
      </c>
      <c r="U169" s="3" t="s">
        <v>854</v>
      </c>
      <c r="V169" s="3" t="s">
        <v>483</v>
      </c>
      <c r="W169" s="3" t="s">
        <v>483</v>
      </c>
      <c r="X169" s="3">
        <v>23</v>
      </c>
      <c r="Y169" s="3" t="s">
        <v>561</v>
      </c>
      <c r="Z169" s="3" t="s">
        <v>490</v>
      </c>
      <c r="AA169" s="3" t="s">
        <v>490</v>
      </c>
      <c r="AB169" s="3" t="s">
        <v>122</v>
      </c>
      <c r="AC169" s="3" t="s">
        <v>131</v>
      </c>
      <c r="AD169" s="3" t="s">
        <v>465</v>
      </c>
      <c r="AE169" s="3" t="s">
        <v>483</v>
      </c>
      <c r="AF169" s="3" t="s">
        <v>483</v>
      </c>
      <c r="AG169" t="s">
        <v>125</v>
      </c>
      <c r="AH169" t="e">
        <f>LOOKUP(AC169,$AL$1:$AL$174,$AM$1:$AM$174 )</f>
        <v>#N/A</v>
      </c>
      <c r="AI169" t="e">
        <f>LOOKUP(AG169,$AN$1:$AN$174,$AO$1:$AO$174)</f>
        <v>#N/A</v>
      </c>
      <c r="AJ169">
        <f>COUNTIFS(Answer,AC169,Country,"USA")</f>
        <v>0</v>
      </c>
      <c r="AK169">
        <f>COUNTIF(Answer,AC169)</f>
        <v>0</v>
      </c>
    </row>
    <row r="170" spans="1:37">
      <c r="A170" s="3" t="s">
        <v>121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2776</v>
      </c>
      <c r="P170" s="3" t="s">
        <v>56</v>
      </c>
      <c r="Q170" s="3" t="s">
        <v>4371</v>
      </c>
      <c r="R170" s="3" t="s">
        <v>2777</v>
      </c>
      <c r="S170" s="3">
        <v>1338611671</v>
      </c>
      <c r="T170" s="3" t="s">
        <v>2778</v>
      </c>
      <c r="U170" s="3" t="s">
        <v>815</v>
      </c>
      <c r="V170" s="3" t="s">
        <v>483</v>
      </c>
      <c r="W170" s="3" t="s">
        <v>483</v>
      </c>
      <c r="X170" s="3">
        <v>34</v>
      </c>
      <c r="Y170" s="3" t="s">
        <v>508</v>
      </c>
      <c r="Z170" s="3" t="s">
        <v>490</v>
      </c>
      <c r="AA170" s="3" t="s">
        <v>490</v>
      </c>
      <c r="AB170" s="3" t="s">
        <v>122</v>
      </c>
      <c r="AC170" s="3" t="s">
        <v>125</v>
      </c>
      <c r="AD170" s="3" t="s">
        <v>38</v>
      </c>
      <c r="AE170" s="3" t="s">
        <v>483</v>
      </c>
      <c r="AF170" s="3" t="s">
        <v>483</v>
      </c>
      <c r="AG170" t="s">
        <v>125</v>
      </c>
      <c r="AH170" t="e">
        <f>LOOKUP(AC170,$AL$1:$AL$174,$AM$1:$AM$174 )</f>
        <v>#N/A</v>
      </c>
      <c r="AI170" t="e">
        <f>LOOKUP(AG170,$AN$1:$AN$174,$AO$1:$AO$174)</f>
        <v>#N/A</v>
      </c>
      <c r="AJ170">
        <f>COUNTIFS(Answer,AC170,Country,"USA")</f>
        <v>0</v>
      </c>
      <c r="AK170">
        <f>COUNTIF(Answer,AC170)</f>
        <v>0</v>
      </c>
    </row>
    <row r="171" spans="1:37">
      <c r="A171" s="3" t="s">
        <v>121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2848</v>
      </c>
      <c r="P171" s="3" t="s">
        <v>53</v>
      </c>
      <c r="Q171" s="3" t="s">
        <v>4371</v>
      </c>
      <c r="R171" s="3" t="s">
        <v>2849</v>
      </c>
      <c r="S171" s="3">
        <v>1338606188</v>
      </c>
      <c r="T171" s="3" t="s">
        <v>2850</v>
      </c>
      <c r="U171" s="3" t="s">
        <v>815</v>
      </c>
      <c r="V171" s="3" t="s">
        <v>483</v>
      </c>
      <c r="W171" s="3" t="s">
        <v>483</v>
      </c>
      <c r="X171" s="3">
        <v>21</v>
      </c>
      <c r="Y171" s="3" t="s">
        <v>513</v>
      </c>
      <c r="Z171" s="3" t="s">
        <v>490</v>
      </c>
      <c r="AA171" s="3" t="s">
        <v>490</v>
      </c>
      <c r="AB171" s="3" t="s">
        <v>122</v>
      </c>
      <c r="AC171" s="3" t="s">
        <v>43</v>
      </c>
      <c r="AD171" s="3" t="s">
        <v>38</v>
      </c>
      <c r="AE171" s="3" t="s">
        <v>483</v>
      </c>
      <c r="AF171" s="3" t="s">
        <v>483</v>
      </c>
      <c r="AG171" t="s">
        <v>125</v>
      </c>
      <c r="AH171" t="e">
        <f>LOOKUP(AC171,$AL$1:$AL$174,$AM$1:$AM$174 )</f>
        <v>#N/A</v>
      </c>
      <c r="AI171" t="e">
        <f>LOOKUP(AG171,$AN$1:$AN$174,$AO$1:$AO$174)</f>
        <v>#N/A</v>
      </c>
      <c r="AJ171">
        <f>COUNTIFS(Answer,AC171,Country,"USA")</f>
        <v>107</v>
      </c>
      <c r="AK171">
        <f>COUNTIF(Answer,AC171)</f>
        <v>217</v>
      </c>
    </row>
    <row r="172" spans="1:37">
      <c r="A172" s="3" t="s">
        <v>121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2801</v>
      </c>
      <c r="P172" s="3" t="s">
        <v>101</v>
      </c>
      <c r="Q172" s="3" t="s">
        <v>4371</v>
      </c>
      <c r="R172" s="3" t="s">
        <v>2802</v>
      </c>
      <c r="S172" s="3">
        <v>1338577015</v>
      </c>
      <c r="T172" s="3" t="s">
        <v>2803</v>
      </c>
      <c r="U172" s="3" t="s">
        <v>1302</v>
      </c>
      <c r="V172" s="3" t="s">
        <v>483</v>
      </c>
      <c r="W172" s="3" t="s">
        <v>483</v>
      </c>
      <c r="X172" s="3">
        <v>46</v>
      </c>
      <c r="Y172" s="3" t="s">
        <v>518</v>
      </c>
      <c r="Z172" s="3" t="s">
        <v>490</v>
      </c>
      <c r="AA172" s="3" t="s">
        <v>490</v>
      </c>
      <c r="AB172" s="3" t="s">
        <v>122</v>
      </c>
      <c r="AC172" s="3" t="s">
        <v>126</v>
      </c>
      <c r="AD172" s="3" t="s">
        <v>38</v>
      </c>
      <c r="AE172" s="3" t="s">
        <v>483</v>
      </c>
      <c r="AF172" s="3" t="s">
        <v>483</v>
      </c>
      <c r="AG172" t="s">
        <v>125</v>
      </c>
      <c r="AH172" t="e">
        <f>LOOKUP(AC172,$AL$1:$AL$174,$AM$1:$AM$174 )</f>
        <v>#N/A</v>
      </c>
      <c r="AI172" t="e">
        <f>LOOKUP(AG172,$AN$1:$AN$174,$AO$1:$AO$174)</f>
        <v>#N/A</v>
      </c>
      <c r="AJ172">
        <f>COUNTIFS(Answer,AC172,Country,"USA")</f>
        <v>0</v>
      </c>
      <c r="AK172">
        <f>COUNTIF(Answer,AC172)</f>
        <v>0</v>
      </c>
    </row>
    <row r="173" spans="1:37">
      <c r="A173" s="3" t="s">
        <v>121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2839</v>
      </c>
      <c r="P173" s="3" t="s">
        <v>4420</v>
      </c>
      <c r="Q173" s="3" t="s">
        <v>4371</v>
      </c>
      <c r="R173" s="3" t="s">
        <v>2840</v>
      </c>
      <c r="S173" s="3">
        <v>1338618227</v>
      </c>
      <c r="T173" s="3" t="s">
        <v>2841</v>
      </c>
      <c r="U173" s="3" t="s">
        <v>2491</v>
      </c>
      <c r="V173" s="3" t="s">
        <v>483</v>
      </c>
      <c r="W173" s="3" t="s">
        <v>483</v>
      </c>
      <c r="X173" s="3">
        <v>55</v>
      </c>
      <c r="Y173" s="3" t="s">
        <v>555</v>
      </c>
      <c r="Z173" s="3" t="s">
        <v>490</v>
      </c>
      <c r="AA173" s="3" t="s">
        <v>490</v>
      </c>
      <c r="AB173" s="3" t="s">
        <v>122</v>
      </c>
      <c r="AC173" s="3" t="s">
        <v>125</v>
      </c>
      <c r="AD173" s="3" t="s">
        <v>2492</v>
      </c>
      <c r="AE173" s="3" t="s">
        <v>483</v>
      </c>
      <c r="AF173" s="3" t="s">
        <v>483</v>
      </c>
      <c r="AG173" t="s">
        <v>125</v>
      </c>
      <c r="AH173" t="e">
        <f>LOOKUP(AC173,$AL$1:$AL$174,$AM$1:$AM$174 )</f>
        <v>#N/A</v>
      </c>
      <c r="AI173" t="e">
        <f>LOOKUP(AG173,$AN$1:$AN$174,$AO$1:$AO$174)</f>
        <v>#N/A</v>
      </c>
      <c r="AJ173">
        <f>COUNTIFS(Answer,AC173,Country,"USA")</f>
        <v>0</v>
      </c>
      <c r="AK173">
        <f>COUNTIF(Answer,AC173)</f>
        <v>0</v>
      </c>
    </row>
    <row r="174" spans="1:37">
      <c r="A174" s="3" t="s">
        <v>121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2807</v>
      </c>
      <c r="P174" s="3" t="s">
        <v>99</v>
      </c>
      <c r="Q174" s="3" t="s">
        <v>4371</v>
      </c>
      <c r="R174" s="3" t="s">
        <v>2808</v>
      </c>
      <c r="S174" s="3">
        <v>1338612220</v>
      </c>
      <c r="T174" s="3" t="s">
        <v>2809</v>
      </c>
      <c r="U174" s="3" t="s">
        <v>2487</v>
      </c>
      <c r="V174" s="3" t="s">
        <v>483</v>
      </c>
      <c r="W174" s="3" t="s">
        <v>483</v>
      </c>
      <c r="X174" s="3">
        <v>24</v>
      </c>
      <c r="Y174" s="3" t="s">
        <v>561</v>
      </c>
      <c r="Z174" s="3" t="s">
        <v>490</v>
      </c>
      <c r="AA174" s="3" t="s">
        <v>490</v>
      </c>
      <c r="AB174" s="3" t="s">
        <v>122</v>
      </c>
      <c r="AC174" s="3" t="s">
        <v>125</v>
      </c>
      <c r="AD174" s="3" t="s">
        <v>38</v>
      </c>
      <c r="AE174" s="3" t="s">
        <v>483</v>
      </c>
      <c r="AF174" s="3" t="s">
        <v>483</v>
      </c>
      <c r="AG174" t="s">
        <v>125</v>
      </c>
      <c r="AH174" t="e">
        <f>LOOKUP(AC174,$AL$1:$AL$174,$AM$1:$AM$174 )</f>
        <v>#N/A</v>
      </c>
      <c r="AI174" t="e">
        <f>LOOKUP(AG174,$AN$1:$AN$174,$AO$1:$AO$174)</f>
        <v>#N/A</v>
      </c>
      <c r="AJ174">
        <f>COUNTIFS(Answer,AC174,Country,"USA")</f>
        <v>0</v>
      </c>
      <c r="AK174">
        <f>COUNTIF(Answer,AC174)</f>
        <v>0</v>
      </c>
    </row>
  </sheetData>
  <conditionalFormatting sqref="AG1:AG174">
    <cfRule type="containsText" dxfId="94" priority="1" operator="containsText" text="a nice coal dower">
      <formula>NOT(ISERROR(SEARCH("a nice coal dower",AG1)))</formula>
    </cfRule>
    <cfRule type="containsText" dxfId="93" priority="2" operator="containsText" text="eh nice cole dower">
      <formula>NOT(ISERROR(SEARCH("eh nice cole dower",AG1)))</formula>
    </cfRule>
    <cfRule type="containsText" dxfId="92" priority="3" operator="containsText" text="an ice kohl dower">
      <formula>NOT(ISERROR(SEARCH("an ice kohl dower",AG1)))</formula>
    </cfRule>
    <cfRule type="containsText" dxfId="91" priority="4" operator="containsText" text="an ice cole dower">
      <formula>NOT(ISERROR(SEARCH("an ice cole dower",AG1)))</formula>
    </cfRule>
    <cfRule type="containsText" dxfId="90" priority="5" operator="containsText" text="an ice coal dower">
      <formula>NOT(ISERROR(SEARCH("an ice coal dower",AG1)))</formula>
    </cfRule>
    <cfRule type="containsText" dxfId="89" priority="6" operator="containsText" text="on ice coal dower">
      <formula>NOT(ISERROR(SEARCH("on ice coal dower",AG1)))</formula>
    </cfRule>
    <cfRule type="containsText" dxfId="88" priority="7" operator="containsText" text="an aye scold hour">
      <formula>NOT(ISERROR(SEARCH("an aye scold hour",AG1)))</formula>
    </cfRule>
    <cfRule type="containsText" dxfId="87" priority="8" operator="containsText" text="a nye scold hour">
      <formula>NOT(ISERROR(SEARCH("a nye scold hour",AG1)))</formula>
    </cfRule>
    <cfRule type="containsText" dxfId="86" priority="9" operator="containsText" text="a nigh scold our">
      <formula>NOT(ISERROR(SEARCH("a nigh scold our",AG1)))</formula>
    </cfRule>
    <cfRule type="containsText" dxfId="85" priority="10" operator="containsText" text="on ice cold hour">
      <formula>NOT(ISERROR(SEARCH("on ice cold hour",AG1)))</formula>
    </cfRule>
    <cfRule type="containsText" dxfId="84" priority="11" operator="containsText" text="an ice-cold hour">
      <formula>NOT(ISERROR(SEARCH("an ice-cold hour",AG1)))</formula>
    </cfRule>
    <cfRule type="containsText" dxfId="83" priority="12" operator="containsText" text="an eye scold our">
      <formula>NOT(ISERROR(SEARCH("an eye scold our",AG1)))</formula>
    </cfRule>
    <cfRule type="containsText" dxfId="82" priority="13" operator="containsText" text="a nye scold our">
      <formula>NOT(ISERROR(SEARCH("a nye scold our",AG1)))</formula>
    </cfRule>
    <cfRule type="containsText" dxfId="81" priority="14" operator="containsText" text="a nice cold our">
      <formula>NOT(ISERROR(SEARCH("a nice cold our",AG1)))</formula>
    </cfRule>
    <cfRule type="containsText" dxfId="80" priority="15" operator="containsText" text="an ice-cold our">
      <formula>NOT(ISERROR(SEARCH("an ice-cold our",AG1)))</formula>
    </cfRule>
    <cfRule type="containsText" dxfId="79" priority="16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356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779</v>
      </c>
      <c r="H1" s="3">
        <v>51</v>
      </c>
      <c r="I1" s="3" t="s">
        <v>483</v>
      </c>
      <c r="J1" s="3">
        <v>180</v>
      </c>
      <c r="K1" s="3">
        <v>604800</v>
      </c>
      <c r="L1" s="3" t="s">
        <v>4119</v>
      </c>
      <c r="M1" s="3" t="s">
        <v>483</v>
      </c>
      <c r="N1" s="3" t="s">
        <v>483</v>
      </c>
      <c r="O1" s="3" t="s">
        <v>4313</v>
      </c>
      <c r="P1" s="3" t="s">
        <v>3858</v>
      </c>
      <c r="Q1" s="3" t="s">
        <v>1596</v>
      </c>
      <c r="R1" s="3" t="s">
        <v>4314</v>
      </c>
      <c r="S1" s="3">
        <v>1338824917</v>
      </c>
      <c r="T1" s="3" t="s">
        <v>4315</v>
      </c>
      <c r="U1" s="3" t="s">
        <v>483</v>
      </c>
      <c r="V1" s="3" t="s">
        <v>3861</v>
      </c>
      <c r="W1" s="3" t="s">
        <v>3862</v>
      </c>
      <c r="X1" s="3">
        <v>16</v>
      </c>
      <c r="Y1" s="3" t="s">
        <v>1601</v>
      </c>
      <c r="Z1" s="3" t="s">
        <v>490</v>
      </c>
      <c r="AA1" s="3" t="s">
        <v>490</v>
      </c>
      <c r="AB1" s="3" t="s">
        <v>32</v>
      </c>
      <c r="AC1" s="3" t="s">
        <v>42</v>
      </c>
      <c r="AD1" s="3" t="s">
        <v>38</v>
      </c>
      <c r="AE1" s="3" t="s">
        <v>483</v>
      </c>
      <c r="AF1" s="3" t="s">
        <v>483</v>
      </c>
      <c r="AG1" t="s">
        <v>157</v>
      </c>
      <c r="AH1">
        <f t="shared" ref="AH1:AH8" si="0">LOOKUP(AC1,$AL$1:$AL$8,$AM$1:$AM$8 )</f>
        <v>10804076</v>
      </c>
      <c r="AI1" t="e">
        <f t="shared" ref="AI1:AI8" si="1">LOOKUP(AG1,$AN$1:$AN$8,$AO$1:$AO$8)</f>
        <v>#N/A</v>
      </c>
      <c r="AJ1">
        <f t="shared" ref="AJ1:AJ8" si="2">COUNTIFS(Answer,AC1,Country,"USA")</f>
        <v>9</v>
      </c>
      <c r="AK1">
        <f t="shared" ref="AK1:AK8" si="3">COUNTIF(Answer,AC1)</f>
        <v>38</v>
      </c>
      <c r="AL1" t="s">
        <v>103</v>
      </c>
      <c r="AM1">
        <v>10804076</v>
      </c>
    </row>
    <row r="2" spans="1:39">
      <c r="A2" s="3" t="s">
        <v>376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51</v>
      </c>
      <c r="I2" s="3" t="s">
        <v>483</v>
      </c>
      <c r="J2" s="3">
        <v>180</v>
      </c>
      <c r="K2" s="3">
        <v>604800</v>
      </c>
      <c r="L2" s="3" t="s">
        <v>3644</v>
      </c>
      <c r="M2" s="3" t="s">
        <v>483</v>
      </c>
      <c r="N2" s="3" t="s">
        <v>483</v>
      </c>
      <c r="O2" s="3" t="s">
        <v>3692</v>
      </c>
      <c r="P2" s="3" t="s">
        <v>3576</v>
      </c>
      <c r="Q2" s="3" t="s">
        <v>1596</v>
      </c>
      <c r="R2" s="3" t="s">
        <v>3693</v>
      </c>
      <c r="S2" s="3">
        <v>1338910457</v>
      </c>
      <c r="T2" s="3" t="s">
        <v>3694</v>
      </c>
      <c r="U2" s="3" t="s">
        <v>483</v>
      </c>
      <c r="V2" s="3" t="s">
        <v>3695</v>
      </c>
      <c r="W2" s="3" t="s">
        <v>3580</v>
      </c>
      <c r="X2" s="3">
        <v>156</v>
      </c>
      <c r="Y2" s="3" t="s">
        <v>3581</v>
      </c>
      <c r="Z2" s="3" t="s">
        <v>490</v>
      </c>
      <c r="AA2" s="3" t="s">
        <v>490</v>
      </c>
      <c r="AB2" s="3" t="s">
        <v>76</v>
      </c>
      <c r="AC2" s="3" t="s">
        <v>3696</v>
      </c>
      <c r="AD2" s="3" t="s">
        <v>34</v>
      </c>
      <c r="AE2" s="3" t="s">
        <v>483</v>
      </c>
      <c r="AF2" s="3" t="s">
        <v>483</v>
      </c>
      <c r="AG2" t="s">
        <v>90</v>
      </c>
      <c r="AH2">
        <f t="shared" si="0"/>
        <v>2839355</v>
      </c>
      <c r="AI2" t="e">
        <f t="shared" si="1"/>
        <v>#N/A</v>
      </c>
      <c r="AJ2">
        <f t="shared" si="2"/>
        <v>0</v>
      </c>
      <c r="AK2">
        <f t="shared" si="3"/>
        <v>0</v>
      </c>
      <c r="AL2" t="s">
        <v>164</v>
      </c>
      <c r="AM2">
        <v>2839355</v>
      </c>
    </row>
    <row r="3" spans="1:39">
      <c r="A3" s="3" t="s">
        <v>376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51</v>
      </c>
      <c r="I3" s="3" t="s">
        <v>483</v>
      </c>
      <c r="J3" s="3">
        <v>180</v>
      </c>
      <c r="K3" s="3">
        <v>604800</v>
      </c>
      <c r="L3" s="3" t="s">
        <v>3644</v>
      </c>
      <c r="M3" s="3" t="s">
        <v>483</v>
      </c>
      <c r="N3" s="3" t="s">
        <v>483</v>
      </c>
      <c r="O3" s="3" t="s">
        <v>3857</v>
      </c>
      <c r="P3" s="3" t="s">
        <v>3858</v>
      </c>
      <c r="Q3" s="3" t="s">
        <v>1596</v>
      </c>
      <c r="R3" s="3" t="s">
        <v>3859</v>
      </c>
      <c r="S3" s="3">
        <v>1338824936</v>
      </c>
      <c r="T3" s="3" t="s">
        <v>3860</v>
      </c>
      <c r="U3" s="3" t="s">
        <v>483</v>
      </c>
      <c r="V3" s="3" t="s">
        <v>3861</v>
      </c>
      <c r="W3" s="3" t="s">
        <v>3862</v>
      </c>
      <c r="X3" s="3">
        <v>14</v>
      </c>
      <c r="Y3" s="3" t="s">
        <v>1601</v>
      </c>
      <c r="Z3" s="3" t="s">
        <v>490</v>
      </c>
      <c r="AA3" s="3" t="s">
        <v>490</v>
      </c>
      <c r="AB3" s="3" t="s">
        <v>76</v>
      </c>
      <c r="AC3" s="3" t="s">
        <v>42</v>
      </c>
      <c r="AD3" s="3" t="s">
        <v>38</v>
      </c>
      <c r="AE3" s="3" t="s">
        <v>483</v>
      </c>
      <c r="AF3" s="3" t="s">
        <v>483</v>
      </c>
      <c r="AG3" t="s">
        <v>90</v>
      </c>
      <c r="AH3">
        <f t="shared" si="0"/>
        <v>10804076</v>
      </c>
      <c r="AI3" t="e">
        <f t="shared" si="1"/>
        <v>#N/A</v>
      </c>
      <c r="AJ3">
        <f t="shared" si="2"/>
        <v>9</v>
      </c>
      <c r="AK3">
        <f t="shared" si="3"/>
        <v>38</v>
      </c>
    </row>
    <row r="4" spans="1:39">
      <c r="A4" s="3" t="s">
        <v>384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3575</v>
      </c>
      <c r="P4" s="3" t="s">
        <v>3576</v>
      </c>
      <c r="Q4" s="3" t="s">
        <v>1596</v>
      </c>
      <c r="R4" s="3" t="s">
        <v>3577</v>
      </c>
      <c r="S4" s="3">
        <v>1338910539</v>
      </c>
      <c r="T4" s="3" t="s">
        <v>3578</v>
      </c>
      <c r="U4" s="3" t="s">
        <v>483</v>
      </c>
      <c r="V4" s="3" t="s">
        <v>3579</v>
      </c>
      <c r="W4" s="3" t="s">
        <v>3580</v>
      </c>
      <c r="X4" s="3">
        <v>73</v>
      </c>
      <c r="Y4" s="3" t="s">
        <v>3581</v>
      </c>
      <c r="Z4" s="3" t="s">
        <v>490</v>
      </c>
      <c r="AA4" s="3" t="s">
        <v>490</v>
      </c>
      <c r="AB4" s="3" t="s">
        <v>84</v>
      </c>
      <c r="AC4" s="3" t="s">
        <v>3582</v>
      </c>
      <c r="AD4" s="3" t="s">
        <v>34</v>
      </c>
      <c r="AE4" s="3" t="s">
        <v>483</v>
      </c>
      <c r="AF4" s="3" t="s">
        <v>483</v>
      </c>
      <c r="AG4" t="s">
        <v>4349</v>
      </c>
      <c r="AH4">
        <f t="shared" si="0"/>
        <v>10804076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9">
      <c r="A5" s="3" t="s">
        <v>194</v>
      </c>
      <c r="B5" s="3" t="s">
        <v>478</v>
      </c>
      <c r="C5" s="3" t="s">
        <v>479</v>
      </c>
      <c r="D5" s="3" t="s">
        <v>480</v>
      </c>
      <c r="E5" s="3" t="s">
        <v>481</v>
      </c>
      <c r="F5" s="4">
        <v>0.03</v>
      </c>
      <c r="G5" s="3" t="s">
        <v>1827</v>
      </c>
      <c r="H5" s="3">
        <v>32</v>
      </c>
      <c r="I5" s="3" t="s">
        <v>483</v>
      </c>
      <c r="J5" s="3">
        <v>180</v>
      </c>
      <c r="K5" s="3">
        <v>604800</v>
      </c>
      <c r="L5" s="3" t="s">
        <v>1828</v>
      </c>
      <c r="M5" s="3" t="s">
        <v>483</v>
      </c>
      <c r="N5" s="3" t="s">
        <v>483</v>
      </c>
      <c r="O5" s="3" t="s">
        <v>2876</v>
      </c>
      <c r="P5" s="3" t="s">
        <v>1595</v>
      </c>
      <c r="Q5" s="3" t="s">
        <v>1596</v>
      </c>
      <c r="R5" s="3" t="s">
        <v>2877</v>
      </c>
      <c r="S5" s="3">
        <v>1338704004</v>
      </c>
      <c r="T5" s="3" t="s">
        <v>2878</v>
      </c>
      <c r="U5" s="3" t="s">
        <v>483</v>
      </c>
      <c r="V5" s="3" t="s">
        <v>2879</v>
      </c>
      <c r="W5" s="3" t="s">
        <v>1600</v>
      </c>
      <c r="X5" s="3">
        <v>57</v>
      </c>
      <c r="Y5" s="3" t="s">
        <v>1601</v>
      </c>
      <c r="Z5" s="3" t="s">
        <v>490</v>
      </c>
      <c r="AA5" s="3" t="s">
        <v>490</v>
      </c>
      <c r="AB5" s="3" t="s">
        <v>196</v>
      </c>
      <c r="AC5" s="3" t="s">
        <v>42</v>
      </c>
      <c r="AD5" s="3" t="s">
        <v>1602</v>
      </c>
      <c r="AE5" s="3" t="s">
        <v>483</v>
      </c>
      <c r="AF5" s="3" t="s">
        <v>483</v>
      </c>
      <c r="AG5" t="s">
        <v>187</v>
      </c>
      <c r="AH5">
        <f t="shared" si="0"/>
        <v>10804076</v>
      </c>
      <c r="AI5" t="e">
        <f t="shared" si="1"/>
        <v>#N/A</v>
      </c>
      <c r="AJ5">
        <f t="shared" si="2"/>
        <v>9</v>
      </c>
      <c r="AK5">
        <f t="shared" si="3"/>
        <v>38</v>
      </c>
    </row>
    <row r="6" spans="1:39">
      <c r="A6" s="3" t="s">
        <v>213</v>
      </c>
      <c r="B6" s="3" t="s">
        <v>478</v>
      </c>
      <c r="C6" s="3" t="s">
        <v>479</v>
      </c>
      <c r="D6" s="3" t="s">
        <v>480</v>
      </c>
      <c r="E6" s="3" t="s">
        <v>481</v>
      </c>
      <c r="F6" s="4">
        <v>0.03</v>
      </c>
      <c r="G6" s="3" t="s">
        <v>1827</v>
      </c>
      <c r="H6" s="3">
        <v>33</v>
      </c>
      <c r="I6" s="3" t="s">
        <v>483</v>
      </c>
      <c r="J6" s="3">
        <v>180</v>
      </c>
      <c r="K6" s="3">
        <v>604800</v>
      </c>
      <c r="L6" s="3" t="s">
        <v>1828</v>
      </c>
      <c r="M6" s="3" t="s">
        <v>483</v>
      </c>
      <c r="N6" s="3" t="s">
        <v>483</v>
      </c>
      <c r="O6" s="3" t="s">
        <v>1908</v>
      </c>
      <c r="P6" s="3" t="s">
        <v>1595</v>
      </c>
      <c r="Q6" s="3" t="s">
        <v>1596</v>
      </c>
      <c r="R6" s="3" t="s">
        <v>1909</v>
      </c>
      <c r="S6" s="3">
        <v>1338704061</v>
      </c>
      <c r="T6" s="3" t="s">
        <v>1910</v>
      </c>
      <c r="U6" s="3" t="s">
        <v>483</v>
      </c>
      <c r="V6" s="3" t="s">
        <v>1599</v>
      </c>
      <c r="W6" s="3" t="s">
        <v>1600</v>
      </c>
      <c r="X6" s="3">
        <v>35</v>
      </c>
      <c r="Y6" s="3" t="s">
        <v>1601</v>
      </c>
      <c r="Z6" s="3" t="s">
        <v>490</v>
      </c>
      <c r="AA6" s="3" t="s">
        <v>490</v>
      </c>
      <c r="AB6" s="3" t="s">
        <v>214</v>
      </c>
      <c r="AC6" s="3" t="s">
        <v>42</v>
      </c>
      <c r="AD6" s="3" t="s">
        <v>1602</v>
      </c>
      <c r="AE6" s="3" t="s">
        <v>483</v>
      </c>
      <c r="AF6" s="3" t="s">
        <v>483</v>
      </c>
      <c r="AG6" t="s">
        <v>113</v>
      </c>
      <c r="AH6">
        <f t="shared" si="0"/>
        <v>10804076</v>
      </c>
      <c r="AI6" t="e">
        <f t="shared" si="1"/>
        <v>#N/A</v>
      </c>
      <c r="AJ6">
        <f t="shared" si="2"/>
        <v>9</v>
      </c>
      <c r="AK6">
        <f t="shared" si="3"/>
        <v>38</v>
      </c>
    </row>
    <row r="7" spans="1:39">
      <c r="A7" s="3" t="s">
        <v>213</v>
      </c>
      <c r="B7" s="3" t="s">
        <v>478</v>
      </c>
      <c r="C7" s="3" t="s">
        <v>479</v>
      </c>
      <c r="D7" s="3" t="s">
        <v>480</v>
      </c>
      <c r="E7" s="3" t="s">
        <v>481</v>
      </c>
      <c r="F7" s="4">
        <v>0.03</v>
      </c>
      <c r="G7" s="3" t="s">
        <v>1827</v>
      </c>
      <c r="H7" s="3">
        <v>33</v>
      </c>
      <c r="I7" s="3" t="s">
        <v>483</v>
      </c>
      <c r="J7" s="3">
        <v>180</v>
      </c>
      <c r="K7" s="3">
        <v>604800</v>
      </c>
      <c r="L7" s="3" t="s">
        <v>1828</v>
      </c>
      <c r="M7" s="3" t="s">
        <v>483</v>
      </c>
      <c r="N7" s="3" t="s">
        <v>483</v>
      </c>
      <c r="O7" s="3" t="s">
        <v>1950</v>
      </c>
      <c r="P7" s="3" t="s">
        <v>1951</v>
      </c>
      <c r="Q7" s="3" t="s">
        <v>1596</v>
      </c>
      <c r="R7" s="3" t="s">
        <v>1952</v>
      </c>
      <c r="S7" s="3">
        <v>1338697508</v>
      </c>
      <c r="T7" s="3" t="s">
        <v>1953</v>
      </c>
      <c r="U7" s="3" t="s">
        <v>483</v>
      </c>
      <c r="V7" s="3" t="s">
        <v>1954</v>
      </c>
      <c r="W7" s="3" t="s">
        <v>1955</v>
      </c>
      <c r="X7" s="3">
        <v>87</v>
      </c>
      <c r="Y7" s="3" t="s">
        <v>1956</v>
      </c>
      <c r="Z7" s="3" t="s">
        <v>490</v>
      </c>
      <c r="AA7" s="3" t="s">
        <v>490</v>
      </c>
      <c r="AB7" s="3" t="s">
        <v>214</v>
      </c>
      <c r="AC7" s="3" t="s">
        <v>4361</v>
      </c>
      <c r="AD7" s="3" t="s">
        <v>1957</v>
      </c>
      <c r="AE7" s="3" t="s">
        <v>483</v>
      </c>
      <c r="AF7" s="3" t="s">
        <v>483</v>
      </c>
      <c r="AG7" t="s">
        <v>113</v>
      </c>
      <c r="AH7">
        <f t="shared" si="0"/>
        <v>10804076</v>
      </c>
      <c r="AI7" t="e">
        <f t="shared" si="1"/>
        <v>#N/A</v>
      </c>
      <c r="AJ7">
        <f t="shared" si="2"/>
        <v>0</v>
      </c>
      <c r="AK7">
        <f t="shared" si="3"/>
        <v>0</v>
      </c>
    </row>
    <row r="8" spans="1:39">
      <c r="A8" s="3" t="s">
        <v>232</v>
      </c>
      <c r="B8" s="3" t="s">
        <v>478</v>
      </c>
      <c r="C8" s="3" t="s">
        <v>479</v>
      </c>
      <c r="D8" s="3" t="s">
        <v>480</v>
      </c>
      <c r="E8" s="3" t="s">
        <v>481</v>
      </c>
      <c r="F8" s="4">
        <v>0.03</v>
      </c>
      <c r="G8" s="3" t="s">
        <v>1575</v>
      </c>
      <c r="H8" s="3">
        <v>31</v>
      </c>
      <c r="I8" s="3" t="s">
        <v>483</v>
      </c>
      <c r="J8" s="3">
        <v>180</v>
      </c>
      <c r="K8" s="3">
        <v>604800</v>
      </c>
      <c r="L8" s="3" t="s">
        <v>1576</v>
      </c>
      <c r="M8" s="3" t="s">
        <v>483</v>
      </c>
      <c r="N8" s="3" t="s">
        <v>483</v>
      </c>
      <c r="O8" s="3" t="s">
        <v>1594</v>
      </c>
      <c r="P8" s="3" t="s">
        <v>1595</v>
      </c>
      <c r="Q8" s="3" t="s">
        <v>1596</v>
      </c>
      <c r="R8" s="3" t="s">
        <v>1597</v>
      </c>
      <c r="S8" s="3">
        <v>1338704178</v>
      </c>
      <c r="T8" s="3" t="s">
        <v>1598</v>
      </c>
      <c r="U8" s="3" t="s">
        <v>483</v>
      </c>
      <c r="V8" s="3" t="s">
        <v>1599</v>
      </c>
      <c r="W8" s="3" t="s">
        <v>1600</v>
      </c>
      <c r="X8" s="3">
        <v>18</v>
      </c>
      <c r="Y8" s="3" t="s">
        <v>1601</v>
      </c>
      <c r="Z8" s="3" t="s">
        <v>490</v>
      </c>
      <c r="AA8" s="3" t="s">
        <v>490</v>
      </c>
      <c r="AB8" s="3" t="s">
        <v>233</v>
      </c>
      <c r="AC8" s="3" t="s">
        <v>42</v>
      </c>
      <c r="AD8" s="3" t="s">
        <v>1602</v>
      </c>
      <c r="AE8" s="3" t="s">
        <v>483</v>
      </c>
      <c r="AF8" s="3" t="s">
        <v>483</v>
      </c>
      <c r="AG8" t="s">
        <v>451</v>
      </c>
      <c r="AH8">
        <f t="shared" si="0"/>
        <v>10804076</v>
      </c>
      <c r="AI8" t="e">
        <f t="shared" si="1"/>
        <v>#N/A</v>
      </c>
      <c r="AJ8">
        <f t="shared" si="2"/>
        <v>9</v>
      </c>
      <c r="AK8">
        <f t="shared" si="3"/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78" priority="16" operator="containsText" text="a nice coal dower">
      <formula>NOT(ISERROR(SEARCH("a nice coal dower",AH9)))</formula>
    </cfRule>
    <cfRule type="containsText" dxfId="77" priority="17" operator="containsText" text="eh nice cole dower">
      <formula>NOT(ISERROR(SEARCH("eh nice cole dower",AH9)))</formula>
    </cfRule>
    <cfRule type="containsText" dxfId="76" priority="18" operator="containsText" text="an ice kohl dower">
      <formula>NOT(ISERROR(SEARCH("an ice kohl dower",AH9)))</formula>
    </cfRule>
    <cfRule type="containsText" dxfId="75" priority="19" operator="containsText" text="an ice cole dower">
      <formula>NOT(ISERROR(SEARCH("an ice cole dower",AH9)))</formula>
    </cfRule>
    <cfRule type="containsText" dxfId="74" priority="20" operator="containsText" text="an ice coal dower">
      <formula>NOT(ISERROR(SEARCH("an ice coal dower",AH9)))</formula>
    </cfRule>
    <cfRule type="containsText" dxfId="73" priority="24" operator="containsText" text="on ice coal dower">
      <formula>NOT(ISERROR(SEARCH("on ice coal dower",AH9)))</formula>
    </cfRule>
    <cfRule type="containsText" dxfId="72" priority="25" operator="containsText" text="an aye scold hour">
      <formula>NOT(ISERROR(SEARCH("an aye scold hour",AH9)))</formula>
    </cfRule>
    <cfRule type="containsText" dxfId="71" priority="26" operator="containsText" text="a nye scold hour">
      <formula>NOT(ISERROR(SEARCH("a nye scold hour",AH9)))</formula>
    </cfRule>
    <cfRule type="containsText" dxfId="70" priority="27" operator="containsText" text="a nigh scold our">
      <formula>NOT(ISERROR(SEARCH("a nigh scold our",AH9)))</formula>
    </cfRule>
    <cfRule type="containsText" dxfId="69" priority="28" operator="containsText" text="on ice cold hour">
      <formula>NOT(ISERROR(SEARCH("on ice cold hour",AH9)))</formula>
    </cfRule>
    <cfRule type="containsText" dxfId="68" priority="29" operator="containsText" text="an ice-cold hour">
      <formula>NOT(ISERROR(SEARCH("an ice-cold hour",AH9)))</formula>
    </cfRule>
    <cfRule type="containsText" dxfId="67" priority="30" operator="containsText" text="a nye scold our">
      <formula>NOT(ISERROR(SEARCH("a nye scold our",AH9)))</formula>
    </cfRule>
    <cfRule type="containsText" dxfId="66" priority="31" operator="containsText" text="a nice cold our">
      <formula>NOT(ISERROR(SEARCH("a nice cold our",AH9)))</formula>
    </cfRule>
    <cfRule type="containsText" dxfId="65" priority="32" operator="containsText" text="an ice-cold our">
      <formula>NOT(ISERROR(SEARCH("an ice-cold our",AH9)))</formula>
    </cfRule>
    <cfRule type="containsText" dxfId="64" priority="33" operator="containsText" text="an ice cold our">
      <formula>NOT(ISERROR(SEARCH("an ice cold our",AH9)))</formula>
    </cfRule>
  </conditionalFormatting>
  <conditionalFormatting sqref="AD9:AD47">
    <cfRule type="containsText" dxfId="63" priority="22" operator="containsText" text="an ice cold hour">
      <formula>NOT(ISERROR(SEARCH("an ice cold hour",AD9)))</formula>
    </cfRule>
  </conditionalFormatting>
  <conditionalFormatting sqref="AD9:AD47">
    <cfRule type="containsText" dxfId="62" priority="21" operator="containsText" text="gold">
      <formula>NOT(ISERROR(SEARCH("gold",AD9)))</formula>
    </cfRule>
    <cfRule type="containsText" dxfId="61" priority="23" operator="containsText" text="a nice cold hour">
      <formula>NOT(ISERROR(SEARCH("a nice cold hour",AD9)))</formula>
    </cfRule>
  </conditionalFormatting>
  <conditionalFormatting sqref="AG1:AG8">
    <cfRule type="containsText" dxfId="60" priority="1" operator="containsText" text="a nice coal dower">
      <formula>NOT(ISERROR(SEARCH("a nice coal dower",AG1)))</formula>
    </cfRule>
    <cfRule type="containsText" dxfId="59" priority="2" operator="containsText" text="eh nice cole dower">
      <formula>NOT(ISERROR(SEARCH("eh nice cole dower",AG1)))</formula>
    </cfRule>
    <cfRule type="containsText" dxfId="58" priority="3" operator="containsText" text="an ice kohl dower">
      <formula>NOT(ISERROR(SEARCH("an ice kohl dower",AG1)))</formula>
    </cfRule>
    <cfRule type="containsText" dxfId="57" priority="4" operator="containsText" text="an ice cole dower">
      <formula>NOT(ISERROR(SEARCH("an ice cole dower",AG1)))</formula>
    </cfRule>
    <cfRule type="containsText" dxfId="56" priority="5" operator="containsText" text="an ice coal dower">
      <formula>NOT(ISERROR(SEARCH("an ice coal dower",AG1)))</formula>
    </cfRule>
    <cfRule type="containsText" dxfId="55" priority="6" operator="containsText" text="on ice coal dower">
      <formula>NOT(ISERROR(SEARCH("on ice coal dower",AG1)))</formula>
    </cfRule>
    <cfRule type="containsText" dxfId="54" priority="7" operator="containsText" text="an aye scold hour">
      <formula>NOT(ISERROR(SEARCH("an aye scold hour",AG1)))</formula>
    </cfRule>
    <cfRule type="containsText" dxfId="53" priority="8" operator="containsText" text="a nye scold hour">
      <formula>NOT(ISERROR(SEARCH("a nye scold hour",AG1)))</formula>
    </cfRule>
    <cfRule type="containsText" dxfId="52" priority="9" operator="containsText" text="a nigh scold our">
      <formula>NOT(ISERROR(SEARCH("a nigh scold our",AG1)))</formula>
    </cfRule>
    <cfRule type="containsText" dxfId="51" priority="10" operator="containsText" text="on ice cold hour">
      <formula>NOT(ISERROR(SEARCH("on ice cold hour",AG1)))</formula>
    </cfRule>
    <cfRule type="containsText" dxfId="50" priority="11" operator="containsText" text="an ice-cold hour">
      <formula>NOT(ISERROR(SEARCH("an ice-cold hour",AG1)))</formula>
    </cfRule>
    <cfRule type="containsText" dxfId="49" priority="12" operator="containsText" text="a nye scold our">
      <formula>NOT(ISERROR(SEARCH("a nye scold our",AG1)))</formula>
    </cfRule>
    <cfRule type="containsText" dxfId="48" priority="13" operator="containsText" text="a nice cold our">
      <formula>NOT(ISERROR(SEARCH("a nice cold our",AG1)))</formula>
    </cfRule>
    <cfRule type="containsText" dxfId="47" priority="14" operator="containsText" text="an ice-cold our">
      <formula>NOT(ISERROR(SEARCH("an ice-cold our",AG1)))</formula>
    </cfRule>
    <cfRule type="containsText" dxfId="46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Ruler="0" workbookViewId="0">
      <selection activeCell="E20" sqref="E20"/>
    </sheetView>
  </sheetViews>
  <sheetFormatPr baseColWidth="10" defaultRowHeight="15" x14ac:dyDescent="0"/>
  <cols>
    <col min="2" max="2" width="19" customWidth="1"/>
  </cols>
  <sheetData>
    <row r="1" spans="1:4">
      <c r="B1" s="3" t="s">
        <v>4363</v>
      </c>
      <c r="C1" t="s">
        <v>4482</v>
      </c>
      <c r="D1" t="s">
        <v>4499</v>
      </c>
    </row>
    <row r="2" spans="1:4">
      <c r="A2">
        <v>1</v>
      </c>
      <c r="B2" t="s">
        <v>176</v>
      </c>
      <c r="C2" t="s">
        <v>4483</v>
      </c>
      <c r="D2">
        <f>COUNTIF(ActualPhrase,'Transcriptions Per Recording'!_xlnm.Extract)</f>
        <v>73</v>
      </c>
    </row>
    <row r="3" spans="1:4">
      <c r="A3">
        <v>2</v>
      </c>
      <c r="B3" t="s">
        <v>90</v>
      </c>
      <c r="C3" t="s">
        <v>4484</v>
      </c>
      <c r="D3">
        <f>COUNTIF(ActualPhrase,'Transcriptions Per Recording'!_xlnm.Extract)</f>
        <v>72</v>
      </c>
    </row>
    <row r="4" spans="1:4">
      <c r="A4">
        <v>3</v>
      </c>
      <c r="B4" t="s">
        <v>189</v>
      </c>
      <c r="C4" t="s">
        <v>4485</v>
      </c>
      <c r="D4">
        <f>COUNTIF(ActualPhrase,'Transcriptions Per Recording'!_xlnm.Extract)</f>
        <v>69</v>
      </c>
    </row>
    <row r="5" spans="1:4">
      <c r="A5">
        <v>4</v>
      </c>
      <c r="B5" t="s">
        <v>4350</v>
      </c>
      <c r="C5" t="s">
        <v>4486</v>
      </c>
      <c r="D5">
        <f>COUNTIF(ActualPhrase,'Transcriptions Per Recording'!_xlnm.Extract)</f>
        <v>71</v>
      </c>
    </row>
    <row r="6" spans="1:4">
      <c r="A6">
        <v>5</v>
      </c>
      <c r="B6" t="s">
        <v>4349</v>
      </c>
      <c r="C6" t="s">
        <v>4488</v>
      </c>
      <c r="D6">
        <f>COUNTIF(ActualPhrase,'Transcriptions Per Recording'!_xlnm.Extract)</f>
        <v>72</v>
      </c>
    </row>
    <row r="7" spans="1:4">
      <c r="A7">
        <v>6</v>
      </c>
      <c r="B7" t="s">
        <v>191</v>
      </c>
      <c r="C7" t="s">
        <v>4487</v>
      </c>
      <c r="D7">
        <f>COUNTIF(ActualPhrase,'Transcriptions Per Recording'!_xlnm.Extract)</f>
        <v>70</v>
      </c>
    </row>
    <row r="8" spans="1:4">
      <c r="A8">
        <v>7</v>
      </c>
      <c r="B8" t="s">
        <v>186</v>
      </c>
      <c r="C8" t="s">
        <v>4489</v>
      </c>
      <c r="D8">
        <f>COUNTIF(ActualPhrase,'Transcriptions Per Recording'!_xlnm.Extract)</f>
        <v>71</v>
      </c>
    </row>
    <row r="9" spans="1:4">
      <c r="A9">
        <v>8</v>
      </c>
      <c r="B9" t="s">
        <v>113</v>
      </c>
      <c r="C9" t="s">
        <v>4490</v>
      </c>
      <c r="D9">
        <f>COUNTIF(ActualPhrase,'Transcriptions Per Recording'!_xlnm.Extract)</f>
        <v>69</v>
      </c>
    </row>
    <row r="10" spans="1:4">
      <c r="A10">
        <v>9</v>
      </c>
      <c r="B10" t="s">
        <v>157</v>
      </c>
      <c r="C10" t="s">
        <v>4491</v>
      </c>
      <c r="D10">
        <f>COUNTIF(ActualPhrase,'Transcriptions Per Recording'!_xlnm.Extract)</f>
        <v>72</v>
      </c>
    </row>
    <row r="11" spans="1:4">
      <c r="A11">
        <v>10</v>
      </c>
      <c r="B11" t="s">
        <v>451</v>
      </c>
      <c r="C11" t="s">
        <v>4492</v>
      </c>
      <c r="D11">
        <f>COUNTIF(ActualPhrase,'Transcriptions Per Recording'!_xlnm.Extract)</f>
        <v>67</v>
      </c>
    </row>
    <row r="12" spans="1:4">
      <c r="A12">
        <v>11</v>
      </c>
      <c r="B12" t="s">
        <v>4351</v>
      </c>
      <c r="C12" t="s">
        <v>4493</v>
      </c>
      <c r="D12">
        <f>COUNTIF(ActualPhrase,'Transcriptions Per Recording'!_xlnm.Extract)</f>
        <v>75</v>
      </c>
    </row>
    <row r="13" spans="1:4">
      <c r="A13">
        <v>12</v>
      </c>
      <c r="B13" t="s">
        <v>187</v>
      </c>
      <c r="C13" t="s">
        <v>4494</v>
      </c>
      <c r="D13">
        <f>COUNTIF(ActualPhrase,'Transcriptions Per Recording'!_xlnm.Extract)</f>
        <v>101</v>
      </c>
    </row>
    <row r="14" spans="1:4">
      <c r="A14">
        <v>13</v>
      </c>
      <c r="B14" t="s">
        <v>4348</v>
      </c>
      <c r="C14" t="s">
        <v>4495</v>
      </c>
      <c r="D14">
        <f>COUNTIF(ActualPhrase,'Transcriptions Per Recording'!_xlnm.Extract)</f>
        <v>73</v>
      </c>
    </row>
    <row r="15" spans="1:4">
      <c r="A15">
        <v>14</v>
      </c>
      <c r="B15" t="s">
        <v>4352</v>
      </c>
      <c r="C15" t="s">
        <v>4496</v>
      </c>
      <c r="D15">
        <f>COUNTIF(ActualPhrase,'Transcriptions Per Recording'!_xlnm.Extract)</f>
        <v>0</v>
      </c>
    </row>
    <row r="16" spans="1:4">
      <c r="A16">
        <v>15</v>
      </c>
      <c r="B16" t="s">
        <v>192</v>
      </c>
      <c r="C16" t="s">
        <v>4497</v>
      </c>
      <c r="D16">
        <f>COUNTIF(ActualPhrase,'Transcriptions Per Recording'!_xlnm.Extract)</f>
        <v>0</v>
      </c>
    </row>
    <row r="17" spans="1:4">
      <c r="A17">
        <v>16</v>
      </c>
      <c r="B17" t="s">
        <v>125</v>
      </c>
      <c r="C17" t="s">
        <v>4498</v>
      </c>
      <c r="D17">
        <f>COUNTIF(ActualPhrase,'Transcriptions Per Recording'!_xlnm.Extract)</f>
        <v>0</v>
      </c>
    </row>
  </sheetData>
  <conditionalFormatting sqref="B1">
    <cfRule type="containsText" dxfId="45" priority="2" operator="containsText" text="a nice coal dower">
      <formula>NOT(ISERROR(SEARCH("a nice coal dower",B1)))</formula>
    </cfRule>
    <cfRule type="containsText" dxfId="44" priority="3" operator="containsText" text="eh nice cole dower">
      <formula>NOT(ISERROR(SEARCH("eh nice cole dower",B1)))</formula>
    </cfRule>
    <cfRule type="containsText" dxfId="43" priority="4" operator="containsText" text="an ice kohl dower">
      <formula>NOT(ISERROR(SEARCH("an ice kohl dower",B1)))</formula>
    </cfRule>
    <cfRule type="containsText" dxfId="42" priority="5" operator="containsText" text="an ice cole dower">
      <formula>NOT(ISERROR(SEARCH("an ice cole dower",B1)))</formula>
    </cfRule>
    <cfRule type="containsText" dxfId="41" priority="6" operator="containsText" text="an ice coal dower">
      <formula>NOT(ISERROR(SEARCH("an ice coal dower",B1)))</formula>
    </cfRule>
    <cfRule type="containsText" dxfId="40" priority="7" operator="containsText" text="on ice coal dower">
      <formula>NOT(ISERROR(SEARCH("on ice coal dower",B1)))</formula>
    </cfRule>
    <cfRule type="containsText" dxfId="39" priority="8" operator="containsText" text="an aye scold hour">
      <formula>NOT(ISERROR(SEARCH("an aye scold hour",B1)))</formula>
    </cfRule>
    <cfRule type="containsText" dxfId="38" priority="9" operator="containsText" text="a nye scold hour">
      <formula>NOT(ISERROR(SEARCH("a nye scold hour",B1)))</formula>
    </cfRule>
    <cfRule type="containsText" dxfId="37" priority="10" operator="containsText" text="a nigh scold our">
      <formula>NOT(ISERROR(SEARCH("a nigh scold our",B1)))</formula>
    </cfRule>
    <cfRule type="containsText" dxfId="36" priority="11" operator="containsText" text="on ice cold hour">
      <formula>NOT(ISERROR(SEARCH("on ice cold hour",B1)))</formula>
    </cfRule>
    <cfRule type="containsText" dxfId="35" priority="12" operator="containsText" text="an ice-cold hour">
      <formula>NOT(ISERROR(SEARCH("an ice-cold hour",B1)))</formula>
    </cfRule>
    <cfRule type="containsText" dxfId="34" priority="13" operator="containsText" text="an eye scold our">
      <formula>NOT(ISERROR(SEARCH("an eye scold our",B1)))</formula>
    </cfRule>
    <cfRule type="containsText" dxfId="33" priority="14" operator="containsText" text="a nye scold our">
      <formula>NOT(ISERROR(SEARCH("a nye scold our",B1)))</formula>
    </cfRule>
    <cfRule type="containsText" dxfId="32" priority="15" operator="containsText" text="a nice cold our">
      <formula>NOT(ISERROR(SEARCH("a nice cold our",B1)))</formula>
    </cfRule>
    <cfRule type="containsText" dxfId="31" priority="16" operator="containsText" text="an ice-cold our">
      <formula>NOT(ISERROR(SEARCH("an ice-cold our",B1)))</formula>
    </cfRule>
    <cfRule type="containsText" dxfId="30" priority="17" operator="containsText" text="an ice cold our">
      <formula>NOT(ISERROR(SEARCH("an ice cold our",B1)))</formula>
    </cfRule>
  </conditionalFormatting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9"/>
  <sheetViews>
    <sheetView tabSelected="1" showRuler="0" topLeftCell="V144" workbookViewId="0">
      <selection activeCell="AH2" sqref="AH2:AH176"/>
    </sheetView>
  </sheetViews>
  <sheetFormatPr baseColWidth="10" defaultRowHeight="15" x14ac:dyDescent="0"/>
  <cols>
    <col min="1" max="1" width="26.1640625" customWidth="1"/>
  </cols>
  <sheetData>
    <row r="1" spans="1:34">
      <c r="A1" s="3" t="s">
        <v>4481</v>
      </c>
      <c r="B1" t="s">
        <v>4500</v>
      </c>
      <c r="C1" s="3" t="s">
        <v>34</v>
      </c>
      <c r="D1" s="3" t="s">
        <v>244</v>
      </c>
      <c r="E1" s="3" t="s">
        <v>38</v>
      </c>
      <c r="F1" s="3" t="s">
        <v>36</v>
      </c>
      <c r="G1" s="3" t="s">
        <v>115</v>
      </c>
      <c r="H1" s="3" t="s">
        <v>465</v>
      </c>
      <c r="I1" s="3" t="s">
        <v>243</v>
      </c>
      <c r="J1" s="3" t="s">
        <v>80</v>
      </c>
      <c r="K1" s="3" t="s">
        <v>729</v>
      </c>
      <c r="L1" s="3" t="s">
        <v>89</v>
      </c>
      <c r="M1" s="3" t="s">
        <v>366</v>
      </c>
      <c r="N1" s="3" t="s">
        <v>210</v>
      </c>
      <c r="O1" s="3" t="s">
        <v>2492</v>
      </c>
      <c r="P1" s="3" t="s">
        <v>2639</v>
      </c>
      <c r="Q1" s="3" t="s">
        <v>135</v>
      </c>
      <c r="R1" s="3" t="s">
        <v>245</v>
      </c>
      <c r="S1" s="3" t="s">
        <v>361</v>
      </c>
      <c r="T1" s="3" t="s">
        <v>2417</v>
      </c>
      <c r="U1" s="3" t="s">
        <v>1246</v>
      </c>
      <c r="V1" s="3" t="s">
        <v>2010</v>
      </c>
      <c r="W1" s="3" t="s">
        <v>91</v>
      </c>
      <c r="X1" s="3" t="s">
        <v>105</v>
      </c>
      <c r="Y1" s="3" t="s">
        <v>1886</v>
      </c>
      <c r="Z1" s="3" t="s">
        <v>360</v>
      </c>
      <c r="AA1" s="3" t="s">
        <v>237</v>
      </c>
      <c r="AB1" s="3" t="s">
        <v>1370</v>
      </c>
      <c r="AC1" s="3" t="s">
        <v>117</v>
      </c>
      <c r="AD1" s="3" t="s">
        <v>205</v>
      </c>
      <c r="AE1" s="3" t="s">
        <v>242</v>
      </c>
      <c r="AF1" s="3" t="s">
        <v>602</v>
      </c>
      <c r="AG1" s="3" t="s">
        <v>4501</v>
      </c>
      <c r="AH1" s="3" t="s">
        <v>4502</v>
      </c>
    </row>
    <row r="2" spans="1:34">
      <c r="A2" s="3" t="s">
        <v>35</v>
      </c>
      <c r="B2">
        <f>COUNTIFS(Answer, 'Unique Transcriptions DYNAMIC'!$A2)</f>
        <v>352</v>
      </c>
      <c r="C2">
        <f>COUNTIFS(Answer, 'Unique Transcriptions DYNAMIC'!$A2, Country, C$1)</f>
        <v>96</v>
      </c>
      <c r="D2">
        <f>COUNTIFS(Answer, 'Unique Transcriptions DYNAMIC'!$A2, Country, D$1)</f>
        <v>20</v>
      </c>
      <c r="E2">
        <f>COUNTIFS(Answer, 'Unique Transcriptions DYNAMIC'!$A2, Country, E$1)</f>
        <v>184</v>
      </c>
      <c r="F2">
        <f>COUNTIFS(Answer, 'Unique Transcriptions DYNAMIC'!$A2, Country, F$1)</f>
        <v>12</v>
      </c>
      <c r="G2">
        <f>COUNTIFS(Answer, 'Unique Transcriptions DYNAMIC'!$A2, Country, G$1)</f>
        <v>5</v>
      </c>
      <c r="H2">
        <f>COUNTIFS(Answer, 'Unique Transcriptions DYNAMIC'!$A2, Country, H$1)</f>
        <v>8</v>
      </c>
      <c r="I2">
        <f>COUNTIFS(Answer, 'Unique Transcriptions DYNAMIC'!$A2, Country, I$1)</f>
        <v>0</v>
      </c>
      <c r="J2">
        <f>COUNTIFS(Answer, 'Unique Transcriptions DYNAMIC'!$A2, Country, J$1)</f>
        <v>0</v>
      </c>
      <c r="K2">
        <f>COUNTIFS(Answer, 'Unique Transcriptions DYNAMIC'!$A2, Country, K$1)</f>
        <v>8</v>
      </c>
      <c r="L2">
        <f>COUNTIFS(Answer, 'Unique Transcriptions DYNAMIC'!$A2, Country, L$1)</f>
        <v>3</v>
      </c>
      <c r="M2">
        <f>COUNTIFS(Answer, 'Unique Transcriptions DYNAMIC'!$A2, Country, M$1)</f>
        <v>3</v>
      </c>
      <c r="N2">
        <f>COUNTIFS(Answer, 'Unique Transcriptions DYNAMIC'!$A2, Country, N$1)</f>
        <v>2</v>
      </c>
      <c r="O2">
        <f>COUNTIFS(Answer, 'Unique Transcriptions DYNAMIC'!$A2, Country, O$1)</f>
        <v>0</v>
      </c>
      <c r="P2">
        <f>COUNTIFS(Answer, 'Unique Transcriptions DYNAMIC'!$A2, Country, P$1)</f>
        <v>0</v>
      </c>
      <c r="Q2">
        <f>COUNTIFS(Answer, 'Unique Transcriptions DYNAMIC'!$A2, Country, Q$1)</f>
        <v>0</v>
      </c>
      <c r="R2">
        <f>COUNTIFS(Answer, 'Unique Transcriptions DYNAMIC'!$A2, Country, R$1)</f>
        <v>1</v>
      </c>
      <c r="S2">
        <f>COUNTIFS(Answer, 'Unique Transcriptions DYNAMIC'!$A2, Country, S$1)</f>
        <v>2</v>
      </c>
      <c r="T2">
        <f>COUNTIFS(Answer, 'Unique Transcriptions DYNAMIC'!$A2, Country, T$1)</f>
        <v>0</v>
      </c>
      <c r="U2">
        <f>COUNTIFS(Answer, 'Unique Transcriptions DYNAMIC'!$A2, Country, U$1)</f>
        <v>2</v>
      </c>
      <c r="V2">
        <f>COUNTIFS(Answer, 'Unique Transcriptions DYNAMIC'!$A2, Country, V$1)</f>
        <v>0</v>
      </c>
      <c r="W2">
        <f>COUNTIFS(Answer, 'Unique Transcriptions DYNAMIC'!$A2, Country, W$1)</f>
        <v>1</v>
      </c>
      <c r="X2">
        <f>COUNTIFS(Answer, 'Unique Transcriptions DYNAMIC'!$A2, Country, X$1)</f>
        <v>2</v>
      </c>
      <c r="Y2">
        <f>COUNTIFS(Answer, 'Unique Transcriptions DYNAMIC'!$A2, Country, Y$1)</f>
        <v>0</v>
      </c>
      <c r="Z2">
        <f>COUNTIFS(Answer, 'Unique Transcriptions DYNAMIC'!$A2, Country, Z$1)</f>
        <v>0</v>
      </c>
      <c r="AA2">
        <f>COUNTIFS(Answer, 'Unique Transcriptions DYNAMIC'!$A2, Country, AA$1)</f>
        <v>1</v>
      </c>
      <c r="AB2">
        <f>COUNTIFS(Answer, 'Unique Transcriptions DYNAMIC'!$A2, Country, AB$1)</f>
        <v>0</v>
      </c>
      <c r="AC2">
        <f>COUNTIFS(Answer, 'Unique Transcriptions DYNAMIC'!$A2, Country, AC$1)</f>
        <v>0</v>
      </c>
      <c r="AD2">
        <f>COUNTIFS(Answer, 'Unique Transcriptions DYNAMIC'!$A2, Country, AD$1)</f>
        <v>0</v>
      </c>
      <c r="AE2">
        <f>COUNTIFS(Answer, 'Unique Transcriptions DYNAMIC'!$A2, Country, AE$1)</f>
        <v>1</v>
      </c>
      <c r="AF2">
        <f>COUNTIFS(Answer, 'Unique Transcriptions DYNAMIC'!$A2, Country, AF$1)</f>
        <v>0</v>
      </c>
      <c r="AG2">
        <f>E2+F2+G2+H2+J2+K2+O2+V2+W2+AD2</f>
        <v>218</v>
      </c>
      <c r="AH2">
        <f>B2-AG2</f>
        <v>134</v>
      </c>
    </row>
    <row r="3" spans="1:34">
      <c r="A3" s="3" t="s">
        <v>43</v>
      </c>
      <c r="B3">
        <f>COUNTIFS(Answer, 'Unique Transcriptions DYNAMIC'!$A3)</f>
        <v>217</v>
      </c>
      <c r="C3">
        <f>COUNTIFS(Answer, 'Unique Transcriptions DYNAMIC'!$A3, Country, C$1)</f>
        <v>66</v>
      </c>
      <c r="D3">
        <f>COUNTIFS(Answer, 'Unique Transcriptions DYNAMIC'!$A3, Country, D$1)</f>
        <v>0</v>
      </c>
      <c r="E3">
        <f>COUNTIFS(Answer, 'Unique Transcriptions DYNAMIC'!$A3, Country, E$1)</f>
        <v>107</v>
      </c>
      <c r="F3">
        <f>COUNTIFS(Answer, 'Unique Transcriptions DYNAMIC'!$A3, Country, F$1)</f>
        <v>8</v>
      </c>
      <c r="G3">
        <f>COUNTIFS(Answer, 'Unique Transcriptions DYNAMIC'!$A3, Country, G$1)</f>
        <v>3</v>
      </c>
      <c r="H3">
        <f>COUNTIFS(Answer, 'Unique Transcriptions DYNAMIC'!$A3, Country, H$1)</f>
        <v>9</v>
      </c>
      <c r="I3">
        <f>COUNTIFS(Answer, 'Unique Transcriptions DYNAMIC'!$A3, Country, I$1)</f>
        <v>2</v>
      </c>
      <c r="J3">
        <f>COUNTIFS(Answer, 'Unique Transcriptions DYNAMIC'!$A3, Country, J$1)</f>
        <v>3</v>
      </c>
      <c r="K3">
        <f>COUNTIFS(Answer, 'Unique Transcriptions DYNAMIC'!$A3, Country, K$1)</f>
        <v>2</v>
      </c>
      <c r="L3">
        <f>COUNTIFS(Answer, 'Unique Transcriptions DYNAMIC'!$A3, Country, L$1)</f>
        <v>3</v>
      </c>
      <c r="M3">
        <f>COUNTIFS(Answer, 'Unique Transcriptions DYNAMIC'!$A3, Country, M$1)</f>
        <v>5</v>
      </c>
      <c r="N3">
        <f>COUNTIFS(Answer, 'Unique Transcriptions DYNAMIC'!$A3, Country, N$1)</f>
        <v>0</v>
      </c>
      <c r="O3">
        <f>COUNTIFS(Answer, 'Unique Transcriptions DYNAMIC'!$A3, Country, O$1)</f>
        <v>1</v>
      </c>
      <c r="P3">
        <f>COUNTIFS(Answer, 'Unique Transcriptions DYNAMIC'!$A3, Country, P$1)</f>
        <v>0</v>
      </c>
      <c r="Q3">
        <f>COUNTIFS(Answer, 'Unique Transcriptions DYNAMIC'!$A3, Country, Q$1)</f>
        <v>2</v>
      </c>
      <c r="R3">
        <f>COUNTIFS(Answer, 'Unique Transcriptions DYNAMIC'!$A3, Country, R$1)</f>
        <v>1</v>
      </c>
      <c r="S3">
        <f>COUNTIFS(Answer, 'Unique Transcriptions DYNAMIC'!$A3, Country, S$1)</f>
        <v>1</v>
      </c>
      <c r="T3">
        <f>COUNTIFS(Answer, 'Unique Transcriptions DYNAMIC'!$A3, Country, T$1)</f>
        <v>1</v>
      </c>
      <c r="U3">
        <f>COUNTIFS(Answer, 'Unique Transcriptions DYNAMIC'!$A3, Country, U$1)</f>
        <v>2</v>
      </c>
      <c r="V3">
        <f>COUNTIFS(Answer, 'Unique Transcriptions DYNAMIC'!$A3, Country, V$1)</f>
        <v>0</v>
      </c>
      <c r="W3">
        <f>COUNTIFS(Answer, 'Unique Transcriptions DYNAMIC'!$A3, Country, W$1)</f>
        <v>0</v>
      </c>
      <c r="X3">
        <f>COUNTIFS(Answer, 'Unique Transcriptions DYNAMIC'!$A3, Country, X$1)</f>
        <v>0</v>
      </c>
      <c r="Y3">
        <f>COUNTIFS(Answer, 'Unique Transcriptions DYNAMIC'!$A3, Country, Y$1)</f>
        <v>0</v>
      </c>
      <c r="Z3">
        <f>COUNTIFS(Answer, 'Unique Transcriptions DYNAMIC'!$A3, Country, Z$1)</f>
        <v>1</v>
      </c>
      <c r="AA3">
        <f>COUNTIFS(Answer, 'Unique Transcriptions DYNAMIC'!$A3, Country, AA$1)</f>
        <v>0</v>
      </c>
      <c r="AB3">
        <f>COUNTIFS(Answer, 'Unique Transcriptions DYNAMIC'!$A3, Country, AB$1)</f>
        <v>0</v>
      </c>
      <c r="AC3">
        <f>COUNTIFS(Answer, 'Unique Transcriptions DYNAMIC'!$A3, Country, AC$1)</f>
        <v>0</v>
      </c>
      <c r="AD3">
        <f>COUNTIFS(Answer, 'Unique Transcriptions DYNAMIC'!$A3, Country, AD$1)</f>
        <v>0</v>
      </c>
      <c r="AE3">
        <f>COUNTIFS(Answer, 'Unique Transcriptions DYNAMIC'!$A3, Country, AE$1)</f>
        <v>0</v>
      </c>
      <c r="AF3">
        <f>COUNTIFS(Answer, 'Unique Transcriptions DYNAMIC'!$A3, Country, AF$1)</f>
        <v>0</v>
      </c>
      <c r="AG3">
        <f>E3+F3+G3+H3+J3+K3+O3+V3+W3+AD3</f>
        <v>133</v>
      </c>
      <c r="AH3">
        <f t="shared" ref="AH3:AH66" si="0">B3-AG3</f>
        <v>84</v>
      </c>
    </row>
    <row r="4" spans="1:34">
      <c r="A4" s="3" t="s">
        <v>85</v>
      </c>
      <c r="B4">
        <f>COUNTIFS(Answer, 'Unique Transcriptions DYNAMIC'!$A4)</f>
        <v>63</v>
      </c>
      <c r="C4">
        <f>COUNTIFS(Answer, 'Unique Transcriptions DYNAMIC'!$A4, Country, C$1)</f>
        <v>1</v>
      </c>
      <c r="D4">
        <f>COUNTIFS(Answer, 'Unique Transcriptions DYNAMIC'!$A4, Country, D$1)</f>
        <v>0</v>
      </c>
      <c r="E4">
        <f>COUNTIFS(Answer, 'Unique Transcriptions DYNAMIC'!$A4, Country, E$1)</f>
        <v>54</v>
      </c>
      <c r="F4">
        <f>COUNTIFS(Answer, 'Unique Transcriptions DYNAMIC'!$A4, Country, F$1)</f>
        <v>1</v>
      </c>
      <c r="G4">
        <f>COUNTIFS(Answer, 'Unique Transcriptions DYNAMIC'!$A4, Country, G$1)</f>
        <v>2</v>
      </c>
      <c r="H4">
        <f>COUNTIFS(Answer, 'Unique Transcriptions DYNAMIC'!$A4, Country, H$1)</f>
        <v>0</v>
      </c>
      <c r="I4">
        <f>COUNTIFS(Answer, 'Unique Transcriptions DYNAMIC'!$A4, Country, I$1)</f>
        <v>0</v>
      </c>
      <c r="J4">
        <f>COUNTIFS(Answer, 'Unique Transcriptions DYNAMIC'!$A4, Country, J$1)</f>
        <v>1</v>
      </c>
      <c r="K4">
        <f>COUNTIFS(Answer, 'Unique Transcriptions DYNAMIC'!$A4, Country, K$1)</f>
        <v>2</v>
      </c>
      <c r="L4">
        <f>COUNTIFS(Answer, 'Unique Transcriptions DYNAMIC'!$A4, Country, L$1)</f>
        <v>0</v>
      </c>
      <c r="M4">
        <f>COUNTIFS(Answer, 'Unique Transcriptions DYNAMIC'!$A4, Country, M$1)</f>
        <v>0</v>
      </c>
      <c r="N4">
        <f>COUNTIFS(Answer, 'Unique Transcriptions DYNAMIC'!$A4, Country, N$1)</f>
        <v>0</v>
      </c>
      <c r="O4">
        <f>COUNTIFS(Answer, 'Unique Transcriptions DYNAMIC'!$A4, Country, O$1)</f>
        <v>2</v>
      </c>
      <c r="P4">
        <f>COUNTIFS(Answer, 'Unique Transcriptions DYNAMIC'!$A4, Country, P$1)</f>
        <v>0</v>
      </c>
      <c r="Q4">
        <f>COUNTIFS(Answer, 'Unique Transcriptions DYNAMIC'!$A4, Country, Q$1)</f>
        <v>0</v>
      </c>
      <c r="R4">
        <f>COUNTIFS(Answer, 'Unique Transcriptions DYNAMIC'!$A4, Country, R$1)</f>
        <v>0</v>
      </c>
      <c r="S4">
        <f>COUNTIFS(Answer, 'Unique Transcriptions DYNAMIC'!$A4, Country, S$1)</f>
        <v>0</v>
      </c>
      <c r="T4">
        <f>COUNTIFS(Answer, 'Unique Transcriptions DYNAMIC'!$A4, Country, T$1)</f>
        <v>0</v>
      </c>
      <c r="U4">
        <f>COUNTIFS(Answer, 'Unique Transcriptions DYNAMIC'!$A4, Country, U$1)</f>
        <v>0</v>
      </c>
      <c r="V4">
        <f>COUNTIFS(Answer, 'Unique Transcriptions DYNAMIC'!$A4, Country, V$1)</f>
        <v>0</v>
      </c>
      <c r="W4">
        <f>COUNTIFS(Answer, 'Unique Transcriptions DYNAMIC'!$A4, Country, W$1)</f>
        <v>0</v>
      </c>
      <c r="X4">
        <f>COUNTIFS(Answer, 'Unique Transcriptions DYNAMIC'!$A4, Country, X$1)</f>
        <v>0</v>
      </c>
      <c r="Y4">
        <f>COUNTIFS(Answer, 'Unique Transcriptions DYNAMIC'!$A4, Country, Y$1)</f>
        <v>0</v>
      </c>
      <c r="Z4">
        <f>COUNTIFS(Answer, 'Unique Transcriptions DYNAMIC'!$A4, Country, Z$1)</f>
        <v>0</v>
      </c>
      <c r="AA4">
        <f>COUNTIFS(Answer, 'Unique Transcriptions DYNAMIC'!$A4, Country, AA$1)</f>
        <v>0</v>
      </c>
      <c r="AB4">
        <f>COUNTIFS(Answer, 'Unique Transcriptions DYNAMIC'!$A4, Country, AB$1)</f>
        <v>0</v>
      </c>
      <c r="AC4">
        <f>COUNTIFS(Answer, 'Unique Transcriptions DYNAMIC'!$A4, Country, AC$1)</f>
        <v>0</v>
      </c>
      <c r="AD4">
        <f>COUNTIFS(Answer, 'Unique Transcriptions DYNAMIC'!$A4, Country, AD$1)</f>
        <v>0</v>
      </c>
      <c r="AE4">
        <f>COUNTIFS(Answer, 'Unique Transcriptions DYNAMIC'!$A4, Country, AE$1)</f>
        <v>0</v>
      </c>
      <c r="AF4">
        <f>COUNTIFS(Answer, 'Unique Transcriptions DYNAMIC'!$A4, Country, AF$1)</f>
        <v>0</v>
      </c>
      <c r="AG4">
        <f t="shared" ref="AG4:AG67" si="1">E4+F4+G4+H4+J4+K4+O4+V4+W4+AD4</f>
        <v>62</v>
      </c>
      <c r="AH4">
        <f t="shared" si="0"/>
        <v>1</v>
      </c>
    </row>
    <row r="5" spans="1:34">
      <c r="A5" s="3" t="s">
        <v>125</v>
      </c>
      <c r="B5">
        <f>COUNTIFS(Answer, 'Unique Transcriptions DYNAMIC'!$A5)</f>
        <v>0</v>
      </c>
      <c r="C5">
        <f>COUNTIFS(Answer, 'Unique Transcriptions DYNAMIC'!$A5, Country, C$1)</f>
        <v>0</v>
      </c>
      <c r="D5">
        <f>COUNTIFS(Answer, 'Unique Transcriptions DYNAMIC'!$A5, Country, D$1)</f>
        <v>0</v>
      </c>
      <c r="E5">
        <f>COUNTIFS(Answer, 'Unique Transcriptions DYNAMIC'!$A5, Country, E$1)</f>
        <v>0</v>
      </c>
      <c r="F5">
        <f>COUNTIFS(Answer, 'Unique Transcriptions DYNAMIC'!$A5, Country, F$1)</f>
        <v>0</v>
      </c>
      <c r="G5">
        <f>COUNTIFS(Answer, 'Unique Transcriptions DYNAMIC'!$A5, Country, G$1)</f>
        <v>0</v>
      </c>
      <c r="H5">
        <f>COUNTIFS(Answer, 'Unique Transcriptions DYNAMIC'!$A5, Country, H$1)</f>
        <v>0</v>
      </c>
      <c r="I5">
        <f>COUNTIFS(Answer, 'Unique Transcriptions DYNAMIC'!$A5, Country, I$1)</f>
        <v>0</v>
      </c>
      <c r="J5">
        <f>COUNTIFS(Answer, 'Unique Transcriptions DYNAMIC'!$A5, Country, J$1)</f>
        <v>0</v>
      </c>
      <c r="K5">
        <f>COUNTIFS(Answer, 'Unique Transcriptions DYNAMIC'!$A5, Country, K$1)</f>
        <v>0</v>
      </c>
      <c r="L5">
        <f>COUNTIFS(Answer, 'Unique Transcriptions DYNAMIC'!$A5, Country, L$1)</f>
        <v>0</v>
      </c>
      <c r="M5">
        <f>COUNTIFS(Answer, 'Unique Transcriptions DYNAMIC'!$A5, Country, M$1)</f>
        <v>0</v>
      </c>
      <c r="N5">
        <f>COUNTIFS(Answer, 'Unique Transcriptions DYNAMIC'!$A5, Country, N$1)</f>
        <v>0</v>
      </c>
      <c r="O5">
        <f>COUNTIFS(Answer, 'Unique Transcriptions DYNAMIC'!$A5, Country, O$1)</f>
        <v>0</v>
      </c>
      <c r="P5">
        <f>COUNTIFS(Answer, 'Unique Transcriptions DYNAMIC'!$A5, Country, P$1)</f>
        <v>0</v>
      </c>
      <c r="Q5">
        <f>COUNTIFS(Answer, 'Unique Transcriptions DYNAMIC'!$A5, Country, Q$1)</f>
        <v>0</v>
      </c>
      <c r="R5">
        <f>COUNTIFS(Answer, 'Unique Transcriptions DYNAMIC'!$A5, Country, R$1)</f>
        <v>0</v>
      </c>
      <c r="S5">
        <f>COUNTIFS(Answer, 'Unique Transcriptions DYNAMIC'!$A5, Country, S$1)</f>
        <v>0</v>
      </c>
      <c r="T5">
        <f>COUNTIFS(Answer, 'Unique Transcriptions DYNAMIC'!$A5, Country, T$1)</f>
        <v>0</v>
      </c>
      <c r="U5">
        <f>COUNTIFS(Answer, 'Unique Transcriptions DYNAMIC'!$A5, Country, U$1)</f>
        <v>0</v>
      </c>
      <c r="V5">
        <f>COUNTIFS(Answer, 'Unique Transcriptions DYNAMIC'!$A5, Country, V$1)</f>
        <v>0</v>
      </c>
      <c r="W5">
        <f>COUNTIFS(Answer, 'Unique Transcriptions DYNAMIC'!$A5, Country, W$1)</f>
        <v>0</v>
      </c>
      <c r="X5">
        <f>COUNTIFS(Answer, 'Unique Transcriptions DYNAMIC'!$A5, Country, X$1)</f>
        <v>0</v>
      </c>
      <c r="Y5">
        <f>COUNTIFS(Answer, 'Unique Transcriptions DYNAMIC'!$A5, Country, Y$1)</f>
        <v>0</v>
      </c>
      <c r="Z5">
        <f>COUNTIFS(Answer, 'Unique Transcriptions DYNAMIC'!$A5, Country, Z$1)</f>
        <v>0</v>
      </c>
      <c r="AA5">
        <f>COUNTIFS(Answer, 'Unique Transcriptions DYNAMIC'!$A5, Country, AA$1)</f>
        <v>0</v>
      </c>
      <c r="AB5">
        <f>COUNTIFS(Answer, 'Unique Transcriptions DYNAMIC'!$A5, Country, AB$1)</f>
        <v>0</v>
      </c>
      <c r="AC5">
        <f>COUNTIFS(Answer, 'Unique Transcriptions DYNAMIC'!$A5, Country, AC$1)</f>
        <v>0</v>
      </c>
      <c r="AD5">
        <f>COUNTIFS(Answer, 'Unique Transcriptions DYNAMIC'!$A5, Country, AD$1)</f>
        <v>0</v>
      </c>
      <c r="AE5">
        <f>COUNTIFS(Answer, 'Unique Transcriptions DYNAMIC'!$A5, Country, AE$1)</f>
        <v>0</v>
      </c>
      <c r="AF5">
        <f>COUNTIFS(Answer, 'Unique Transcriptions DYNAMIC'!$A5, Country, AF$1)</f>
        <v>0</v>
      </c>
      <c r="AG5">
        <f t="shared" si="1"/>
        <v>0</v>
      </c>
      <c r="AH5">
        <f t="shared" si="0"/>
        <v>0</v>
      </c>
    </row>
    <row r="6" spans="1:34">
      <c r="A6" s="3" t="s">
        <v>42</v>
      </c>
      <c r="B6">
        <f>COUNTIFS(Answer, 'Unique Transcriptions DYNAMIC'!$A6)</f>
        <v>38</v>
      </c>
      <c r="C6">
        <f>COUNTIFS(Answer, 'Unique Transcriptions DYNAMIC'!$A6, Country, C$1)</f>
        <v>17</v>
      </c>
      <c r="D6">
        <f>COUNTIFS(Answer, 'Unique Transcriptions DYNAMIC'!$A6, Country, D$1)</f>
        <v>1</v>
      </c>
      <c r="E6">
        <f>COUNTIFS(Answer, 'Unique Transcriptions DYNAMIC'!$A6, Country, E$1)</f>
        <v>9</v>
      </c>
      <c r="F6">
        <f>COUNTIFS(Answer, 'Unique Transcriptions DYNAMIC'!$A6, Country, F$1)</f>
        <v>1</v>
      </c>
      <c r="G6">
        <f>COUNTIFS(Answer, 'Unique Transcriptions DYNAMIC'!$A6, Country, G$1)</f>
        <v>0</v>
      </c>
      <c r="H6">
        <f>COUNTIFS(Answer, 'Unique Transcriptions DYNAMIC'!$A6, Country, H$1)</f>
        <v>4</v>
      </c>
      <c r="I6">
        <f>COUNTIFS(Answer, 'Unique Transcriptions DYNAMIC'!$A6, Country, I$1)</f>
        <v>0</v>
      </c>
      <c r="J6">
        <f>COUNTIFS(Answer, 'Unique Transcriptions DYNAMIC'!$A6, Country, J$1)</f>
        <v>0</v>
      </c>
      <c r="K6">
        <f>COUNTIFS(Answer, 'Unique Transcriptions DYNAMIC'!$A6, Country, K$1)</f>
        <v>0</v>
      </c>
      <c r="L6">
        <f>COUNTIFS(Answer, 'Unique Transcriptions DYNAMIC'!$A6, Country, L$1)</f>
        <v>0</v>
      </c>
      <c r="M6">
        <f>COUNTIFS(Answer, 'Unique Transcriptions DYNAMIC'!$A6, Country, M$1)</f>
        <v>3</v>
      </c>
      <c r="N6">
        <f>COUNTIFS(Answer, 'Unique Transcriptions DYNAMIC'!$A6, Country, N$1)</f>
        <v>0</v>
      </c>
      <c r="O6">
        <f>COUNTIFS(Answer, 'Unique Transcriptions DYNAMIC'!$A6, Country, O$1)</f>
        <v>0</v>
      </c>
      <c r="P6">
        <f>COUNTIFS(Answer, 'Unique Transcriptions DYNAMIC'!$A6, Country, P$1)</f>
        <v>3</v>
      </c>
      <c r="Q6">
        <f>COUNTIFS(Answer, 'Unique Transcriptions DYNAMIC'!$A6, Country, Q$1)</f>
        <v>0</v>
      </c>
      <c r="R6">
        <f>COUNTIFS(Answer, 'Unique Transcriptions DYNAMIC'!$A6, Country, R$1)</f>
        <v>0</v>
      </c>
      <c r="S6">
        <f>COUNTIFS(Answer, 'Unique Transcriptions DYNAMIC'!$A6, Country, S$1)</f>
        <v>0</v>
      </c>
      <c r="T6">
        <f>COUNTIFS(Answer, 'Unique Transcriptions DYNAMIC'!$A6, Country, T$1)</f>
        <v>0</v>
      </c>
      <c r="U6">
        <f>COUNTIFS(Answer, 'Unique Transcriptions DYNAMIC'!$A6, Country, U$1)</f>
        <v>0</v>
      </c>
      <c r="V6">
        <f>COUNTIFS(Answer, 'Unique Transcriptions DYNAMIC'!$A6, Country, V$1)</f>
        <v>0</v>
      </c>
      <c r="W6">
        <f>COUNTIFS(Answer, 'Unique Transcriptions DYNAMIC'!$A6, Country, W$1)</f>
        <v>0</v>
      </c>
      <c r="X6">
        <f>COUNTIFS(Answer, 'Unique Transcriptions DYNAMIC'!$A6, Country, X$1)</f>
        <v>0</v>
      </c>
      <c r="Y6">
        <f>COUNTIFS(Answer, 'Unique Transcriptions DYNAMIC'!$A6, Country, Y$1)</f>
        <v>0</v>
      </c>
      <c r="Z6">
        <f>COUNTIFS(Answer, 'Unique Transcriptions DYNAMIC'!$A6, Country, Z$1)</f>
        <v>0</v>
      </c>
      <c r="AA6">
        <f>COUNTIFS(Answer, 'Unique Transcriptions DYNAMIC'!$A6, Country, AA$1)</f>
        <v>0</v>
      </c>
      <c r="AB6">
        <f>COUNTIFS(Answer, 'Unique Transcriptions DYNAMIC'!$A6, Country, AB$1)</f>
        <v>0</v>
      </c>
      <c r="AC6">
        <f>COUNTIFS(Answer, 'Unique Transcriptions DYNAMIC'!$A6, Country, AC$1)</f>
        <v>0</v>
      </c>
      <c r="AD6">
        <f>COUNTIFS(Answer, 'Unique Transcriptions DYNAMIC'!$A6, Country, AD$1)</f>
        <v>0</v>
      </c>
      <c r="AE6">
        <f>COUNTIFS(Answer, 'Unique Transcriptions DYNAMIC'!$A6, Country, AE$1)</f>
        <v>0</v>
      </c>
      <c r="AF6">
        <f>COUNTIFS(Answer, 'Unique Transcriptions DYNAMIC'!$A6, Country, AF$1)</f>
        <v>0</v>
      </c>
      <c r="AG6">
        <f t="shared" si="1"/>
        <v>14</v>
      </c>
      <c r="AH6">
        <f t="shared" si="0"/>
        <v>24</v>
      </c>
    </row>
    <row r="7" spans="1:34">
      <c r="A7" s="3" t="s">
        <v>95</v>
      </c>
      <c r="B7">
        <f>COUNTIFS(Answer, 'Unique Transcriptions DYNAMIC'!$A7)</f>
        <v>18</v>
      </c>
      <c r="C7">
        <f>COUNTIFS(Answer, 'Unique Transcriptions DYNAMIC'!$A7, Country, C$1)</f>
        <v>0</v>
      </c>
      <c r="D7">
        <f>COUNTIFS(Answer, 'Unique Transcriptions DYNAMIC'!$A7, Country, D$1)</f>
        <v>0</v>
      </c>
      <c r="E7">
        <f>COUNTIFS(Answer, 'Unique Transcriptions DYNAMIC'!$A7, Country, E$1)</f>
        <v>17</v>
      </c>
      <c r="F7">
        <f>COUNTIFS(Answer, 'Unique Transcriptions DYNAMIC'!$A7, Country, F$1)</f>
        <v>0</v>
      </c>
      <c r="G7">
        <f>COUNTIFS(Answer, 'Unique Transcriptions DYNAMIC'!$A7, Country, G$1)</f>
        <v>0</v>
      </c>
      <c r="H7">
        <f>COUNTIFS(Answer, 'Unique Transcriptions DYNAMIC'!$A7, Country, H$1)</f>
        <v>0</v>
      </c>
      <c r="I7">
        <f>COUNTIFS(Answer, 'Unique Transcriptions DYNAMIC'!$A7, Country, I$1)</f>
        <v>0</v>
      </c>
      <c r="J7">
        <f>COUNTIFS(Answer, 'Unique Transcriptions DYNAMIC'!$A7, Country, J$1)</f>
        <v>0</v>
      </c>
      <c r="K7">
        <f>COUNTIFS(Answer, 'Unique Transcriptions DYNAMIC'!$A7, Country, K$1)</f>
        <v>0</v>
      </c>
      <c r="L7">
        <f>COUNTIFS(Answer, 'Unique Transcriptions DYNAMIC'!$A7, Country, L$1)</f>
        <v>0</v>
      </c>
      <c r="M7">
        <f>COUNTIFS(Answer, 'Unique Transcriptions DYNAMIC'!$A7, Country, M$1)</f>
        <v>0</v>
      </c>
      <c r="N7">
        <f>COUNTIFS(Answer, 'Unique Transcriptions DYNAMIC'!$A7, Country, N$1)</f>
        <v>0</v>
      </c>
      <c r="O7">
        <f>COUNTIFS(Answer, 'Unique Transcriptions DYNAMIC'!$A7, Country, O$1)</f>
        <v>1</v>
      </c>
      <c r="P7">
        <f>COUNTIFS(Answer, 'Unique Transcriptions DYNAMIC'!$A7, Country, P$1)</f>
        <v>0</v>
      </c>
      <c r="Q7">
        <f>COUNTIFS(Answer, 'Unique Transcriptions DYNAMIC'!$A7, Country, Q$1)</f>
        <v>0</v>
      </c>
      <c r="R7">
        <f>COUNTIFS(Answer, 'Unique Transcriptions DYNAMIC'!$A7, Country, R$1)</f>
        <v>0</v>
      </c>
      <c r="S7">
        <f>COUNTIFS(Answer, 'Unique Transcriptions DYNAMIC'!$A7, Country, S$1)</f>
        <v>0</v>
      </c>
      <c r="T7">
        <f>COUNTIFS(Answer, 'Unique Transcriptions DYNAMIC'!$A7, Country, T$1)</f>
        <v>0</v>
      </c>
      <c r="U7">
        <f>COUNTIFS(Answer, 'Unique Transcriptions DYNAMIC'!$A7, Country, U$1)</f>
        <v>0</v>
      </c>
      <c r="V7">
        <f>COUNTIFS(Answer, 'Unique Transcriptions DYNAMIC'!$A7, Country, V$1)</f>
        <v>0</v>
      </c>
      <c r="W7">
        <f>COUNTIFS(Answer, 'Unique Transcriptions DYNAMIC'!$A7, Country, W$1)</f>
        <v>0</v>
      </c>
      <c r="X7">
        <f>COUNTIFS(Answer, 'Unique Transcriptions DYNAMIC'!$A7, Country, X$1)</f>
        <v>0</v>
      </c>
      <c r="Y7">
        <f>COUNTIFS(Answer, 'Unique Transcriptions DYNAMIC'!$A7, Country, Y$1)</f>
        <v>0</v>
      </c>
      <c r="Z7">
        <f>COUNTIFS(Answer, 'Unique Transcriptions DYNAMIC'!$A7, Country, Z$1)</f>
        <v>0</v>
      </c>
      <c r="AA7">
        <f>COUNTIFS(Answer, 'Unique Transcriptions DYNAMIC'!$A7, Country, AA$1)</f>
        <v>0</v>
      </c>
      <c r="AB7">
        <f>COUNTIFS(Answer, 'Unique Transcriptions DYNAMIC'!$A7, Country, AB$1)</f>
        <v>0</v>
      </c>
      <c r="AC7">
        <f>COUNTIFS(Answer, 'Unique Transcriptions DYNAMIC'!$A7, Country, AC$1)</f>
        <v>0</v>
      </c>
      <c r="AD7">
        <f>COUNTIFS(Answer, 'Unique Transcriptions DYNAMIC'!$A7, Country, AD$1)</f>
        <v>0</v>
      </c>
      <c r="AE7">
        <f>COUNTIFS(Answer, 'Unique Transcriptions DYNAMIC'!$A7, Country, AE$1)</f>
        <v>0</v>
      </c>
      <c r="AF7">
        <f>COUNTIFS(Answer, 'Unique Transcriptions DYNAMIC'!$A7, Country, AF$1)</f>
        <v>0</v>
      </c>
      <c r="AG7">
        <f t="shared" si="1"/>
        <v>18</v>
      </c>
      <c r="AH7">
        <f t="shared" si="0"/>
        <v>0</v>
      </c>
    </row>
    <row r="8" spans="1:34">
      <c r="A8" s="3" t="s">
        <v>359</v>
      </c>
      <c r="B8">
        <f>COUNTIFS(Answer, 'Unique Transcriptions DYNAMIC'!$A8)</f>
        <v>12</v>
      </c>
      <c r="C8">
        <f>COUNTIFS(Answer, 'Unique Transcriptions DYNAMIC'!$A8, Country, C$1)</f>
        <v>12</v>
      </c>
      <c r="D8">
        <f>COUNTIFS(Answer, 'Unique Transcriptions DYNAMIC'!$A8, Country, D$1)</f>
        <v>0</v>
      </c>
      <c r="E8">
        <f>COUNTIFS(Answer, 'Unique Transcriptions DYNAMIC'!$A8, Country, E$1)</f>
        <v>0</v>
      </c>
      <c r="F8">
        <f>COUNTIFS(Answer, 'Unique Transcriptions DYNAMIC'!$A8, Country, F$1)</f>
        <v>0</v>
      </c>
      <c r="G8">
        <f>COUNTIFS(Answer, 'Unique Transcriptions DYNAMIC'!$A8, Country, G$1)</f>
        <v>0</v>
      </c>
      <c r="H8">
        <f>COUNTIFS(Answer, 'Unique Transcriptions DYNAMIC'!$A8, Country, H$1)</f>
        <v>0</v>
      </c>
      <c r="I8">
        <f>COUNTIFS(Answer, 'Unique Transcriptions DYNAMIC'!$A8, Country, I$1)</f>
        <v>0</v>
      </c>
      <c r="J8">
        <f>COUNTIFS(Answer, 'Unique Transcriptions DYNAMIC'!$A8, Country, J$1)</f>
        <v>0</v>
      </c>
      <c r="K8">
        <f>COUNTIFS(Answer, 'Unique Transcriptions DYNAMIC'!$A8, Country, K$1)</f>
        <v>0</v>
      </c>
      <c r="L8">
        <f>COUNTIFS(Answer, 'Unique Transcriptions DYNAMIC'!$A8, Country, L$1)</f>
        <v>0</v>
      </c>
      <c r="M8">
        <f>COUNTIFS(Answer, 'Unique Transcriptions DYNAMIC'!$A8, Country, M$1)</f>
        <v>0</v>
      </c>
      <c r="N8">
        <f>COUNTIFS(Answer, 'Unique Transcriptions DYNAMIC'!$A8, Country, N$1)</f>
        <v>0</v>
      </c>
      <c r="O8">
        <f>COUNTIFS(Answer, 'Unique Transcriptions DYNAMIC'!$A8, Country, O$1)</f>
        <v>0</v>
      </c>
      <c r="P8">
        <f>COUNTIFS(Answer, 'Unique Transcriptions DYNAMIC'!$A8, Country, P$1)</f>
        <v>0</v>
      </c>
      <c r="Q8">
        <f>COUNTIFS(Answer, 'Unique Transcriptions DYNAMIC'!$A8, Country, Q$1)</f>
        <v>0</v>
      </c>
      <c r="R8">
        <f>COUNTIFS(Answer, 'Unique Transcriptions DYNAMIC'!$A8, Country, R$1)</f>
        <v>0</v>
      </c>
      <c r="S8">
        <f>COUNTIFS(Answer, 'Unique Transcriptions DYNAMIC'!$A8, Country, S$1)</f>
        <v>0</v>
      </c>
      <c r="T8">
        <f>COUNTIFS(Answer, 'Unique Transcriptions DYNAMIC'!$A8, Country, T$1)</f>
        <v>0</v>
      </c>
      <c r="U8">
        <f>COUNTIFS(Answer, 'Unique Transcriptions DYNAMIC'!$A8, Country, U$1)</f>
        <v>0</v>
      </c>
      <c r="V8">
        <f>COUNTIFS(Answer, 'Unique Transcriptions DYNAMIC'!$A8, Country, V$1)</f>
        <v>0</v>
      </c>
      <c r="W8">
        <f>COUNTIFS(Answer, 'Unique Transcriptions DYNAMIC'!$A8, Country, W$1)</f>
        <v>0</v>
      </c>
      <c r="X8">
        <f>COUNTIFS(Answer, 'Unique Transcriptions DYNAMIC'!$A8, Country, X$1)</f>
        <v>0</v>
      </c>
      <c r="Y8">
        <f>COUNTIFS(Answer, 'Unique Transcriptions DYNAMIC'!$A8, Country, Y$1)</f>
        <v>0</v>
      </c>
      <c r="Z8">
        <f>COUNTIFS(Answer, 'Unique Transcriptions DYNAMIC'!$A8, Country, Z$1)</f>
        <v>0</v>
      </c>
      <c r="AA8">
        <f>COUNTIFS(Answer, 'Unique Transcriptions DYNAMIC'!$A8, Country, AA$1)</f>
        <v>0</v>
      </c>
      <c r="AB8">
        <f>COUNTIFS(Answer, 'Unique Transcriptions DYNAMIC'!$A8, Country, AB$1)</f>
        <v>0</v>
      </c>
      <c r="AC8">
        <f>COUNTIFS(Answer, 'Unique Transcriptions DYNAMIC'!$A8, Country, AC$1)</f>
        <v>0</v>
      </c>
      <c r="AD8">
        <f>COUNTIFS(Answer, 'Unique Transcriptions DYNAMIC'!$A8, Country, AD$1)</f>
        <v>0</v>
      </c>
      <c r="AE8">
        <f>COUNTIFS(Answer, 'Unique Transcriptions DYNAMIC'!$A8, Country, AE$1)</f>
        <v>0</v>
      </c>
      <c r="AF8">
        <f>COUNTIFS(Answer, 'Unique Transcriptions DYNAMIC'!$A8, Country, AF$1)</f>
        <v>0</v>
      </c>
      <c r="AG8">
        <f t="shared" si="1"/>
        <v>0</v>
      </c>
      <c r="AH8">
        <f t="shared" si="0"/>
        <v>12</v>
      </c>
    </row>
    <row r="9" spans="1:34">
      <c r="A9" s="3" t="s">
        <v>100</v>
      </c>
      <c r="B9">
        <f>COUNTIFS(Answer, 'Unique Transcriptions DYNAMIC'!$A9)</f>
        <v>13</v>
      </c>
      <c r="C9">
        <f>COUNTIFS(Answer, 'Unique Transcriptions DYNAMIC'!$A9, Country, C$1)</f>
        <v>0</v>
      </c>
      <c r="D9">
        <f>COUNTIFS(Answer, 'Unique Transcriptions DYNAMIC'!$A9, Country, D$1)</f>
        <v>0</v>
      </c>
      <c r="E9">
        <f>COUNTIFS(Answer, 'Unique Transcriptions DYNAMIC'!$A9, Country, E$1)</f>
        <v>12</v>
      </c>
      <c r="F9">
        <f>COUNTIFS(Answer, 'Unique Transcriptions DYNAMIC'!$A9, Country, F$1)</f>
        <v>1</v>
      </c>
      <c r="G9">
        <f>COUNTIFS(Answer, 'Unique Transcriptions DYNAMIC'!$A9, Country, G$1)</f>
        <v>0</v>
      </c>
      <c r="H9">
        <f>COUNTIFS(Answer, 'Unique Transcriptions DYNAMIC'!$A9, Country, H$1)</f>
        <v>0</v>
      </c>
      <c r="I9">
        <f>COUNTIFS(Answer, 'Unique Transcriptions DYNAMIC'!$A9, Country, I$1)</f>
        <v>0</v>
      </c>
      <c r="J9">
        <f>COUNTIFS(Answer, 'Unique Transcriptions DYNAMIC'!$A9, Country, J$1)</f>
        <v>0</v>
      </c>
      <c r="K9">
        <f>COUNTIFS(Answer, 'Unique Transcriptions DYNAMIC'!$A9, Country, K$1)</f>
        <v>0</v>
      </c>
      <c r="L9">
        <f>COUNTIFS(Answer, 'Unique Transcriptions DYNAMIC'!$A9, Country, L$1)</f>
        <v>0</v>
      </c>
      <c r="M9">
        <f>COUNTIFS(Answer, 'Unique Transcriptions DYNAMIC'!$A9, Country, M$1)</f>
        <v>0</v>
      </c>
      <c r="N9">
        <f>COUNTIFS(Answer, 'Unique Transcriptions DYNAMIC'!$A9, Country, N$1)</f>
        <v>0</v>
      </c>
      <c r="O9">
        <f>COUNTIFS(Answer, 'Unique Transcriptions DYNAMIC'!$A9, Country, O$1)</f>
        <v>0</v>
      </c>
      <c r="P9">
        <f>COUNTIFS(Answer, 'Unique Transcriptions DYNAMIC'!$A9, Country, P$1)</f>
        <v>0</v>
      </c>
      <c r="Q9">
        <f>COUNTIFS(Answer, 'Unique Transcriptions DYNAMIC'!$A9, Country, Q$1)</f>
        <v>0</v>
      </c>
      <c r="R9">
        <f>COUNTIFS(Answer, 'Unique Transcriptions DYNAMIC'!$A9, Country, R$1)</f>
        <v>0</v>
      </c>
      <c r="S9">
        <f>COUNTIFS(Answer, 'Unique Transcriptions DYNAMIC'!$A9, Country, S$1)</f>
        <v>0</v>
      </c>
      <c r="T9">
        <f>COUNTIFS(Answer, 'Unique Transcriptions DYNAMIC'!$A9, Country, T$1)</f>
        <v>0</v>
      </c>
      <c r="U9">
        <f>COUNTIFS(Answer, 'Unique Transcriptions DYNAMIC'!$A9, Country, U$1)</f>
        <v>0</v>
      </c>
      <c r="V9">
        <f>COUNTIFS(Answer, 'Unique Transcriptions DYNAMIC'!$A9, Country, V$1)</f>
        <v>0</v>
      </c>
      <c r="W9">
        <f>COUNTIFS(Answer, 'Unique Transcriptions DYNAMIC'!$A9, Country, W$1)</f>
        <v>0</v>
      </c>
      <c r="X9">
        <f>COUNTIFS(Answer, 'Unique Transcriptions DYNAMIC'!$A9, Country, X$1)</f>
        <v>0</v>
      </c>
      <c r="Y9">
        <f>COUNTIFS(Answer, 'Unique Transcriptions DYNAMIC'!$A9, Country, Y$1)</f>
        <v>0</v>
      </c>
      <c r="Z9">
        <f>COUNTIFS(Answer, 'Unique Transcriptions DYNAMIC'!$A9, Country, Z$1)</f>
        <v>0</v>
      </c>
      <c r="AA9">
        <f>COUNTIFS(Answer, 'Unique Transcriptions DYNAMIC'!$A9, Country, AA$1)</f>
        <v>0</v>
      </c>
      <c r="AB9">
        <f>COUNTIFS(Answer, 'Unique Transcriptions DYNAMIC'!$A9, Country, AB$1)</f>
        <v>0</v>
      </c>
      <c r="AC9">
        <f>COUNTIFS(Answer, 'Unique Transcriptions DYNAMIC'!$A9, Country, AC$1)</f>
        <v>0</v>
      </c>
      <c r="AD9">
        <f>COUNTIFS(Answer, 'Unique Transcriptions DYNAMIC'!$A9, Country, AD$1)</f>
        <v>0</v>
      </c>
      <c r="AE9">
        <f>COUNTIFS(Answer, 'Unique Transcriptions DYNAMIC'!$A9, Country, AE$1)</f>
        <v>0</v>
      </c>
      <c r="AF9">
        <f>COUNTIFS(Answer, 'Unique Transcriptions DYNAMIC'!$A9, Country, AF$1)</f>
        <v>0</v>
      </c>
      <c r="AG9">
        <f t="shared" si="1"/>
        <v>13</v>
      </c>
      <c r="AH9">
        <f t="shared" si="0"/>
        <v>0</v>
      </c>
    </row>
    <row r="10" spans="1:34">
      <c r="A10" s="3" t="s">
        <v>569</v>
      </c>
      <c r="B10">
        <f>COUNTIFS(Answer, 'Unique Transcriptions DYNAMIC'!$A10)</f>
        <v>10</v>
      </c>
      <c r="C10">
        <f>COUNTIFS(Answer, 'Unique Transcriptions DYNAMIC'!$A10, Country, C$1)</f>
        <v>7</v>
      </c>
      <c r="D10">
        <f>COUNTIFS(Answer, 'Unique Transcriptions DYNAMIC'!$A10, Country, D$1)</f>
        <v>0</v>
      </c>
      <c r="E10">
        <f>COUNTIFS(Answer, 'Unique Transcriptions DYNAMIC'!$A10, Country, E$1)</f>
        <v>1</v>
      </c>
      <c r="F10">
        <f>COUNTIFS(Answer, 'Unique Transcriptions DYNAMIC'!$A10, Country, F$1)</f>
        <v>0</v>
      </c>
      <c r="G10">
        <f>COUNTIFS(Answer, 'Unique Transcriptions DYNAMIC'!$A10, Country, G$1)</f>
        <v>0</v>
      </c>
      <c r="H10">
        <f>COUNTIFS(Answer, 'Unique Transcriptions DYNAMIC'!$A10, Country, H$1)</f>
        <v>1</v>
      </c>
      <c r="I10">
        <f>COUNTIFS(Answer, 'Unique Transcriptions DYNAMIC'!$A10, Country, I$1)</f>
        <v>0</v>
      </c>
      <c r="J10">
        <f>COUNTIFS(Answer, 'Unique Transcriptions DYNAMIC'!$A10, Country, J$1)</f>
        <v>0</v>
      </c>
      <c r="K10">
        <f>COUNTIFS(Answer, 'Unique Transcriptions DYNAMIC'!$A10, Country, K$1)</f>
        <v>0</v>
      </c>
      <c r="L10">
        <f>COUNTIFS(Answer, 'Unique Transcriptions DYNAMIC'!$A10, Country, L$1)</f>
        <v>0</v>
      </c>
      <c r="M10">
        <f>COUNTIFS(Answer, 'Unique Transcriptions DYNAMIC'!$A10, Country, M$1)</f>
        <v>0</v>
      </c>
      <c r="N10">
        <f>COUNTIFS(Answer, 'Unique Transcriptions DYNAMIC'!$A10, Country, N$1)</f>
        <v>0</v>
      </c>
      <c r="O10">
        <f>COUNTIFS(Answer, 'Unique Transcriptions DYNAMIC'!$A10, Country, O$1)</f>
        <v>0</v>
      </c>
      <c r="P10">
        <f>COUNTIFS(Answer, 'Unique Transcriptions DYNAMIC'!$A10, Country, P$1)</f>
        <v>0</v>
      </c>
      <c r="Q10">
        <f>COUNTIFS(Answer, 'Unique Transcriptions DYNAMIC'!$A10, Country, Q$1)</f>
        <v>0</v>
      </c>
      <c r="R10">
        <f>COUNTIFS(Answer, 'Unique Transcriptions DYNAMIC'!$A10, Country, R$1)</f>
        <v>0</v>
      </c>
      <c r="S10">
        <f>COUNTIFS(Answer, 'Unique Transcriptions DYNAMIC'!$A10, Country, S$1)</f>
        <v>0</v>
      </c>
      <c r="T10">
        <f>COUNTIFS(Answer, 'Unique Transcriptions DYNAMIC'!$A10, Country, T$1)</f>
        <v>0</v>
      </c>
      <c r="U10">
        <f>COUNTIFS(Answer, 'Unique Transcriptions DYNAMIC'!$A10, Country, U$1)</f>
        <v>0</v>
      </c>
      <c r="V10">
        <f>COUNTIFS(Answer, 'Unique Transcriptions DYNAMIC'!$A10, Country, V$1)</f>
        <v>0</v>
      </c>
      <c r="W10">
        <f>COUNTIFS(Answer, 'Unique Transcriptions DYNAMIC'!$A10, Country, W$1)</f>
        <v>0</v>
      </c>
      <c r="X10">
        <f>COUNTIFS(Answer, 'Unique Transcriptions DYNAMIC'!$A10, Country, X$1)</f>
        <v>0</v>
      </c>
      <c r="Y10">
        <f>COUNTIFS(Answer, 'Unique Transcriptions DYNAMIC'!$A10, Country, Y$1)</f>
        <v>1</v>
      </c>
      <c r="Z10">
        <f>COUNTIFS(Answer, 'Unique Transcriptions DYNAMIC'!$A10, Country, Z$1)</f>
        <v>0</v>
      </c>
      <c r="AA10">
        <f>COUNTIFS(Answer, 'Unique Transcriptions DYNAMIC'!$A10, Country, AA$1)</f>
        <v>0</v>
      </c>
      <c r="AB10">
        <f>COUNTIFS(Answer, 'Unique Transcriptions DYNAMIC'!$A10, Country, AB$1)</f>
        <v>0</v>
      </c>
      <c r="AC10">
        <f>COUNTIFS(Answer, 'Unique Transcriptions DYNAMIC'!$A10, Country, AC$1)</f>
        <v>0</v>
      </c>
      <c r="AD10">
        <f>COUNTIFS(Answer, 'Unique Transcriptions DYNAMIC'!$A10, Country, AD$1)</f>
        <v>0</v>
      </c>
      <c r="AE10">
        <f>COUNTIFS(Answer, 'Unique Transcriptions DYNAMIC'!$A10, Country, AE$1)</f>
        <v>0</v>
      </c>
      <c r="AF10">
        <f>COUNTIFS(Answer, 'Unique Transcriptions DYNAMIC'!$A10, Country, AF$1)</f>
        <v>0</v>
      </c>
      <c r="AG10">
        <f t="shared" si="1"/>
        <v>2</v>
      </c>
      <c r="AH10">
        <f t="shared" si="0"/>
        <v>8</v>
      </c>
    </row>
    <row r="11" spans="1:34">
      <c r="A11" s="3" t="s">
        <v>221</v>
      </c>
      <c r="B11">
        <f>COUNTIFS(Answer, 'Unique Transcriptions DYNAMIC'!$A11)</f>
        <v>10</v>
      </c>
      <c r="C11">
        <f>COUNTIFS(Answer, 'Unique Transcriptions DYNAMIC'!$A11, Country, C$1)</f>
        <v>0</v>
      </c>
      <c r="D11">
        <f>COUNTIFS(Answer, 'Unique Transcriptions DYNAMIC'!$A11, Country, D$1)</f>
        <v>0</v>
      </c>
      <c r="E11">
        <f>COUNTIFS(Answer, 'Unique Transcriptions DYNAMIC'!$A11, Country, E$1)</f>
        <v>10</v>
      </c>
      <c r="F11">
        <f>COUNTIFS(Answer, 'Unique Transcriptions DYNAMIC'!$A11, Country, F$1)</f>
        <v>0</v>
      </c>
      <c r="G11">
        <f>COUNTIFS(Answer, 'Unique Transcriptions DYNAMIC'!$A11, Country, G$1)</f>
        <v>0</v>
      </c>
      <c r="H11">
        <f>COUNTIFS(Answer, 'Unique Transcriptions DYNAMIC'!$A11, Country, H$1)</f>
        <v>0</v>
      </c>
      <c r="I11">
        <f>COUNTIFS(Answer, 'Unique Transcriptions DYNAMIC'!$A11, Country, I$1)</f>
        <v>0</v>
      </c>
      <c r="J11">
        <f>COUNTIFS(Answer, 'Unique Transcriptions DYNAMIC'!$A11, Country, J$1)</f>
        <v>0</v>
      </c>
      <c r="K11">
        <f>COUNTIFS(Answer, 'Unique Transcriptions DYNAMIC'!$A11, Country, K$1)</f>
        <v>0</v>
      </c>
      <c r="L11">
        <f>COUNTIFS(Answer, 'Unique Transcriptions DYNAMIC'!$A11, Country, L$1)</f>
        <v>0</v>
      </c>
      <c r="M11">
        <f>COUNTIFS(Answer, 'Unique Transcriptions DYNAMIC'!$A11, Country, M$1)</f>
        <v>0</v>
      </c>
      <c r="N11">
        <f>COUNTIFS(Answer, 'Unique Transcriptions DYNAMIC'!$A11, Country, N$1)</f>
        <v>0</v>
      </c>
      <c r="O11">
        <f>COUNTIFS(Answer, 'Unique Transcriptions DYNAMIC'!$A11, Country, O$1)</f>
        <v>0</v>
      </c>
      <c r="P11">
        <f>COUNTIFS(Answer, 'Unique Transcriptions DYNAMIC'!$A11, Country, P$1)</f>
        <v>0</v>
      </c>
      <c r="Q11">
        <f>COUNTIFS(Answer, 'Unique Transcriptions DYNAMIC'!$A11, Country, Q$1)</f>
        <v>0</v>
      </c>
      <c r="R11">
        <f>COUNTIFS(Answer, 'Unique Transcriptions DYNAMIC'!$A11, Country, R$1)</f>
        <v>0</v>
      </c>
      <c r="S11">
        <f>COUNTIFS(Answer, 'Unique Transcriptions DYNAMIC'!$A11, Country, S$1)</f>
        <v>0</v>
      </c>
      <c r="T11">
        <f>COUNTIFS(Answer, 'Unique Transcriptions DYNAMIC'!$A11, Country, T$1)</f>
        <v>0</v>
      </c>
      <c r="U11">
        <f>COUNTIFS(Answer, 'Unique Transcriptions DYNAMIC'!$A11, Country, U$1)</f>
        <v>0</v>
      </c>
      <c r="V11">
        <f>COUNTIFS(Answer, 'Unique Transcriptions DYNAMIC'!$A11, Country, V$1)</f>
        <v>0</v>
      </c>
      <c r="W11">
        <f>COUNTIFS(Answer, 'Unique Transcriptions DYNAMIC'!$A11, Country, W$1)</f>
        <v>0</v>
      </c>
      <c r="X11">
        <f>COUNTIFS(Answer, 'Unique Transcriptions DYNAMIC'!$A11, Country, X$1)</f>
        <v>0</v>
      </c>
      <c r="Y11">
        <f>COUNTIFS(Answer, 'Unique Transcriptions DYNAMIC'!$A11, Country, Y$1)</f>
        <v>0</v>
      </c>
      <c r="Z11">
        <f>COUNTIFS(Answer, 'Unique Transcriptions DYNAMIC'!$A11, Country, Z$1)</f>
        <v>0</v>
      </c>
      <c r="AA11">
        <f>COUNTIFS(Answer, 'Unique Transcriptions DYNAMIC'!$A11, Country, AA$1)</f>
        <v>0</v>
      </c>
      <c r="AB11">
        <f>COUNTIFS(Answer, 'Unique Transcriptions DYNAMIC'!$A11, Country, AB$1)</f>
        <v>0</v>
      </c>
      <c r="AC11">
        <f>COUNTIFS(Answer, 'Unique Transcriptions DYNAMIC'!$A11, Country, AC$1)</f>
        <v>0</v>
      </c>
      <c r="AD11">
        <f>COUNTIFS(Answer, 'Unique Transcriptions DYNAMIC'!$A11, Country, AD$1)</f>
        <v>0</v>
      </c>
      <c r="AE11">
        <f>COUNTIFS(Answer, 'Unique Transcriptions DYNAMIC'!$A11, Country, AE$1)</f>
        <v>0</v>
      </c>
      <c r="AF11">
        <f>COUNTIFS(Answer, 'Unique Transcriptions DYNAMIC'!$A11, Country, AF$1)</f>
        <v>0</v>
      </c>
      <c r="AG11">
        <f t="shared" si="1"/>
        <v>10</v>
      </c>
      <c r="AH11">
        <f t="shared" si="0"/>
        <v>0</v>
      </c>
    </row>
    <row r="12" spans="1:34">
      <c r="A12" s="3" t="s">
        <v>79</v>
      </c>
      <c r="B12">
        <f>COUNTIFS(Answer, 'Unique Transcriptions DYNAMIC'!$A12)</f>
        <v>10</v>
      </c>
      <c r="C12">
        <f>COUNTIFS(Answer, 'Unique Transcriptions DYNAMIC'!$A12, Country, C$1)</f>
        <v>2</v>
      </c>
      <c r="D12">
        <f>COUNTIFS(Answer, 'Unique Transcriptions DYNAMIC'!$A12, Country, D$1)</f>
        <v>0</v>
      </c>
      <c r="E12">
        <f>COUNTIFS(Answer, 'Unique Transcriptions DYNAMIC'!$A12, Country, E$1)</f>
        <v>5</v>
      </c>
      <c r="F12">
        <f>COUNTIFS(Answer, 'Unique Transcriptions DYNAMIC'!$A12, Country, F$1)</f>
        <v>0</v>
      </c>
      <c r="G12">
        <f>COUNTIFS(Answer, 'Unique Transcriptions DYNAMIC'!$A12, Country, G$1)</f>
        <v>0</v>
      </c>
      <c r="H12">
        <f>COUNTIFS(Answer, 'Unique Transcriptions DYNAMIC'!$A12, Country, H$1)</f>
        <v>0</v>
      </c>
      <c r="I12">
        <f>COUNTIFS(Answer, 'Unique Transcriptions DYNAMIC'!$A12, Country, I$1)</f>
        <v>1</v>
      </c>
      <c r="J12">
        <f>COUNTIFS(Answer, 'Unique Transcriptions DYNAMIC'!$A12, Country, J$1)</f>
        <v>0</v>
      </c>
      <c r="K12">
        <f>COUNTIFS(Answer, 'Unique Transcriptions DYNAMIC'!$A12, Country, K$1)</f>
        <v>0</v>
      </c>
      <c r="L12">
        <f>COUNTIFS(Answer, 'Unique Transcriptions DYNAMIC'!$A12, Country, L$1)</f>
        <v>1</v>
      </c>
      <c r="M12">
        <f>COUNTIFS(Answer, 'Unique Transcriptions DYNAMIC'!$A12, Country, M$1)</f>
        <v>0</v>
      </c>
      <c r="N12">
        <f>COUNTIFS(Answer, 'Unique Transcriptions DYNAMIC'!$A12, Country, N$1)</f>
        <v>0</v>
      </c>
      <c r="O12">
        <f>COUNTIFS(Answer, 'Unique Transcriptions DYNAMIC'!$A12, Country, O$1)</f>
        <v>0</v>
      </c>
      <c r="P12">
        <f>COUNTIFS(Answer, 'Unique Transcriptions DYNAMIC'!$A12, Country, P$1)</f>
        <v>0</v>
      </c>
      <c r="Q12">
        <f>COUNTIFS(Answer, 'Unique Transcriptions DYNAMIC'!$A12, Country, Q$1)</f>
        <v>0</v>
      </c>
      <c r="R12">
        <f>COUNTIFS(Answer, 'Unique Transcriptions DYNAMIC'!$A12, Country, R$1)</f>
        <v>0</v>
      </c>
      <c r="S12">
        <f>COUNTIFS(Answer, 'Unique Transcriptions DYNAMIC'!$A12, Country, S$1)</f>
        <v>0</v>
      </c>
      <c r="T12">
        <f>COUNTIFS(Answer, 'Unique Transcriptions DYNAMIC'!$A12, Country, T$1)</f>
        <v>0</v>
      </c>
      <c r="U12">
        <f>COUNTIFS(Answer, 'Unique Transcriptions DYNAMIC'!$A12, Country, U$1)</f>
        <v>0</v>
      </c>
      <c r="V12">
        <f>COUNTIFS(Answer, 'Unique Transcriptions DYNAMIC'!$A12, Country, V$1)</f>
        <v>0</v>
      </c>
      <c r="W12">
        <f>COUNTIFS(Answer, 'Unique Transcriptions DYNAMIC'!$A12, Country, W$1)</f>
        <v>1</v>
      </c>
      <c r="X12">
        <f>COUNTIFS(Answer, 'Unique Transcriptions DYNAMIC'!$A12, Country, X$1)</f>
        <v>0</v>
      </c>
      <c r="Y12">
        <f>COUNTIFS(Answer, 'Unique Transcriptions DYNAMIC'!$A12, Country, Y$1)</f>
        <v>0</v>
      </c>
      <c r="Z12">
        <f>COUNTIFS(Answer, 'Unique Transcriptions DYNAMIC'!$A12, Country, Z$1)</f>
        <v>0</v>
      </c>
      <c r="AA12">
        <f>COUNTIFS(Answer, 'Unique Transcriptions DYNAMIC'!$A12, Country, AA$1)</f>
        <v>0</v>
      </c>
      <c r="AB12">
        <f>COUNTIFS(Answer, 'Unique Transcriptions DYNAMIC'!$A12, Country, AB$1)</f>
        <v>0</v>
      </c>
      <c r="AC12">
        <f>COUNTIFS(Answer, 'Unique Transcriptions DYNAMIC'!$A12, Country, AC$1)</f>
        <v>0</v>
      </c>
      <c r="AD12">
        <f>COUNTIFS(Answer, 'Unique Transcriptions DYNAMIC'!$A12, Country, AD$1)</f>
        <v>0</v>
      </c>
      <c r="AE12">
        <f>COUNTIFS(Answer, 'Unique Transcriptions DYNAMIC'!$A12, Country, AE$1)</f>
        <v>0</v>
      </c>
      <c r="AF12">
        <f>COUNTIFS(Answer, 'Unique Transcriptions DYNAMIC'!$A12, Country, AF$1)</f>
        <v>0</v>
      </c>
      <c r="AG12">
        <f t="shared" si="1"/>
        <v>6</v>
      </c>
      <c r="AH12">
        <f t="shared" si="0"/>
        <v>4</v>
      </c>
    </row>
    <row r="13" spans="1:34">
      <c r="A13" s="3" t="s">
        <v>111</v>
      </c>
      <c r="B13">
        <f>COUNTIFS(Answer, 'Unique Transcriptions DYNAMIC'!$A13)</f>
        <v>9</v>
      </c>
      <c r="C13">
        <f>COUNTIFS(Answer, 'Unique Transcriptions DYNAMIC'!$A13, Country, C$1)</f>
        <v>1</v>
      </c>
      <c r="D13">
        <f>COUNTIFS(Answer, 'Unique Transcriptions DYNAMIC'!$A13, Country, D$1)</f>
        <v>0</v>
      </c>
      <c r="E13">
        <f>COUNTIFS(Answer, 'Unique Transcriptions DYNAMIC'!$A13, Country, E$1)</f>
        <v>6</v>
      </c>
      <c r="F13">
        <f>COUNTIFS(Answer, 'Unique Transcriptions DYNAMIC'!$A13, Country, F$1)</f>
        <v>1</v>
      </c>
      <c r="G13">
        <f>COUNTIFS(Answer, 'Unique Transcriptions DYNAMIC'!$A13, Country, G$1)</f>
        <v>0</v>
      </c>
      <c r="H13">
        <f>COUNTIFS(Answer, 'Unique Transcriptions DYNAMIC'!$A13, Country, H$1)</f>
        <v>1</v>
      </c>
      <c r="I13">
        <f>COUNTIFS(Answer, 'Unique Transcriptions DYNAMIC'!$A13, Country, I$1)</f>
        <v>0</v>
      </c>
      <c r="J13">
        <f>COUNTIFS(Answer, 'Unique Transcriptions DYNAMIC'!$A13, Country, J$1)</f>
        <v>0</v>
      </c>
      <c r="K13">
        <f>COUNTIFS(Answer, 'Unique Transcriptions DYNAMIC'!$A13, Country, K$1)</f>
        <v>0</v>
      </c>
      <c r="L13">
        <f>COUNTIFS(Answer, 'Unique Transcriptions DYNAMIC'!$A13, Country, L$1)</f>
        <v>0</v>
      </c>
      <c r="M13">
        <f>COUNTIFS(Answer, 'Unique Transcriptions DYNAMIC'!$A13, Country, M$1)</f>
        <v>0</v>
      </c>
      <c r="N13">
        <f>COUNTIFS(Answer, 'Unique Transcriptions DYNAMIC'!$A13, Country, N$1)</f>
        <v>0</v>
      </c>
      <c r="O13">
        <f>COUNTIFS(Answer, 'Unique Transcriptions DYNAMIC'!$A13, Country, O$1)</f>
        <v>0</v>
      </c>
      <c r="P13">
        <f>COUNTIFS(Answer, 'Unique Transcriptions DYNAMIC'!$A13, Country, P$1)</f>
        <v>0</v>
      </c>
      <c r="Q13">
        <f>COUNTIFS(Answer, 'Unique Transcriptions DYNAMIC'!$A13, Country, Q$1)</f>
        <v>0</v>
      </c>
      <c r="R13">
        <f>COUNTIFS(Answer, 'Unique Transcriptions DYNAMIC'!$A13, Country, R$1)</f>
        <v>0</v>
      </c>
      <c r="S13">
        <f>COUNTIFS(Answer, 'Unique Transcriptions DYNAMIC'!$A13, Country, S$1)</f>
        <v>0</v>
      </c>
      <c r="T13">
        <f>COUNTIFS(Answer, 'Unique Transcriptions DYNAMIC'!$A13, Country, T$1)</f>
        <v>0</v>
      </c>
      <c r="U13">
        <f>COUNTIFS(Answer, 'Unique Transcriptions DYNAMIC'!$A13, Country, U$1)</f>
        <v>0</v>
      </c>
      <c r="V13">
        <f>COUNTIFS(Answer, 'Unique Transcriptions DYNAMIC'!$A13, Country, V$1)</f>
        <v>0</v>
      </c>
      <c r="W13">
        <f>COUNTIFS(Answer, 'Unique Transcriptions DYNAMIC'!$A13, Country, W$1)</f>
        <v>0</v>
      </c>
      <c r="X13">
        <f>COUNTIFS(Answer, 'Unique Transcriptions DYNAMIC'!$A13, Country, X$1)</f>
        <v>0</v>
      </c>
      <c r="Y13">
        <f>COUNTIFS(Answer, 'Unique Transcriptions DYNAMIC'!$A13, Country, Y$1)</f>
        <v>0</v>
      </c>
      <c r="Z13">
        <f>COUNTIFS(Answer, 'Unique Transcriptions DYNAMIC'!$A13, Country, Z$1)</f>
        <v>0</v>
      </c>
      <c r="AA13">
        <f>COUNTIFS(Answer, 'Unique Transcriptions DYNAMIC'!$A13, Country, AA$1)</f>
        <v>0</v>
      </c>
      <c r="AB13">
        <f>COUNTIFS(Answer, 'Unique Transcriptions DYNAMIC'!$A13, Country, AB$1)</f>
        <v>0</v>
      </c>
      <c r="AC13">
        <f>COUNTIFS(Answer, 'Unique Transcriptions DYNAMIC'!$A13, Country, AC$1)</f>
        <v>0</v>
      </c>
      <c r="AD13">
        <f>COUNTIFS(Answer, 'Unique Transcriptions DYNAMIC'!$A13, Country, AD$1)</f>
        <v>0</v>
      </c>
      <c r="AE13">
        <f>COUNTIFS(Answer, 'Unique Transcriptions DYNAMIC'!$A13, Country, AE$1)</f>
        <v>0</v>
      </c>
      <c r="AF13">
        <f>COUNTIFS(Answer, 'Unique Transcriptions DYNAMIC'!$A13, Country, AF$1)</f>
        <v>0</v>
      </c>
      <c r="AG13">
        <f t="shared" si="1"/>
        <v>8</v>
      </c>
      <c r="AH13">
        <f t="shared" si="0"/>
        <v>1</v>
      </c>
    </row>
    <row r="14" spans="1:34">
      <c r="A14" s="3" t="s">
        <v>144</v>
      </c>
      <c r="B14">
        <f>COUNTIFS(Answer, 'Unique Transcriptions DYNAMIC'!$A14)</f>
        <v>6</v>
      </c>
      <c r="C14">
        <f>COUNTIFS(Answer, 'Unique Transcriptions DYNAMIC'!$A14, Country, C$1)</f>
        <v>0</v>
      </c>
      <c r="D14">
        <f>COUNTIFS(Answer, 'Unique Transcriptions DYNAMIC'!$A14, Country, D$1)</f>
        <v>0</v>
      </c>
      <c r="E14">
        <f>COUNTIFS(Answer, 'Unique Transcriptions DYNAMIC'!$A14, Country, E$1)</f>
        <v>4</v>
      </c>
      <c r="F14">
        <f>COUNTIFS(Answer, 'Unique Transcriptions DYNAMIC'!$A14, Country, F$1)</f>
        <v>0</v>
      </c>
      <c r="G14">
        <f>COUNTIFS(Answer, 'Unique Transcriptions DYNAMIC'!$A14, Country, G$1)</f>
        <v>0</v>
      </c>
      <c r="H14">
        <f>COUNTIFS(Answer, 'Unique Transcriptions DYNAMIC'!$A14, Country, H$1)</f>
        <v>1</v>
      </c>
      <c r="I14">
        <f>COUNTIFS(Answer, 'Unique Transcriptions DYNAMIC'!$A14, Country, I$1)</f>
        <v>0</v>
      </c>
      <c r="J14">
        <f>COUNTIFS(Answer, 'Unique Transcriptions DYNAMIC'!$A14, Country, J$1)</f>
        <v>0</v>
      </c>
      <c r="K14">
        <f>COUNTIFS(Answer, 'Unique Transcriptions DYNAMIC'!$A14, Country, K$1)</f>
        <v>1</v>
      </c>
      <c r="L14">
        <f>COUNTIFS(Answer, 'Unique Transcriptions DYNAMIC'!$A14, Country, L$1)</f>
        <v>0</v>
      </c>
      <c r="M14">
        <f>COUNTIFS(Answer, 'Unique Transcriptions DYNAMIC'!$A14, Country, M$1)</f>
        <v>0</v>
      </c>
      <c r="N14">
        <f>COUNTIFS(Answer, 'Unique Transcriptions DYNAMIC'!$A14, Country, N$1)</f>
        <v>0</v>
      </c>
      <c r="O14">
        <f>COUNTIFS(Answer, 'Unique Transcriptions DYNAMIC'!$A14, Country, O$1)</f>
        <v>0</v>
      </c>
      <c r="P14">
        <f>COUNTIFS(Answer, 'Unique Transcriptions DYNAMIC'!$A14, Country, P$1)</f>
        <v>0</v>
      </c>
      <c r="Q14">
        <f>COUNTIFS(Answer, 'Unique Transcriptions DYNAMIC'!$A14, Country, Q$1)</f>
        <v>0</v>
      </c>
      <c r="R14">
        <f>COUNTIFS(Answer, 'Unique Transcriptions DYNAMIC'!$A14, Country, R$1)</f>
        <v>0</v>
      </c>
      <c r="S14">
        <f>COUNTIFS(Answer, 'Unique Transcriptions DYNAMIC'!$A14, Country, S$1)</f>
        <v>0</v>
      </c>
      <c r="T14">
        <f>COUNTIFS(Answer, 'Unique Transcriptions DYNAMIC'!$A14, Country, T$1)</f>
        <v>0</v>
      </c>
      <c r="U14">
        <f>COUNTIFS(Answer, 'Unique Transcriptions DYNAMIC'!$A14, Country, U$1)</f>
        <v>0</v>
      </c>
      <c r="V14">
        <f>COUNTIFS(Answer, 'Unique Transcriptions DYNAMIC'!$A14, Country, V$1)</f>
        <v>0</v>
      </c>
      <c r="W14">
        <f>COUNTIFS(Answer, 'Unique Transcriptions DYNAMIC'!$A14, Country, W$1)</f>
        <v>0</v>
      </c>
      <c r="X14">
        <f>COUNTIFS(Answer, 'Unique Transcriptions DYNAMIC'!$A14, Country, X$1)</f>
        <v>0</v>
      </c>
      <c r="Y14">
        <f>COUNTIFS(Answer, 'Unique Transcriptions DYNAMIC'!$A14, Country, Y$1)</f>
        <v>0</v>
      </c>
      <c r="Z14">
        <f>COUNTIFS(Answer, 'Unique Transcriptions DYNAMIC'!$A14, Country, Z$1)</f>
        <v>0</v>
      </c>
      <c r="AA14">
        <f>COUNTIFS(Answer, 'Unique Transcriptions DYNAMIC'!$A14, Country, AA$1)</f>
        <v>0</v>
      </c>
      <c r="AB14">
        <f>COUNTIFS(Answer, 'Unique Transcriptions DYNAMIC'!$A14, Country, AB$1)</f>
        <v>0</v>
      </c>
      <c r="AC14">
        <f>COUNTIFS(Answer, 'Unique Transcriptions DYNAMIC'!$A14, Country, AC$1)</f>
        <v>0</v>
      </c>
      <c r="AD14">
        <f>COUNTIFS(Answer, 'Unique Transcriptions DYNAMIC'!$A14, Country, AD$1)</f>
        <v>0</v>
      </c>
      <c r="AE14">
        <f>COUNTIFS(Answer, 'Unique Transcriptions DYNAMIC'!$A14, Country, AE$1)</f>
        <v>0</v>
      </c>
      <c r="AF14">
        <f>COUNTIFS(Answer, 'Unique Transcriptions DYNAMIC'!$A14, Country, AF$1)</f>
        <v>0</v>
      </c>
      <c r="AG14">
        <f t="shared" si="1"/>
        <v>6</v>
      </c>
      <c r="AH14">
        <f t="shared" si="0"/>
        <v>0</v>
      </c>
    </row>
    <row r="15" spans="1:34">
      <c r="A15" s="3" t="s">
        <v>113</v>
      </c>
      <c r="B15">
        <f>COUNTIFS(Answer, 'Unique Transcriptions DYNAMIC'!$A15)</f>
        <v>6</v>
      </c>
      <c r="C15">
        <f>COUNTIFS(Answer, 'Unique Transcriptions DYNAMIC'!$A15, Country, C$1)</f>
        <v>0</v>
      </c>
      <c r="D15">
        <f>COUNTIFS(Answer, 'Unique Transcriptions DYNAMIC'!$A15, Country, D$1)</f>
        <v>0</v>
      </c>
      <c r="E15">
        <f>COUNTIFS(Answer, 'Unique Transcriptions DYNAMIC'!$A15, Country, E$1)</f>
        <v>5</v>
      </c>
      <c r="F15">
        <f>COUNTIFS(Answer, 'Unique Transcriptions DYNAMIC'!$A15, Country, F$1)</f>
        <v>1</v>
      </c>
      <c r="G15">
        <f>COUNTIFS(Answer, 'Unique Transcriptions DYNAMIC'!$A15, Country, G$1)</f>
        <v>0</v>
      </c>
      <c r="H15">
        <f>COUNTIFS(Answer, 'Unique Transcriptions DYNAMIC'!$A15, Country, H$1)</f>
        <v>0</v>
      </c>
      <c r="I15">
        <f>COUNTIFS(Answer, 'Unique Transcriptions DYNAMIC'!$A15, Country, I$1)</f>
        <v>0</v>
      </c>
      <c r="J15">
        <f>COUNTIFS(Answer, 'Unique Transcriptions DYNAMIC'!$A15, Country, J$1)</f>
        <v>0</v>
      </c>
      <c r="K15">
        <f>COUNTIFS(Answer, 'Unique Transcriptions DYNAMIC'!$A15, Country, K$1)</f>
        <v>0</v>
      </c>
      <c r="L15">
        <f>COUNTIFS(Answer, 'Unique Transcriptions DYNAMIC'!$A15, Country, L$1)</f>
        <v>0</v>
      </c>
      <c r="M15">
        <f>COUNTIFS(Answer, 'Unique Transcriptions DYNAMIC'!$A15, Country, M$1)</f>
        <v>0</v>
      </c>
      <c r="N15">
        <f>COUNTIFS(Answer, 'Unique Transcriptions DYNAMIC'!$A15, Country, N$1)</f>
        <v>0</v>
      </c>
      <c r="O15">
        <f>COUNTIFS(Answer, 'Unique Transcriptions DYNAMIC'!$A15, Country, O$1)</f>
        <v>0</v>
      </c>
      <c r="P15">
        <f>COUNTIFS(Answer, 'Unique Transcriptions DYNAMIC'!$A15, Country, P$1)</f>
        <v>0</v>
      </c>
      <c r="Q15">
        <f>COUNTIFS(Answer, 'Unique Transcriptions DYNAMIC'!$A15, Country, Q$1)</f>
        <v>0</v>
      </c>
      <c r="R15">
        <f>COUNTIFS(Answer, 'Unique Transcriptions DYNAMIC'!$A15, Country, R$1)</f>
        <v>0</v>
      </c>
      <c r="S15">
        <f>COUNTIFS(Answer, 'Unique Transcriptions DYNAMIC'!$A15, Country, S$1)</f>
        <v>0</v>
      </c>
      <c r="T15">
        <f>COUNTIFS(Answer, 'Unique Transcriptions DYNAMIC'!$A15, Country, T$1)</f>
        <v>0</v>
      </c>
      <c r="U15">
        <f>COUNTIFS(Answer, 'Unique Transcriptions DYNAMIC'!$A15, Country, U$1)</f>
        <v>0</v>
      </c>
      <c r="V15">
        <f>COUNTIFS(Answer, 'Unique Transcriptions DYNAMIC'!$A15, Country, V$1)</f>
        <v>0</v>
      </c>
      <c r="W15">
        <f>COUNTIFS(Answer, 'Unique Transcriptions DYNAMIC'!$A15, Country, W$1)</f>
        <v>0</v>
      </c>
      <c r="X15">
        <f>COUNTIFS(Answer, 'Unique Transcriptions DYNAMIC'!$A15, Country, X$1)</f>
        <v>0</v>
      </c>
      <c r="Y15">
        <f>COUNTIFS(Answer, 'Unique Transcriptions DYNAMIC'!$A15, Country, Y$1)</f>
        <v>0</v>
      </c>
      <c r="Z15">
        <f>COUNTIFS(Answer, 'Unique Transcriptions DYNAMIC'!$A15, Country, Z$1)</f>
        <v>0</v>
      </c>
      <c r="AA15">
        <f>COUNTIFS(Answer, 'Unique Transcriptions DYNAMIC'!$A15, Country, AA$1)</f>
        <v>0</v>
      </c>
      <c r="AB15">
        <f>COUNTIFS(Answer, 'Unique Transcriptions DYNAMIC'!$A15, Country, AB$1)</f>
        <v>0</v>
      </c>
      <c r="AC15">
        <f>COUNTIFS(Answer, 'Unique Transcriptions DYNAMIC'!$A15, Country, AC$1)</f>
        <v>0</v>
      </c>
      <c r="AD15">
        <f>COUNTIFS(Answer, 'Unique Transcriptions DYNAMIC'!$A15, Country, AD$1)</f>
        <v>0</v>
      </c>
      <c r="AE15">
        <f>COUNTIFS(Answer, 'Unique Transcriptions DYNAMIC'!$A15, Country, AE$1)</f>
        <v>0</v>
      </c>
      <c r="AF15">
        <f>COUNTIFS(Answer, 'Unique Transcriptions DYNAMIC'!$A15, Country, AF$1)</f>
        <v>0</v>
      </c>
      <c r="AG15">
        <f t="shared" si="1"/>
        <v>6</v>
      </c>
      <c r="AH15">
        <f t="shared" si="0"/>
        <v>0</v>
      </c>
    </row>
    <row r="16" spans="1:34">
      <c r="A16" s="3" t="s">
        <v>231</v>
      </c>
      <c r="B16">
        <f>COUNTIFS(Answer, 'Unique Transcriptions DYNAMIC'!$A16)</f>
        <v>5</v>
      </c>
      <c r="C16">
        <f>COUNTIFS(Answer, 'Unique Transcriptions DYNAMIC'!$A16, Country, C$1)</f>
        <v>0</v>
      </c>
      <c r="D16">
        <f>COUNTIFS(Answer, 'Unique Transcriptions DYNAMIC'!$A16, Country, D$1)</f>
        <v>0</v>
      </c>
      <c r="E16">
        <f>COUNTIFS(Answer, 'Unique Transcriptions DYNAMIC'!$A16, Country, E$1)</f>
        <v>5</v>
      </c>
      <c r="F16">
        <f>COUNTIFS(Answer, 'Unique Transcriptions DYNAMIC'!$A16, Country, F$1)</f>
        <v>0</v>
      </c>
      <c r="G16">
        <f>COUNTIFS(Answer, 'Unique Transcriptions DYNAMIC'!$A16, Country, G$1)</f>
        <v>0</v>
      </c>
      <c r="H16">
        <f>COUNTIFS(Answer, 'Unique Transcriptions DYNAMIC'!$A16, Country, H$1)</f>
        <v>0</v>
      </c>
      <c r="I16">
        <f>COUNTIFS(Answer, 'Unique Transcriptions DYNAMIC'!$A16, Country, I$1)</f>
        <v>0</v>
      </c>
      <c r="J16">
        <f>COUNTIFS(Answer, 'Unique Transcriptions DYNAMIC'!$A16, Country, J$1)</f>
        <v>0</v>
      </c>
      <c r="K16">
        <f>COUNTIFS(Answer, 'Unique Transcriptions DYNAMIC'!$A16, Country, K$1)</f>
        <v>0</v>
      </c>
      <c r="L16">
        <f>COUNTIFS(Answer, 'Unique Transcriptions DYNAMIC'!$A16, Country, L$1)</f>
        <v>0</v>
      </c>
      <c r="M16">
        <f>COUNTIFS(Answer, 'Unique Transcriptions DYNAMIC'!$A16, Country, M$1)</f>
        <v>0</v>
      </c>
      <c r="N16">
        <f>COUNTIFS(Answer, 'Unique Transcriptions DYNAMIC'!$A16, Country, N$1)</f>
        <v>0</v>
      </c>
      <c r="O16">
        <f>COUNTIFS(Answer, 'Unique Transcriptions DYNAMIC'!$A16, Country, O$1)</f>
        <v>0</v>
      </c>
      <c r="P16">
        <f>COUNTIFS(Answer, 'Unique Transcriptions DYNAMIC'!$A16, Country, P$1)</f>
        <v>0</v>
      </c>
      <c r="Q16">
        <f>COUNTIFS(Answer, 'Unique Transcriptions DYNAMIC'!$A16, Country, Q$1)</f>
        <v>0</v>
      </c>
      <c r="R16">
        <f>COUNTIFS(Answer, 'Unique Transcriptions DYNAMIC'!$A16, Country, R$1)</f>
        <v>0</v>
      </c>
      <c r="S16">
        <f>COUNTIFS(Answer, 'Unique Transcriptions DYNAMIC'!$A16, Country, S$1)</f>
        <v>0</v>
      </c>
      <c r="T16">
        <f>COUNTIFS(Answer, 'Unique Transcriptions DYNAMIC'!$A16, Country, T$1)</f>
        <v>0</v>
      </c>
      <c r="U16">
        <f>COUNTIFS(Answer, 'Unique Transcriptions DYNAMIC'!$A16, Country, U$1)</f>
        <v>0</v>
      </c>
      <c r="V16">
        <f>COUNTIFS(Answer, 'Unique Transcriptions DYNAMIC'!$A16, Country, V$1)</f>
        <v>0</v>
      </c>
      <c r="W16">
        <f>COUNTIFS(Answer, 'Unique Transcriptions DYNAMIC'!$A16, Country, W$1)</f>
        <v>0</v>
      </c>
      <c r="X16">
        <f>COUNTIFS(Answer, 'Unique Transcriptions DYNAMIC'!$A16, Country, X$1)</f>
        <v>0</v>
      </c>
      <c r="Y16">
        <f>COUNTIFS(Answer, 'Unique Transcriptions DYNAMIC'!$A16, Country, Y$1)</f>
        <v>0</v>
      </c>
      <c r="Z16">
        <f>COUNTIFS(Answer, 'Unique Transcriptions DYNAMIC'!$A16, Country, Z$1)</f>
        <v>0</v>
      </c>
      <c r="AA16">
        <f>COUNTIFS(Answer, 'Unique Transcriptions DYNAMIC'!$A16, Country, AA$1)</f>
        <v>0</v>
      </c>
      <c r="AB16">
        <f>COUNTIFS(Answer, 'Unique Transcriptions DYNAMIC'!$A16, Country, AB$1)</f>
        <v>0</v>
      </c>
      <c r="AC16">
        <f>COUNTIFS(Answer, 'Unique Transcriptions DYNAMIC'!$A16, Country, AC$1)</f>
        <v>0</v>
      </c>
      <c r="AD16">
        <f>COUNTIFS(Answer, 'Unique Transcriptions DYNAMIC'!$A16, Country, AD$1)</f>
        <v>0</v>
      </c>
      <c r="AE16">
        <f>COUNTIFS(Answer, 'Unique Transcriptions DYNAMIC'!$A16, Country, AE$1)</f>
        <v>0</v>
      </c>
      <c r="AF16">
        <f>COUNTIFS(Answer, 'Unique Transcriptions DYNAMIC'!$A16, Country, AF$1)</f>
        <v>0</v>
      </c>
      <c r="AG16">
        <f t="shared" si="1"/>
        <v>5</v>
      </c>
      <c r="AH16">
        <f t="shared" si="0"/>
        <v>0</v>
      </c>
    </row>
    <row r="17" spans="1:34">
      <c r="A17" s="3" t="s">
        <v>225</v>
      </c>
      <c r="B17">
        <f>COUNTIFS(Answer, 'Unique Transcriptions DYNAMIC'!$A17)</f>
        <v>4</v>
      </c>
      <c r="C17">
        <f>COUNTIFS(Answer, 'Unique Transcriptions DYNAMIC'!$A17, Country, C$1)</f>
        <v>1</v>
      </c>
      <c r="D17">
        <f>COUNTIFS(Answer, 'Unique Transcriptions DYNAMIC'!$A17, Country, D$1)</f>
        <v>0</v>
      </c>
      <c r="E17">
        <f>COUNTIFS(Answer, 'Unique Transcriptions DYNAMIC'!$A17, Country, E$1)</f>
        <v>3</v>
      </c>
      <c r="F17">
        <f>COUNTIFS(Answer, 'Unique Transcriptions DYNAMIC'!$A17, Country, F$1)</f>
        <v>0</v>
      </c>
      <c r="G17">
        <f>COUNTIFS(Answer, 'Unique Transcriptions DYNAMIC'!$A17, Country, G$1)</f>
        <v>0</v>
      </c>
      <c r="H17">
        <f>COUNTIFS(Answer, 'Unique Transcriptions DYNAMIC'!$A17, Country, H$1)</f>
        <v>0</v>
      </c>
      <c r="I17">
        <f>COUNTIFS(Answer, 'Unique Transcriptions DYNAMIC'!$A17, Country, I$1)</f>
        <v>0</v>
      </c>
      <c r="J17">
        <f>COUNTIFS(Answer, 'Unique Transcriptions DYNAMIC'!$A17, Country, J$1)</f>
        <v>0</v>
      </c>
      <c r="K17">
        <f>COUNTIFS(Answer, 'Unique Transcriptions DYNAMIC'!$A17, Country, K$1)</f>
        <v>0</v>
      </c>
      <c r="L17">
        <f>COUNTIFS(Answer, 'Unique Transcriptions DYNAMIC'!$A17, Country, L$1)</f>
        <v>0</v>
      </c>
      <c r="M17">
        <f>COUNTIFS(Answer, 'Unique Transcriptions DYNAMIC'!$A17, Country, M$1)</f>
        <v>0</v>
      </c>
      <c r="N17">
        <f>COUNTIFS(Answer, 'Unique Transcriptions DYNAMIC'!$A17, Country, N$1)</f>
        <v>0</v>
      </c>
      <c r="O17">
        <f>COUNTIFS(Answer, 'Unique Transcriptions DYNAMIC'!$A17, Country, O$1)</f>
        <v>0</v>
      </c>
      <c r="P17">
        <f>COUNTIFS(Answer, 'Unique Transcriptions DYNAMIC'!$A17, Country, P$1)</f>
        <v>0</v>
      </c>
      <c r="Q17">
        <f>COUNTIFS(Answer, 'Unique Transcriptions DYNAMIC'!$A17, Country, Q$1)</f>
        <v>0</v>
      </c>
      <c r="R17">
        <f>COUNTIFS(Answer, 'Unique Transcriptions DYNAMIC'!$A17, Country, R$1)</f>
        <v>0</v>
      </c>
      <c r="S17">
        <f>COUNTIFS(Answer, 'Unique Transcriptions DYNAMIC'!$A17, Country, S$1)</f>
        <v>0</v>
      </c>
      <c r="T17">
        <f>COUNTIFS(Answer, 'Unique Transcriptions DYNAMIC'!$A17, Country, T$1)</f>
        <v>0</v>
      </c>
      <c r="U17">
        <f>COUNTIFS(Answer, 'Unique Transcriptions DYNAMIC'!$A17, Country, U$1)</f>
        <v>0</v>
      </c>
      <c r="V17">
        <f>COUNTIFS(Answer, 'Unique Transcriptions DYNAMIC'!$A17, Country, V$1)</f>
        <v>0</v>
      </c>
      <c r="W17">
        <f>COUNTIFS(Answer, 'Unique Transcriptions DYNAMIC'!$A17, Country, W$1)</f>
        <v>0</v>
      </c>
      <c r="X17">
        <f>COUNTIFS(Answer, 'Unique Transcriptions DYNAMIC'!$A17, Country, X$1)</f>
        <v>0</v>
      </c>
      <c r="Y17">
        <f>COUNTIFS(Answer, 'Unique Transcriptions DYNAMIC'!$A17, Country, Y$1)</f>
        <v>0</v>
      </c>
      <c r="Z17">
        <f>COUNTIFS(Answer, 'Unique Transcriptions DYNAMIC'!$A17, Country, Z$1)</f>
        <v>0</v>
      </c>
      <c r="AA17">
        <f>COUNTIFS(Answer, 'Unique Transcriptions DYNAMIC'!$A17, Country, AA$1)</f>
        <v>0</v>
      </c>
      <c r="AB17">
        <f>COUNTIFS(Answer, 'Unique Transcriptions DYNAMIC'!$A17, Country, AB$1)</f>
        <v>0</v>
      </c>
      <c r="AC17">
        <f>COUNTIFS(Answer, 'Unique Transcriptions DYNAMIC'!$A17, Country, AC$1)</f>
        <v>0</v>
      </c>
      <c r="AD17">
        <f>COUNTIFS(Answer, 'Unique Transcriptions DYNAMIC'!$A17, Country, AD$1)</f>
        <v>0</v>
      </c>
      <c r="AE17">
        <f>COUNTIFS(Answer, 'Unique Transcriptions DYNAMIC'!$A17, Country, AE$1)</f>
        <v>0</v>
      </c>
      <c r="AF17">
        <f>COUNTIFS(Answer, 'Unique Transcriptions DYNAMIC'!$A17, Country, AF$1)</f>
        <v>0</v>
      </c>
      <c r="AG17">
        <f t="shared" si="1"/>
        <v>3</v>
      </c>
      <c r="AH17">
        <f t="shared" si="0"/>
        <v>1</v>
      </c>
    </row>
    <row r="18" spans="1:34">
      <c r="A18" s="3" t="s">
        <v>87</v>
      </c>
      <c r="B18">
        <f>COUNTIFS(Answer, 'Unique Transcriptions DYNAMIC'!$A18)</f>
        <v>4</v>
      </c>
      <c r="C18">
        <f>COUNTIFS(Answer, 'Unique Transcriptions DYNAMIC'!$A18, Country, C$1)</f>
        <v>2</v>
      </c>
      <c r="D18">
        <f>COUNTIFS(Answer, 'Unique Transcriptions DYNAMIC'!$A18, Country, D$1)</f>
        <v>0</v>
      </c>
      <c r="E18">
        <f>COUNTIFS(Answer, 'Unique Transcriptions DYNAMIC'!$A18, Country, E$1)</f>
        <v>2</v>
      </c>
      <c r="F18">
        <f>COUNTIFS(Answer, 'Unique Transcriptions DYNAMIC'!$A18, Country, F$1)</f>
        <v>0</v>
      </c>
      <c r="G18">
        <f>COUNTIFS(Answer, 'Unique Transcriptions DYNAMIC'!$A18, Country, G$1)</f>
        <v>0</v>
      </c>
      <c r="H18">
        <f>COUNTIFS(Answer, 'Unique Transcriptions DYNAMIC'!$A18, Country, H$1)</f>
        <v>0</v>
      </c>
      <c r="I18">
        <f>COUNTIFS(Answer, 'Unique Transcriptions DYNAMIC'!$A18, Country, I$1)</f>
        <v>0</v>
      </c>
      <c r="J18">
        <f>COUNTIFS(Answer, 'Unique Transcriptions DYNAMIC'!$A18, Country, J$1)</f>
        <v>0</v>
      </c>
      <c r="K18">
        <f>COUNTIFS(Answer, 'Unique Transcriptions DYNAMIC'!$A18, Country, K$1)</f>
        <v>0</v>
      </c>
      <c r="L18">
        <f>COUNTIFS(Answer, 'Unique Transcriptions DYNAMIC'!$A18, Country, L$1)</f>
        <v>0</v>
      </c>
      <c r="M18">
        <f>COUNTIFS(Answer, 'Unique Transcriptions DYNAMIC'!$A18, Country, M$1)</f>
        <v>0</v>
      </c>
      <c r="N18">
        <f>COUNTIFS(Answer, 'Unique Transcriptions DYNAMIC'!$A18, Country, N$1)</f>
        <v>0</v>
      </c>
      <c r="O18">
        <f>COUNTIFS(Answer, 'Unique Transcriptions DYNAMIC'!$A18, Country, O$1)</f>
        <v>0</v>
      </c>
      <c r="P18">
        <f>COUNTIFS(Answer, 'Unique Transcriptions DYNAMIC'!$A18, Country, P$1)</f>
        <v>0</v>
      </c>
      <c r="Q18">
        <f>COUNTIFS(Answer, 'Unique Transcriptions DYNAMIC'!$A18, Country, Q$1)</f>
        <v>0</v>
      </c>
      <c r="R18">
        <f>COUNTIFS(Answer, 'Unique Transcriptions DYNAMIC'!$A18, Country, R$1)</f>
        <v>0</v>
      </c>
      <c r="S18">
        <f>COUNTIFS(Answer, 'Unique Transcriptions DYNAMIC'!$A18, Country, S$1)</f>
        <v>0</v>
      </c>
      <c r="T18">
        <f>COUNTIFS(Answer, 'Unique Transcriptions DYNAMIC'!$A18, Country, T$1)</f>
        <v>0</v>
      </c>
      <c r="U18">
        <f>COUNTIFS(Answer, 'Unique Transcriptions DYNAMIC'!$A18, Country, U$1)</f>
        <v>0</v>
      </c>
      <c r="V18">
        <f>COUNTIFS(Answer, 'Unique Transcriptions DYNAMIC'!$A18, Country, V$1)</f>
        <v>0</v>
      </c>
      <c r="W18">
        <f>COUNTIFS(Answer, 'Unique Transcriptions DYNAMIC'!$A18, Country, W$1)</f>
        <v>0</v>
      </c>
      <c r="X18">
        <f>COUNTIFS(Answer, 'Unique Transcriptions DYNAMIC'!$A18, Country, X$1)</f>
        <v>0</v>
      </c>
      <c r="Y18">
        <f>COUNTIFS(Answer, 'Unique Transcriptions DYNAMIC'!$A18, Country, Y$1)</f>
        <v>0</v>
      </c>
      <c r="Z18">
        <f>COUNTIFS(Answer, 'Unique Transcriptions DYNAMIC'!$A18, Country, Z$1)</f>
        <v>0</v>
      </c>
      <c r="AA18">
        <f>COUNTIFS(Answer, 'Unique Transcriptions DYNAMIC'!$A18, Country, AA$1)</f>
        <v>0</v>
      </c>
      <c r="AB18">
        <f>COUNTIFS(Answer, 'Unique Transcriptions DYNAMIC'!$A18, Country, AB$1)</f>
        <v>0</v>
      </c>
      <c r="AC18">
        <f>COUNTIFS(Answer, 'Unique Transcriptions DYNAMIC'!$A18, Country, AC$1)</f>
        <v>0</v>
      </c>
      <c r="AD18">
        <f>COUNTIFS(Answer, 'Unique Transcriptions DYNAMIC'!$A18, Country, AD$1)</f>
        <v>0</v>
      </c>
      <c r="AE18">
        <f>COUNTIFS(Answer, 'Unique Transcriptions DYNAMIC'!$A18, Country, AE$1)</f>
        <v>0</v>
      </c>
      <c r="AF18">
        <f>COUNTIFS(Answer, 'Unique Transcriptions DYNAMIC'!$A18, Country, AF$1)</f>
        <v>0</v>
      </c>
      <c r="AG18">
        <f t="shared" si="1"/>
        <v>2</v>
      </c>
      <c r="AH18">
        <f t="shared" si="0"/>
        <v>2</v>
      </c>
    </row>
    <row r="19" spans="1:34">
      <c r="A19" s="3" t="s">
        <v>388</v>
      </c>
      <c r="B19">
        <f>COUNTIFS(Answer, 'Unique Transcriptions DYNAMIC'!$A19)</f>
        <v>4</v>
      </c>
      <c r="C19">
        <f>COUNTIFS(Answer, 'Unique Transcriptions DYNAMIC'!$A19, Country, C$1)</f>
        <v>0</v>
      </c>
      <c r="D19">
        <f>COUNTIFS(Answer, 'Unique Transcriptions DYNAMIC'!$A19, Country, D$1)</f>
        <v>0</v>
      </c>
      <c r="E19">
        <f>COUNTIFS(Answer, 'Unique Transcriptions DYNAMIC'!$A19, Country, E$1)</f>
        <v>2</v>
      </c>
      <c r="F19">
        <f>COUNTIFS(Answer, 'Unique Transcriptions DYNAMIC'!$A19, Country, F$1)</f>
        <v>2</v>
      </c>
      <c r="G19">
        <f>COUNTIFS(Answer, 'Unique Transcriptions DYNAMIC'!$A19, Country, G$1)</f>
        <v>0</v>
      </c>
      <c r="H19">
        <f>COUNTIFS(Answer, 'Unique Transcriptions DYNAMIC'!$A19, Country, H$1)</f>
        <v>0</v>
      </c>
      <c r="I19">
        <f>COUNTIFS(Answer, 'Unique Transcriptions DYNAMIC'!$A19, Country, I$1)</f>
        <v>0</v>
      </c>
      <c r="J19">
        <f>COUNTIFS(Answer, 'Unique Transcriptions DYNAMIC'!$A19, Country, J$1)</f>
        <v>0</v>
      </c>
      <c r="K19">
        <f>COUNTIFS(Answer, 'Unique Transcriptions DYNAMIC'!$A19, Country, K$1)</f>
        <v>0</v>
      </c>
      <c r="L19">
        <f>COUNTIFS(Answer, 'Unique Transcriptions DYNAMIC'!$A19, Country, L$1)</f>
        <v>0</v>
      </c>
      <c r="M19">
        <f>COUNTIFS(Answer, 'Unique Transcriptions DYNAMIC'!$A19, Country, M$1)</f>
        <v>0</v>
      </c>
      <c r="N19">
        <f>COUNTIFS(Answer, 'Unique Transcriptions DYNAMIC'!$A19, Country, N$1)</f>
        <v>0</v>
      </c>
      <c r="O19">
        <f>COUNTIFS(Answer, 'Unique Transcriptions DYNAMIC'!$A19, Country, O$1)</f>
        <v>0</v>
      </c>
      <c r="P19">
        <f>COUNTIFS(Answer, 'Unique Transcriptions DYNAMIC'!$A19, Country, P$1)</f>
        <v>0</v>
      </c>
      <c r="Q19">
        <f>COUNTIFS(Answer, 'Unique Transcriptions DYNAMIC'!$A19, Country, Q$1)</f>
        <v>0</v>
      </c>
      <c r="R19">
        <f>COUNTIFS(Answer, 'Unique Transcriptions DYNAMIC'!$A19, Country, R$1)</f>
        <v>0</v>
      </c>
      <c r="S19">
        <f>COUNTIFS(Answer, 'Unique Transcriptions DYNAMIC'!$A19, Country, S$1)</f>
        <v>0</v>
      </c>
      <c r="T19">
        <f>COUNTIFS(Answer, 'Unique Transcriptions DYNAMIC'!$A19, Country, T$1)</f>
        <v>0</v>
      </c>
      <c r="U19">
        <f>COUNTIFS(Answer, 'Unique Transcriptions DYNAMIC'!$A19, Country, U$1)</f>
        <v>0</v>
      </c>
      <c r="V19">
        <f>COUNTIFS(Answer, 'Unique Transcriptions DYNAMIC'!$A19, Country, V$1)</f>
        <v>0</v>
      </c>
      <c r="W19">
        <f>COUNTIFS(Answer, 'Unique Transcriptions DYNAMIC'!$A19, Country, W$1)</f>
        <v>0</v>
      </c>
      <c r="X19">
        <f>COUNTIFS(Answer, 'Unique Transcriptions DYNAMIC'!$A19, Country, X$1)</f>
        <v>0</v>
      </c>
      <c r="Y19">
        <f>COUNTIFS(Answer, 'Unique Transcriptions DYNAMIC'!$A19, Country, Y$1)</f>
        <v>0</v>
      </c>
      <c r="Z19">
        <f>COUNTIFS(Answer, 'Unique Transcriptions DYNAMIC'!$A19, Country, Z$1)</f>
        <v>0</v>
      </c>
      <c r="AA19">
        <f>COUNTIFS(Answer, 'Unique Transcriptions DYNAMIC'!$A19, Country, AA$1)</f>
        <v>0</v>
      </c>
      <c r="AB19">
        <f>COUNTIFS(Answer, 'Unique Transcriptions DYNAMIC'!$A19, Country, AB$1)</f>
        <v>0</v>
      </c>
      <c r="AC19">
        <f>COUNTIFS(Answer, 'Unique Transcriptions DYNAMIC'!$A19, Country, AC$1)</f>
        <v>0</v>
      </c>
      <c r="AD19">
        <f>COUNTIFS(Answer, 'Unique Transcriptions DYNAMIC'!$A19, Country, AD$1)</f>
        <v>0</v>
      </c>
      <c r="AE19">
        <f>COUNTIFS(Answer, 'Unique Transcriptions DYNAMIC'!$A19, Country, AE$1)</f>
        <v>0</v>
      </c>
      <c r="AF19">
        <f>COUNTIFS(Answer, 'Unique Transcriptions DYNAMIC'!$A19, Country, AF$1)</f>
        <v>0</v>
      </c>
      <c r="AG19">
        <f t="shared" si="1"/>
        <v>4</v>
      </c>
      <c r="AH19">
        <f t="shared" si="0"/>
        <v>0</v>
      </c>
    </row>
    <row r="20" spans="1:34">
      <c r="A20" s="3" t="s">
        <v>403</v>
      </c>
      <c r="B20">
        <f>COUNTIFS(Answer, 'Unique Transcriptions DYNAMIC'!$A20)</f>
        <v>4</v>
      </c>
      <c r="C20">
        <f>COUNTIFS(Answer, 'Unique Transcriptions DYNAMIC'!$A20, Country, C$1)</f>
        <v>0</v>
      </c>
      <c r="D20">
        <f>COUNTIFS(Answer, 'Unique Transcriptions DYNAMIC'!$A20, Country, D$1)</f>
        <v>0</v>
      </c>
      <c r="E20">
        <f>COUNTIFS(Answer, 'Unique Transcriptions DYNAMIC'!$A20, Country, E$1)</f>
        <v>4</v>
      </c>
      <c r="F20">
        <f>COUNTIFS(Answer, 'Unique Transcriptions DYNAMIC'!$A20, Country, F$1)</f>
        <v>0</v>
      </c>
      <c r="G20">
        <f>COUNTIFS(Answer, 'Unique Transcriptions DYNAMIC'!$A20, Country, G$1)</f>
        <v>0</v>
      </c>
      <c r="H20">
        <f>COUNTIFS(Answer, 'Unique Transcriptions DYNAMIC'!$A20, Country, H$1)</f>
        <v>0</v>
      </c>
      <c r="I20">
        <f>COUNTIFS(Answer, 'Unique Transcriptions DYNAMIC'!$A20, Country, I$1)</f>
        <v>0</v>
      </c>
      <c r="J20">
        <f>COUNTIFS(Answer, 'Unique Transcriptions DYNAMIC'!$A20, Country, J$1)</f>
        <v>0</v>
      </c>
      <c r="K20">
        <f>COUNTIFS(Answer, 'Unique Transcriptions DYNAMIC'!$A20, Country, K$1)</f>
        <v>0</v>
      </c>
      <c r="L20">
        <f>COUNTIFS(Answer, 'Unique Transcriptions DYNAMIC'!$A20, Country, L$1)</f>
        <v>0</v>
      </c>
      <c r="M20">
        <f>COUNTIFS(Answer, 'Unique Transcriptions DYNAMIC'!$A20, Country, M$1)</f>
        <v>0</v>
      </c>
      <c r="N20">
        <f>COUNTIFS(Answer, 'Unique Transcriptions DYNAMIC'!$A20, Country, N$1)</f>
        <v>0</v>
      </c>
      <c r="O20">
        <f>COUNTIFS(Answer, 'Unique Transcriptions DYNAMIC'!$A20, Country, O$1)</f>
        <v>0</v>
      </c>
      <c r="P20">
        <f>COUNTIFS(Answer, 'Unique Transcriptions DYNAMIC'!$A20, Country, P$1)</f>
        <v>0</v>
      </c>
      <c r="Q20">
        <f>COUNTIFS(Answer, 'Unique Transcriptions DYNAMIC'!$A20, Country, Q$1)</f>
        <v>0</v>
      </c>
      <c r="R20">
        <f>COUNTIFS(Answer, 'Unique Transcriptions DYNAMIC'!$A20, Country, R$1)</f>
        <v>0</v>
      </c>
      <c r="S20">
        <f>COUNTIFS(Answer, 'Unique Transcriptions DYNAMIC'!$A20, Country, S$1)</f>
        <v>0</v>
      </c>
      <c r="T20">
        <f>COUNTIFS(Answer, 'Unique Transcriptions DYNAMIC'!$A20, Country, T$1)</f>
        <v>0</v>
      </c>
      <c r="U20">
        <f>COUNTIFS(Answer, 'Unique Transcriptions DYNAMIC'!$A20, Country, U$1)</f>
        <v>0</v>
      </c>
      <c r="V20">
        <f>COUNTIFS(Answer, 'Unique Transcriptions DYNAMIC'!$A20, Country, V$1)</f>
        <v>0</v>
      </c>
      <c r="W20">
        <f>COUNTIFS(Answer, 'Unique Transcriptions DYNAMIC'!$A20, Country, W$1)</f>
        <v>0</v>
      </c>
      <c r="X20">
        <f>COUNTIFS(Answer, 'Unique Transcriptions DYNAMIC'!$A20, Country, X$1)</f>
        <v>0</v>
      </c>
      <c r="Y20">
        <f>COUNTIFS(Answer, 'Unique Transcriptions DYNAMIC'!$A20, Country, Y$1)</f>
        <v>0</v>
      </c>
      <c r="Z20">
        <f>COUNTIFS(Answer, 'Unique Transcriptions DYNAMIC'!$A20, Country, Z$1)</f>
        <v>0</v>
      </c>
      <c r="AA20">
        <f>COUNTIFS(Answer, 'Unique Transcriptions DYNAMIC'!$A20, Country, AA$1)</f>
        <v>0</v>
      </c>
      <c r="AB20">
        <f>COUNTIFS(Answer, 'Unique Transcriptions DYNAMIC'!$A20, Country, AB$1)</f>
        <v>0</v>
      </c>
      <c r="AC20">
        <f>COUNTIFS(Answer, 'Unique Transcriptions DYNAMIC'!$A20, Country, AC$1)</f>
        <v>0</v>
      </c>
      <c r="AD20">
        <f>COUNTIFS(Answer, 'Unique Transcriptions DYNAMIC'!$A20, Country, AD$1)</f>
        <v>0</v>
      </c>
      <c r="AE20">
        <f>COUNTIFS(Answer, 'Unique Transcriptions DYNAMIC'!$A20, Country, AE$1)</f>
        <v>0</v>
      </c>
      <c r="AF20">
        <f>COUNTIFS(Answer, 'Unique Transcriptions DYNAMIC'!$A20, Country, AF$1)</f>
        <v>0</v>
      </c>
      <c r="AG20">
        <f t="shared" si="1"/>
        <v>4</v>
      </c>
      <c r="AH20">
        <f t="shared" si="0"/>
        <v>0</v>
      </c>
    </row>
    <row r="21" spans="1:34">
      <c r="A21" s="3" t="s">
        <v>157</v>
      </c>
      <c r="B21">
        <f>COUNTIFS(Answer, 'Unique Transcriptions DYNAMIC'!$A21)</f>
        <v>4</v>
      </c>
      <c r="C21">
        <f>COUNTIFS(Answer, 'Unique Transcriptions DYNAMIC'!$A21, Country, C$1)</f>
        <v>2</v>
      </c>
      <c r="D21">
        <f>COUNTIFS(Answer, 'Unique Transcriptions DYNAMIC'!$A21, Country, D$1)</f>
        <v>0</v>
      </c>
      <c r="E21">
        <f>COUNTIFS(Answer, 'Unique Transcriptions DYNAMIC'!$A21, Country, E$1)</f>
        <v>1</v>
      </c>
      <c r="F21">
        <f>COUNTIFS(Answer, 'Unique Transcriptions DYNAMIC'!$A21, Country, F$1)</f>
        <v>1</v>
      </c>
      <c r="G21">
        <f>COUNTIFS(Answer, 'Unique Transcriptions DYNAMIC'!$A21, Country, G$1)</f>
        <v>0</v>
      </c>
      <c r="H21">
        <f>COUNTIFS(Answer, 'Unique Transcriptions DYNAMIC'!$A21, Country, H$1)</f>
        <v>0</v>
      </c>
      <c r="I21">
        <f>COUNTIFS(Answer, 'Unique Transcriptions DYNAMIC'!$A21, Country, I$1)</f>
        <v>0</v>
      </c>
      <c r="J21">
        <f>COUNTIFS(Answer, 'Unique Transcriptions DYNAMIC'!$A21, Country, J$1)</f>
        <v>0</v>
      </c>
      <c r="K21">
        <f>COUNTIFS(Answer, 'Unique Transcriptions DYNAMIC'!$A21, Country, K$1)</f>
        <v>0</v>
      </c>
      <c r="L21">
        <f>COUNTIFS(Answer, 'Unique Transcriptions DYNAMIC'!$A21, Country, L$1)</f>
        <v>0</v>
      </c>
      <c r="M21">
        <f>COUNTIFS(Answer, 'Unique Transcriptions DYNAMIC'!$A21, Country, M$1)</f>
        <v>0</v>
      </c>
      <c r="N21">
        <f>COUNTIFS(Answer, 'Unique Transcriptions DYNAMIC'!$A21, Country, N$1)</f>
        <v>0</v>
      </c>
      <c r="O21">
        <f>COUNTIFS(Answer, 'Unique Transcriptions DYNAMIC'!$A21, Country, O$1)</f>
        <v>0</v>
      </c>
      <c r="P21">
        <f>COUNTIFS(Answer, 'Unique Transcriptions DYNAMIC'!$A21, Country, P$1)</f>
        <v>0</v>
      </c>
      <c r="Q21">
        <f>COUNTIFS(Answer, 'Unique Transcriptions DYNAMIC'!$A21, Country, Q$1)</f>
        <v>0</v>
      </c>
      <c r="R21">
        <f>COUNTIFS(Answer, 'Unique Transcriptions DYNAMIC'!$A21, Country, R$1)</f>
        <v>0</v>
      </c>
      <c r="S21">
        <f>COUNTIFS(Answer, 'Unique Transcriptions DYNAMIC'!$A21, Country, S$1)</f>
        <v>0</v>
      </c>
      <c r="T21">
        <f>COUNTIFS(Answer, 'Unique Transcriptions DYNAMIC'!$A21, Country, T$1)</f>
        <v>0</v>
      </c>
      <c r="U21">
        <f>COUNTIFS(Answer, 'Unique Transcriptions DYNAMIC'!$A21, Country, U$1)</f>
        <v>0</v>
      </c>
      <c r="V21">
        <f>COUNTIFS(Answer, 'Unique Transcriptions DYNAMIC'!$A21, Country, V$1)</f>
        <v>0</v>
      </c>
      <c r="W21">
        <f>COUNTIFS(Answer, 'Unique Transcriptions DYNAMIC'!$A21, Country, W$1)</f>
        <v>0</v>
      </c>
      <c r="X21">
        <f>COUNTIFS(Answer, 'Unique Transcriptions DYNAMIC'!$A21, Country, X$1)</f>
        <v>0</v>
      </c>
      <c r="Y21">
        <f>COUNTIFS(Answer, 'Unique Transcriptions DYNAMIC'!$A21, Country, Y$1)</f>
        <v>0</v>
      </c>
      <c r="Z21">
        <f>COUNTIFS(Answer, 'Unique Transcriptions DYNAMIC'!$A21, Country, Z$1)</f>
        <v>0</v>
      </c>
      <c r="AA21">
        <f>COUNTIFS(Answer, 'Unique Transcriptions DYNAMIC'!$A21, Country, AA$1)</f>
        <v>0</v>
      </c>
      <c r="AB21">
        <f>COUNTIFS(Answer, 'Unique Transcriptions DYNAMIC'!$A21, Country, AB$1)</f>
        <v>0</v>
      </c>
      <c r="AC21">
        <f>COUNTIFS(Answer, 'Unique Transcriptions DYNAMIC'!$A21, Country, AC$1)</f>
        <v>0</v>
      </c>
      <c r="AD21">
        <f>COUNTIFS(Answer, 'Unique Transcriptions DYNAMIC'!$A21, Country, AD$1)</f>
        <v>0</v>
      </c>
      <c r="AE21">
        <f>COUNTIFS(Answer, 'Unique Transcriptions DYNAMIC'!$A21, Country, AE$1)</f>
        <v>0</v>
      </c>
      <c r="AF21">
        <f>COUNTIFS(Answer, 'Unique Transcriptions DYNAMIC'!$A21, Country, AF$1)</f>
        <v>0</v>
      </c>
      <c r="AG21">
        <f t="shared" si="1"/>
        <v>2</v>
      </c>
      <c r="AH21">
        <f t="shared" si="0"/>
        <v>2</v>
      </c>
    </row>
    <row r="22" spans="1:34">
      <c r="A22" s="3" t="s">
        <v>58</v>
      </c>
      <c r="B22">
        <f>COUNTIFS(Answer, 'Unique Transcriptions DYNAMIC'!$A22)</f>
        <v>4</v>
      </c>
      <c r="C22">
        <f>COUNTIFS(Answer, 'Unique Transcriptions DYNAMIC'!$A22, Country, C$1)</f>
        <v>0</v>
      </c>
      <c r="D22">
        <f>COUNTIFS(Answer, 'Unique Transcriptions DYNAMIC'!$A22, Country, D$1)</f>
        <v>0</v>
      </c>
      <c r="E22">
        <f>COUNTIFS(Answer, 'Unique Transcriptions DYNAMIC'!$A22, Country, E$1)</f>
        <v>4</v>
      </c>
      <c r="F22">
        <f>COUNTIFS(Answer, 'Unique Transcriptions DYNAMIC'!$A22, Country, F$1)</f>
        <v>0</v>
      </c>
      <c r="G22">
        <f>COUNTIFS(Answer, 'Unique Transcriptions DYNAMIC'!$A22, Country, G$1)</f>
        <v>0</v>
      </c>
      <c r="H22">
        <f>COUNTIFS(Answer, 'Unique Transcriptions DYNAMIC'!$A22, Country, H$1)</f>
        <v>0</v>
      </c>
      <c r="I22">
        <f>COUNTIFS(Answer, 'Unique Transcriptions DYNAMIC'!$A22, Country, I$1)</f>
        <v>0</v>
      </c>
      <c r="J22">
        <f>COUNTIFS(Answer, 'Unique Transcriptions DYNAMIC'!$A22, Country, J$1)</f>
        <v>0</v>
      </c>
      <c r="K22">
        <f>COUNTIFS(Answer, 'Unique Transcriptions DYNAMIC'!$A22, Country, K$1)</f>
        <v>0</v>
      </c>
      <c r="L22">
        <f>COUNTIFS(Answer, 'Unique Transcriptions DYNAMIC'!$A22, Country, L$1)</f>
        <v>0</v>
      </c>
      <c r="M22">
        <f>COUNTIFS(Answer, 'Unique Transcriptions DYNAMIC'!$A22, Country, M$1)</f>
        <v>0</v>
      </c>
      <c r="N22">
        <f>COUNTIFS(Answer, 'Unique Transcriptions DYNAMIC'!$A22, Country, N$1)</f>
        <v>0</v>
      </c>
      <c r="O22">
        <f>COUNTIFS(Answer, 'Unique Transcriptions DYNAMIC'!$A22, Country, O$1)</f>
        <v>0</v>
      </c>
      <c r="P22">
        <f>COUNTIFS(Answer, 'Unique Transcriptions DYNAMIC'!$A22, Country, P$1)</f>
        <v>0</v>
      </c>
      <c r="Q22">
        <f>COUNTIFS(Answer, 'Unique Transcriptions DYNAMIC'!$A22, Country, Q$1)</f>
        <v>0</v>
      </c>
      <c r="R22">
        <f>COUNTIFS(Answer, 'Unique Transcriptions DYNAMIC'!$A22, Country, R$1)</f>
        <v>0</v>
      </c>
      <c r="S22">
        <f>COUNTIFS(Answer, 'Unique Transcriptions DYNAMIC'!$A22, Country, S$1)</f>
        <v>0</v>
      </c>
      <c r="T22">
        <f>COUNTIFS(Answer, 'Unique Transcriptions DYNAMIC'!$A22, Country, T$1)</f>
        <v>0</v>
      </c>
      <c r="U22">
        <f>COUNTIFS(Answer, 'Unique Transcriptions DYNAMIC'!$A22, Country, U$1)</f>
        <v>0</v>
      </c>
      <c r="V22">
        <f>COUNTIFS(Answer, 'Unique Transcriptions DYNAMIC'!$A22, Country, V$1)</f>
        <v>0</v>
      </c>
      <c r="W22">
        <f>COUNTIFS(Answer, 'Unique Transcriptions DYNAMIC'!$A22, Country, W$1)</f>
        <v>0</v>
      </c>
      <c r="X22">
        <f>COUNTIFS(Answer, 'Unique Transcriptions DYNAMIC'!$A22, Country, X$1)</f>
        <v>0</v>
      </c>
      <c r="Y22">
        <f>COUNTIFS(Answer, 'Unique Transcriptions DYNAMIC'!$A22, Country, Y$1)</f>
        <v>0</v>
      </c>
      <c r="Z22">
        <f>COUNTIFS(Answer, 'Unique Transcriptions DYNAMIC'!$A22, Country, Z$1)</f>
        <v>0</v>
      </c>
      <c r="AA22">
        <f>COUNTIFS(Answer, 'Unique Transcriptions DYNAMIC'!$A22, Country, AA$1)</f>
        <v>0</v>
      </c>
      <c r="AB22">
        <f>COUNTIFS(Answer, 'Unique Transcriptions DYNAMIC'!$A22, Country, AB$1)</f>
        <v>0</v>
      </c>
      <c r="AC22">
        <f>COUNTIFS(Answer, 'Unique Transcriptions DYNAMIC'!$A22, Country, AC$1)</f>
        <v>0</v>
      </c>
      <c r="AD22">
        <f>COUNTIFS(Answer, 'Unique Transcriptions DYNAMIC'!$A22, Country, AD$1)</f>
        <v>0</v>
      </c>
      <c r="AE22">
        <f>COUNTIFS(Answer, 'Unique Transcriptions DYNAMIC'!$A22, Country, AE$1)</f>
        <v>0</v>
      </c>
      <c r="AF22">
        <f>COUNTIFS(Answer, 'Unique Transcriptions DYNAMIC'!$A22, Country, AF$1)</f>
        <v>0</v>
      </c>
      <c r="AG22">
        <f t="shared" si="1"/>
        <v>4</v>
      </c>
      <c r="AH22">
        <f t="shared" si="0"/>
        <v>0</v>
      </c>
    </row>
    <row r="23" spans="1:34">
      <c r="A23" s="3" t="s">
        <v>258</v>
      </c>
      <c r="B23">
        <f>COUNTIFS(Answer, 'Unique Transcriptions DYNAMIC'!$A23)</f>
        <v>0</v>
      </c>
      <c r="C23">
        <f>COUNTIFS(Answer, 'Unique Transcriptions DYNAMIC'!$A23, Country, C$1)</f>
        <v>0</v>
      </c>
      <c r="D23">
        <f>COUNTIFS(Answer, 'Unique Transcriptions DYNAMIC'!$A23, Country, D$1)</f>
        <v>0</v>
      </c>
      <c r="E23">
        <f>COUNTIFS(Answer, 'Unique Transcriptions DYNAMIC'!$A23, Country, E$1)</f>
        <v>0</v>
      </c>
      <c r="F23">
        <f>COUNTIFS(Answer, 'Unique Transcriptions DYNAMIC'!$A23, Country, F$1)</f>
        <v>0</v>
      </c>
      <c r="G23">
        <f>COUNTIFS(Answer, 'Unique Transcriptions DYNAMIC'!$A23, Country, G$1)</f>
        <v>0</v>
      </c>
      <c r="H23">
        <f>COUNTIFS(Answer, 'Unique Transcriptions DYNAMIC'!$A23, Country, H$1)</f>
        <v>0</v>
      </c>
      <c r="I23">
        <f>COUNTIFS(Answer, 'Unique Transcriptions DYNAMIC'!$A23, Country, I$1)</f>
        <v>0</v>
      </c>
      <c r="J23">
        <f>COUNTIFS(Answer, 'Unique Transcriptions DYNAMIC'!$A23, Country, J$1)</f>
        <v>0</v>
      </c>
      <c r="K23">
        <f>COUNTIFS(Answer, 'Unique Transcriptions DYNAMIC'!$A23, Country, K$1)</f>
        <v>0</v>
      </c>
      <c r="L23">
        <f>COUNTIFS(Answer, 'Unique Transcriptions DYNAMIC'!$A23, Country, L$1)</f>
        <v>0</v>
      </c>
      <c r="M23">
        <f>COUNTIFS(Answer, 'Unique Transcriptions DYNAMIC'!$A23, Country, M$1)</f>
        <v>0</v>
      </c>
      <c r="N23">
        <f>COUNTIFS(Answer, 'Unique Transcriptions DYNAMIC'!$A23, Country, N$1)</f>
        <v>0</v>
      </c>
      <c r="O23">
        <f>COUNTIFS(Answer, 'Unique Transcriptions DYNAMIC'!$A23, Country, O$1)</f>
        <v>0</v>
      </c>
      <c r="P23">
        <f>COUNTIFS(Answer, 'Unique Transcriptions DYNAMIC'!$A23, Country, P$1)</f>
        <v>0</v>
      </c>
      <c r="Q23">
        <f>COUNTIFS(Answer, 'Unique Transcriptions DYNAMIC'!$A23, Country, Q$1)</f>
        <v>0</v>
      </c>
      <c r="R23">
        <f>COUNTIFS(Answer, 'Unique Transcriptions DYNAMIC'!$A23, Country, R$1)</f>
        <v>0</v>
      </c>
      <c r="S23">
        <f>COUNTIFS(Answer, 'Unique Transcriptions DYNAMIC'!$A23, Country, S$1)</f>
        <v>0</v>
      </c>
      <c r="T23">
        <f>COUNTIFS(Answer, 'Unique Transcriptions DYNAMIC'!$A23, Country, T$1)</f>
        <v>0</v>
      </c>
      <c r="U23">
        <f>COUNTIFS(Answer, 'Unique Transcriptions DYNAMIC'!$A23, Country, U$1)</f>
        <v>0</v>
      </c>
      <c r="V23">
        <f>COUNTIFS(Answer, 'Unique Transcriptions DYNAMIC'!$A23, Country, V$1)</f>
        <v>0</v>
      </c>
      <c r="W23">
        <f>COUNTIFS(Answer, 'Unique Transcriptions DYNAMIC'!$A23, Country, W$1)</f>
        <v>0</v>
      </c>
      <c r="X23">
        <f>COUNTIFS(Answer, 'Unique Transcriptions DYNAMIC'!$A23, Country, X$1)</f>
        <v>0</v>
      </c>
      <c r="Y23">
        <f>COUNTIFS(Answer, 'Unique Transcriptions DYNAMIC'!$A23, Country, Y$1)</f>
        <v>0</v>
      </c>
      <c r="Z23">
        <f>COUNTIFS(Answer, 'Unique Transcriptions DYNAMIC'!$A23, Country, Z$1)</f>
        <v>0</v>
      </c>
      <c r="AA23">
        <f>COUNTIFS(Answer, 'Unique Transcriptions DYNAMIC'!$A23, Country, AA$1)</f>
        <v>0</v>
      </c>
      <c r="AB23">
        <f>COUNTIFS(Answer, 'Unique Transcriptions DYNAMIC'!$A23, Country, AB$1)</f>
        <v>0</v>
      </c>
      <c r="AC23">
        <f>COUNTIFS(Answer, 'Unique Transcriptions DYNAMIC'!$A23, Country, AC$1)</f>
        <v>0</v>
      </c>
      <c r="AD23">
        <f>COUNTIFS(Answer, 'Unique Transcriptions DYNAMIC'!$A23, Country, AD$1)</f>
        <v>0</v>
      </c>
      <c r="AE23">
        <f>COUNTIFS(Answer, 'Unique Transcriptions DYNAMIC'!$A23, Country, AE$1)</f>
        <v>0</v>
      </c>
      <c r="AF23">
        <f>COUNTIFS(Answer, 'Unique Transcriptions DYNAMIC'!$A23, Country, AF$1)</f>
        <v>0</v>
      </c>
      <c r="AG23">
        <f t="shared" si="1"/>
        <v>0</v>
      </c>
      <c r="AH23">
        <f t="shared" si="0"/>
        <v>0</v>
      </c>
    </row>
    <row r="24" spans="1:34">
      <c r="A24" s="3" t="s">
        <v>126</v>
      </c>
      <c r="B24">
        <f>COUNTIFS(Answer, 'Unique Transcriptions DYNAMIC'!$A24)</f>
        <v>0</v>
      </c>
      <c r="C24">
        <f>COUNTIFS(Answer, 'Unique Transcriptions DYNAMIC'!$A24, Country, C$1)</f>
        <v>0</v>
      </c>
      <c r="D24">
        <f>COUNTIFS(Answer, 'Unique Transcriptions DYNAMIC'!$A24, Country, D$1)</f>
        <v>0</v>
      </c>
      <c r="E24">
        <f>COUNTIFS(Answer, 'Unique Transcriptions DYNAMIC'!$A24, Country, E$1)</f>
        <v>0</v>
      </c>
      <c r="F24">
        <f>COUNTIFS(Answer, 'Unique Transcriptions DYNAMIC'!$A24, Country, F$1)</f>
        <v>0</v>
      </c>
      <c r="G24">
        <f>COUNTIFS(Answer, 'Unique Transcriptions DYNAMIC'!$A24, Country, G$1)</f>
        <v>0</v>
      </c>
      <c r="H24">
        <f>COUNTIFS(Answer, 'Unique Transcriptions DYNAMIC'!$A24, Country, H$1)</f>
        <v>0</v>
      </c>
      <c r="I24">
        <f>COUNTIFS(Answer, 'Unique Transcriptions DYNAMIC'!$A24, Country, I$1)</f>
        <v>0</v>
      </c>
      <c r="J24">
        <f>COUNTIFS(Answer, 'Unique Transcriptions DYNAMIC'!$A24, Country, J$1)</f>
        <v>0</v>
      </c>
      <c r="K24">
        <f>COUNTIFS(Answer, 'Unique Transcriptions DYNAMIC'!$A24, Country, K$1)</f>
        <v>0</v>
      </c>
      <c r="L24">
        <f>COUNTIFS(Answer, 'Unique Transcriptions DYNAMIC'!$A24, Country, L$1)</f>
        <v>0</v>
      </c>
      <c r="M24">
        <f>COUNTIFS(Answer, 'Unique Transcriptions DYNAMIC'!$A24, Country, M$1)</f>
        <v>0</v>
      </c>
      <c r="N24">
        <f>COUNTIFS(Answer, 'Unique Transcriptions DYNAMIC'!$A24, Country, N$1)</f>
        <v>0</v>
      </c>
      <c r="O24">
        <f>COUNTIFS(Answer, 'Unique Transcriptions DYNAMIC'!$A24, Country, O$1)</f>
        <v>0</v>
      </c>
      <c r="P24">
        <f>COUNTIFS(Answer, 'Unique Transcriptions DYNAMIC'!$A24, Country, P$1)</f>
        <v>0</v>
      </c>
      <c r="Q24">
        <f>COUNTIFS(Answer, 'Unique Transcriptions DYNAMIC'!$A24, Country, Q$1)</f>
        <v>0</v>
      </c>
      <c r="R24">
        <f>COUNTIFS(Answer, 'Unique Transcriptions DYNAMIC'!$A24, Country, R$1)</f>
        <v>0</v>
      </c>
      <c r="S24">
        <f>COUNTIFS(Answer, 'Unique Transcriptions DYNAMIC'!$A24, Country, S$1)</f>
        <v>0</v>
      </c>
      <c r="T24">
        <f>COUNTIFS(Answer, 'Unique Transcriptions DYNAMIC'!$A24, Country, T$1)</f>
        <v>0</v>
      </c>
      <c r="U24">
        <f>COUNTIFS(Answer, 'Unique Transcriptions DYNAMIC'!$A24, Country, U$1)</f>
        <v>0</v>
      </c>
      <c r="V24">
        <f>COUNTIFS(Answer, 'Unique Transcriptions DYNAMIC'!$A24, Country, V$1)</f>
        <v>0</v>
      </c>
      <c r="W24">
        <f>COUNTIFS(Answer, 'Unique Transcriptions DYNAMIC'!$A24, Country, W$1)</f>
        <v>0</v>
      </c>
      <c r="X24">
        <f>COUNTIFS(Answer, 'Unique Transcriptions DYNAMIC'!$A24, Country, X$1)</f>
        <v>0</v>
      </c>
      <c r="Y24">
        <f>COUNTIFS(Answer, 'Unique Transcriptions DYNAMIC'!$A24, Country, Y$1)</f>
        <v>0</v>
      </c>
      <c r="Z24">
        <f>COUNTIFS(Answer, 'Unique Transcriptions DYNAMIC'!$A24, Country, Z$1)</f>
        <v>0</v>
      </c>
      <c r="AA24">
        <f>COUNTIFS(Answer, 'Unique Transcriptions DYNAMIC'!$A24, Country, AA$1)</f>
        <v>0</v>
      </c>
      <c r="AB24">
        <f>COUNTIFS(Answer, 'Unique Transcriptions DYNAMIC'!$A24, Country, AB$1)</f>
        <v>0</v>
      </c>
      <c r="AC24">
        <f>COUNTIFS(Answer, 'Unique Transcriptions DYNAMIC'!$A24, Country, AC$1)</f>
        <v>0</v>
      </c>
      <c r="AD24">
        <f>COUNTIFS(Answer, 'Unique Transcriptions DYNAMIC'!$A24, Country, AD$1)</f>
        <v>0</v>
      </c>
      <c r="AE24">
        <f>COUNTIFS(Answer, 'Unique Transcriptions DYNAMIC'!$A24, Country, AE$1)</f>
        <v>0</v>
      </c>
      <c r="AF24">
        <f>COUNTIFS(Answer, 'Unique Transcriptions DYNAMIC'!$A24, Country, AF$1)</f>
        <v>0</v>
      </c>
      <c r="AG24">
        <f t="shared" si="1"/>
        <v>0</v>
      </c>
      <c r="AH24">
        <f t="shared" si="0"/>
        <v>0</v>
      </c>
    </row>
    <row r="25" spans="1:34">
      <c r="A25" s="3" t="s">
        <v>547</v>
      </c>
      <c r="B25">
        <f>COUNTIFS(Answer, 'Unique Transcriptions DYNAMIC'!$A25)</f>
        <v>2</v>
      </c>
      <c r="C25">
        <f>COUNTIFS(Answer, 'Unique Transcriptions DYNAMIC'!$A25, Country, C$1)</f>
        <v>2</v>
      </c>
      <c r="D25">
        <f>COUNTIFS(Answer, 'Unique Transcriptions DYNAMIC'!$A25, Country, D$1)</f>
        <v>0</v>
      </c>
      <c r="E25">
        <f>COUNTIFS(Answer, 'Unique Transcriptions DYNAMIC'!$A25, Country, E$1)</f>
        <v>0</v>
      </c>
      <c r="F25">
        <f>COUNTIFS(Answer, 'Unique Transcriptions DYNAMIC'!$A25, Country, F$1)</f>
        <v>0</v>
      </c>
      <c r="G25">
        <f>COUNTIFS(Answer, 'Unique Transcriptions DYNAMIC'!$A25, Country, G$1)</f>
        <v>0</v>
      </c>
      <c r="H25">
        <f>COUNTIFS(Answer, 'Unique Transcriptions DYNAMIC'!$A25, Country, H$1)</f>
        <v>0</v>
      </c>
      <c r="I25">
        <f>COUNTIFS(Answer, 'Unique Transcriptions DYNAMIC'!$A25, Country, I$1)</f>
        <v>0</v>
      </c>
      <c r="J25">
        <f>COUNTIFS(Answer, 'Unique Transcriptions DYNAMIC'!$A25, Country, J$1)</f>
        <v>0</v>
      </c>
      <c r="K25">
        <f>COUNTIFS(Answer, 'Unique Transcriptions DYNAMIC'!$A25, Country, K$1)</f>
        <v>0</v>
      </c>
      <c r="L25">
        <f>COUNTIFS(Answer, 'Unique Transcriptions DYNAMIC'!$A25, Country, L$1)</f>
        <v>0</v>
      </c>
      <c r="M25">
        <f>COUNTIFS(Answer, 'Unique Transcriptions DYNAMIC'!$A25, Country, M$1)</f>
        <v>0</v>
      </c>
      <c r="N25">
        <f>COUNTIFS(Answer, 'Unique Transcriptions DYNAMIC'!$A25, Country, N$1)</f>
        <v>0</v>
      </c>
      <c r="O25">
        <f>COUNTIFS(Answer, 'Unique Transcriptions DYNAMIC'!$A25, Country, O$1)</f>
        <v>0</v>
      </c>
      <c r="P25">
        <f>COUNTIFS(Answer, 'Unique Transcriptions DYNAMIC'!$A25, Country, P$1)</f>
        <v>0</v>
      </c>
      <c r="Q25">
        <f>COUNTIFS(Answer, 'Unique Transcriptions DYNAMIC'!$A25, Country, Q$1)</f>
        <v>0</v>
      </c>
      <c r="R25">
        <f>COUNTIFS(Answer, 'Unique Transcriptions DYNAMIC'!$A25, Country, R$1)</f>
        <v>0</v>
      </c>
      <c r="S25">
        <f>COUNTIFS(Answer, 'Unique Transcriptions DYNAMIC'!$A25, Country, S$1)</f>
        <v>0</v>
      </c>
      <c r="T25">
        <f>COUNTIFS(Answer, 'Unique Transcriptions DYNAMIC'!$A25, Country, T$1)</f>
        <v>0</v>
      </c>
      <c r="U25">
        <f>COUNTIFS(Answer, 'Unique Transcriptions DYNAMIC'!$A25, Country, U$1)</f>
        <v>0</v>
      </c>
      <c r="V25">
        <f>COUNTIFS(Answer, 'Unique Transcriptions DYNAMIC'!$A25, Country, V$1)</f>
        <v>0</v>
      </c>
      <c r="W25">
        <f>COUNTIFS(Answer, 'Unique Transcriptions DYNAMIC'!$A25, Country, W$1)</f>
        <v>0</v>
      </c>
      <c r="X25">
        <f>COUNTIFS(Answer, 'Unique Transcriptions DYNAMIC'!$A25, Country, X$1)</f>
        <v>0</v>
      </c>
      <c r="Y25">
        <f>COUNTIFS(Answer, 'Unique Transcriptions DYNAMIC'!$A25, Country, Y$1)</f>
        <v>0</v>
      </c>
      <c r="Z25">
        <f>COUNTIFS(Answer, 'Unique Transcriptions DYNAMIC'!$A25, Country, Z$1)</f>
        <v>0</v>
      </c>
      <c r="AA25">
        <f>COUNTIFS(Answer, 'Unique Transcriptions DYNAMIC'!$A25, Country, AA$1)</f>
        <v>0</v>
      </c>
      <c r="AB25">
        <f>COUNTIFS(Answer, 'Unique Transcriptions DYNAMIC'!$A25, Country, AB$1)</f>
        <v>0</v>
      </c>
      <c r="AC25">
        <f>COUNTIFS(Answer, 'Unique Transcriptions DYNAMIC'!$A25, Country, AC$1)</f>
        <v>0</v>
      </c>
      <c r="AD25">
        <f>COUNTIFS(Answer, 'Unique Transcriptions DYNAMIC'!$A25, Country, AD$1)</f>
        <v>0</v>
      </c>
      <c r="AE25">
        <f>COUNTIFS(Answer, 'Unique Transcriptions DYNAMIC'!$A25, Country, AE$1)</f>
        <v>0</v>
      </c>
      <c r="AF25">
        <f>COUNTIFS(Answer, 'Unique Transcriptions DYNAMIC'!$A25, Country, AF$1)</f>
        <v>0</v>
      </c>
      <c r="AG25">
        <f t="shared" si="1"/>
        <v>0</v>
      </c>
      <c r="AH25">
        <f t="shared" si="0"/>
        <v>2</v>
      </c>
    </row>
    <row r="26" spans="1:34">
      <c r="A26" s="3" t="s">
        <v>181</v>
      </c>
      <c r="B26">
        <f>COUNTIFS(Answer, 'Unique Transcriptions DYNAMIC'!$A26)</f>
        <v>3</v>
      </c>
      <c r="C26">
        <f>COUNTIFS(Answer, 'Unique Transcriptions DYNAMIC'!$A26, Country, C$1)</f>
        <v>0</v>
      </c>
      <c r="D26">
        <f>COUNTIFS(Answer, 'Unique Transcriptions DYNAMIC'!$A26, Country, D$1)</f>
        <v>0</v>
      </c>
      <c r="E26">
        <f>COUNTIFS(Answer, 'Unique Transcriptions DYNAMIC'!$A26, Country, E$1)</f>
        <v>2</v>
      </c>
      <c r="F26">
        <f>COUNTIFS(Answer, 'Unique Transcriptions DYNAMIC'!$A26, Country, F$1)</f>
        <v>1</v>
      </c>
      <c r="G26">
        <f>COUNTIFS(Answer, 'Unique Transcriptions DYNAMIC'!$A26, Country, G$1)</f>
        <v>0</v>
      </c>
      <c r="H26">
        <f>COUNTIFS(Answer, 'Unique Transcriptions DYNAMIC'!$A26, Country, H$1)</f>
        <v>0</v>
      </c>
      <c r="I26">
        <f>COUNTIFS(Answer, 'Unique Transcriptions DYNAMIC'!$A26, Country, I$1)</f>
        <v>0</v>
      </c>
      <c r="J26">
        <f>COUNTIFS(Answer, 'Unique Transcriptions DYNAMIC'!$A26, Country, J$1)</f>
        <v>0</v>
      </c>
      <c r="K26">
        <f>COUNTIFS(Answer, 'Unique Transcriptions DYNAMIC'!$A26, Country, K$1)</f>
        <v>0</v>
      </c>
      <c r="L26">
        <f>COUNTIFS(Answer, 'Unique Transcriptions DYNAMIC'!$A26, Country, L$1)</f>
        <v>0</v>
      </c>
      <c r="M26">
        <f>COUNTIFS(Answer, 'Unique Transcriptions DYNAMIC'!$A26, Country, M$1)</f>
        <v>0</v>
      </c>
      <c r="N26">
        <f>COUNTIFS(Answer, 'Unique Transcriptions DYNAMIC'!$A26, Country, N$1)</f>
        <v>0</v>
      </c>
      <c r="O26">
        <f>COUNTIFS(Answer, 'Unique Transcriptions DYNAMIC'!$A26, Country, O$1)</f>
        <v>0</v>
      </c>
      <c r="P26">
        <f>COUNTIFS(Answer, 'Unique Transcriptions DYNAMIC'!$A26, Country, P$1)</f>
        <v>0</v>
      </c>
      <c r="Q26">
        <f>COUNTIFS(Answer, 'Unique Transcriptions DYNAMIC'!$A26, Country, Q$1)</f>
        <v>0</v>
      </c>
      <c r="R26">
        <f>COUNTIFS(Answer, 'Unique Transcriptions DYNAMIC'!$A26, Country, R$1)</f>
        <v>0</v>
      </c>
      <c r="S26">
        <f>COUNTIFS(Answer, 'Unique Transcriptions DYNAMIC'!$A26, Country, S$1)</f>
        <v>0</v>
      </c>
      <c r="T26">
        <f>COUNTIFS(Answer, 'Unique Transcriptions DYNAMIC'!$A26, Country, T$1)</f>
        <v>0</v>
      </c>
      <c r="U26">
        <f>COUNTIFS(Answer, 'Unique Transcriptions DYNAMIC'!$A26, Country, U$1)</f>
        <v>0</v>
      </c>
      <c r="V26">
        <f>COUNTIFS(Answer, 'Unique Transcriptions DYNAMIC'!$A26, Country, V$1)</f>
        <v>0</v>
      </c>
      <c r="W26">
        <f>COUNTIFS(Answer, 'Unique Transcriptions DYNAMIC'!$A26, Country, W$1)</f>
        <v>0</v>
      </c>
      <c r="X26">
        <f>COUNTIFS(Answer, 'Unique Transcriptions DYNAMIC'!$A26, Country, X$1)</f>
        <v>0</v>
      </c>
      <c r="Y26">
        <f>COUNTIFS(Answer, 'Unique Transcriptions DYNAMIC'!$A26, Country, Y$1)</f>
        <v>0</v>
      </c>
      <c r="Z26">
        <f>COUNTIFS(Answer, 'Unique Transcriptions DYNAMIC'!$A26, Country, Z$1)</f>
        <v>0</v>
      </c>
      <c r="AA26">
        <f>COUNTIFS(Answer, 'Unique Transcriptions DYNAMIC'!$A26, Country, AA$1)</f>
        <v>0</v>
      </c>
      <c r="AB26">
        <f>COUNTIFS(Answer, 'Unique Transcriptions DYNAMIC'!$A26, Country, AB$1)</f>
        <v>0</v>
      </c>
      <c r="AC26">
        <f>COUNTIFS(Answer, 'Unique Transcriptions DYNAMIC'!$A26, Country, AC$1)</f>
        <v>0</v>
      </c>
      <c r="AD26">
        <f>COUNTIFS(Answer, 'Unique Transcriptions DYNAMIC'!$A26, Country, AD$1)</f>
        <v>0</v>
      </c>
      <c r="AE26">
        <f>COUNTIFS(Answer, 'Unique Transcriptions DYNAMIC'!$A26, Country, AE$1)</f>
        <v>0</v>
      </c>
      <c r="AF26">
        <f>COUNTIFS(Answer, 'Unique Transcriptions DYNAMIC'!$A26, Country, AF$1)</f>
        <v>0</v>
      </c>
      <c r="AG26">
        <f t="shared" si="1"/>
        <v>3</v>
      </c>
      <c r="AH26">
        <f t="shared" si="0"/>
        <v>0</v>
      </c>
    </row>
    <row r="27" spans="1:34">
      <c r="A27" s="3" t="s">
        <v>177</v>
      </c>
      <c r="B27">
        <f>COUNTIFS(Answer, 'Unique Transcriptions DYNAMIC'!$A27)</f>
        <v>1</v>
      </c>
      <c r="C27">
        <f>COUNTIFS(Answer, 'Unique Transcriptions DYNAMIC'!$A27, Country, C$1)</f>
        <v>0</v>
      </c>
      <c r="D27">
        <f>COUNTIFS(Answer, 'Unique Transcriptions DYNAMIC'!$A27, Country, D$1)</f>
        <v>0</v>
      </c>
      <c r="E27">
        <f>COUNTIFS(Answer, 'Unique Transcriptions DYNAMIC'!$A27, Country, E$1)</f>
        <v>1</v>
      </c>
      <c r="F27">
        <f>COUNTIFS(Answer, 'Unique Transcriptions DYNAMIC'!$A27, Country, F$1)</f>
        <v>0</v>
      </c>
      <c r="G27">
        <f>COUNTIFS(Answer, 'Unique Transcriptions DYNAMIC'!$A27, Country, G$1)</f>
        <v>0</v>
      </c>
      <c r="H27">
        <f>COUNTIFS(Answer, 'Unique Transcriptions DYNAMIC'!$A27, Country, H$1)</f>
        <v>0</v>
      </c>
      <c r="I27">
        <f>COUNTIFS(Answer, 'Unique Transcriptions DYNAMIC'!$A27, Country, I$1)</f>
        <v>0</v>
      </c>
      <c r="J27">
        <f>COUNTIFS(Answer, 'Unique Transcriptions DYNAMIC'!$A27, Country, J$1)</f>
        <v>0</v>
      </c>
      <c r="K27">
        <f>COUNTIFS(Answer, 'Unique Transcriptions DYNAMIC'!$A27, Country, K$1)</f>
        <v>0</v>
      </c>
      <c r="L27">
        <f>COUNTIFS(Answer, 'Unique Transcriptions DYNAMIC'!$A27, Country, L$1)</f>
        <v>0</v>
      </c>
      <c r="M27">
        <f>COUNTIFS(Answer, 'Unique Transcriptions DYNAMIC'!$A27, Country, M$1)</f>
        <v>0</v>
      </c>
      <c r="N27">
        <f>COUNTIFS(Answer, 'Unique Transcriptions DYNAMIC'!$A27, Country, N$1)</f>
        <v>0</v>
      </c>
      <c r="O27">
        <f>COUNTIFS(Answer, 'Unique Transcriptions DYNAMIC'!$A27, Country, O$1)</f>
        <v>0</v>
      </c>
      <c r="P27">
        <f>COUNTIFS(Answer, 'Unique Transcriptions DYNAMIC'!$A27, Country, P$1)</f>
        <v>0</v>
      </c>
      <c r="Q27">
        <f>COUNTIFS(Answer, 'Unique Transcriptions DYNAMIC'!$A27, Country, Q$1)</f>
        <v>0</v>
      </c>
      <c r="R27">
        <f>COUNTIFS(Answer, 'Unique Transcriptions DYNAMIC'!$A27, Country, R$1)</f>
        <v>0</v>
      </c>
      <c r="S27">
        <f>COUNTIFS(Answer, 'Unique Transcriptions DYNAMIC'!$A27, Country, S$1)</f>
        <v>0</v>
      </c>
      <c r="T27">
        <f>COUNTIFS(Answer, 'Unique Transcriptions DYNAMIC'!$A27, Country, T$1)</f>
        <v>0</v>
      </c>
      <c r="U27">
        <f>COUNTIFS(Answer, 'Unique Transcriptions DYNAMIC'!$A27, Country, U$1)</f>
        <v>0</v>
      </c>
      <c r="V27">
        <f>COUNTIFS(Answer, 'Unique Transcriptions DYNAMIC'!$A27, Country, V$1)</f>
        <v>0</v>
      </c>
      <c r="W27">
        <f>COUNTIFS(Answer, 'Unique Transcriptions DYNAMIC'!$A27, Country, W$1)</f>
        <v>0</v>
      </c>
      <c r="X27">
        <f>COUNTIFS(Answer, 'Unique Transcriptions DYNAMIC'!$A27, Country, X$1)</f>
        <v>0</v>
      </c>
      <c r="Y27">
        <f>COUNTIFS(Answer, 'Unique Transcriptions DYNAMIC'!$A27, Country, Y$1)</f>
        <v>0</v>
      </c>
      <c r="Z27">
        <f>COUNTIFS(Answer, 'Unique Transcriptions DYNAMIC'!$A27, Country, Z$1)</f>
        <v>0</v>
      </c>
      <c r="AA27">
        <f>COUNTIFS(Answer, 'Unique Transcriptions DYNAMIC'!$A27, Country, AA$1)</f>
        <v>0</v>
      </c>
      <c r="AB27">
        <f>COUNTIFS(Answer, 'Unique Transcriptions DYNAMIC'!$A27, Country, AB$1)</f>
        <v>0</v>
      </c>
      <c r="AC27">
        <f>COUNTIFS(Answer, 'Unique Transcriptions DYNAMIC'!$A27, Country, AC$1)</f>
        <v>0</v>
      </c>
      <c r="AD27">
        <f>COUNTIFS(Answer, 'Unique Transcriptions DYNAMIC'!$A27, Country, AD$1)</f>
        <v>0</v>
      </c>
      <c r="AE27">
        <f>COUNTIFS(Answer, 'Unique Transcriptions DYNAMIC'!$A27, Country, AE$1)</f>
        <v>0</v>
      </c>
      <c r="AF27">
        <f>COUNTIFS(Answer, 'Unique Transcriptions DYNAMIC'!$A27, Country, AF$1)</f>
        <v>0</v>
      </c>
      <c r="AG27">
        <f t="shared" si="1"/>
        <v>1</v>
      </c>
      <c r="AH27">
        <f t="shared" si="0"/>
        <v>0</v>
      </c>
    </row>
    <row r="28" spans="1:34">
      <c r="A28" s="3" t="s">
        <v>379</v>
      </c>
      <c r="B28">
        <f>COUNTIFS(Answer, 'Unique Transcriptions DYNAMIC'!$A28)</f>
        <v>3</v>
      </c>
      <c r="C28">
        <f>COUNTIFS(Answer, 'Unique Transcriptions DYNAMIC'!$A28, Country, C$1)</f>
        <v>0</v>
      </c>
      <c r="D28">
        <f>COUNTIFS(Answer, 'Unique Transcriptions DYNAMIC'!$A28, Country, D$1)</f>
        <v>3</v>
      </c>
      <c r="E28">
        <f>COUNTIFS(Answer, 'Unique Transcriptions DYNAMIC'!$A28, Country, E$1)</f>
        <v>0</v>
      </c>
      <c r="F28">
        <f>COUNTIFS(Answer, 'Unique Transcriptions DYNAMIC'!$A28, Country, F$1)</f>
        <v>0</v>
      </c>
      <c r="G28">
        <f>COUNTIFS(Answer, 'Unique Transcriptions DYNAMIC'!$A28, Country, G$1)</f>
        <v>0</v>
      </c>
      <c r="H28">
        <f>COUNTIFS(Answer, 'Unique Transcriptions DYNAMIC'!$A28, Country, H$1)</f>
        <v>0</v>
      </c>
      <c r="I28">
        <f>COUNTIFS(Answer, 'Unique Transcriptions DYNAMIC'!$A28, Country, I$1)</f>
        <v>0</v>
      </c>
      <c r="J28">
        <f>COUNTIFS(Answer, 'Unique Transcriptions DYNAMIC'!$A28, Country, J$1)</f>
        <v>0</v>
      </c>
      <c r="K28">
        <f>COUNTIFS(Answer, 'Unique Transcriptions DYNAMIC'!$A28, Country, K$1)</f>
        <v>0</v>
      </c>
      <c r="L28">
        <f>COUNTIFS(Answer, 'Unique Transcriptions DYNAMIC'!$A28, Country, L$1)</f>
        <v>0</v>
      </c>
      <c r="M28">
        <f>COUNTIFS(Answer, 'Unique Transcriptions DYNAMIC'!$A28, Country, M$1)</f>
        <v>0</v>
      </c>
      <c r="N28">
        <f>COUNTIFS(Answer, 'Unique Transcriptions DYNAMIC'!$A28, Country, N$1)</f>
        <v>0</v>
      </c>
      <c r="O28">
        <f>COUNTIFS(Answer, 'Unique Transcriptions DYNAMIC'!$A28, Country, O$1)</f>
        <v>0</v>
      </c>
      <c r="P28">
        <f>COUNTIFS(Answer, 'Unique Transcriptions DYNAMIC'!$A28, Country, P$1)</f>
        <v>0</v>
      </c>
      <c r="Q28">
        <f>COUNTIFS(Answer, 'Unique Transcriptions DYNAMIC'!$A28, Country, Q$1)</f>
        <v>0</v>
      </c>
      <c r="R28">
        <f>COUNTIFS(Answer, 'Unique Transcriptions DYNAMIC'!$A28, Country, R$1)</f>
        <v>0</v>
      </c>
      <c r="S28">
        <f>COUNTIFS(Answer, 'Unique Transcriptions DYNAMIC'!$A28, Country, S$1)</f>
        <v>0</v>
      </c>
      <c r="T28">
        <f>COUNTIFS(Answer, 'Unique Transcriptions DYNAMIC'!$A28, Country, T$1)</f>
        <v>0</v>
      </c>
      <c r="U28">
        <f>COUNTIFS(Answer, 'Unique Transcriptions DYNAMIC'!$A28, Country, U$1)</f>
        <v>0</v>
      </c>
      <c r="V28">
        <f>COUNTIFS(Answer, 'Unique Transcriptions DYNAMIC'!$A28, Country, V$1)</f>
        <v>0</v>
      </c>
      <c r="W28">
        <f>COUNTIFS(Answer, 'Unique Transcriptions DYNAMIC'!$A28, Country, W$1)</f>
        <v>0</v>
      </c>
      <c r="X28">
        <f>COUNTIFS(Answer, 'Unique Transcriptions DYNAMIC'!$A28, Country, X$1)</f>
        <v>0</v>
      </c>
      <c r="Y28">
        <f>COUNTIFS(Answer, 'Unique Transcriptions DYNAMIC'!$A28, Country, Y$1)</f>
        <v>0</v>
      </c>
      <c r="Z28">
        <f>COUNTIFS(Answer, 'Unique Transcriptions DYNAMIC'!$A28, Country, Z$1)</f>
        <v>0</v>
      </c>
      <c r="AA28">
        <f>COUNTIFS(Answer, 'Unique Transcriptions DYNAMIC'!$A28, Country, AA$1)</f>
        <v>0</v>
      </c>
      <c r="AB28">
        <f>COUNTIFS(Answer, 'Unique Transcriptions DYNAMIC'!$A28, Country, AB$1)</f>
        <v>0</v>
      </c>
      <c r="AC28">
        <f>COUNTIFS(Answer, 'Unique Transcriptions DYNAMIC'!$A28, Country, AC$1)</f>
        <v>0</v>
      </c>
      <c r="AD28">
        <f>COUNTIFS(Answer, 'Unique Transcriptions DYNAMIC'!$A28, Country, AD$1)</f>
        <v>0</v>
      </c>
      <c r="AE28">
        <f>COUNTIFS(Answer, 'Unique Transcriptions DYNAMIC'!$A28, Country, AE$1)</f>
        <v>0</v>
      </c>
      <c r="AF28">
        <f>COUNTIFS(Answer, 'Unique Transcriptions DYNAMIC'!$A28, Country, AF$1)</f>
        <v>0</v>
      </c>
      <c r="AG28">
        <f t="shared" si="1"/>
        <v>0</v>
      </c>
      <c r="AH28">
        <f t="shared" si="0"/>
        <v>3</v>
      </c>
    </row>
    <row r="29" spans="1:34">
      <c r="A29" s="3" t="s">
        <v>143</v>
      </c>
      <c r="B29">
        <f>COUNTIFS(Answer, 'Unique Transcriptions DYNAMIC'!$A29)</f>
        <v>3</v>
      </c>
      <c r="C29">
        <f>COUNTIFS(Answer, 'Unique Transcriptions DYNAMIC'!$A29, Country, C$1)</f>
        <v>2</v>
      </c>
      <c r="D29">
        <f>COUNTIFS(Answer, 'Unique Transcriptions DYNAMIC'!$A29, Country, D$1)</f>
        <v>0</v>
      </c>
      <c r="E29">
        <f>COUNTIFS(Answer, 'Unique Transcriptions DYNAMIC'!$A29, Country, E$1)</f>
        <v>0</v>
      </c>
      <c r="F29">
        <f>COUNTIFS(Answer, 'Unique Transcriptions DYNAMIC'!$A29, Country, F$1)</f>
        <v>0</v>
      </c>
      <c r="G29">
        <f>COUNTIFS(Answer, 'Unique Transcriptions DYNAMIC'!$A29, Country, G$1)</f>
        <v>0</v>
      </c>
      <c r="H29">
        <f>COUNTIFS(Answer, 'Unique Transcriptions DYNAMIC'!$A29, Country, H$1)</f>
        <v>0</v>
      </c>
      <c r="I29">
        <f>COUNTIFS(Answer, 'Unique Transcriptions DYNAMIC'!$A29, Country, I$1)</f>
        <v>0</v>
      </c>
      <c r="J29">
        <f>COUNTIFS(Answer, 'Unique Transcriptions DYNAMIC'!$A29, Country, J$1)</f>
        <v>0</v>
      </c>
      <c r="K29">
        <f>COUNTIFS(Answer, 'Unique Transcriptions DYNAMIC'!$A29, Country, K$1)</f>
        <v>0</v>
      </c>
      <c r="L29">
        <f>COUNTIFS(Answer, 'Unique Transcriptions DYNAMIC'!$A29, Country, L$1)</f>
        <v>0</v>
      </c>
      <c r="M29">
        <f>COUNTIFS(Answer, 'Unique Transcriptions DYNAMIC'!$A29, Country, M$1)</f>
        <v>0</v>
      </c>
      <c r="N29">
        <f>COUNTIFS(Answer, 'Unique Transcriptions DYNAMIC'!$A29, Country, N$1)</f>
        <v>1</v>
      </c>
      <c r="O29">
        <f>COUNTIFS(Answer, 'Unique Transcriptions DYNAMIC'!$A29, Country, O$1)</f>
        <v>0</v>
      </c>
      <c r="P29">
        <f>COUNTIFS(Answer, 'Unique Transcriptions DYNAMIC'!$A29, Country, P$1)</f>
        <v>0</v>
      </c>
      <c r="Q29">
        <f>COUNTIFS(Answer, 'Unique Transcriptions DYNAMIC'!$A29, Country, Q$1)</f>
        <v>0</v>
      </c>
      <c r="R29">
        <f>COUNTIFS(Answer, 'Unique Transcriptions DYNAMIC'!$A29, Country, R$1)</f>
        <v>0</v>
      </c>
      <c r="S29">
        <f>COUNTIFS(Answer, 'Unique Transcriptions DYNAMIC'!$A29, Country, S$1)</f>
        <v>0</v>
      </c>
      <c r="T29">
        <f>COUNTIFS(Answer, 'Unique Transcriptions DYNAMIC'!$A29, Country, T$1)</f>
        <v>0</v>
      </c>
      <c r="U29">
        <f>COUNTIFS(Answer, 'Unique Transcriptions DYNAMIC'!$A29, Country, U$1)</f>
        <v>0</v>
      </c>
      <c r="V29">
        <f>COUNTIFS(Answer, 'Unique Transcriptions DYNAMIC'!$A29, Country, V$1)</f>
        <v>0</v>
      </c>
      <c r="W29">
        <f>COUNTIFS(Answer, 'Unique Transcriptions DYNAMIC'!$A29, Country, W$1)</f>
        <v>0</v>
      </c>
      <c r="X29">
        <f>COUNTIFS(Answer, 'Unique Transcriptions DYNAMIC'!$A29, Country, X$1)</f>
        <v>0</v>
      </c>
      <c r="Y29">
        <f>COUNTIFS(Answer, 'Unique Transcriptions DYNAMIC'!$A29, Country, Y$1)</f>
        <v>0</v>
      </c>
      <c r="Z29">
        <f>COUNTIFS(Answer, 'Unique Transcriptions DYNAMIC'!$A29, Country, Z$1)</f>
        <v>0</v>
      </c>
      <c r="AA29">
        <f>COUNTIFS(Answer, 'Unique Transcriptions DYNAMIC'!$A29, Country, AA$1)</f>
        <v>0</v>
      </c>
      <c r="AB29">
        <f>COUNTIFS(Answer, 'Unique Transcriptions DYNAMIC'!$A29, Country, AB$1)</f>
        <v>0</v>
      </c>
      <c r="AC29">
        <f>COUNTIFS(Answer, 'Unique Transcriptions DYNAMIC'!$A29, Country, AC$1)</f>
        <v>0</v>
      </c>
      <c r="AD29">
        <f>COUNTIFS(Answer, 'Unique Transcriptions DYNAMIC'!$A29, Country, AD$1)</f>
        <v>0</v>
      </c>
      <c r="AE29">
        <f>COUNTIFS(Answer, 'Unique Transcriptions DYNAMIC'!$A29, Country, AE$1)</f>
        <v>0</v>
      </c>
      <c r="AF29">
        <f>COUNTIFS(Answer, 'Unique Transcriptions DYNAMIC'!$A29, Country, AF$1)</f>
        <v>0</v>
      </c>
      <c r="AG29">
        <f t="shared" si="1"/>
        <v>0</v>
      </c>
      <c r="AH29">
        <f t="shared" si="0"/>
        <v>3</v>
      </c>
    </row>
    <row r="30" spans="1:34">
      <c r="A30" s="3" t="s">
        <v>140</v>
      </c>
      <c r="B30">
        <f>COUNTIFS(Answer, 'Unique Transcriptions DYNAMIC'!$A30)</f>
        <v>3</v>
      </c>
      <c r="C30">
        <f>COUNTIFS(Answer, 'Unique Transcriptions DYNAMIC'!$A30, Country, C$1)</f>
        <v>0</v>
      </c>
      <c r="D30">
        <f>COUNTIFS(Answer, 'Unique Transcriptions DYNAMIC'!$A30, Country, D$1)</f>
        <v>0</v>
      </c>
      <c r="E30">
        <f>COUNTIFS(Answer, 'Unique Transcriptions DYNAMIC'!$A30, Country, E$1)</f>
        <v>3</v>
      </c>
      <c r="F30">
        <f>COUNTIFS(Answer, 'Unique Transcriptions DYNAMIC'!$A30, Country, F$1)</f>
        <v>0</v>
      </c>
      <c r="G30">
        <f>COUNTIFS(Answer, 'Unique Transcriptions DYNAMIC'!$A30, Country, G$1)</f>
        <v>0</v>
      </c>
      <c r="H30">
        <f>COUNTIFS(Answer, 'Unique Transcriptions DYNAMIC'!$A30, Country, H$1)</f>
        <v>0</v>
      </c>
      <c r="I30">
        <f>COUNTIFS(Answer, 'Unique Transcriptions DYNAMIC'!$A30, Country, I$1)</f>
        <v>0</v>
      </c>
      <c r="J30">
        <f>COUNTIFS(Answer, 'Unique Transcriptions DYNAMIC'!$A30, Country, J$1)</f>
        <v>0</v>
      </c>
      <c r="K30">
        <f>COUNTIFS(Answer, 'Unique Transcriptions DYNAMIC'!$A30, Country, K$1)</f>
        <v>0</v>
      </c>
      <c r="L30">
        <f>COUNTIFS(Answer, 'Unique Transcriptions DYNAMIC'!$A30, Country, L$1)</f>
        <v>0</v>
      </c>
      <c r="M30">
        <f>COUNTIFS(Answer, 'Unique Transcriptions DYNAMIC'!$A30, Country, M$1)</f>
        <v>0</v>
      </c>
      <c r="N30">
        <f>COUNTIFS(Answer, 'Unique Transcriptions DYNAMIC'!$A30, Country, N$1)</f>
        <v>0</v>
      </c>
      <c r="O30">
        <f>COUNTIFS(Answer, 'Unique Transcriptions DYNAMIC'!$A30, Country, O$1)</f>
        <v>0</v>
      </c>
      <c r="P30">
        <f>COUNTIFS(Answer, 'Unique Transcriptions DYNAMIC'!$A30, Country, P$1)</f>
        <v>0</v>
      </c>
      <c r="Q30">
        <f>COUNTIFS(Answer, 'Unique Transcriptions DYNAMIC'!$A30, Country, Q$1)</f>
        <v>0</v>
      </c>
      <c r="R30">
        <f>COUNTIFS(Answer, 'Unique Transcriptions DYNAMIC'!$A30, Country, R$1)</f>
        <v>0</v>
      </c>
      <c r="S30">
        <f>COUNTIFS(Answer, 'Unique Transcriptions DYNAMIC'!$A30, Country, S$1)</f>
        <v>0</v>
      </c>
      <c r="T30">
        <f>COUNTIFS(Answer, 'Unique Transcriptions DYNAMIC'!$A30, Country, T$1)</f>
        <v>0</v>
      </c>
      <c r="U30">
        <f>COUNTIFS(Answer, 'Unique Transcriptions DYNAMIC'!$A30, Country, U$1)</f>
        <v>0</v>
      </c>
      <c r="V30">
        <f>COUNTIFS(Answer, 'Unique Transcriptions DYNAMIC'!$A30, Country, V$1)</f>
        <v>0</v>
      </c>
      <c r="W30">
        <f>COUNTIFS(Answer, 'Unique Transcriptions DYNAMIC'!$A30, Country, W$1)</f>
        <v>0</v>
      </c>
      <c r="X30">
        <f>COUNTIFS(Answer, 'Unique Transcriptions DYNAMIC'!$A30, Country, X$1)</f>
        <v>0</v>
      </c>
      <c r="Y30">
        <f>COUNTIFS(Answer, 'Unique Transcriptions DYNAMIC'!$A30, Country, Y$1)</f>
        <v>0</v>
      </c>
      <c r="Z30">
        <f>COUNTIFS(Answer, 'Unique Transcriptions DYNAMIC'!$A30, Country, Z$1)</f>
        <v>0</v>
      </c>
      <c r="AA30">
        <f>COUNTIFS(Answer, 'Unique Transcriptions DYNAMIC'!$A30, Country, AA$1)</f>
        <v>0</v>
      </c>
      <c r="AB30">
        <f>COUNTIFS(Answer, 'Unique Transcriptions DYNAMIC'!$A30, Country, AB$1)</f>
        <v>0</v>
      </c>
      <c r="AC30">
        <f>COUNTIFS(Answer, 'Unique Transcriptions DYNAMIC'!$A30, Country, AC$1)</f>
        <v>0</v>
      </c>
      <c r="AD30">
        <f>COUNTIFS(Answer, 'Unique Transcriptions DYNAMIC'!$A30, Country, AD$1)</f>
        <v>0</v>
      </c>
      <c r="AE30">
        <f>COUNTIFS(Answer, 'Unique Transcriptions DYNAMIC'!$A30, Country, AE$1)</f>
        <v>0</v>
      </c>
      <c r="AF30">
        <f>COUNTIFS(Answer, 'Unique Transcriptions DYNAMIC'!$A30, Country, AF$1)</f>
        <v>0</v>
      </c>
      <c r="AG30">
        <f t="shared" si="1"/>
        <v>3</v>
      </c>
      <c r="AH30">
        <f t="shared" si="0"/>
        <v>0</v>
      </c>
    </row>
    <row r="31" spans="1:34">
      <c r="A31" s="3" t="s">
        <v>90</v>
      </c>
      <c r="B31">
        <f>COUNTIFS(Answer, 'Unique Transcriptions DYNAMIC'!$A31)</f>
        <v>3</v>
      </c>
      <c r="C31">
        <f>COUNTIFS(Answer, 'Unique Transcriptions DYNAMIC'!$A31, Country, C$1)</f>
        <v>1</v>
      </c>
      <c r="D31">
        <f>COUNTIFS(Answer, 'Unique Transcriptions DYNAMIC'!$A31, Country, D$1)</f>
        <v>0</v>
      </c>
      <c r="E31">
        <f>COUNTIFS(Answer, 'Unique Transcriptions DYNAMIC'!$A31, Country, E$1)</f>
        <v>0</v>
      </c>
      <c r="F31">
        <f>COUNTIFS(Answer, 'Unique Transcriptions DYNAMIC'!$A31, Country, F$1)</f>
        <v>1</v>
      </c>
      <c r="G31">
        <f>COUNTIFS(Answer, 'Unique Transcriptions DYNAMIC'!$A31, Country, G$1)</f>
        <v>0</v>
      </c>
      <c r="H31">
        <f>COUNTIFS(Answer, 'Unique Transcriptions DYNAMIC'!$A31, Country, H$1)</f>
        <v>0</v>
      </c>
      <c r="I31">
        <f>COUNTIFS(Answer, 'Unique Transcriptions DYNAMIC'!$A31, Country, I$1)</f>
        <v>0</v>
      </c>
      <c r="J31">
        <f>COUNTIFS(Answer, 'Unique Transcriptions DYNAMIC'!$A31, Country, J$1)</f>
        <v>0</v>
      </c>
      <c r="K31">
        <f>COUNTIFS(Answer, 'Unique Transcriptions DYNAMIC'!$A31, Country, K$1)</f>
        <v>0</v>
      </c>
      <c r="L31">
        <f>COUNTIFS(Answer, 'Unique Transcriptions DYNAMIC'!$A31, Country, L$1)</f>
        <v>0</v>
      </c>
      <c r="M31">
        <f>COUNTIFS(Answer, 'Unique Transcriptions DYNAMIC'!$A31, Country, M$1)</f>
        <v>1</v>
      </c>
      <c r="N31">
        <f>COUNTIFS(Answer, 'Unique Transcriptions DYNAMIC'!$A31, Country, N$1)</f>
        <v>0</v>
      </c>
      <c r="O31">
        <f>COUNTIFS(Answer, 'Unique Transcriptions DYNAMIC'!$A31, Country, O$1)</f>
        <v>0</v>
      </c>
      <c r="P31">
        <f>COUNTIFS(Answer, 'Unique Transcriptions DYNAMIC'!$A31, Country, P$1)</f>
        <v>0</v>
      </c>
      <c r="Q31">
        <f>COUNTIFS(Answer, 'Unique Transcriptions DYNAMIC'!$A31, Country, Q$1)</f>
        <v>0</v>
      </c>
      <c r="R31">
        <f>COUNTIFS(Answer, 'Unique Transcriptions DYNAMIC'!$A31, Country, R$1)</f>
        <v>0</v>
      </c>
      <c r="S31">
        <f>COUNTIFS(Answer, 'Unique Transcriptions DYNAMIC'!$A31, Country, S$1)</f>
        <v>0</v>
      </c>
      <c r="T31">
        <f>COUNTIFS(Answer, 'Unique Transcriptions DYNAMIC'!$A31, Country, T$1)</f>
        <v>0</v>
      </c>
      <c r="U31">
        <f>COUNTIFS(Answer, 'Unique Transcriptions DYNAMIC'!$A31, Country, U$1)</f>
        <v>0</v>
      </c>
      <c r="V31">
        <f>COUNTIFS(Answer, 'Unique Transcriptions DYNAMIC'!$A31, Country, V$1)</f>
        <v>0</v>
      </c>
      <c r="W31">
        <f>COUNTIFS(Answer, 'Unique Transcriptions DYNAMIC'!$A31, Country, W$1)</f>
        <v>0</v>
      </c>
      <c r="X31">
        <f>COUNTIFS(Answer, 'Unique Transcriptions DYNAMIC'!$A31, Country, X$1)</f>
        <v>0</v>
      </c>
      <c r="Y31">
        <f>COUNTIFS(Answer, 'Unique Transcriptions DYNAMIC'!$A31, Country, Y$1)</f>
        <v>0</v>
      </c>
      <c r="Z31">
        <f>COUNTIFS(Answer, 'Unique Transcriptions DYNAMIC'!$A31, Country, Z$1)</f>
        <v>0</v>
      </c>
      <c r="AA31">
        <f>COUNTIFS(Answer, 'Unique Transcriptions DYNAMIC'!$A31, Country, AA$1)</f>
        <v>0</v>
      </c>
      <c r="AB31">
        <f>COUNTIFS(Answer, 'Unique Transcriptions DYNAMIC'!$A31, Country, AB$1)</f>
        <v>0</v>
      </c>
      <c r="AC31">
        <f>COUNTIFS(Answer, 'Unique Transcriptions DYNAMIC'!$A31, Country, AC$1)</f>
        <v>0</v>
      </c>
      <c r="AD31">
        <f>COUNTIFS(Answer, 'Unique Transcriptions DYNAMIC'!$A31, Country, AD$1)</f>
        <v>0</v>
      </c>
      <c r="AE31">
        <f>COUNTIFS(Answer, 'Unique Transcriptions DYNAMIC'!$A31, Country, AE$1)</f>
        <v>0</v>
      </c>
      <c r="AF31">
        <f>COUNTIFS(Answer, 'Unique Transcriptions DYNAMIC'!$A31, Country, AF$1)</f>
        <v>0</v>
      </c>
      <c r="AG31">
        <f t="shared" si="1"/>
        <v>1</v>
      </c>
      <c r="AH31">
        <f t="shared" si="0"/>
        <v>2</v>
      </c>
    </row>
    <row r="32" spans="1:34">
      <c r="A32" s="3" t="s">
        <v>98</v>
      </c>
      <c r="B32">
        <f>COUNTIFS(Answer, 'Unique Transcriptions DYNAMIC'!$A32)</f>
        <v>3</v>
      </c>
      <c r="C32">
        <f>COUNTIFS(Answer, 'Unique Transcriptions DYNAMIC'!$A32, Country, C$1)</f>
        <v>0</v>
      </c>
      <c r="D32">
        <f>COUNTIFS(Answer, 'Unique Transcriptions DYNAMIC'!$A32, Country, D$1)</f>
        <v>0</v>
      </c>
      <c r="E32">
        <f>COUNTIFS(Answer, 'Unique Transcriptions DYNAMIC'!$A32, Country, E$1)</f>
        <v>3</v>
      </c>
      <c r="F32">
        <f>COUNTIFS(Answer, 'Unique Transcriptions DYNAMIC'!$A32, Country, F$1)</f>
        <v>0</v>
      </c>
      <c r="G32">
        <f>COUNTIFS(Answer, 'Unique Transcriptions DYNAMIC'!$A32, Country, G$1)</f>
        <v>0</v>
      </c>
      <c r="H32">
        <f>COUNTIFS(Answer, 'Unique Transcriptions DYNAMIC'!$A32, Country, H$1)</f>
        <v>0</v>
      </c>
      <c r="I32">
        <f>COUNTIFS(Answer, 'Unique Transcriptions DYNAMIC'!$A32, Country, I$1)</f>
        <v>0</v>
      </c>
      <c r="J32">
        <f>COUNTIFS(Answer, 'Unique Transcriptions DYNAMIC'!$A32, Country, J$1)</f>
        <v>0</v>
      </c>
      <c r="K32">
        <f>COUNTIFS(Answer, 'Unique Transcriptions DYNAMIC'!$A32, Country, K$1)</f>
        <v>0</v>
      </c>
      <c r="L32">
        <f>COUNTIFS(Answer, 'Unique Transcriptions DYNAMIC'!$A32, Country, L$1)</f>
        <v>0</v>
      </c>
      <c r="M32">
        <f>COUNTIFS(Answer, 'Unique Transcriptions DYNAMIC'!$A32, Country, M$1)</f>
        <v>0</v>
      </c>
      <c r="N32">
        <f>COUNTIFS(Answer, 'Unique Transcriptions DYNAMIC'!$A32, Country, N$1)</f>
        <v>0</v>
      </c>
      <c r="O32">
        <f>COUNTIFS(Answer, 'Unique Transcriptions DYNAMIC'!$A32, Country, O$1)</f>
        <v>0</v>
      </c>
      <c r="P32">
        <f>COUNTIFS(Answer, 'Unique Transcriptions DYNAMIC'!$A32, Country, P$1)</f>
        <v>0</v>
      </c>
      <c r="Q32">
        <f>COUNTIFS(Answer, 'Unique Transcriptions DYNAMIC'!$A32, Country, Q$1)</f>
        <v>0</v>
      </c>
      <c r="R32">
        <f>COUNTIFS(Answer, 'Unique Transcriptions DYNAMIC'!$A32, Country, R$1)</f>
        <v>0</v>
      </c>
      <c r="S32">
        <f>COUNTIFS(Answer, 'Unique Transcriptions DYNAMIC'!$A32, Country, S$1)</f>
        <v>0</v>
      </c>
      <c r="T32">
        <f>COUNTIFS(Answer, 'Unique Transcriptions DYNAMIC'!$A32, Country, T$1)</f>
        <v>0</v>
      </c>
      <c r="U32">
        <f>COUNTIFS(Answer, 'Unique Transcriptions DYNAMIC'!$A32, Country, U$1)</f>
        <v>0</v>
      </c>
      <c r="V32">
        <f>COUNTIFS(Answer, 'Unique Transcriptions DYNAMIC'!$A32, Country, V$1)</f>
        <v>0</v>
      </c>
      <c r="W32">
        <f>COUNTIFS(Answer, 'Unique Transcriptions DYNAMIC'!$A32, Country, W$1)</f>
        <v>0</v>
      </c>
      <c r="X32">
        <f>COUNTIFS(Answer, 'Unique Transcriptions DYNAMIC'!$A32, Country, X$1)</f>
        <v>0</v>
      </c>
      <c r="Y32">
        <f>COUNTIFS(Answer, 'Unique Transcriptions DYNAMIC'!$A32, Country, Y$1)</f>
        <v>0</v>
      </c>
      <c r="Z32">
        <f>COUNTIFS(Answer, 'Unique Transcriptions DYNAMIC'!$A32, Country, Z$1)</f>
        <v>0</v>
      </c>
      <c r="AA32">
        <f>COUNTIFS(Answer, 'Unique Transcriptions DYNAMIC'!$A32, Country, AA$1)</f>
        <v>0</v>
      </c>
      <c r="AB32">
        <f>COUNTIFS(Answer, 'Unique Transcriptions DYNAMIC'!$A32, Country, AB$1)</f>
        <v>0</v>
      </c>
      <c r="AC32">
        <f>COUNTIFS(Answer, 'Unique Transcriptions DYNAMIC'!$A32, Country, AC$1)</f>
        <v>0</v>
      </c>
      <c r="AD32">
        <f>COUNTIFS(Answer, 'Unique Transcriptions DYNAMIC'!$A32, Country, AD$1)</f>
        <v>0</v>
      </c>
      <c r="AE32">
        <f>COUNTIFS(Answer, 'Unique Transcriptions DYNAMIC'!$A32, Country, AE$1)</f>
        <v>0</v>
      </c>
      <c r="AF32">
        <f>COUNTIFS(Answer, 'Unique Transcriptions DYNAMIC'!$A32, Country, AF$1)</f>
        <v>0</v>
      </c>
      <c r="AG32">
        <f t="shared" si="1"/>
        <v>3</v>
      </c>
      <c r="AH32">
        <f t="shared" si="0"/>
        <v>0</v>
      </c>
    </row>
    <row r="33" spans="1:34">
      <c r="A33" s="3" t="s">
        <v>215</v>
      </c>
      <c r="B33">
        <f>COUNTIFS(Answer, 'Unique Transcriptions DYNAMIC'!$A33)</f>
        <v>3</v>
      </c>
      <c r="C33">
        <f>COUNTIFS(Answer, 'Unique Transcriptions DYNAMIC'!$A33, Country, C$1)</f>
        <v>0</v>
      </c>
      <c r="D33">
        <f>COUNTIFS(Answer, 'Unique Transcriptions DYNAMIC'!$A33, Country, D$1)</f>
        <v>0</v>
      </c>
      <c r="E33">
        <f>COUNTIFS(Answer, 'Unique Transcriptions DYNAMIC'!$A33, Country, E$1)</f>
        <v>3</v>
      </c>
      <c r="F33">
        <f>COUNTIFS(Answer, 'Unique Transcriptions DYNAMIC'!$A33, Country, F$1)</f>
        <v>0</v>
      </c>
      <c r="G33">
        <f>COUNTIFS(Answer, 'Unique Transcriptions DYNAMIC'!$A33, Country, G$1)</f>
        <v>0</v>
      </c>
      <c r="H33">
        <f>COUNTIFS(Answer, 'Unique Transcriptions DYNAMIC'!$A33, Country, H$1)</f>
        <v>0</v>
      </c>
      <c r="I33">
        <f>COUNTIFS(Answer, 'Unique Transcriptions DYNAMIC'!$A33, Country, I$1)</f>
        <v>0</v>
      </c>
      <c r="J33">
        <f>COUNTIFS(Answer, 'Unique Transcriptions DYNAMIC'!$A33, Country, J$1)</f>
        <v>0</v>
      </c>
      <c r="K33">
        <f>COUNTIFS(Answer, 'Unique Transcriptions DYNAMIC'!$A33, Country, K$1)</f>
        <v>0</v>
      </c>
      <c r="L33">
        <f>COUNTIFS(Answer, 'Unique Transcriptions DYNAMIC'!$A33, Country, L$1)</f>
        <v>0</v>
      </c>
      <c r="M33">
        <f>COUNTIFS(Answer, 'Unique Transcriptions DYNAMIC'!$A33, Country, M$1)</f>
        <v>0</v>
      </c>
      <c r="N33">
        <f>COUNTIFS(Answer, 'Unique Transcriptions DYNAMIC'!$A33, Country, N$1)</f>
        <v>0</v>
      </c>
      <c r="O33">
        <f>COUNTIFS(Answer, 'Unique Transcriptions DYNAMIC'!$A33, Country, O$1)</f>
        <v>0</v>
      </c>
      <c r="P33">
        <f>COUNTIFS(Answer, 'Unique Transcriptions DYNAMIC'!$A33, Country, P$1)</f>
        <v>0</v>
      </c>
      <c r="Q33">
        <f>COUNTIFS(Answer, 'Unique Transcriptions DYNAMIC'!$A33, Country, Q$1)</f>
        <v>0</v>
      </c>
      <c r="R33">
        <f>COUNTIFS(Answer, 'Unique Transcriptions DYNAMIC'!$A33, Country, R$1)</f>
        <v>0</v>
      </c>
      <c r="S33">
        <f>COUNTIFS(Answer, 'Unique Transcriptions DYNAMIC'!$A33, Country, S$1)</f>
        <v>0</v>
      </c>
      <c r="T33">
        <f>COUNTIFS(Answer, 'Unique Transcriptions DYNAMIC'!$A33, Country, T$1)</f>
        <v>0</v>
      </c>
      <c r="U33">
        <f>COUNTIFS(Answer, 'Unique Transcriptions DYNAMIC'!$A33, Country, U$1)</f>
        <v>0</v>
      </c>
      <c r="V33">
        <f>COUNTIFS(Answer, 'Unique Transcriptions DYNAMIC'!$A33, Country, V$1)</f>
        <v>0</v>
      </c>
      <c r="W33">
        <f>COUNTIFS(Answer, 'Unique Transcriptions DYNAMIC'!$A33, Country, W$1)</f>
        <v>0</v>
      </c>
      <c r="X33">
        <f>COUNTIFS(Answer, 'Unique Transcriptions DYNAMIC'!$A33, Country, X$1)</f>
        <v>0</v>
      </c>
      <c r="Y33">
        <f>COUNTIFS(Answer, 'Unique Transcriptions DYNAMIC'!$A33, Country, Y$1)</f>
        <v>0</v>
      </c>
      <c r="Z33">
        <f>COUNTIFS(Answer, 'Unique Transcriptions DYNAMIC'!$A33, Country, Z$1)</f>
        <v>0</v>
      </c>
      <c r="AA33">
        <f>COUNTIFS(Answer, 'Unique Transcriptions DYNAMIC'!$A33, Country, AA$1)</f>
        <v>0</v>
      </c>
      <c r="AB33">
        <f>COUNTIFS(Answer, 'Unique Transcriptions DYNAMIC'!$A33, Country, AB$1)</f>
        <v>0</v>
      </c>
      <c r="AC33">
        <f>COUNTIFS(Answer, 'Unique Transcriptions DYNAMIC'!$A33, Country, AC$1)</f>
        <v>0</v>
      </c>
      <c r="AD33">
        <f>COUNTIFS(Answer, 'Unique Transcriptions DYNAMIC'!$A33, Country, AD$1)</f>
        <v>0</v>
      </c>
      <c r="AE33">
        <f>COUNTIFS(Answer, 'Unique Transcriptions DYNAMIC'!$A33, Country, AE$1)</f>
        <v>0</v>
      </c>
      <c r="AF33">
        <f>COUNTIFS(Answer, 'Unique Transcriptions DYNAMIC'!$A33, Country, AF$1)</f>
        <v>0</v>
      </c>
      <c r="AG33">
        <f t="shared" si="1"/>
        <v>3</v>
      </c>
      <c r="AH33">
        <f t="shared" si="0"/>
        <v>0</v>
      </c>
    </row>
    <row r="34" spans="1:34">
      <c r="A34" s="3" t="s">
        <v>118</v>
      </c>
      <c r="B34">
        <f>COUNTIFS(Answer, 'Unique Transcriptions DYNAMIC'!$A34)</f>
        <v>3</v>
      </c>
      <c r="C34">
        <f>COUNTIFS(Answer, 'Unique Transcriptions DYNAMIC'!$A34, Country, C$1)</f>
        <v>0</v>
      </c>
      <c r="D34">
        <f>COUNTIFS(Answer, 'Unique Transcriptions DYNAMIC'!$A34, Country, D$1)</f>
        <v>0</v>
      </c>
      <c r="E34">
        <f>COUNTIFS(Answer, 'Unique Transcriptions DYNAMIC'!$A34, Country, E$1)</f>
        <v>3</v>
      </c>
      <c r="F34">
        <f>COUNTIFS(Answer, 'Unique Transcriptions DYNAMIC'!$A34, Country, F$1)</f>
        <v>0</v>
      </c>
      <c r="G34">
        <f>COUNTIFS(Answer, 'Unique Transcriptions DYNAMIC'!$A34, Country, G$1)</f>
        <v>0</v>
      </c>
      <c r="H34">
        <f>COUNTIFS(Answer, 'Unique Transcriptions DYNAMIC'!$A34, Country, H$1)</f>
        <v>0</v>
      </c>
      <c r="I34">
        <f>COUNTIFS(Answer, 'Unique Transcriptions DYNAMIC'!$A34, Country, I$1)</f>
        <v>0</v>
      </c>
      <c r="J34">
        <f>COUNTIFS(Answer, 'Unique Transcriptions DYNAMIC'!$A34, Country, J$1)</f>
        <v>0</v>
      </c>
      <c r="K34">
        <f>COUNTIFS(Answer, 'Unique Transcriptions DYNAMIC'!$A34, Country, K$1)</f>
        <v>0</v>
      </c>
      <c r="L34">
        <f>COUNTIFS(Answer, 'Unique Transcriptions DYNAMIC'!$A34, Country, L$1)</f>
        <v>0</v>
      </c>
      <c r="M34">
        <f>COUNTIFS(Answer, 'Unique Transcriptions DYNAMIC'!$A34, Country, M$1)</f>
        <v>0</v>
      </c>
      <c r="N34">
        <f>COUNTIFS(Answer, 'Unique Transcriptions DYNAMIC'!$A34, Country, N$1)</f>
        <v>0</v>
      </c>
      <c r="O34">
        <f>COUNTIFS(Answer, 'Unique Transcriptions DYNAMIC'!$A34, Country, O$1)</f>
        <v>0</v>
      </c>
      <c r="P34">
        <f>COUNTIFS(Answer, 'Unique Transcriptions DYNAMIC'!$A34, Country, P$1)</f>
        <v>0</v>
      </c>
      <c r="Q34">
        <f>COUNTIFS(Answer, 'Unique Transcriptions DYNAMIC'!$A34, Country, Q$1)</f>
        <v>0</v>
      </c>
      <c r="R34">
        <f>COUNTIFS(Answer, 'Unique Transcriptions DYNAMIC'!$A34, Country, R$1)</f>
        <v>0</v>
      </c>
      <c r="S34">
        <f>COUNTIFS(Answer, 'Unique Transcriptions DYNAMIC'!$A34, Country, S$1)</f>
        <v>0</v>
      </c>
      <c r="T34">
        <f>COUNTIFS(Answer, 'Unique Transcriptions DYNAMIC'!$A34, Country, T$1)</f>
        <v>0</v>
      </c>
      <c r="U34">
        <f>COUNTIFS(Answer, 'Unique Transcriptions DYNAMIC'!$A34, Country, U$1)</f>
        <v>0</v>
      </c>
      <c r="V34">
        <f>COUNTIFS(Answer, 'Unique Transcriptions DYNAMIC'!$A34, Country, V$1)</f>
        <v>0</v>
      </c>
      <c r="W34">
        <f>COUNTIFS(Answer, 'Unique Transcriptions DYNAMIC'!$A34, Country, W$1)</f>
        <v>0</v>
      </c>
      <c r="X34">
        <f>COUNTIFS(Answer, 'Unique Transcriptions DYNAMIC'!$A34, Country, X$1)</f>
        <v>0</v>
      </c>
      <c r="Y34">
        <f>COUNTIFS(Answer, 'Unique Transcriptions DYNAMIC'!$A34, Country, Y$1)</f>
        <v>0</v>
      </c>
      <c r="Z34">
        <f>COUNTIFS(Answer, 'Unique Transcriptions DYNAMIC'!$A34, Country, Z$1)</f>
        <v>0</v>
      </c>
      <c r="AA34">
        <f>COUNTIFS(Answer, 'Unique Transcriptions DYNAMIC'!$A34, Country, AA$1)</f>
        <v>0</v>
      </c>
      <c r="AB34">
        <f>COUNTIFS(Answer, 'Unique Transcriptions DYNAMIC'!$A34, Country, AB$1)</f>
        <v>0</v>
      </c>
      <c r="AC34">
        <f>COUNTIFS(Answer, 'Unique Transcriptions DYNAMIC'!$A34, Country, AC$1)</f>
        <v>0</v>
      </c>
      <c r="AD34">
        <f>COUNTIFS(Answer, 'Unique Transcriptions DYNAMIC'!$A34, Country, AD$1)</f>
        <v>0</v>
      </c>
      <c r="AE34">
        <f>COUNTIFS(Answer, 'Unique Transcriptions DYNAMIC'!$A34, Country, AE$1)</f>
        <v>0</v>
      </c>
      <c r="AF34">
        <f>COUNTIFS(Answer, 'Unique Transcriptions DYNAMIC'!$A34, Country, AF$1)</f>
        <v>0</v>
      </c>
      <c r="AG34">
        <f t="shared" si="1"/>
        <v>3</v>
      </c>
      <c r="AH34">
        <f t="shared" si="0"/>
        <v>0</v>
      </c>
    </row>
    <row r="35" spans="1:34">
      <c r="A35" s="3" t="s">
        <v>201</v>
      </c>
      <c r="B35">
        <f>COUNTIFS(Answer, 'Unique Transcriptions DYNAMIC'!$A35)</f>
        <v>3</v>
      </c>
      <c r="C35">
        <f>COUNTIFS(Answer, 'Unique Transcriptions DYNAMIC'!$A35, Country, C$1)</f>
        <v>3</v>
      </c>
      <c r="D35">
        <f>COUNTIFS(Answer, 'Unique Transcriptions DYNAMIC'!$A35, Country, D$1)</f>
        <v>0</v>
      </c>
      <c r="E35">
        <f>COUNTIFS(Answer, 'Unique Transcriptions DYNAMIC'!$A35, Country, E$1)</f>
        <v>0</v>
      </c>
      <c r="F35">
        <f>COUNTIFS(Answer, 'Unique Transcriptions DYNAMIC'!$A35, Country, F$1)</f>
        <v>0</v>
      </c>
      <c r="G35">
        <f>COUNTIFS(Answer, 'Unique Transcriptions DYNAMIC'!$A35, Country, G$1)</f>
        <v>0</v>
      </c>
      <c r="H35">
        <f>COUNTIFS(Answer, 'Unique Transcriptions DYNAMIC'!$A35, Country, H$1)</f>
        <v>0</v>
      </c>
      <c r="I35">
        <f>COUNTIFS(Answer, 'Unique Transcriptions DYNAMIC'!$A35, Country, I$1)</f>
        <v>0</v>
      </c>
      <c r="J35">
        <f>COUNTIFS(Answer, 'Unique Transcriptions DYNAMIC'!$A35, Country, J$1)</f>
        <v>0</v>
      </c>
      <c r="K35">
        <f>COUNTIFS(Answer, 'Unique Transcriptions DYNAMIC'!$A35, Country, K$1)</f>
        <v>0</v>
      </c>
      <c r="L35">
        <f>COUNTIFS(Answer, 'Unique Transcriptions DYNAMIC'!$A35, Country, L$1)</f>
        <v>0</v>
      </c>
      <c r="M35">
        <f>COUNTIFS(Answer, 'Unique Transcriptions DYNAMIC'!$A35, Country, M$1)</f>
        <v>0</v>
      </c>
      <c r="N35">
        <f>COUNTIFS(Answer, 'Unique Transcriptions DYNAMIC'!$A35, Country, N$1)</f>
        <v>0</v>
      </c>
      <c r="O35">
        <f>COUNTIFS(Answer, 'Unique Transcriptions DYNAMIC'!$A35, Country, O$1)</f>
        <v>0</v>
      </c>
      <c r="P35">
        <f>COUNTIFS(Answer, 'Unique Transcriptions DYNAMIC'!$A35, Country, P$1)</f>
        <v>0</v>
      </c>
      <c r="Q35">
        <f>COUNTIFS(Answer, 'Unique Transcriptions DYNAMIC'!$A35, Country, Q$1)</f>
        <v>0</v>
      </c>
      <c r="R35">
        <f>COUNTIFS(Answer, 'Unique Transcriptions DYNAMIC'!$A35, Country, R$1)</f>
        <v>0</v>
      </c>
      <c r="S35">
        <f>COUNTIFS(Answer, 'Unique Transcriptions DYNAMIC'!$A35, Country, S$1)</f>
        <v>0</v>
      </c>
      <c r="T35">
        <f>COUNTIFS(Answer, 'Unique Transcriptions DYNAMIC'!$A35, Country, T$1)</f>
        <v>0</v>
      </c>
      <c r="U35">
        <f>COUNTIFS(Answer, 'Unique Transcriptions DYNAMIC'!$A35, Country, U$1)</f>
        <v>0</v>
      </c>
      <c r="V35">
        <f>COUNTIFS(Answer, 'Unique Transcriptions DYNAMIC'!$A35, Country, V$1)</f>
        <v>0</v>
      </c>
      <c r="W35">
        <f>COUNTIFS(Answer, 'Unique Transcriptions DYNAMIC'!$A35, Country, W$1)</f>
        <v>0</v>
      </c>
      <c r="X35">
        <f>COUNTIFS(Answer, 'Unique Transcriptions DYNAMIC'!$A35, Country, X$1)</f>
        <v>0</v>
      </c>
      <c r="Y35">
        <f>COUNTIFS(Answer, 'Unique Transcriptions DYNAMIC'!$A35, Country, Y$1)</f>
        <v>0</v>
      </c>
      <c r="Z35">
        <f>COUNTIFS(Answer, 'Unique Transcriptions DYNAMIC'!$A35, Country, Z$1)</f>
        <v>0</v>
      </c>
      <c r="AA35">
        <f>COUNTIFS(Answer, 'Unique Transcriptions DYNAMIC'!$A35, Country, AA$1)</f>
        <v>0</v>
      </c>
      <c r="AB35">
        <f>COUNTIFS(Answer, 'Unique Transcriptions DYNAMIC'!$A35, Country, AB$1)</f>
        <v>0</v>
      </c>
      <c r="AC35">
        <f>COUNTIFS(Answer, 'Unique Transcriptions DYNAMIC'!$A35, Country, AC$1)</f>
        <v>0</v>
      </c>
      <c r="AD35">
        <f>COUNTIFS(Answer, 'Unique Transcriptions DYNAMIC'!$A35, Country, AD$1)</f>
        <v>0</v>
      </c>
      <c r="AE35">
        <f>COUNTIFS(Answer, 'Unique Transcriptions DYNAMIC'!$A35, Country, AE$1)</f>
        <v>0</v>
      </c>
      <c r="AF35">
        <f>COUNTIFS(Answer, 'Unique Transcriptions DYNAMIC'!$A35, Country, AF$1)</f>
        <v>0</v>
      </c>
      <c r="AG35">
        <f t="shared" si="1"/>
        <v>0</v>
      </c>
      <c r="AH35">
        <f t="shared" si="0"/>
        <v>3</v>
      </c>
    </row>
    <row r="36" spans="1:34">
      <c r="A36" s="3" t="s">
        <v>166</v>
      </c>
      <c r="B36">
        <f>COUNTIFS(Answer, 'Unique Transcriptions DYNAMIC'!$A36)</f>
        <v>0</v>
      </c>
      <c r="C36">
        <f>COUNTIFS(Answer, 'Unique Transcriptions DYNAMIC'!$A36, Country, C$1)</f>
        <v>0</v>
      </c>
      <c r="D36">
        <f>COUNTIFS(Answer, 'Unique Transcriptions DYNAMIC'!$A36, Country, D$1)</f>
        <v>0</v>
      </c>
      <c r="E36">
        <f>COUNTIFS(Answer, 'Unique Transcriptions DYNAMIC'!$A36, Country, E$1)</f>
        <v>0</v>
      </c>
      <c r="F36">
        <f>COUNTIFS(Answer, 'Unique Transcriptions DYNAMIC'!$A36, Country, F$1)</f>
        <v>0</v>
      </c>
      <c r="G36">
        <f>COUNTIFS(Answer, 'Unique Transcriptions DYNAMIC'!$A36, Country, G$1)</f>
        <v>0</v>
      </c>
      <c r="H36">
        <f>COUNTIFS(Answer, 'Unique Transcriptions DYNAMIC'!$A36, Country, H$1)</f>
        <v>0</v>
      </c>
      <c r="I36">
        <f>COUNTIFS(Answer, 'Unique Transcriptions DYNAMIC'!$A36, Country, I$1)</f>
        <v>0</v>
      </c>
      <c r="J36">
        <f>COUNTIFS(Answer, 'Unique Transcriptions DYNAMIC'!$A36, Country, J$1)</f>
        <v>0</v>
      </c>
      <c r="K36">
        <f>COUNTIFS(Answer, 'Unique Transcriptions DYNAMIC'!$A36, Country, K$1)</f>
        <v>0</v>
      </c>
      <c r="L36">
        <f>COUNTIFS(Answer, 'Unique Transcriptions DYNAMIC'!$A36, Country, L$1)</f>
        <v>0</v>
      </c>
      <c r="M36">
        <f>COUNTIFS(Answer, 'Unique Transcriptions DYNAMIC'!$A36, Country, M$1)</f>
        <v>0</v>
      </c>
      <c r="N36">
        <f>COUNTIFS(Answer, 'Unique Transcriptions DYNAMIC'!$A36, Country, N$1)</f>
        <v>0</v>
      </c>
      <c r="O36">
        <f>COUNTIFS(Answer, 'Unique Transcriptions DYNAMIC'!$A36, Country, O$1)</f>
        <v>0</v>
      </c>
      <c r="P36">
        <f>COUNTIFS(Answer, 'Unique Transcriptions DYNAMIC'!$A36, Country, P$1)</f>
        <v>0</v>
      </c>
      <c r="Q36">
        <f>COUNTIFS(Answer, 'Unique Transcriptions DYNAMIC'!$A36, Country, Q$1)</f>
        <v>0</v>
      </c>
      <c r="R36">
        <f>COUNTIFS(Answer, 'Unique Transcriptions DYNAMIC'!$A36, Country, R$1)</f>
        <v>0</v>
      </c>
      <c r="S36">
        <f>COUNTIFS(Answer, 'Unique Transcriptions DYNAMIC'!$A36, Country, S$1)</f>
        <v>0</v>
      </c>
      <c r="T36">
        <f>COUNTIFS(Answer, 'Unique Transcriptions DYNAMIC'!$A36, Country, T$1)</f>
        <v>0</v>
      </c>
      <c r="U36">
        <f>COUNTIFS(Answer, 'Unique Transcriptions DYNAMIC'!$A36, Country, U$1)</f>
        <v>0</v>
      </c>
      <c r="V36">
        <f>COUNTIFS(Answer, 'Unique Transcriptions DYNAMIC'!$A36, Country, V$1)</f>
        <v>0</v>
      </c>
      <c r="W36">
        <f>COUNTIFS(Answer, 'Unique Transcriptions DYNAMIC'!$A36, Country, W$1)</f>
        <v>0</v>
      </c>
      <c r="X36">
        <f>COUNTIFS(Answer, 'Unique Transcriptions DYNAMIC'!$A36, Country, X$1)</f>
        <v>0</v>
      </c>
      <c r="Y36">
        <f>COUNTIFS(Answer, 'Unique Transcriptions DYNAMIC'!$A36, Country, Y$1)</f>
        <v>0</v>
      </c>
      <c r="Z36">
        <f>COUNTIFS(Answer, 'Unique Transcriptions DYNAMIC'!$A36, Country, Z$1)</f>
        <v>0</v>
      </c>
      <c r="AA36">
        <f>COUNTIFS(Answer, 'Unique Transcriptions DYNAMIC'!$A36, Country, AA$1)</f>
        <v>0</v>
      </c>
      <c r="AB36">
        <f>COUNTIFS(Answer, 'Unique Transcriptions DYNAMIC'!$A36, Country, AB$1)</f>
        <v>0</v>
      </c>
      <c r="AC36">
        <f>COUNTIFS(Answer, 'Unique Transcriptions DYNAMIC'!$A36, Country, AC$1)</f>
        <v>0</v>
      </c>
      <c r="AD36">
        <f>COUNTIFS(Answer, 'Unique Transcriptions DYNAMIC'!$A36, Country, AD$1)</f>
        <v>0</v>
      </c>
      <c r="AE36">
        <f>COUNTIFS(Answer, 'Unique Transcriptions DYNAMIC'!$A36, Country, AE$1)</f>
        <v>0</v>
      </c>
      <c r="AF36">
        <f>COUNTIFS(Answer, 'Unique Transcriptions DYNAMIC'!$A36, Country, AF$1)</f>
        <v>0</v>
      </c>
      <c r="AG36">
        <f t="shared" si="1"/>
        <v>0</v>
      </c>
      <c r="AH36">
        <f t="shared" si="0"/>
        <v>0</v>
      </c>
    </row>
    <row r="37" spans="1:34">
      <c r="A37" s="3" t="s">
        <v>1010</v>
      </c>
      <c r="B37">
        <f>COUNTIFS(Answer, 'Unique Transcriptions DYNAMIC'!$A37)</f>
        <v>2</v>
      </c>
      <c r="C37">
        <f>COUNTIFS(Answer, 'Unique Transcriptions DYNAMIC'!$A37, Country, C$1)</f>
        <v>0</v>
      </c>
      <c r="D37">
        <f>COUNTIFS(Answer, 'Unique Transcriptions DYNAMIC'!$A37, Country, D$1)</f>
        <v>0</v>
      </c>
      <c r="E37">
        <f>COUNTIFS(Answer, 'Unique Transcriptions DYNAMIC'!$A37, Country, E$1)</f>
        <v>2</v>
      </c>
      <c r="F37">
        <f>COUNTIFS(Answer, 'Unique Transcriptions DYNAMIC'!$A37, Country, F$1)</f>
        <v>0</v>
      </c>
      <c r="G37">
        <f>COUNTIFS(Answer, 'Unique Transcriptions DYNAMIC'!$A37, Country, G$1)</f>
        <v>0</v>
      </c>
      <c r="H37">
        <f>COUNTIFS(Answer, 'Unique Transcriptions DYNAMIC'!$A37, Country, H$1)</f>
        <v>0</v>
      </c>
      <c r="I37">
        <f>COUNTIFS(Answer, 'Unique Transcriptions DYNAMIC'!$A37, Country, I$1)</f>
        <v>0</v>
      </c>
      <c r="J37">
        <f>COUNTIFS(Answer, 'Unique Transcriptions DYNAMIC'!$A37, Country, J$1)</f>
        <v>0</v>
      </c>
      <c r="K37">
        <f>COUNTIFS(Answer, 'Unique Transcriptions DYNAMIC'!$A37, Country, K$1)</f>
        <v>0</v>
      </c>
      <c r="L37">
        <f>COUNTIFS(Answer, 'Unique Transcriptions DYNAMIC'!$A37, Country, L$1)</f>
        <v>0</v>
      </c>
      <c r="M37">
        <f>COUNTIFS(Answer, 'Unique Transcriptions DYNAMIC'!$A37, Country, M$1)</f>
        <v>0</v>
      </c>
      <c r="N37">
        <f>COUNTIFS(Answer, 'Unique Transcriptions DYNAMIC'!$A37, Country, N$1)</f>
        <v>0</v>
      </c>
      <c r="O37">
        <f>COUNTIFS(Answer, 'Unique Transcriptions DYNAMIC'!$A37, Country, O$1)</f>
        <v>0</v>
      </c>
      <c r="P37">
        <f>COUNTIFS(Answer, 'Unique Transcriptions DYNAMIC'!$A37, Country, P$1)</f>
        <v>0</v>
      </c>
      <c r="Q37">
        <f>COUNTIFS(Answer, 'Unique Transcriptions DYNAMIC'!$A37, Country, Q$1)</f>
        <v>0</v>
      </c>
      <c r="R37">
        <f>COUNTIFS(Answer, 'Unique Transcriptions DYNAMIC'!$A37, Country, R$1)</f>
        <v>0</v>
      </c>
      <c r="S37">
        <f>COUNTIFS(Answer, 'Unique Transcriptions DYNAMIC'!$A37, Country, S$1)</f>
        <v>0</v>
      </c>
      <c r="T37">
        <f>COUNTIFS(Answer, 'Unique Transcriptions DYNAMIC'!$A37, Country, T$1)</f>
        <v>0</v>
      </c>
      <c r="U37">
        <f>COUNTIFS(Answer, 'Unique Transcriptions DYNAMIC'!$A37, Country, U$1)</f>
        <v>0</v>
      </c>
      <c r="V37">
        <f>COUNTIFS(Answer, 'Unique Transcriptions DYNAMIC'!$A37, Country, V$1)</f>
        <v>0</v>
      </c>
      <c r="W37">
        <f>COUNTIFS(Answer, 'Unique Transcriptions DYNAMIC'!$A37, Country, W$1)</f>
        <v>0</v>
      </c>
      <c r="X37">
        <f>COUNTIFS(Answer, 'Unique Transcriptions DYNAMIC'!$A37, Country, X$1)</f>
        <v>0</v>
      </c>
      <c r="Y37">
        <f>COUNTIFS(Answer, 'Unique Transcriptions DYNAMIC'!$A37, Country, Y$1)</f>
        <v>0</v>
      </c>
      <c r="Z37">
        <f>COUNTIFS(Answer, 'Unique Transcriptions DYNAMIC'!$A37, Country, Z$1)</f>
        <v>0</v>
      </c>
      <c r="AA37">
        <f>COUNTIFS(Answer, 'Unique Transcriptions DYNAMIC'!$A37, Country, AA$1)</f>
        <v>0</v>
      </c>
      <c r="AB37">
        <f>COUNTIFS(Answer, 'Unique Transcriptions DYNAMIC'!$A37, Country, AB$1)</f>
        <v>0</v>
      </c>
      <c r="AC37">
        <f>COUNTIFS(Answer, 'Unique Transcriptions DYNAMIC'!$A37, Country, AC$1)</f>
        <v>0</v>
      </c>
      <c r="AD37">
        <f>COUNTIFS(Answer, 'Unique Transcriptions DYNAMIC'!$A37, Country, AD$1)</f>
        <v>0</v>
      </c>
      <c r="AE37">
        <f>COUNTIFS(Answer, 'Unique Transcriptions DYNAMIC'!$A37, Country, AE$1)</f>
        <v>0</v>
      </c>
      <c r="AF37">
        <f>COUNTIFS(Answer, 'Unique Transcriptions DYNAMIC'!$A37, Country, AF$1)</f>
        <v>0</v>
      </c>
      <c r="AG37">
        <f t="shared" si="1"/>
        <v>2</v>
      </c>
      <c r="AH37">
        <f t="shared" si="0"/>
        <v>0</v>
      </c>
    </row>
    <row r="38" spans="1:34">
      <c r="A38" s="3" t="s">
        <v>176</v>
      </c>
      <c r="B38">
        <f>COUNTIFS(Answer, 'Unique Transcriptions DYNAMIC'!$A38)</f>
        <v>2</v>
      </c>
      <c r="C38">
        <f>COUNTIFS(Answer, 'Unique Transcriptions DYNAMIC'!$A38, Country, C$1)</f>
        <v>0</v>
      </c>
      <c r="D38">
        <f>COUNTIFS(Answer, 'Unique Transcriptions DYNAMIC'!$A38, Country, D$1)</f>
        <v>0</v>
      </c>
      <c r="E38">
        <f>COUNTIFS(Answer, 'Unique Transcriptions DYNAMIC'!$A38, Country, E$1)</f>
        <v>2</v>
      </c>
      <c r="F38">
        <f>COUNTIFS(Answer, 'Unique Transcriptions DYNAMIC'!$A38, Country, F$1)</f>
        <v>0</v>
      </c>
      <c r="G38">
        <f>COUNTIFS(Answer, 'Unique Transcriptions DYNAMIC'!$A38, Country, G$1)</f>
        <v>0</v>
      </c>
      <c r="H38">
        <f>COUNTIFS(Answer, 'Unique Transcriptions DYNAMIC'!$A38, Country, H$1)</f>
        <v>0</v>
      </c>
      <c r="I38">
        <f>COUNTIFS(Answer, 'Unique Transcriptions DYNAMIC'!$A38, Country, I$1)</f>
        <v>0</v>
      </c>
      <c r="J38">
        <f>COUNTIFS(Answer, 'Unique Transcriptions DYNAMIC'!$A38, Country, J$1)</f>
        <v>0</v>
      </c>
      <c r="K38">
        <f>COUNTIFS(Answer, 'Unique Transcriptions DYNAMIC'!$A38, Country, K$1)</f>
        <v>0</v>
      </c>
      <c r="L38">
        <f>COUNTIFS(Answer, 'Unique Transcriptions DYNAMIC'!$A38, Country, L$1)</f>
        <v>0</v>
      </c>
      <c r="M38">
        <f>COUNTIFS(Answer, 'Unique Transcriptions DYNAMIC'!$A38, Country, M$1)</f>
        <v>0</v>
      </c>
      <c r="N38">
        <f>COUNTIFS(Answer, 'Unique Transcriptions DYNAMIC'!$A38, Country, N$1)</f>
        <v>0</v>
      </c>
      <c r="O38">
        <f>COUNTIFS(Answer, 'Unique Transcriptions DYNAMIC'!$A38, Country, O$1)</f>
        <v>0</v>
      </c>
      <c r="P38">
        <f>COUNTIFS(Answer, 'Unique Transcriptions DYNAMIC'!$A38, Country, P$1)</f>
        <v>0</v>
      </c>
      <c r="Q38">
        <f>COUNTIFS(Answer, 'Unique Transcriptions DYNAMIC'!$A38, Country, Q$1)</f>
        <v>0</v>
      </c>
      <c r="R38">
        <f>COUNTIFS(Answer, 'Unique Transcriptions DYNAMIC'!$A38, Country, R$1)</f>
        <v>0</v>
      </c>
      <c r="S38">
        <f>COUNTIFS(Answer, 'Unique Transcriptions DYNAMIC'!$A38, Country, S$1)</f>
        <v>0</v>
      </c>
      <c r="T38">
        <f>COUNTIFS(Answer, 'Unique Transcriptions DYNAMIC'!$A38, Country, T$1)</f>
        <v>0</v>
      </c>
      <c r="U38">
        <f>COUNTIFS(Answer, 'Unique Transcriptions DYNAMIC'!$A38, Country, U$1)</f>
        <v>0</v>
      </c>
      <c r="V38">
        <f>COUNTIFS(Answer, 'Unique Transcriptions DYNAMIC'!$A38, Country, V$1)</f>
        <v>0</v>
      </c>
      <c r="W38">
        <f>COUNTIFS(Answer, 'Unique Transcriptions DYNAMIC'!$A38, Country, W$1)</f>
        <v>0</v>
      </c>
      <c r="X38">
        <f>COUNTIFS(Answer, 'Unique Transcriptions DYNAMIC'!$A38, Country, X$1)</f>
        <v>0</v>
      </c>
      <c r="Y38">
        <f>COUNTIFS(Answer, 'Unique Transcriptions DYNAMIC'!$A38, Country, Y$1)</f>
        <v>0</v>
      </c>
      <c r="Z38">
        <f>COUNTIFS(Answer, 'Unique Transcriptions DYNAMIC'!$A38, Country, Z$1)</f>
        <v>0</v>
      </c>
      <c r="AA38">
        <f>COUNTIFS(Answer, 'Unique Transcriptions DYNAMIC'!$A38, Country, AA$1)</f>
        <v>0</v>
      </c>
      <c r="AB38">
        <f>COUNTIFS(Answer, 'Unique Transcriptions DYNAMIC'!$A38, Country, AB$1)</f>
        <v>0</v>
      </c>
      <c r="AC38">
        <f>COUNTIFS(Answer, 'Unique Transcriptions DYNAMIC'!$A38, Country, AC$1)</f>
        <v>0</v>
      </c>
      <c r="AD38">
        <f>COUNTIFS(Answer, 'Unique Transcriptions DYNAMIC'!$A38, Country, AD$1)</f>
        <v>0</v>
      </c>
      <c r="AE38">
        <f>COUNTIFS(Answer, 'Unique Transcriptions DYNAMIC'!$A38, Country, AE$1)</f>
        <v>0</v>
      </c>
      <c r="AF38">
        <f>COUNTIFS(Answer, 'Unique Transcriptions DYNAMIC'!$A38, Country, AF$1)</f>
        <v>0</v>
      </c>
      <c r="AG38">
        <f t="shared" si="1"/>
        <v>2</v>
      </c>
      <c r="AH38">
        <f t="shared" si="0"/>
        <v>0</v>
      </c>
    </row>
    <row r="39" spans="1:34">
      <c r="A39" s="3" t="s">
        <v>4354</v>
      </c>
      <c r="B39">
        <f>COUNTIFS(Answer, 'Unique Transcriptions DYNAMIC'!$A39)</f>
        <v>2</v>
      </c>
      <c r="C39">
        <f>COUNTIFS(Answer, 'Unique Transcriptions DYNAMIC'!$A39, Country, C$1)</f>
        <v>2</v>
      </c>
      <c r="D39">
        <f>COUNTIFS(Answer, 'Unique Transcriptions DYNAMIC'!$A39, Country, D$1)</f>
        <v>0</v>
      </c>
      <c r="E39">
        <f>COUNTIFS(Answer, 'Unique Transcriptions DYNAMIC'!$A39, Country, E$1)</f>
        <v>0</v>
      </c>
      <c r="F39">
        <f>COUNTIFS(Answer, 'Unique Transcriptions DYNAMIC'!$A39, Country, F$1)</f>
        <v>0</v>
      </c>
      <c r="G39">
        <f>COUNTIFS(Answer, 'Unique Transcriptions DYNAMIC'!$A39, Country, G$1)</f>
        <v>0</v>
      </c>
      <c r="H39">
        <f>COUNTIFS(Answer, 'Unique Transcriptions DYNAMIC'!$A39, Country, H$1)</f>
        <v>0</v>
      </c>
      <c r="I39">
        <f>COUNTIFS(Answer, 'Unique Transcriptions DYNAMIC'!$A39, Country, I$1)</f>
        <v>0</v>
      </c>
      <c r="J39">
        <f>COUNTIFS(Answer, 'Unique Transcriptions DYNAMIC'!$A39, Country, J$1)</f>
        <v>0</v>
      </c>
      <c r="K39">
        <f>COUNTIFS(Answer, 'Unique Transcriptions DYNAMIC'!$A39, Country, K$1)</f>
        <v>0</v>
      </c>
      <c r="L39">
        <f>COUNTIFS(Answer, 'Unique Transcriptions DYNAMIC'!$A39, Country, L$1)</f>
        <v>0</v>
      </c>
      <c r="M39">
        <f>COUNTIFS(Answer, 'Unique Transcriptions DYNAMIC'!$A39, Country, M$1)</f>
        <v>0</v>
      </c>
      <c r="N39">
        <f>COUNTIFS(Answer, 'Unique Transcriptions DYNAMIC'!$A39, Country, N$1)</f>
        <v>0</v>
      </c>
      <c r="O39">
        <f>COUNTIFS(Answer, 'Unique Transcriptions DYNAMIC'!$A39, Country, O$1)</f>
        <v>0</v>
      </c>
      <c r="P39">
        <f>COUNTIFS(Answer, 'Unique Transcriptions DYNAMIC'!$A39, Country, P$1)</f>
        <v>0</v>
      </c>
      <c r="Q39">
        <f>COUNTIFS(Answer, 'Unique Transcriptions DYNAMIC'!$A39, Country, Q$1)</f>
        <v>0</v>
      </c>
      <c r="R39">
        <f>COUNTIFS(Answer, 'Unique Transcriptions DYNAMIC'!$A39, Country, R$1)</f>
        <v>0</v>
      </c>
      <c r="S39">
        <f>COUNTIFS(Answer, 'Unique Transcriptions DYNAMIC'!$A39, Country, S$1)</f>
        <v>0</v>
      </c>
      <c r="T39">
        <f>COUNTIFS(Answer, 'Unique Transcriptions DYNAMIC'!$A39, Country, T$1)</f>
        <v>0</v>
      </c>
      <c r="U39">
        <f>COUNTIFS(Answer, 'Unique Transcriptions DYNAMIC'!$A39, Country, U$1)</f>
        <v>0</v>
      </c>
      <c r="V39">
        <f>COUNTIFS(Answer, 'Unique Transcriptions DYNAMIC'!$A39, Country, V$1)</f>
        <v>0</v>
      </c>
      <c r="W39">
        <f>COUNTIFS(Answer, 'Unique Transcriptions DYNAMIC'!$A39, Country, W$1)</f>
        <v>0</v>
      </c>
      <c r="X39">
        <f>COUNTIFS(Answer, 'Unique Transcriptions DYNAMIC'!$A39, Country, X$1)</f>
        <v>0</v>
      </c>
      <c r="Y39">
        <f>COUNTIFS(Answer, 'Unique Transcriptions DYNAMIC'!$A39, Country, Y$1)</f>
        <v>0</v>
      </c>
      <c r="Z39">
        <f>COUNTIFS(Answer, 'Unique Transcriptions DYNAMIC'!$A39, Country, Z$1)</f>
        <v>0</v>
      </c>
      <c r="AA39">
        <f>COUNTIFS(Answer, 'Unique Transcriptions DYNAMIC'!$A39, Country, AA$1)</f>
        <v>0</v>
      </c>
      <c r="AB39">
        <f>COUNTIFS(Answer, 'Unique Transcriptions DYNAMIC'!$A39, Country, AB$1)</f>
        <v>0</v>
      </c>
      <c r="AC39">
        <f>COUNTIFS(Answer, 'Unique Transcriptions DYNAMIC'!$A39, Country, AC$1)</f>
        <v>0</v>
      </c>
      <c r="AD39">
        <f>COUNTIFS(Answer, 'Unique Transcriptions DYNAMIC'!$A39, Country, AD$1)</f>
        <v>0</v>
      </c>
      <c r="AE39">
        <f>COUNTIFS(Answer, 'Unique Transcriptions DYNAMIC'!$A39, Country, AE$1)</f>
        <v>0</v>
      </c>
      <c r="AF39">
        <f>COUNTIFS(Answer, 'Unique Transcriptions DYNAMIC'!$A39, Country, AF$1)</f>
        <v>0</v>
      </c>
      <c r="AG39">
        <f t="shared" si="1"/>
        <v>0</v>
      </c>
      <c r="AH39">
        <f t="shared" si="0"/>
        <v>2</v>
      </c>
    </row>
    <row r="40" spans="1:34">
      <c r="A40" s="3" t="s">
        <v>2355</v>
      </c>
      <c r="B40">
        <f>COUNTIFS(Answer, 'Unique Transcriptions DYNAMIC'!$A40)</f>
        <v>2</v>
      </c>
      <c r="C40">
        <f>COUNTIFS(Answer, 'Unique Transcriptions DYNAMIC'!$A40, Country, C$1)</f>
        <v>1</v>
      </c>
      <c r="D40">
        <f>COUNTIFS(Answer, 'Unique Transcriptions DYNAMIC'!$A40, Country, D$1)</f>
        <v>0</v>
      </c>
      <c r="E40">
        <f>COUNTIFS(Answer, 'Unique Transcriptions DYNAMIC'!$A40, Country, E$1)</f>
        <v>1</v>
      </c>
      <c r="F40">
        <f>COUNTIFS(Answer, 'Unique Transcriptions DYNAMIC'!$A40, Country, F$1)</f>
        <v>0</v>
      </c>
      <c r="G40">
        <f>COUNTIFS(Answer, 'Unique Transcriptions DYNAMIC'!$A40, Country, G$1)</f>
        <v>0</v>
      </c>
      <c r="H40">
        <f>COUNTIFS(Answer, 'Unique Transcriptions DYNAMIC'!$A40, Country, H$1)</f>
        <v>0</v>
      </c>
      <c r="I40">
        <f>COUNTIFS(Answer, 'Unique Transcriptions DYNAMIC'!$A40, Country, I$1)</f>
        <v>0</v>
      </c>
      <c r="J40">
        <f>COUNTIFS(Answer, 'Unique Transcriptions DYNAMIC'!$A40, Country, J$1)</f>
        <v>0</v>
      </c>
      <c r="K40">
        <f>COUNTIFS(Answer, 'Unique Transcriptions DYNAMIC'!$A40, Country, K$1)</f>
        <v>0</v>
      </c>
      <c r="L40">
        <f>COUNTIFS(Answer, 'Unique Transcriptions DYNAMIC'!$A40, Country, L$1)</f>
        <v>0</v>
      </c>
      <c r="M40">
        <f>COUNTIFS(Answer, 'Unique Transcriptions DYNAMIC'!$A40, Country, M$1)</f>
        <v>0</v>
      </c>
      <c r="N40">
        <f>COUNTIFS(Answer, 'Unique Transcriptions DYNAMIC'!$A40, Country, N$1)</f>
        <v>0</v>
      </c>
      <c r="O40">
        <f>COUNTIFS(Answer, 'Unique Transcriptions DYNAMIC'!$A40, Country, O$1)</f>
        <v>0</v>
      </c>
      <c r="P40">
        <f>COUNTIFS(Answer, 'Unique Transcriptions DYNAMIC'!$A40, Country, P$1)</f>
        <v>0</v>
      </c>
      <c r="Q40">
        <f>COUNTIFS(Answer, 'Unique Transcriptions DYNAMIC'!$A40, Country, Q$1)</f>
        <v>0</v>
      </c>
      <c r="R40">
        <f>COUNTIFS(Answer, 'Unique Transcriptions DYNAMIC'!$A40, Country, R$1)</f>
        <v>0</v>
      </c>
      <c r="S40">
        <f>COUNTIFS(Answer, 'Unique Transcriptions DYNAMIC'!$A40, Country, S$1)</f>
        <v>0</v>
      </c>
      <c r="T40">
        <f>COUNTIFS(Answer, 'Unique Transcriptions DYNAMIC'!$A40, Country, T$1)</f>
        <v>0</v>
      </c>
      <c r="U40">
        <f>COUNTIFS(Answer, 'Unique Transcriptions DYNAMIC'!$A40, Country, U$1)</f>
        <v>0</v>
      </c>
      <c r="V40">
        <f>COUNTIFS(Answer, 'Unique Transcriptions DYNAMIC'!$A40, Country, V$1)</f>
        <v>0</v>
      </c>
      <c r="W40">
        <f>COUNTIFS(Answer, 'Unique Transcriptions DYNAMIC'!$A40, Country, W$1)</f>
        <v>0</v>
      </c>
      <c r="X40">
        <f>COUNTIFS(Answer, 'Unique Transcriptions DYNAMIC'!$A40, Country, X$1)</f>
        <v>0</v>
      </c>
      <c r="Y40">
        <f>COUNTIFS(Answer, 'Unique Transcriptions DYNAMIC'!$A40, Country, Y$1)</f>
        <v>0</v>
      </c>
      <c r="Z40">
        <f>COUNTIFS(Answer, 'Unique Transcriptions DYNAMIC'!$A40, Country, Z$1)</f>
        <v>0</v>
      </c>
      <c r="AA40">
        <f>COUNTIFS(Answer, 'Unique Transcriptions DYNAMIC'!$A40, Country, AA$1)</f>
        <v>0</v>
      </c>
      <c r="AB40">
        <f>COUNTIFS(Answer, 'Unique Transcriptions DYNAMIC'!$A40, Country, AB$1)</f>
        <v>0</v>
      </c>
      <c r="AC40">
        <f>COUNTIFS(Answer, 'Unique Transcriptions DYNAMIC'!$A40, Country, AC$1)</f>
        <v>0</v>
      </c>
      <c r="AD40">
        <f>COUNTIFS(Answer, 'Unique Transcriptions DYNAMIC'!$A40, Country, AD$1)</f>
        <v>0</v>
      </c>
      <c r="AE40">
        <f>COUNTIFS(Answer, 'Unique Transcriptions DYNAMIC'!$A40, Country, AE$1)</f>
        <v>0</v>
      </c>
      <c r="AF40">
        <f>COUNTIFS(Answer, 'Unique Transcriptions DYNAMIC'!$A40, Country, AF$1)</f>
        <v>0</v>
      </c>
      <c r="AG40">
        <f t="shared" si="1"/>
        <v>1</v>
      </c>
      <c r="AH40">
        <f t="shared" si="0"/>
        <v>1</v>
      </c>
    </row>
    <row r="41" spans="1:34">
      <c r="A41" s="3" t="s">
        <v>2591</v>
      </c>
      <c r="B41">
        <f>COUNTIFS(Answer, 'Unique Transcriptions DYNAMIC'!$A41)</f>
        <v>2</v>
      </c>
      <c r="C41">
        <f>COUNTIFS(Answer, 'Unique Transcriptions DYNAMIC'!$A41, Country, C$1)</f>
        <v>0</v>
      </c>
      <c r="D41">
        <f>COUNTIFS(Answer, 'Unique Transcriptions DYNAMIC'!$A41, Country, D$1)</f>
        <v>0</v>
      </c>
      <c r="E41">
        <f>COUNTIFS(Answer, 'Unique Transcriptions DYNAMIC'!$A41, Country, E$1)</f>
        <v>1</v>
      </c>
      <c r="F41">
        <f>COUNTIFS(Answer, 'Unique Transcriptions DYNAMIC'!$A41, Country, F$1)</f>
        <v>0</v>
      </c>
      <c r="G41">
        <f>COUNTIFS(Answer, 'Unique Transcriptions DYNAMIC'!$A41, Country, G$1)</f>
        <v>0</v>
      </c>
      <c r="H41">
        <f>COUNTIFS(Answer, 'Unique Transcriptions DYNAMIC'!$A41, Country, H$1)</f>
        <v>0</v>
      </c>
      <c r="I41">
        <f>COUNTIFS(Answer, 'Unique Transcriptions DYNAMIC'!$A41, Country, I$1)</f>
        <v>0</v>
      </c>
      <c r="J41">
        <f>COUNTIFS(Answer, 'Unique Transcriptions DYNAMIC'!$A41, Country, J$1)</f>
        <v>0</v>
      </c>
      <c r="K41">
        <f>COUNTIFS(Answer, 'Unique Transcriptions DYNAMIC'!$A41, Country, K$1)</f>
        <v>0</v>
      </c>
      <c r="L41">
        <f>COUNTIFS(Answer, 'Unique Transcriptions DYNAMIC'!$A41, Country, L$1)</f>
        <v>0</v>
      </c>
      <c r="M41">
        <f>COUNTIFS(Answer, 'Unique Transcriptions DYNAMIC'!$A41, Country, M$1)</f>
        <v>0</v>
      </c>
      <c r="N41">
        <f>COUNTIFS(Answer, 'Unique Transcriptions DYNAMIC'!$A41, Country, N$1)</f>
        <v>0</v>
      </c>
      <c r="O41">
        <f>COUNTIFS(Answer, 'Unique Transcriptions DYNAMIC'!$A41, Country, O$1)</f>
        <v>0</v>
      </c>
      <c r="P41">
        <f>COUNTIFS(Answer, 'Unique Transcriptions DYNAMIC'!$A41, Country, P$1)</f>
        <v>0</v>
      </c>
      <c r="Q41">
        <f>COUNTIFS(Answer, 'Unique Transcriptions DYNAMIC'!$A41, Country, Q$1)</f>
        <v>0</v>
      </c>
      <c r="R41">
        <f>COUNTIFS(Answer, 'Unique Transcriptions DYNAMIC'!$A41, Country, R$1)</f>
        <v>0</v>
      </c>
      <c r="S41">
        <f>COUNTIFS(Answer, 'Unique Transcriptions DYNAMIC'!$A41, Country, S$1)</f>
        <v>0</v>
      </c>
      <c r="T41">
        <f>COUNTIFS(Answer, 'Unique Transcriptions DYNAMIC'!$A41, Country, T$1)</f>
        <v>0</v>
      </c>
      <c r="U41">
        <f>COUNTIFS(Answer, 'Unique Transcriptions DYNAMIC'!$A41, Country, U$1)</f>
        <v>0</v>
      </c>
      <c r="V41">
        <f>COUNTIFS(Answer, 'Unique Transcriptions DYNAMIC'!$A41, Country, V$1)</f>
        <v>1</v>
      </c>
      <c r="W41">
        <f>COUNTIFS(Answer, 'Unique Transcriptions DYNAMIC'!$A41, Country, W$1)</f>
        <v>0</v>
      </c>
      <c r="X41">
        <f>COUNTIFS(Answer, 'Unique Transcriptions DYNAMIC'!$A41, Country, X$1)</f>
        <v>0</v>
      </c>
      <c r="Y41">
        <f>COUNTIFS(Answer, 'Unique Transcriptions DYNAMIC'!$A41, Country, Y$1)</f>
        <v>0</v>
      </c>
      <c r="Z41">
        <f>COUNTIFS(Answer, 'Unique Transcriptions DYNAMIC'!$A41, Country, Z$1)</f>
        <v>0</v>
      </c>
      <c r="AA41">
        <f>COUNTIFS(Answer, 'Unique Transcriptions DYNAMIC'!$A41, Country, AA$1)</f>
        <v>0</v>
      </c>
      <c r="AB41">
        <f>COUNTIFS(Answer, 'Unique Transcriptions DYNAMIC'!$A41, Country, AB$1)</f>
        <v>0</v>
      </c>
      <c r="AC41">
        <f>COUNTIFS(Answer, 'Unique Transcriptions DYNAMIC'!$A41, Country, AC$1)</f>
        <v>0</v>
      </c>
      <c r="AD41">
        <f>COUNTIFS(Answer, 'Unique Transcriptions DYNAMIC'!$A41, Country, AD$1)</f>
        <v>0</v>
      </c>
      <c r="AE41">
        <f>COUNTIFS(Answer, 'Unique Transcriptions DYNAMIC'!$A41, Country, AE$1)</f>
        <v>0</v>
      </c>
      <c r="AF41">
        <f>COUNTIFS(Answer, 'Unique Transcriptions DYNAMIC'!$A41, Country, AF$1)</f>
        <v>0</v>
      </c>
      <c r="AG41">
        <f t="shared" si="1"/>
        <v>2</v>
      </c>
      <c r="AH41">
        <f t="shared" si="0"/>
        <v>0</v>
      </c>
    </row>
    <row r="42" spans="1:34">
      <c r="A42" s="3" t="s">
        <v>409</v>
      </c>
      <c r="B42">
        <f>COUNTIFS(Answer, 'Unique Transcriptions DYNAMIC'!$A42)</f>
        <v>2</v>
      </c>
      <c r="C42">
        <f>COUNTIFS(Answer, 'Unique Transcriptions DYNAMIC'!$A42, Country, C$1)</f>
        <v>0</v>
      </c>
      <c r="D42">
        <f>COUNTIFS(Answer, 'Unique Transcriptions DYNAMIC'!$A42, Country, D$1)</f>
        <v>0</v>
      </c>
      <c r="E42">
        <f>COUNTIFS(Answer, 'Unique Transcriptions DYNAMIC'!$A42, Country, E$1)</f>
        <v>2</v>
      </c>
      <c r="F42">
        <f>COUNTIFS(Answer, 'Unique Transcriptions DYNAMIC'!$A42, Country, F$1)</f>
        <v>0</v>
      </c>
      <c r="G42">
        <f>COUNTIFS(Answer, 'Unique Transcriptions DYNAMIC'!$A42, Country, G$1)</f>
        <v>0</v>
      </c>
      <c r="H42">
        <f>COUNTIFS(Answer, 'Unique Transcriptions DYNAMIC'!$A42, Country, H$1)</f>
        <v>0</v>
      </c>
      <c r="I42">
        <f>COUNTIFS(Answer, 'Unique Transcriptions DYNAMIC'!$A42, Country, I$1)</f>
        <v>0</v>
      </c>
      <c r="J42">
        <f>COUNTIFS(Answer, 'Unique Transcriptions DYNAMIC'!$A42, Country, J$1)</f>
        <v>0</v>
      </c>
      <c r="K42">
        <f>COUNTIFS(Answer, 'Unique Transcriptions DYNAMIC'!$A42, Country, K$1)</f>
        <v>0</v>
      </c>
      <c r="L42">
        <f>COUNTIFS(Answer, 'Unique Transcriptions DYNAMIC'!$A42, Country, L$1)</f>
        <v>0</v>
      </c>
      <c r="M42">
        <f>COUNTIFS(Answer, 'Unique Transcriptions DYNAMIC'!$A42, Country, M$1)</f>
        <v>0</v>
      </c>
      <c r="N42">
        <f>COUNTIFS(Answer, 'Unique Transcriptions DYNAMIC'!$A42, Country, N$1)</f>
        <v>0</v>
      </c>
      <c r="O42">
        <f>COUNTIFS(Answer, 'Unique Transcriptions DYNAMIC'!$A42, Country, O$1)</f>
        <v>0</v>
      </c>
      <c r="P42">
        <f>COUNTIFS(Answer, 'Unique Transcriptions DYNAMIC'!$A42, Country, P$1)</f>
        <v>0</v>
      </c>
      <c r="Q42">
        <f>COUNTIFS(Answer, 'Unique Transcriptions DYNAMIC'!$A42, Country, Q$1)</f>
        <v>0</v>
      </c>
      <c r="R42">
        <f>COUNTIFS(Answer, 'Unique Transcriptions DYNAMIC'!$A42, Country, R$1)</f>
        <v>0</v>
      </c>
      <c r="S42">
        <f>COUNTIFS(Answer, 'Unique Transcriptions DYNAMIC'!$A42, Country, S$1)</f>
        <v>0</v>
      </c>
      <c r="T42">
        <f>COUNTIFS(Answer, 'Unique Transcriptions DYNAMIC'!$A42, Country, T$1)</f>
        <v>0</v>
      </c>
      <c r="U42">
        <f>COUNTIFS(Answer, 'Unique Transcriptions DYNAMIC'!$A42, Country, U$1)</f>
        <v>0</v>
      </c>
      <c r="V42">
        <f>COUNTIFS(Answer, 'Unique Transcriptions DYNAMIC'!$A42, Country, V$1)</f>
        <v>0</v>
      </c>
      <c r="W42">
        <f>COUNTIFS(Answer, 'Unique Transcriptions DYNAMIC'!$A42, Country, W$1)</f>
        <v>0</v>
      </c>
      <c r="X42">
        <f>COUNTIFS(Answer, 'Unique Transcriptions DYNAMIC'!$A42, Country, X$1)</f>
        <v>0</v>
      </c>
      <c r="Y42">
        <f>COUNTIFS(Answer, 'Unique Transcriptions DYNAMIC'!$A42, Country, Y$1)</f>
        <v>0</v>
      </c>
      <c r="Z42">
        <f>COUNTIFS(Answer, 'Unique Transcriptions DYNAMIC'!$A42, Country, Z$1)</f>
        <v>0</v>
      </c>
      <c r="AA42">
        <f>COUNTIFS(Answer, 'Unique Transcriptions DYNAMIC'!$A42, Country, AA$1)</f>
        <v>0</v>
      </c>
      <c r="AB42">
        <f>COUNTIFS(Answer, 'Unique Transcriptions DYNAMIC'!$A42, Country, AB$1)</f>
        <v>0</v>
      </c>
      <c r="AC42">
        <f>COUNTIFS(Answer, 'Unique Transcriptions DYNAMIC'!$A42, Country, AC$1)</f>
        <v>0</v>
      </c>
      <c r="AD42">
        <f>COUNTIFS(Answer, 'Unique Transcriptions DYNAMIC'!$A42, Country, AD$1)</f>
        <v>0</v>
      </c>
      <c r="AE42">
        <f>COUNTIFS(Answer, 'Unique Transcriptions DYNAMIC'!$A42, Country, AE$1)</f>
        <v>0</v>
      </c>
      <c r="AF42">
        <f>COUNTIFS(Answer, 'Unique Transcriptions DYNAMIC'!$A42, Country, AF$1)</f>
        <v>0</v>
      </c>
      <c r="AG42">
        <f t="shared" si="1"/>
        <v>2</v>
      </c>
      <c r="AH42">
        <f t="shared" si="0"/>
        <v>0</v>
      </c>
    </row>
    <row r="43" spans="1:34">
      <c r="A43" s="3" t="s">
        <v>386</v>
      </c>
      <c r="B43">
        <f>COUNTIFS(Answer, 'Unique Transcriptions DYNAMIC'!$A43)</f>
        <v>2</v>
      </c>
      <c r="C43">
        <f>COUNTIFS(Answer, 'Unique Transcriptions DYNAMIC'!$A43, Country, C$1)</f>
        <v>0</v>
      </c>
      <c r="D43">
        <f>COUNTIFS(Answer, 'Unique Transcriptions DYNAMIC'!$A43, Country, D$1)</f>
        <v>0</v>
      </c>
      <c r="E43">
        <f>COUNTIFS(Answer, 'Unique Transcriptions DYNAMIC'!$A43, Country, E$1)</f>
        <v>2</v>
      </c>
      <c r="F43">
        <f>COUNTIFS(Answer, 'Unique Transcriptions DYNAMIC'!$A43, Country, F$1)</f>
        <v>0</v>
      </c>
      <c r="G43">
        <f>COUNTIFS(Answer, 'Unique Transcriptions DYNAMIC'!$A43, Country, G$1)</f>
        <v>0</v>
      </c>
      <c r="H43">
        <f>COUNTIFS(Answer, 'Unique Transcriptions DYNAMIC'!$A43, Country, H$1)</f>
        <v>0</v>
      </c>
      <c r="I43">
        <f>COUNTIFS(Answer, 'Unique Transcriptions DYNAMIC'!$A43, Country, I$1)</f>
        <v>0</v>
      </c>
      <c r="J43">
        <f>COUNTIFS(Answer, 'Unique Transcriptions DYNAMIC'!$A43, Country, J$1)</f>
        <v>0</v>
      </c>
      <c r="K43">
        <f>COUNTIFS(Answer, 'Unique Transcriptions DYNAMIC'!$A43, Country, K$1)</f>
        <v>0</v>
      </c>
      <c r="L43">
        <f>COUNTIFS(Answer, 'Unique Transcriptions DYNAMIC'!$A43, Country, L$1)</f>
        <v>0</v>
      </c>
      <c r="M43">
        <f>COUNTIFS(Answer, 'Unique Transcriptions DYNAMIC'!$A43, Country, M$1)</f>
        <v>0</v>
      </c>
      <c r="N43">
        <f>COUNTIFS(Answer, 'Unique Transcriptions DYNAMIC'!$A43, Country, N$1)</f>
        <v>0</v>
      </c>
      <c r="O43">
        <f>COUNTIFS(Answer, 'Unique Transcriptions DYNAMIC'!$A43, Country, O$1)</f>
        <v>0</v>
      </c>
      <c r="P43">
        <f>COUNTIFS(Answer, 'Unique Transcriptions DYNAMIC'!$A43, Country, P$1)</f>
        <v>0</v>
      </c>
      <c r="Q43">
        <f>COUNTIFS(Answer, 'Unique Transcriptions DYNAMIC'!$A43, Country, Q$1)</f>
        <v>0</v>
      </c>
      <c r="R43">
        <f>COUNTIFS(Answer, 'Unique Transcriptions DYNAMIC'!$A43, Country, R$1)</f>
        <v>0</v>
      </c>
      <c r="S43">
        <f>COUNTIFS(Answer, 'Unique Transcriptions DYNAMIC'!$A43, Country, S$1)</f>
        <v>0</v>
      </c>
      <c r="T43">
        <f>COUNTIFS(Answer, 'Unique Transcriptions DYNAMIC'!$A43, Country, T$1)</f>
        <v>0</v>
      </c>
      <c r="U43">
        <f>COUNTIFS(Answer, 'Unique Transcriptions DYNAMIC'!$A43, Country, U$1)</f>
        <v>0</v>
      </c>
      <c r="V43">
        <f>COUNTIFS(Answer, 'Unique Transcriptions DYNAMIC'!$A43, Country, V$1)</f>
        <v>0</v>
      </c>
      <c r="W43">
        <f>COUNTIFS(Answer, 'Unique Transcriptions DYNAMIC'!$A43, Country, W$1)</f>
        <v>0</v>
      </c>
      <c r="X43">
        <f>COUNTIFS(Answer, 'Unique Transcriptions DYNAMIC'!$A43, Country, X$1)</f>
        <v>0</v>
      </c>
      <c r="Y43">
        <f>COUNTIFS(Answer, 'Unique Transcriptions DYNAMIC'!$A43, Country, Y$1)</f>
        <v>0</v>
      </c>
      <c r="Z43">
        <f>COUNTIFS(Answer, 'Unique Transcriptions DYNAMIC'!$A43, Country, Z$1)</f>
        <v>0</v>
      </c>
      <c r="AA43">
        <f>COUNTIFS(Answer, 'Unique Transcriptions DYNAMIC'!$A43, Country, AA$1)</f>
        <v>0</v>
      </c>
      <c r="AB43">
        <f>COUNTIFS(Answer, 'Unique Transcriptions DYNAMIC'!$A43, Country, AB$1)</f>
        <v>0</v>
      </c>
      <c r="AC43">
        <f>COUNTIFS(Answer, 'Unique Transcriptions DYNAMIC'!$A43, Country, AC$1)</f>
        <v>0</v>
      </c>
      <c r="AD43">
        <f>COUNTIFS(Answer, 'Unique Transcriptions DYNAMIC'!$A43, Country, AD$1)</f>
        <v>0</v>
      </c>
      <c r="AE43">
        <f>COUNTIFS(Answer, 'Unique Transcriptions DYNAMIC'!$A43, Country, AE$1)</f>
        <v>0</v>
      </c>
      <c r="AF43">
        <f>COUNTIFS(Answer, 'Unique Transcriptions DYNAMIC'!$A43, Country, AF$1)</f>
        <v>0</v>
      </c>
      <c r="AG43">
        <f t="shared" si="1"/>
        <v>2</v>
      </c>
      <c r="AH43">
        <f t="shared" si="0"/>
        <v>0</v>
      </c>
    </row>
    <row r="44" spans="1:34">
      <c r="A44" s="3" t="s">
        <v>2323</v>
      </c>
      <c r="B44">
        <f>COUNTIFS(Answer, 'Unique Transcriptions DYNAMIC'!$A44)</f>
        <v>2</v>
      </c>
      <c r="C44">
        <f>COUNTIFS(Answer, 'Unique Transcriptions DYNAMIC'!$A44, Country, C$1)</f>
        <v>2</v>
      </c>
      <c r="D44">
        <f>COUNTIFS(Answer, 'Unique Transcriptions DYNAMIC'!$A44, Country, D$1)</f>
        <v>0</v>
      </c>
      <c r="E44">
        <f>COUNTIFS(Answer, 'Unique Transcriptions DYNAMIC'!$A44, Country, E$1)</f>
        <v>0</v>
      </c>
      <c r="F44">
        <f>COUNTIFS(Answer, 'Unique Transcriptions DYNAMIC'!$A44, Country, F$1)</f>
        <v>0</v>
      </c>
      <c r="G44">
        <f>COUNTIFS(Answer, 'Unique Transcriptions DYNAMIC'!$A44, Country, G$1)</f>
        <v>0</v>
      </c>
      <c r="H44">
        <f>COUNTIFS(Answer, 'Unique Transcriptions DYNAMIC'!$A44, Country, H$1)</f>
        <v>0</v>
      </c>
      <c r="I44">
        <f>COUNTIFS(Answer, 'Unique Transcriptions DYNAMIC'!$A44, Country, I$1)</f>
        <v>0</v>
      </c>
      <c r="J44">
        <f>COUNTIFS(Answer, 'Unique Transcriptions DYNAMIC'!$A44, Country, J$1)</f>
        <v>0</v>
      </c>
      <c r="K44">
        <f>COUNTIFS(Answer, 'Unique Transcriptions DYNAMIC'!$A44, Country, K$1)</f>
        <v>0</v>
      </c>
      <c r="L44">
        <f>COUNTIFS(Answer, 'Unique Transcriptions DYNAMIC'!$A44, Country, L$1)</f>
        <v>0</v>
      </c>
      <c r="M44">
        <f>COUNTIFS(Answer, 'Unique Transcriptions DYNAMIC'!$A44, Country, M$1)</f>
        <v>0</v>
      </c>
      <c r="N44">
        <f>COUNTIFS(Answer, 'Unique Transcriptions DYNAMIC'!$A44, Country, N$1)</f>
        <v>0</v>
      </c>
      <c r="O44">
        <f>COUNTIFS(Answer, 'Unique Transcriptions DYNAMIC'!$A44, Country, O$1)</f>
        <v>0</v>
      </c>
      <c r="P44">
        <f>COUNTIFS(Answer, 'Unique Transcriptions DYNAMIC'!$A44, Country, P$1)</f>
        <v>0</v>
      </c>
      <c r="Q44">
        <f>COUNTIFS(Answer, 'Unique Transcriptions DYNAMIC'!$A44, Country, Q$1)</f>
        <v>0</v>
      </c>
      <c r="R44">
        <f>COUNTIFS(Answer, 'Unique Transcriptions DYNAMIC'!$A44, Country, R$1)</f>
        <v>0</v>
      </c>
      <c r="S44">
        <f>COUNTIFS(Answer, 'Unique Transcriptions DYNAMIC'!$A44, Country, S$1)</f>
        <v>0</v>
      </c>
      <c r="T44">
        <f>COUNTIFS(Answer, 'Unique Transcriptions DYNAMIC'!$A44, Country, T$1)</f>
        <v>0</v>
      </c>
      <c r="U44">
        <f>COUNTIFS(Answer, 'Unique Transcriptions DYNAMIC'!$A44, Country, U$1)</f>
        <v>0</v>
      </c>
      <c r="V44">
        <f>COUNTIFS(Answer, 'Unique Transcriptions DYNAMIC'!$A44, Country, V$1)</f>
        <v>0</v>
      </c>
      <c r="W44">
        <f>COUNTIFS(Answer, 'Unique Transcriptions DYNAMIC'!$A44, Country, W$1)</f>
        <v>0</v>
      </c>
      <c r="X44">
        <f>COUNTIFS(Answer, 'Unique Transcriptions DYNAMIC'!$A44, Country, X$1)</f>
        <v>0</v>
      </c>
      <c r="Y44">
        <f>COUNTIFS(Answer, 'Unique Transcriptions DYNAMIC'!$A44, Country, Y$1)</f>
        <v>0</v>
      </c>
      <c r="Z44">
        <f>COUNTIFS(Answer, 'Unique Transcriptions DYNAMIC'!$A44, Country, Z$1)</f>
        <v>0</v>
      </c>
      <c r="AA44">
        <f>COUNTIFS(Answer, 'Unique Transcriptions DYNAMIC'!$A44, Country, AA$1)</f>
        <v>0</v>
      </c>
      <c r="AB44">
        <f>COUNTIFS(Answer, 'Unique Transcriptions DYNAMIC'!$A44, Country, AB$1)</f>
        <v>0</v>
      </c>
      <c r="AC44">
        <f>COUNTIFS(Answer, 'Unique Transcriptions DYNAMIC'!$A44, Country, AC$1)</f>
        <v>0</v>
      </c>
      <c r="AD44">
        <f>COUNTIFS(Answer, 'Unique Transcriptions DYNAMIC'!$A44, Country, AD$1)</f>
        <v>0</v>
      </c>
      <c r="AE44">
        <f>COUNTIFS(Answer, 'Unique Transcriptions DYNAMIC'!$A44, Country, AE$1)</f>
        <v>0</v>
      </c>
      <c r="AF44">
        <f>COUNTIFS(Answer, 'Unique Transcriptions DYNAMIC'!$A44, Country, AF$1)</f>
        <v>0</v>
      </c>
      <c r="AG44">
        <f t="shared" si="1"/>
        <v>0</v>
      </c>
      <c r="AH44">
        <f t="shared" si="0"/>
        <v>2</v>
      </c>
    </row>
    <row r="45" spans="1:34">
      <c r="A45" s="3" t="s">
        <v>416</v>
      </c>
      <c r="B45">
        <f>COUNTIFS(Answer, 'Unique Transcriptions DYNAMIC'!$A45)</f>
        <v>2</v>
      </c>
      <c r="C45">
        <f>COUNTIFS(Answer, 'Unique Transcriptions DYNAMIC'!$A45, Country, C$1)</f>
        <v>0</v>
      </c>
      <c r="D45">
        <f>COUNTIFS(Answer, 'Unique Transcriptions DYNAMIC'!$A45, Country, D$1)</f>
        <v>0</v>
      </c>
      <c r="E45">
        <f>COUNTIFS(Answer, 'Unique Transcriptions DYNAMIC'!$A45, Country, E$1)</f>
        <v>2</v>
      </c>
      <c r="F45">
        <f>COUNTIFS(Answer, 'Unique Transcriptions DYNAMIC'!$A45, Country, F$1)</f>
        <v>0</v>
      </c>
      <c r="G45">
        <f>COUNTIFS(Answer, 'Unique Transcriptions DYNAMIC'!$A45, Country, G$1)</f>
        <v>0</v>
      </c>
      <c r="H45">
        <f>COUNTIFS(Answer, 'Unique Transcriptions DYNAMIC'!$A45, Country, H$1)</f>
        <v>0</v>
      </c>
      <c r="I45">
        <f>COUNTIFS(Answer, 'Unique Transcriptions DYNAMIC'!$A45, Country, I$1)</f>
        <v>0</v>
      </c>
      <c r="J45">
        <f>COUNTIFS(Answer, 'Unique Transcriptions DYNAMIC'!$A45, Country, J$1)</f>
        <v>0</v>
      </c>
      <c r="K45">
        <f>COUNTIFS(Answer, 'Unique Transcriptions DYNAMIC'!$A45, Country, K$1)</f>
        <v>0</v>
      </c>
      <c r="L45">
        <f>COUNTIFS(Answer, 'Unique Transcriptions DYNAMIC'!$A45, Country, L$1)</f>
        <v>0</v>
      </c>
      <c r="M45">
        <f>COUNTIFS(Answer, 'Unique Transcriptions DYNAMIC'!$A45, Country, M$1)</f>
        <v>0</v>
      </c>
      <c r="N45">
        <f>COUNTIFS(Answer, 'Unique Transcriptions DYNAMIC'!$A45, Country, N$1)</f>
        <v>0</v>
      </c>
      <c r="O45">
        <f>COUNTIFS(Answer, 'Unique Transcriptions DYNAMIC'!$A45, Country, O$1)</f>
        <v>0</v>
      </c>
      <c r="P45">
        <f>COUNTIFS(Answer, 'Unique Transcriptions DYNAMIC'!$A45, Country, P$1)</f>
        <v>0</v>
      </c>
      <c r="Q45">
        <f>COUNTIFS(Answer, 'Unique Transcriptions DYNAMIC'!$A45, Country, Q$1)</f>
        <v>0</v>
      </c>
      <c r="R45">
        <f>COUNTIFS(Answer, 'Unique Transcriptions DYNAMIC'!$A45, Country, R$1)</f>
        <v>0</v>
      </c>
      <c r="S45">
        <f>COUNTIFS(Answer, 'Unique Transcriptions DYNAMIC'!$A45, Country, S$1)</f>
        <v>0</v>
      </c>
      <c r="T45">
        <f>COUNTIFS(Answer, 'Unique Transcriptions DYNAMIC'!$A45, Country, T$1)</f>
        <v>0</v>
      </c>
      <c r="U45">
        <f>COUNTIFS(Answer, 'Unique Transcriptions DYNAMIC'!$A45, Country, U$1)</f>
        <v>0</v>
      </c>
      <c r="V45">
        <f>COUNTIFS(Answer, 'Unique Transcriptions DYNAMIC'!$A45, Country, V$1)</f>
        <v>0</v>
      </c>
      <c r="W45">
        <f>COUNTIFS(Answer, 'Unique Transcriptions DYNAMIC'!$A45, Country, W$1)</f>
        <v>0</v>
      </c>
      <c r="X45">
        <f>COUNTIFS(Answer, 'Unique Transcriptions DYNAMIC'!$A45, Country, X$1)</f>
        <v>0</v>
      </c>
      <c r="Y45">
        <f>COUNTIFS(Answer, 'Unique Transcriptions DYNAMIC'!$A45, Country, Y$1)</f>
        <v>0</v>
      </c>
      <c r="Z45">
        <f>COUNTIFS(Answer, 'Unique Transcriptions DYNAMIC'!$A45, Country, Z$1)</f>
        <v>0</v>
      </c>
      <c r="AA45">
        <f>COUNTIFS(Answer, 'Unique Transcriptions DYNAMIC'!$A45, Country, AA$1)</f>
        <v>0</v>
      </c>
      <c r="AB45">
        <f>COUNTIFS(Answer, 'Unique Transcriptions DYNAMIC'!$A45, Country, AB$1)</f>
        <v>0</v>
      </c>
      <c r="AC45">
        <f>COUNTIFS(Answer, 'Unique Transcriptions DYNAMIC'!$A45, Country, AC$1)</f>
        <v>0</v>
      </c>
      <c r="AD45">
        <f>COUNTIFS(Answer, 'Unique Transcriptions DYNAMIC'!$A45, Country, AD$1)</f>
        <v>0</v>
      </c>
      <c r="AE45">
        <f>COUNTIFS(Answer, 'Unique Transcriptions DYNAMIC'!$A45, Country, AE$1)</f>
        <v>0</v>
      </c>
      <c r="AF45">
        <f>COUNTIFS(Answer, 'Unique Transcriptions DYNAMIC'!$A45, Country, AF$1)</f>
        <v>0</v>
      </c>
      <c r="AG45">
        <f t="shared" si="1"/>
        <v>2</v>
      </c>
      <c r="AH45">
        <f t="shared" si="0"/>
        <v>0</v>
      </c>
    </row>
    <row r="46" spans="1:34">
      <c r="A46" s="3" t="s">
        <v>152</v>
      </c>
      <c r="B46">
        <f>COUNTIFS(Answer, 'Unique Transcriptions DYNAMIC'!$A46)</f>
        <v>2</v>
      </c>
      <c r="C46">
        <f>COUNTIFS(Answer, 'Unique Transcriptions DYNAMIC'!$A46, Country, C$1)</f>
        <v>0</v>
      </c>
      <c r="D46">
        <f>COUNTIFS(Answer, 'Unique Transcriptions DYNAMIC'!$A46, Country, D$1)</f>
        <v>0</v>
      </c>
      <c r="E46">
        <f>COUNTIFS(Answer, 'Unique Transcriptions DYNAMIC'!$A46, Country, E$1)</f>
        <v>2</v>
      </c>
      <c r="F46">
        <f>COUNTIFS(Answer, 'Unique Transcriptions DYNAMIC'!$A46, Country, F$1)</f>
        <v>0</v>
      </c>
      <c r="G46">
        <f>COUNTIFS(Answer, 'Unique Transcriptions DYNAMIC'!$A46, Country, G$1)</f>
        <v>0</v>
      </c>
      <c r="H46">
        <f>COUNTIFS(Answer, 'Unique Transcriptions DYNAMIC'!$A46, Country, H$1)</f>
        <v>0</v>
      </c>
      <c r="I46">
        <f>COUNTIFS(Answer, 'Unique Transcriptions DYNAMIC'!$A46, Country, I$1)</f>
        <v>0</v>
      </c>
      <c r="J46">
        <f>COUNTIFS(Answer, 'Unique Transcriptions DYNAMIC'!$A46, Country, J$1)</f>
        <v>0</v>
      </c>
      <c r="K46">
        <f>COUNTIFS(Answer, 'Unique Transcriptions DYNAMIC'!$A46, Country, K$1)</f>
        <v>0</v>
      </c>
      <c r="L46">
        <f>COUNTIFS(Answer, 'Unique Transcriptions DYNAMIC'!$A46, Country, L$1)</f>
        <v>0</v>
      </c>
      <c r="M46">
        <f>COUNTIFS(Answer, 'Unique Transcriptions DYNAMIC'!$A46, Country, M$1)</f>
        <v>0</v>
      </c>
      <c r="N46">
        <f>COUNTIFS(Answer, 'Unique Transcriptions DYNAMIC'!$A46, Country, N$1)</f>
        <v>0</v>
      </c>
      <c r="O46">
        <f>COUNTIFS(Answer, 'Unique Transcriptions DYNAMIC'!$A46, Country, O$1)</f>
        <v>0</v>
      </c>
      <c r="P46">
        <f>COUNTIFS(Answer, 'Unique Transcriptions DYNAMIC'!$A46, Country, P$1)</f>
        <v>0</v>
      </c>
      <c r="Q46">
        <f>COUNTIFS(Answer, 'Unique Transcriptions DYNAMIC'!$A46, Country, Q$1)</f>
        <v>0</v>
      </c>
      <c r="R46">
        <f>COUNTIFS(Answer, 'Unique Transcriptions DYNAMIC'!$A46, Country, R$1)</f>
        <v>0</v>
      </c>
      <c r="S46">
        <f>COUNTIFS(Answer, 'Unique Transcriptions DYNAMIC'!$A46, Country, S$1)</f>
        <v>0</v>
      </c>
      <c r="T46">
        <f>COUNTIFS(Answer, 'Unique Transcriptions DYNAMIC'!$A46, Country, T$1)</f>
        <v>0</v>
      </c>
      <c r="U46">
        <f>COUNTIFS(Answer, 'Unique Transcriptions DYNAMIC'!$A46, Country, U$1)</f>
        <v>0</v>
      </c>
      <c r="V46">
        <f>COUNTIFS(Answer, 'Unique Transcriptions DYNAMIC'!$A46, Country, V$1)</f>
        <v>0</v>
      </c>
      <c r="W46">
        <f>COUNTIFS(Answer, 'Unique Transcriptions DYNAMIC'!$A46, Country, W$1)</f>
        <v>0</v>
      </c>
      <c r="X46">
        <f>COUNTIFS(Answer, 'Unique Transcriptions DYNAMIC'!$A46, Country, X$1)</f>
        <v>0</v>
      </c>
      <c r="Y46">
        <f>COUNTIFS(Answer, 'Unique Transcriptions DYNAMIC'!$A46, Country, Y$1)</f>
        <v>0</v>
      </c>
      <c r="Z46">
        <f>COUNTIFS(Answer, 'Unique Transcriptions DYNAMIC'!$A46, Country, Z$1)</f>
        <v>0</v>
      </c>
      <c r="AA46">
        <f>COUNTIFS(Answer, 'Unique Transcriptions DYNAMIC'!$A46, Country, AA$1)</f>
        <v>0</v>
      </c>
      <c r="AB46">
        <f>COUNTIFS(Answer, 'Unique Transcriptions DYNAMIC'!$A46, Country, AB$1)</f>
        <v>0</v>
      </c>
      <c r="AC46">
        <f>COUNTIFS(Answer, 'Unique Transcriptions DYNAMIC'!$A46, Country, AC$1)</f>
        <v>0</v>
      </c>
      <c r="AD46">
        <f>COUNTIFS(Answer, 'Unique Transcriptions DYNAMIC'!$A46, Country, AD$1)</f>
        <v>0</v>
      </c>
      <c r="AE46">
        <f>COUNTIFS(Answer, 'Unique Transcriptions DYNAMIC'!$A46, Country, AE$1)</f>
        <v>0</v>
      </c>
      <c r="AF46">
        <f>COUNTIFS(Answer, 'Unique Transcriptions DYNAMIC'!$A46, Country, AF$1)</f>
        <v>0</v>
      </c>
      <c r="AG46">
        <f t="shared" si="1"/>
        <v>2</v>
      </c>
      <c r="AH46">
        <f t="shared" si="0"/>
        <v>0</v>
      </c>
    </row>
    <row r="47" spans="1:34">
      <c r="A47" s="3" t="s">
        <v>153</v>
      </c>
      <c r="B47">
        <f>COUNTIFS(Answer, 'Unique Transcriptions DYNAMIC'!$A47)</f>
        <v>2</v>
      </c>
      <c r="C47">
        <f>COUNTIFS(Answer, 'Unique Transcriptions DYNAMIC'!$A47, Country, C$1)</f>
        <v>0</v>
      </c>
      <c r="D47">
        <f>COUNTIFS(Answer, 'Unique Transcriptions DYNAMIC'!$A47, Country, D$1)</f>
        <v>0</v>
      </c>
      <c r="E47">
        <f>COUNTIFS(Answer, 'Unique Transcriptions DYNAMIC'!$A47, Country, E$1)</f>
        <v>2</v>
      </c>
      <c r="F47">
        <f>COUNTIFS(Answer, 'Unique Transcriptions DYNAMIC'!$A47, Country, F$1)</f>
        <v>0</v>
      </c>
      <c r="G47">
        <f>COUNTIFS(Answer, 'Unique Transcriptions DYNAMIC'!$A47, Country, G$1)</f>
        <v>0</v>
      </c>
      <c r="H47">
        <f>COUNTIFS(Answer, 'Unique Transcriptions DYNAMIC'!$A47, Country, H$1)</f>
        <v>0</v>
      </c>
      <c r="I47">
        <f>COUNTIFS(Answer, 'Unique Transcriptions DYNAMIC'!$A47, Country, I$1)</f>
        <v>0</v>
      </c>
      <c r="J47">
        <f>COUNTIFS(Answer, 'Unique Transcriptions DYNAMIC'!$A47, Country, J$1)</f>
        <v>0</v>
      </c>
      <c r="K47">
        <f>COUNTIFS(Answer, 'Unique Transcriptions DYNAMIC'!$A47, Country, K$1)</f>
        <v>0</v>
      </c>
      <c r="L47">
        <f>COUNTIFS(Answer, 'Unique Transcriptions DYNAMIC'!$A47, Country, L$1)</f>
        <v>0</v>
      </c>
      <c r="M47">
        <f>COUNTIFS(Answer, 'Unique Transcriptions DYNAMIC'!$A47, Country, M$1)</f>
        <v>0</v>
      </c>
      <c r="N47">
        <f>COUNTIFS(Answer, 'Unique Transcriptions DYNAMIC'!$A47, Country, N$1)</f>
        <v>0</v>
      </c>
      <c r="O47">
        <f>COUNTIFS(Answer, 'Unique Transcriptions DYNAMIC'!$A47, Country, O$1)</f>
        <v>0</v>
      </c>
      <c r="P47">
        <f>COUNTIFS(Answer, 'Unique Transcriptions DYNAMIC'!$A47, Country, P$1)</f>
        <v>0</v>
      </c>
      <c r="Q47">
        <f>COUNTIFS(Answer, 'Unique Transcriptions DYNAMIC'!$A47, Country, Q$1)</f>
        <v>0</v>
      </c>
      <c r="R47">
        <f>COUNTIFS(Answer, 'Unique Transcriptions DYNAMIC'!$A47, Country, R$1)</f>
        <v>0</v>
      </c>
      <c r="S47">
        <f>COUNTIFS(Answer, 'Unique Transcriptions DYNAMIC'!$A47, Country, S$1)</f>
        <v>0</v>
      </c>
      <c r="T47">
        <f>COUNTIFS(Answer, 'Unique Transcriptions DYNAMIC'!$A47, Country, T$1)</f>
        <v>0</v>
      </c>
      <c r="U47">
        <f>COUNTIFS(Answer, 'Unique Transcriptions DYNAMIC'!$A47, Country, U$1)</f>
        <v>0</v>
      </c>
      <c r="V47">
        <f>COUNTIFS(Answer, 'Unique Transcriptions DYNAMIC'!$A47, Country, V$1)</f>
        <v>0</v>
      </c>
      <c r="W47">
        <f>COUNTIFS(Answer, 'Unique Transcriptions DYNAMIC'!$A47, Country, W$1)</f>
        <v>0</v>
      </c>
      <c r="X47">
        <f>COUNTIFS(Answer, 'Unique Transcriptions DYNAMIC'!$A47, Country, X$1)</f>
        <v>0</v>
      </c>
      <c r="Y47">
        <f>COUNTIFS(Answer, 'Unique Transcriptions DYNAMIC'!$A47, Country, Y$1)</f>
        <v>0</v>
      </c>
      <c r="Z47">
        <f>COUNTIFS(Answer, 'Unique Transcriptions DYNAMIC'!$A47, Country, Z$1)</f>
        <v>0</v>
      </c>
      <c r="AA47">
        <f>COUNTIFS(Answer, 'Unique Transcriptions DYNAMIC'!$A47, Country, AA$1)</f>
        <v>0</v>
      </c>
      <c r="AB47">
        <f>COUNTIFS(Answer, 'Unique Transcriptions DYNAMIC'!$A47, Country, AB$1)</f>
        <v>0</v>
      </c>
      <c r="AC47">
        <f>COUNTIFS(Answer, 'Unique Transcriptions DYNAMIC'!$A47, Country, AC$1)</f>
        <v>0</v>
      </c>
      <c r="AD47">
        <f>COUNTIFS(Answer, 'Unique Transcriptions DYNAMIC'!$A47, Country, AD$1)</f>
        <v>0</v>
      </c>
      <c r="AE47">
        <f>COUNTIFS(Answer, 'Unique Transcriptions DYNAMIC'!$A47, Country, AE$1)</f>
        <v>0</v>
      </c>
      <c r="AF47">
        <f>COUNTIFS(Answer, 'Unique Transcriptions DYNAMIC'!$A47, Country, AF$1)</f>
        <v>0</v>
      </c>
      <c r="AG47">
        <f t="shared" si="1"/>
        <v>2</v>
      </c>
      <c r="AH47">
        <f t="shared" si="0"/>
        <v>0</v>
      </c>
    </row>
    <row r="48" spans="1:34">
      <c r="A48" s="3" t="s">
        <v>401</v>
      </c>
      <c r="B48">
        <f>COUNTIFS(Answer, 'Unique Transcriptions DYNAMIC'!$A48)</f>
        <v>2</v>
      </c>
      <c r="C48">
        <f>COUNTIFS(Answer, 'Unique Transcriptions DYNAMIC'!$A48, Country, C$1)</f>
        <v>0</v>
      </c>
      <c r="D48">
        <f>COUNTIFS(Answer, 'Unique Transcriptions DYNAMIC'!$A48, Country, D$1)</f>
        <v>0</v>
      </c>
      <c r="E48">
        <f>COUNTIFS(Answer, 'Unique Transcriptions DYNAMIC'!$A48, Country, E$1)</f>
        <v>1</v>
      </c>
      <c r="F48">
        <f>COUNTIFS(Answer, 'Unique Transcriptions DYNAMIC'!$A48, Country, F$1)</f>
        <v>1</v>
      </c>
      <c r="G48">
        <f>COUNTIFS(Answer, 'Unique Transcriptions DYNAMIC'!$A48, Country, G$1)</f>
        <v>0</v>
      </c>
      <c r="H48">
        <f>COUNTIFS(Answer, 'Unique Transcriptions DYNAMIC'!$A48, Country, H$1)</f>
        <v>0</v>
      </c>
      <c r="I48">
        <f>COUNTIFS(Answer, 'Unique Transcriptions DYNAMIC'!$A48, Country, I$1)</f>
        <v>0</v>
      </c>
      <c r="J48">
        <f>COUNTIFS(Answer, 'Unique Transcriptions DYNAMIC'!$A48, Country, J$1)</f>
        <v>0</v>
      </c>
      <c r="K48">
        <f>COUNTIFS(Answer, 'Unique Transcriptions DYNAMIC'!$A48, Country, K$1)</f>
        <v>0</v>
      </c>
      <c r="L48">
        <f>COUNTIFS(Answer, 'Unique Transcriptions DYNAMIC'!$A48, Country, L$1)</f>
        <v>0</v>
      </c>
      <c r="M48">
        <f>COUNTIFS(Answer, 'Unique Transcriptions DYNAMIC'!$A48, Country, M$1)</f>
        <v>0</v>
      </c>
      <c r="N48">
        <f>COUNTIFS(Answer, 'Unique Transcriptions DYNAMIC'!$A48, Country, N$1)</f>
        <v>0</v>
      </c>
      <c r="O48">
        <f>COUNTIFS(Answer, 'Unique Transcriptions DYNAMIC'!$A48, Country, O$1)</f>
        <v>0</v>
      </c>
      <c r="P48">
        <f>COUNTIFS(Answer, 'Unique Transcriptions DYNAMIC'!$A48, Country, P$1)</f>
        <v>0</v>
      </c>
      <c r="Q48">
        <f>COUNTIFS(Answer, 'Unique Transcriptions DYNAMIC'!$A48, Country, Q$1)</f>
        <v>0</v>
      </c>
      <c r="R48">
        <f>COUNTIFS(Answer, 'Unique Transcriptions DYNAMIC'!$A48, Country, R$1)</f>
        <v>0</v>
      </c>
      <c r="S48">
        <f>COUNTIFS(Answer, 'Unique Transcriptions DYNAMIC'!$A48, Country, S$1)</f>
        <v>0</v>
      </c>
      <c r="T48">
        <f>COUNTIFS(Answer, 'Unique Transcriptions DYNAMIC'!$A48, Country, T$1)</f>
        <v>0</v>
      </c>
      <c r="U48">
        <f>COUNTIFS(Answer, 'Unique Transcriptions DYNAMIC'!$A48, Country, U$1)</f>
        <v>0</v>
      </c>
      <c r="V48">
        <f>COUNTIFS(Answer, 'Unique Transcriptions DYNAMIC'!$A48, Country, V$1)</f>
        <v>0</v>
      </c>
      <c r="W48">
        <f>COUNTIFS(Answer, 'Unique Transcriptions DYNAMIC'!$A48, Country, W$1)</f>
        <v>0</v>
      </c>
      <c r="X48">
        <f>COUNTIFS(Answer, 'Unique Transcriptions DYNAMIC'!$A48, Country, X$1)</f>
        <v>0</v>
      </c>
      <c r="Y48">
        <f>COUNTIFS(Answer, 'Unique Transcriptions DYNAMIC'!$A48, Country, Y$1)</f>
        <v>0</v>
      </c>
      <c r="Z48">
        <f>COUNTIFS(Answer, 'Unique Transcriptions DYNAMIC'!$A48, Country, Z$1)</f>
        <v>0</v>
      </c>
      <c r="AA48">
        <f>COUNTIFS(Answer, 'Unique Transcriptions DYNAMIC'!$A48, Country, AA$1)</f>
        <v>0</v>
      </c>
      <c r="AB48">
        <f>COUNTIFS(Answer, 'Unique Transcriptions DYNAMIC'!$A48, Country, AB$1)</f>
        <v>0</v>
      </c>
      <c r="AC48">
        <f>COUNTIFS(Answer, 'Unique Transcriptions DYNAMIC'!$A48, Country, AC$1)</f>
        <v>0</v>
      </c>
      <c r="AD48">
        <f>COUNTIFS(Answer, 'Unique Transcriptions DYNAMIC'!$A48, Country, AD$1)</f>
        <v>0</v>
      </c>
      <c r="AE48">
        <f>COUNTIFS(Answer, 'Unique Transcriptions DYNAMIC'!$A48, Country, AE$1)</f>
        <v>0</v>
      </c>
      <c r="AF48">
        <f>COUNTIFS(Answer, 'Unique Transcriptions DYNAMIC'!$A48, Country, AF$1)</f>
        <v>0</v>
      </c>
      <c r="AG48">
        <f t="shared" si="1"/>
        <v>2</v>
      </c>
      <c r="AH48">
        <f t="shared" si="0"/>
        <v>0</v>
      </c>
    </row>
    <row r="49" spans="1:34">
      <c r="A49" s="3" t="s">
        <v>2906</v>
      </c>
      <c r="B49">
        <f>COUNTIFS(Answer, 'Unique Transcriptions DYNAMIC'!$A49)</f>
        <v>2</v>
      </c>
      <c r="C49">
        <f>COUNTIFS(Answer, 'Unique Transcriptions DYNAMIC'!$A49, Country, C$1)</f>
        <v>2</v>
      </c>
      <c r="D49">
        <f>COUNTIFS(Answer, 'Unique Transcriptions DYNAMIC'!$A49, Country, D$1)</f>
        <v>0</v>
      </c>
      <c r="E49">
        <f>COUNTIFS(Answer, 'Unique Transcriptions DYNAMIC'!$A49, Country, E$1)</f>
        <v>0</v>
      </c>
      <c r="F49">
        <f>COUNTIFS(Answer, 'Unique Transcriptions DYNAMIC'!$A49, Country, F$1)</f>
        <v>0</v>
      </c>
      <c r="G49">
        <f>COUNTIFS(Answer, 'Unique Transcriptions DYNAMIC'!$A49, Country, G$1)</f>
        <v>0</v>
      </c>
      <c r="H49">
        <f>COUNTIFS(Answer, 'Unique Transcriptions DYNAMIC'!$A49, Country, H$1)</f>
        <v>0</v>
      </c>
      <c r="I49">
        <f>COUNTIFS(Answer, 'Unique Transcriptions DYNAMIC'!$A49, Country, I$1)</f>
        <v>0</v>
      </c>
      <c r="J49">
        <f>COUNTIFS(Answer, 'Unique Transcriptions DYNAMIC'!$A49, Country, J$1)</f>
        <v>0</v>
      </c>
      <c r="K49">
        <f>COUNTIFS(Answer, 'Unique Transcriptions DYNAMIC'!$A49, Country, K$1)</f>
        <v>0</v>
      </c>
      <c r="L49">
        <f>COUNTIFS(Answer, 'Unique Transcriptions DYNAMIC'!$A49, Country, L$1)</f>
        <v>0</v>
      </c>
      <c r="M49">
        <f>COUNTIFS(Answer, 'Unique Transcriptions DYNAMIC'!$A49, Country, M$1)</f>
        <v>0</v>
      </c>
      <c r="N49">
        <f>COUNTIFS(Answer, 'Unique Transcriptions DYNAMIC'!$A49, Country, N$1)</f>
        <v>0</v>
      </c>
      <c r="O49">
        <f>COUNTIFS(Answer, 'Unique Transcriptions DYNAMIC'!$A49, Country, O$1)</f>
        <v>0</v>
      </c>
      <c r="P49">
        <f>COUNTIFS(Answer, 'Unique Transcriptions DYNAMIC'!$A49, Country, P$1)</f>
        <v>0</v>
      </c>
      <c r="Q49">
        <f>COUNTIFS(Answer, 'Unique Transcriptions DYNAMIC'!$A49, Country, Q$1)</f>
        <v>0</v>
      </c>
      <c r="R49">
        <f>COUNTIFS(Answer, 'Unique Transcriptions DYNAMIC'!$A49, Country, R$1)</f>
        <v>0</v>
      </c>
      <c r="S49">
        <f>COUNTIFS(Answer, 'Unique Transcriptions DYNAMIC'!$A49, Country, S$1)</f>
        <v>0</v>
      </c>
      <c r="T49">
        <f>COUNTIFS(Answer, 'Unique Transcriptions DYNAMIC'!$A49, Country, T$1)</f>
        <v>0</v>
      </c>
      <c r="U49">
        <f>COUNTIFS(Answer, 'Unique Transcriptions DYNAMIC'!$A49, Country, U$1)</f>
        <v>0</v>
      </c>
      <c r="V49">
        <f>COUNTIFS(Answer, 'Unique Transcriptions DYNAMIC'!$A49, Country, V$1)</f>
        <v>0</v>
      </c>
      <c r="W49">
        <f>COUNTIFS(Answer, 'Unique Transcriptions DYNAMIC'!$A49, Country, W$1)</f>
        <v>0</v>
      </c>
      <c r="X49">
        <f>COUNTIFS(Answer, 'Unique Transcriptions DYNAMIC'!$A49, Country, X$1)</f>
        <v>0</v>
      </c>
      <c r="Y49">
        <f>COUNTIFS(Answer, 'Unique Transcriptions DYNAMIC'!$A49, Country, Y$1)</f>
        <v>0</v>
      </c>
      <c r="Z49">
        <f>COUNTIFS(Answer, 'Unique Transcriptions DYNAMIC'!$A49, Country, Z$1)</f>
        <v>0</v>
      </c>
      <c r="AA49">
        <f>COUNTIFS(Answer, 'Unique Transcriptions DYNAMIC'!$A49, Country, AA$1)</f>
        <v>0</v>
      </c>
      <c r="AB49">
        <f>COUNTIFS(Answer, 'Unique Transcriptions DYNAMIC'!$A49, Country, AB$1)</f>
        <v>0</v>
      </c>
      <c r="AC49">
        <f>COUNTIFS(Answer, 'Unique Transcriptions DYNAMIC'!$A49, Country, AC$1)</f>
        <v>0</v>
      </c>
      <c r="AD49">
        <f>COUNTIFS(Answer, 'Unique Transcriptions DYNAMIC'!$A49, Country, AD$1)</f>
        <v>0</v>
      </c>
      <c r="AE49">
        <f>COUNTIFS(Answer, 'Unique Transcriptions DYNAMIC'!$A49, Country, AE$1)</f>
        <v>0</v>
      </c>
      <c r="AF49">
        <f>COUNTIFS(Answer, 'Unique Transcriptions DYNAMIC'!$A49, Country, AF$1)</f>
        <v>0</v>
      </c>
      <c r="AG49">
        <f t="shared" si="1"/>
        <v>0</v>
      </c>
      <c r="AH49">
        <f t="shared" si="0"/>
        <v>2</v>
      </c>
    </row>
    <row r="50" spans="1:34">
      <c r="A50" s="3" t="s">
        <v>103</v>
      </c>
      <c r="B50">
        <f>COUNTIFS(Answer, 'Unique Transcriptions DYNAMIC'!$A50)</f>
        <v>2</v>
      </c>
      <c r="C50">
        <f>COUNTIFS(Answer, 'Unique Transcriptions DYNAMIC'!$A50, Country, C$1)</f>
        <v>0</v>
      </c>
      <c r="D50">
        <f>COUNTIFS(Answer, 'Unique Transcriptions DYNAMIC'!$A50, Country, D$1)</f>
        <v>0</v>
      </c>
      <c r="E50">
        <f>COUNTIFS(Answer, 'Unique Transcriptions DYNAMIC'!$A50, Country, E$1)</f>
        <v>2</v>
      </c>
      <c r="F50">
        <f>COUNTIFS(Answer, 'Unique Transcriptions DYNAMIC'!$A50, Country, F$1)</f>
        <v>0</v>
      </c>
      <c r="G50">
        <f>COUNTIFS(Answer, 'Unique Transcriptions DYNAMIC'!$A50, Country, G$1)</f>
        <v>0</v>
      </c>
      <c r="H50">
        <f>COUNTIFS(Answer, 'Unique Transcriptions DYNAMIC'!$A50, Country, H$1)</f>
        <v>0</v>
      </c>
      <c r="I50">
        <f>COUNTIFS(Answer, 'Unique Transcriptions DYNAMIC'!$A50, Country, I$1)</f>
        <v>0</v>
      </c>
      <c r="J50">
        <f>COUNTIFS(Answer, 'Unique Transcriptions DYNAMIC'!$A50, Country, J$1)</f>
        <v>0</v>
      </c>
      <c r="K50">
        <f>COUNTIFS(Answer, 'Unique Transcriptions DYNAMIC'!$A50, Country, K$1)</f>
        <v>0</v>
      </c>
      <c r="L50">
        <f>COUNTIFS(Answer, 'Unique Transcriptions DYNAMIC'!$A50, Country, L$1)</f>
        <v>0</v>
      </c>
      <c r="M50">
        <f>COUNTIFS(Answer, 'Unique Transcriptions DYNAMIC'!$A50, Country, M$1)</f>
        <v>0</v>
      </c>
      <c r="N50">
        <f>COUNTIFS(Answer, 'Unique Transcriptions DYNAMIC'!$A50, Country, N$1)</f>
        <v>0</v>
      </c>
      <c r="O50">
        <f>COUNTIFS(Answer, 'Unique Transcriptions DYNAMIC'!$A50, Country, O$1)</f>
        <v>0</v>
      </c>
      <c r="P50">
        <f>COUNTIFS(Answer, 'Unique Transcriptions DYNAMIC'!$A50, Country, P$1)</f>
        <v>0</v>
      </c>
      <c r="Q50">
        <f>COUNTIFS(Answer, 'Unique Transcriptions DYNAMIC'!$A50, Country, Q$1)</f>
        <v>0</v>
      </c>
      <c r="R50">
        <f>COUNTIFS(Answer, 'Unique Transcriptions DYNAMIC'!$A50, Country, R$1)</f>
        <v>0</v>
      </c>
      <c r="S50">
        <f>COUNTIFS(Answer, 'Unique Transcriptions DYNAMIC'!$A50, Country, S$1)</f>
        <v>0</v>
      </c>
      <c r="T50">
        <f>COUNTIFS(Answer, 'Unique Transcriptions DYNAMIC'!$A50, Country, T$1)</f>
        <v>0</v>
      </c>
      <c r="U50">
        <f>COUNTIFS(Answer, 'Unique Transcriptions DYNAMIC'!$A50, Country, U$1)</f>
        <v>0</v>
      </c>
      <c r="V50">
        <f>COUNTIFS(Answer, 'Unique Transcriptions DYNAMIC'!$A50, Country, V$1)</f>
        <v>0</v>
      </c>
      <c r="W50">
        <f>COUNTIFS(Answer, 'Unique Transcriptions DYNAMIC'!$A50, Country, W$1)</f>
        <v>0</v>
      </c>
      <c r="X50">
        <f>COUNTIFS(Answer, 'Unique Transcriptions DYNAMIC'!$A50, Country, X$1)</f>
        <v>0</v>
      </c>
      <c r="Y50">
        <f>COUNTIFS(Answer, 'Unique Transcriptions DYNAMIC'!$A50, Country, Y$1)</f>
        <v>0</v>
      </c>
      <c r="Z50">
        <f>COUNTIFS(Answer, 'Unique Transcriptions DYNAMIC'!$A50, Country, Z$1)</f>
        <v>0</v>
      </c>
      <c r="AA50">
        <f>COUNTIFS(Answer, 'Unique Transcriptions DYNAMIC'!$A50, Country, AA$1)</f>
        <v>0</v>
      </c>
      <c r="AB50">
        <f>COUNTIFS(Answer, 'Unique Transcriptions DYNAMIC'!$A50, Country, AB$1)</f>
        <v>0</v>
      </c>
      <c r="AC50">
        <f>COUNTIFS(Answer, 'Unique Transcriptions DYNAMIC'!$A50, Country, AC$1)</f>
        <v>0</v>
      </c>
      <c r="AD50">
        <f>COUNTIFS(Answer, 'Unique Transcriptions DYNAMIC'!$A50, Country, AD$1)</f>
        <v>0</v>
      </c>
      <c r="AE50">
        <f>COUNTIFS(Answer, 'Unique Transcriptions DYNAMIC'!$A50, Country, AE$1)</f>
        <v>0</v>
      </c>
      <c r="AF50">
        <f>COUNTIFS(Answer, 'Unique Transcriptions DYNAMIC'!$A50, Country, AF$1)</f>
        <v>0</v>
      </c>
      <c r="AG50">
        <f t="shared" si="1"/>
        <v>2</v>
      </c>
      <c r="AH50">
        <f t="shared" si="0"/>
        <v>0</v>
      </c>
    </row>
    <row r="51" spans="1:34">
      <c r="A51" s="3" t="s">
        <v>102</v>
      </c>
      <c r="B51">
        <f>COUNTIFS(Answer, 'Unique Transcriptions DYNAMIC'!$A51)</f>
        <v>1</v>
      </c>
      <c r="C51">
        <f>COUNTIFS(Answer, 'Unique Transcriptions DYNAMIC'!$A51, Country, C$1)</f>
        <v>0</v>
      </c>
      <c r="D51">
        <f>COUNTIFS(Answer, 'Unique Transcriptions DYNAMIC'!$A51, Country, D$1)</f>
        <v>0</v>
      </c>
      <c r="E51">
        <f>COUNTIFS(Answer, 'Unique Transcriptions DYNAMIC'!$A51, Country, E$1)</f>
        <v>1</v>
      </c>
      <c r="F51">
        <f>COUNTIFS(Answer, 'Unique Transcriptions DYNAMIC'!$A51, Country, F$1)</f>
        <v>0</v>
      </c>
      <c r="G51">
        <f>COUNTIFS(Answer, 'Unique Transcriptions DYNAMIC'!$A51, Country, G$1)</f>
        <v>0</v>
      </c>
      <c r="H51">
        <f>COUNTIFS(Answer, 'Unique Transcriptions DYNAMIC'!$A51, Country, H$1)</f>
        <v>0</v>
      </c>
      <c r="I51">
        <f>COUNTIFS(Answer, 'Unique Transcriptions DYNAMIC'!$A51, Country, I$1)</f>
        <v>0</v>
      </c>
      <c r="J51">
        <f>COUNTIFS(Answer, 'Unique Transcriptions DYNAMIC'!$A51, Country, J$1)</f>
        <v>0</v>
      </c>
      <c r="K51">
        <f>COUNTIFS(Answer, 'Unique Transcriptions DYNAMIC'!$A51, Country, K$1)</f>
        <v>0</v>
      </c>
      <c r="L51">
        <f>COUNTIFS(Answer, 'Unique Transcriptions DYNAMIC'!$A51, Country, L$1)</f>
        <v>0</v>
      </c>
      <c r="M51">
        <f>COUNTIFS(Answer, 'Unique Transcriptions DYNAMIC'!$A51, Country, M$1)</f>
        <v>0</v>
      </c>
      <c r="N51">
        <f>COUNTIFS(Answer, 'Unique Transcriptions DYNAMIC'!$A51, Country, N$1)</f>
        <v>0</v>
      </c>
      <c r="O51">
        <f>COUNTIFS(Answer, 'Unique Transcriptions DYNAMIC'!$A51, Country, O$1)</f>
        <v>0</v>
      </c>
      <c r="P51">
        <f>COUNTIFS(Answer, 'Unique Transcriptions DYNAMIC'!$A51, Country, P$1)</f>
        <v>0</v>
      </c>
      <c r="Q51">
        <f>COUNTIFS(Answer, 'Unique Transcriptions DYNAMIC'!$A51, Country, Q$1)</f>
        <v>0</v>
      </c>
      <c r="R51">
        <f>COUNTIFS(Answer, 'Unique Transcriptions DYNAMIC'!$A51, Country, R$1)</f>
        <v>0</v>
      </c>
      <c r="S51">
        <f>COUNTIFS(Answer, 'Unique Transcriptions DYNAMIC'!$A51, Country, S$1)</f>
        <v>0</v>
      </c>
      <c r="T51">
        <f>COUNTIFS(Answer, 'Unique Transcriptions DYNAMIC'!$A51, Country, T$1)</f>
        <v>0</v>
      </c>
      <c r="U51">
        <f>COUNTIFS(Answer, 'Unique Transcriptions DYNAMIC'!$A51, Country, U$1)</f>
        <v>0</v>
      </c>
      <c r="V51">
        <f>COUNTIFS(Answer, 'Unique Transcriptions DYNAMIC'!$A51, Country, V$1)</f>
        <v>0</v>
      </c>
      <c r="W51">
        <f>COUNTIFS(Answer, 'Unique Transcriptions DYNAMIC'!$A51, Country, W$1)</f>
        <v>0</v>
      </c>
      <c r="X51">
        <f>COUNTIFS(Answer, 'Unique Transcriptions DYNAMIC'!$A51, Country, X$1)</f>
        <v>0</v>
      </c>
      <c r="Y51">
        <f>COUNTIFS(Answer, 'Unique Transcriptions DYNAMIC'!$A51, Country, Y$1)</f>
        <v>0</v>
      </c>
      <c r="Z51">
        <f>COUNTIFS(Answer, 'Unique Transcriptions DYNAMIC'!$A51, Country, Z$1)</f>
        <v>0</v>
      </c>
      <c r="AA51">
        <f>COUNTIFS(Answer, 'Unique Transcriptions DYNAMIC'!$A51, Country, AA$1)</f>
        <v>0</v>
      </c>
      <c r="AB51">
        <f>COUNTIFS(Answer, 'Unique Transcriptions DYNAMIC'!$A51, Country, AB$1)</f>
        <v>0</v>
      </c>
      <c r="AC51">
        <f>COUNTIFS(Answer, 'Unique Transcriptions DYNAMIC'!$A51, Country, AC$1)</f>
        <v>0</v>
      </c>
      <c r="AD51">
        <f>COUNTIFS(Answer, 'Unique Transcriptions DYNAMIC'!$A51, Country, AD$1)</f>
        <v>0</v>
      </c>
      <c r="AE51">
        <f>COUNTIFS(Answer, 'Unique Transcriptions DYNAMIC'!$A51, Country, AE$1)</f>
        <v>0</v>
      </c>
      <c r="AF51">
        <f>COUNTIFS(Answer, 'Unique Transcriptions DYNAMIC'!$A51, Country, AF$1)</f>
        <v>0</v>
      </c>
      <c r="AG51">
        <f t="shared" si="1"/>
        <v>1</v>
      </c>
      <c r="AH51">
        <f t="shared" si="0"/>
        <v>0</v>
      </c>
    </row>
    <row r="52" spans="1:34">
      <c r="A52" s="3" t="s">
        <v>450</v>
      </c>
      <c r="B52">
        <f>COUNTIFS(Answer, 'Unique Transcriptions DYNAMIC'!$A52)</f>
        <v>2</v>
      </c>
      <c r="C52">
        <f>COUNTIFS(Answer, 'Unique Transcriptions DYNAMIC'!$A52, Country, C$1)</f>
        <v>0</v>
      </c>
      <c r="D52">
        <f>COUNTIFS(Answer, 'Unique Transcriptions DYNAMIC'!$A52, Country, D$1)</f>
        <v>0</v>
      </c>
      <c r="E52">
        <f>COUNTIFS(Answer, 'Unique Transcriptions DYNAMIC'!$A52, Country, E$1)</f>
        <v>2</v>
      </c>
      <c r="F52">
        <f>COUNTIFS(Answer, 'Unique Transcriptions DYNAMIC'!$A52, Country, F$1)</f>
        <v>0</v>
      </c>
      <c r="G52">
        <f>COUNTIFS(Answer, 'Unique Transcriptions DYNAMIC'!$A52, Country, G$1)</f>
        <v>0</v>
      </c>
      <c r="H52">
        <f>COUNTIFS(Answer, 'Unique Transcriptions DYNAMIC'!$A52, Country, H$1)</f>
        <v>0</v>
      </c>
      <c r="I52">
        <f>COUNTIFS(Answer, 'Unique Transcriptions DYNAMIC'!$A52, Country, I$1)</f>
        <v>0</v>
      </c>
      <c r="J52">
        <f>COUNTIFS(Answer, 'Unique Transcriptions DYNAMIC'!$A52, Country, J$1)</f>
        <v>0</v>
      </c>
      <c r="K52">
        <f>COUNTIFS(Answer, 'Unique Transcriptions DYNAMIC'!$A52, Country, K$1)</f>
        <v>0</v>
      </c>
      <c r="L52">
        <f>COUNTIFS(Answer, 'Unique Transcriptions DYNAMIC'!$A52, Country, L$1)</f>
        <v>0</v>
      </c>
      <c r="M52">
        <f>COUNTIFS(Answer, 'Unique Transcriptions DYNAMIC'!$A52, Country, M$1)</f>
        <v>0</v>
      </c>
      <c r="N52">
        <f>COUNTIFS(Answer, 'Unique Transcriptions DYNAMIC'!$A52, Country, N$1)</f>
        <v>0</v>
      </c>
      <c r="O52">
        <f>COUNTIFS(Answer, 'Unique Transcriptions DYNAMIC'!$A52, Country, O$1)</f>
        <v>0</v>
      </c>
      <c r="P52">
        <f>COUNTIFS(Answer, 'Unique Transcriptions DYNAMIC'!$A52, Country, P$1)</f>
        <v>0</v>
      </c>
      <c r="Q52">
        <f>COUNTIFS(Answer, 'Unique Transcriptions DYNAMIC'!$A52, Country, Q$1)</f>
        <v>0</v>
      </c>
      <c r="R52">
        <f>COUNTIFS(Answer, 'Unique Transcriptions DYNAMIC'!$A52, Country, R$1)</f>
        <v>0</v>
      </c>
      <c r="S52">
        <f>COUNTIFS(Answer, 'Unique Transcriptions DYNAMIC'!$A52, Country, S$1)</f>
        <v>0</v>
      </c>
      <c r="T52">
        <f>COUNTIFS(Answer, 'Unique Transcriptions DYNAMIC'!$A52, Country, T$1)</f>
        <v>0</v>
      </c>
      <c r="U52">
        <f>COUNTIFS(Answer, 'Unique Transcriptions DYNAMIC'!$A52, Country, U$1)</f>
        <v>0</v>
      </c>
      <c r="V52">
        <f>COUNTIFS(Answer, 'Unique Transcriptions DYNAMIC'!$A52, Country, V$1)</f>
        <v>0</v>
      </c>
      <c r="W52">
        <f>COUNTIFS(Answer, 'Unique Transcriptions DYNAMIC'!$A52, Country, W$1)</f>
        <v>0</v>
      </c>
      <c r="X52">
        <f>COUNTIFS(Answer, 'Unique Transcriptions DYNAMIC'!$A52, Country, X$1)</f>
        <v>0</v>
      </c>
      <c r="Y52">
        <f>COUNTIFS(Answer, 'Unique Transcriptions DYNAMIC'!$A52, Country, Y$1)</f>
        <v>0</v>
      </c>
      <c r="Z52">
        <f>COUNTIFS(Answer, 'Unique Transcriptions DYNAMIC'!$A52, Country, Z$1)</f>
        <v>0</v>
      </c>
      <c r="AA52">
        <f>COUNTIFS(Answer, 'Unique Transcriptions DYNAMIC'!$A52, Country, AA$1)</f>
        <v>0</v>
      </c>
      <c r="AB52">
        <f>COUNTIFS(Answer, 'Unique Transcriptions DYNAMIC'!$A52, Country, AB$1)</f>
        <v>0</v>
      </c>
      <c r="AC52">
        <f>COUNTIFS(Answer, 'Unique Transcriptions DYNAMIC'!$A52, Country, AC$1)</f>
        <v>0</v>
      </c>
      <c r="AD52">
        <f>COUNTIFS(Answer, 'Unique Transcriptions DYNAMIC'!$A52, Country, AD$1)</f>
        <v>0</v>
      </c>
      <c r="AE52">
        <f>COUNTIFS(Answer, 'Unique Transcriptions DYNAMIC'!$A52, Country, AE$1)</f>
        <v>0</v>
      </c>
      <c r="AF52">
        <f>COUNTIFS(Answer, 'Unique Transcriptions DYNAMIC'!$A52, Country, AF$1)</f>
        <v>0</v>
      </c>
      <c r="AG52">
        <f t="shared" si="1"/>
        <v>2</v>
      </c>
      <c r="AH52">
        <f t="shared" si="0"/>
        <v>0</v>
      </c>
    </row>
    <row r="53" spans="1:34">
      <c r="A53" s="3" t="s">
        <v>1496</v>
      </c>
      <c r="B53">
        <f>COUNTIFS(Answer, 'Unique Transcriptions DYNAMIC'!$A53)</f>
        <v>2</v>
      </c>
      <c r="C53">
        <f>COUNTIFS(Answer, 'Unique Transcriptions DYNAMIC'!$A53, Country, C$1)</f>
        <v>2</v>
      </c>
      <c r="D53">
        <f>COUNTIFS(Answer, 'Unique Transcriptions DYNAMIC'!$A53, Country, D$1)</f>
        <v>0</v>
      </c>
      <c r="E53">
        <f>COUNTIFS(Answer, 'Unique Transcriptions DYNAMIC'!$A53, Country, E$1)</f>
        <v>0</v>
      </c>
      <c r="F53">
        <f>COUNTIFS(Answer, 'Unique Transcriptions DYNAMIC'!$A53, Country, F$1)</f>
        <v>0</v>
      </c>
      <c r="G53">
        <f>COUNTIFS(Answer, 'Unique Transcriptions DYNAMIC'!$A53, Country, G$1)</f>
        <v>0</v>
      </c>
      <c r="H53">
        <f>COUNTIFS(Answer, 'Unique Transcriptions DYNAMIC'!$A53, Country, H$1)</f>
        <v>0</v>
      </c>
      <c r="I53">
        <f>COUNTIFS(Answer, 'Unique Transcriptions DYNAMIC'!$A53, Country, I$1)</f>
        <v>0</v>
      </c>
      <c r="J53">
        <f>COUNTIFS(Answer, 'Unique Transcriptions DYNAMIC'!$A53, Country, J$1)</f>
        <v>0</v>
      </c>
      <c r="K53">
        <f>COUNTIFS(Answer, 'Unique Transcriptions DYNAMIC'!$A53, Country, K$1)</f>
        <v>0</v>
      </c>
      <c r="L53">
        <f>COUNTIFS(Answer, 'Unique Transcriptions DYNAMIC'!$A53, Country, L$1)</f>
        <v>0</v>
      </c>
      <c r="M53">
        <f>COUNTIFS(Answer, 'Unique Transcriptions DYNAMIC'!$A53, Country, M$1)</f>
        <v>0</v>
      </c>
      <c r="N53">
        <f>COUNTIFS(Answer, 'Unique Transcriptions DYNAMIC'!$A53, Country, N$1)</f>
        <v>0</v>
      </c>
      <c r="O53">
        <f>COUNTIFS(Answer, 'Unique Transcriptions DYNAMIC'!$A53, Country, O$1)</f>
        <v>0</v>
      </c>
      <c r="P53">
        <f>COUNTIFS(Answer, 'Unique Transcriptions DYNAMIC'!$A53, Country, P$1)</f>
        <v>0</v>
      </c>
      <c r="Q53">
        <f>COUNTIFS(Answer, 'Unique Transcriptions DYNAMIC'!$A53, Country, Q$1)</f>
        <v>0</v>
      </c>
      <c r="R53">
        <f>COUNTIFS(Answer, 'Unique Transcriptions DYNAMIC'!$A53, Country, R$1)</f>
        <v>0</v>
      </c>
      <c r="S53">
        <f>COUNTIFS(Answer, 'Unique Transcriptions DYNAMIC'!$A53, Country, S$1)</f>
        <v>0</v>
      </c>
      <c r="T53">
        <f>COUNTIFS(Answer, 'Unique Transcriptions DYNAMIC'!$A53, Country, T$1)</f>
        <v>0</v>
      </c>
      <c r="U53">
        <f>COUNTIFS(Answer, 'Unique Transcriptions DYNAMIC'!$A53, Country, U$1)</f>
        <v>0</v>
      </c>
      <c r="V53">
        <f>COUNTIFS(Answer, 'Unique Transcriptions DYNAMIC'!$A53, Country, V$1)</f>
        <v>0</v>
      </c>
      <c r="W53">
        <f>COUNTIFS(Answer, 'Unique Transcriptions DYNAMIC'!$A53, Country, W$1)</f>
        <v>0</v>
      </c>
      <c r="X53">
        <f>COUNTIFS(Answer, 'Unique Transcriptions DYNAMIC'!$A53, Country, X$1)</f>
        <v>0</v>
      </c>
      <c r="Y53">
        <f>COUNTIFS(Answer, 'Unique Transcriptions DYNAMIC'!$A53, Country, Y$1)</f>
        <v>0</v>
      </c>
      <c r="Z53">
        <f>COUNTIFS(Answer, 'Unique Transcriptions DYNAMIC'!$A53, Country, Z$1)</f>
        <v>0</v>
      </c>
      <c r="AA53">
        <f>COUNTIFS(Answer, 'Unique Transcriptions DYNAMIC'!$A53, Country, AA$1)</f>
        <v>0</v>
      </c>
      <c r="AB53">
        <f>COUNTIFS(Answer, 'Unique Transcriptions DYNAMIC'!$A53, Country, AB$1)</f>
        <v>0</v>
      </c>
      <c r="AC53">
        <f>COUNTIFS(Answer, 'Unique Transcriptions DYNAMIC'!$A53, Country, AC$1)</f>
        <v>0</v>
      </c>
      <c r="AD53">
        <f>COUNTIFS(Answer, 'Unique Transcriptions DYNAMIC'!$A53, Country, AD$1)</f>
        <v>0</v>
      </c>
      <c r="AE53">
        <f>COUNTIFS(Answer, 'Unique Transcriptions DYNAMIC'!$A53, Country, AE$1)</f>
        <v>0</v>
      </c>
      <c r="AF53">
        <f>COUNTIFS(Answer, 'Unique Transcriptions DYNAMIC'!$A53, Country, AF$1)</f>
        <v>0</v>
      </c>
      <c r="AG53">
        <f t="shared" si="1"/>
        <v>0</v>
      </c>
      <c r="AH53">
        <f t="shared" si="0"/>
        <v>2</v>
      </c>
    </row>
    <row r="54" spans="1:34">
      <c r="A54" s="3" t="s">
        <v>216</v>
      </c>
      <c r="B54">
        <f>COUNTIFS(Answer, 'Unique Transcriptions DYNAMIC'!$A54)</f>
        <v>2</v>
      </c>
      <c r="C54">
        <f>COUNTIFS(Answer, 'Unique Transcriptions DYNAMIC'!$A54, Country, C$1)</f>
        <v>2</v>
      </c>
      <c r="D54">
        <f>COUNTIFS(Answer, 'Unique Transcriptions DYNAMIC'!$A54, Country, D$1)</f>
        <v>0</v>
      </c>
      <c r="E54">
        <f>COUNTIFS(Answer, 'Unique Transcriptions DYNAMIC'!$A54, Country, E$1)</f>
        <v>0</v>
      </c>
      <c r="F54">
        <f>COUNTIFS(Answer, 'Unique Transcriptions DYNAMIC'!$A54, Country, F$1)</f>
        <v>0</v>
      </c>
      <c r="G54">
        <f>COUNTIFS(Answer, 'Unique Transcriptions DYNAMIC'!$A54, Country, G$1)</f>
        <v>0</v>
      </c>
      <c r="H54">
        <f>COUNTIFS(Answer, 'Unique Transcriptions DYNAMIC'!$A54, Country, H$1)</f>
        <v>0</v>
      </c>
      <c r="I54">
        <f>COUNTIFS(Answer, 'Unique Transcriptions DYNAMIC'!$A54, Country, I$1)</f>
        <v>0</v>
      </c>
      <c r="J54">
        <f>COUNTIFS(Answer, 'Unique Transcriptions DYNAMIC'!$A54, Country, J$1)</f>
        <v>0</v>
      </c>
      <c r="K54">
        <f>COUNTIFS(Answer, 'Unique Transcriptions DYNAMIC'!$A54, Country, K$1)</f>
        <v>0</v>
      </c>
      <c r="L54">
        <f>COUNTIFS(Answer, 'Unique Transcriptions DYNAMIC'!$A54, Country, L$1)</f>
        <v>0</v>
      </c>
      <c r="M54">
        <f>COUNTIFS(Answer, 'Unique Transcriptions DYNAMIC'!$A54, Country, M$1)</f>
        <v>0</v>
      </c>
      <c r="N54">
        <f>COUNTIFS(Answer, 'Unique Transcriptions DYNAMIC'!$A54, Country, N$1)</f>
        <v>0</v>
      </c>
      <c r="O54">
        <f>COUNTIFS(Answer, 'Unique Transcriptions DYNAMIC'!$A54, Country, O$1)</f>
        <v>0</v>
      </c>
      <c r="P54">
        <f>COUNTIFS(Answer, 'Unique Transcriptions DYNAMIC'!$A54, Country, P$1)</f>
        <v>0</v>
      </c>
      <c r="Q54">
        <f>COUNTIFS(Answer, 'Unique Transcriptions DYNAMIC'!$A54, Country, Q$1)</f>
        <v>0</v>
      </c>
      <c r="R54">
        <f>COUNTIFS(Answer, 'Unique Transcriptions DYNAMIC'!$A54, Country, R$1)</f>
        <v>0</v>
      </c>
      <c r="S54">
        <f>COUNTIFS(Answer, 'Unique Transcriptions DYNAMIC'!$A54, Country, S$1)</f>
        <v>0</v>
      </c>
      <c r="T54">
        <f>COUNTIFS(Answer, 'Unique Transcriptions DYNAMIC'!$A54, Country, T$1)</f>
        <v>0</v>
      </c>
      <c r="U54">
        <f>COUNTIFS(Answer, 'Unique Transcriptions DYNAMIC'!$A54, Country, U$1)</f>
        <v>0</v>
      </c>
      <c r="V54">
        <f>COUNTIFS(Answer, 'Unique Transcriptions DYNAMIC'!$A54, Country, V$1)</f>
        <v>0</v>
      </c>
      <c r="W54">
        <f>COUNTIFS(Answer, 'Unique Transcriptions DYNAMIC'!$A54, Country, W$1)</f>
        <v>0</v>
      </c>
      <c r="X54">
        <f>COUNTIFS(Answer, 'Unique Transcriptions DYNAMIC'!$A54, Country, X$1)</f>
        <v>0</v>
      </c>
      <c r="Y54">
        <f>COUNTIFS(Answer, 'Unique Transcriptions DYNAMIC'!$A54, Country, Y$1)</f>
        <v>0</v>
      </c>
      <c r="Z54">
        <f>COUNTIFS(Answer, 'Unique Transcriptions DYNAMIC'!$A54, Country, Z$1)</f>
        <v>0</v>
      </c>
      <c r="AA54">
        <f>COUNTIFS(Answer, 'Unique Transcriptions DYNAMIC'!$A54, Country, AA$1)</f>
        <v>0</v>
      </c>
      <c r="AB54">
        <f>COUNTIFS(Answer, 'Unique Transcriptions DYNAMIC'!$A54, Country, AB$1)</f>
        <v>0</v>
      </c>
      <c r="AC54">
        <f>COUNTIFS(Answer, 'Unique Transcriptions DYNAMIC'!$A54, Country, AC$1)</f>
        <v>0</v>
      </c>
      <c r="AD54">
        <f>COUNTIFS(Answer, 'Unique Transcriptions DYNAMIC'!$A54, Country, AD$1)</f>
        <v>0</v>
      </c>
      <c r="AE54">
        <f>COUNTIFS(Answer, 'Unique Transcriptions DYNAMIC'!$A54, Country, AE$1)</f>
        <v>0</v>
      </c>
      <c r="AF54">
        <f>COUNTIFS(Answer, 'Unique Transcriptions DYNAMIC'!$A54, Country, AF$1)</f>
        <v>0</v>
      </c>
      <c r="AG54">
        <f t="shared" si="1"/>
        <v>0</v>
      </c>
      <c r="AH54">
        <f t="shared" si="0"/>
        <v>2</v>
      </c>
    </row>
    <row r="55" spans="1:34">
      <c r="A55" s="3" t="s">
        <v>451</v>
      </c>
      <c r="B55">
        <f>COUNTIFS(Answer, 'Unique Transcriptions DYNAMIC'!$A55)</f>
        <v>2</v>
      </c>
      <c r="C55">
        <f>COUNTIFS(Answer, 'Unique Transcriptions DYNAMIC'!$A55, Country, C$1)</f>
        <v>2</v>
      </c>
      <c r="D55">
        <f>COUNTIFS(Answer, 'Unique Transcriptions DYNAMIC'!$A55, Country, D$1)</f>
        <v>0</v>
      </c>
      <c r="E55">
        <f>COUNTIFS(Answer, 'Unique Transcriptions DYNAMIC'!$A55, Country, E$1)</f>
        <v>0</v>
      </c>
      <c r="F55">
        <f>COUNTIFS(Answer, 'Unique Transcriptions DYNAMIC'!$A55, Country, F$1)</f>
        <v>0</v>
      </c>
      <c r="G55">
        <f>COUNTIFS(Answer, 'Unique Transcriptions DYNAMIC'!$A55, Country, G$1)</f>
        <v>0</v>
      </c>
      <c r="H55">
        <f>COUNTIFS(Answer, 'Unique Transcriptions DYNAMIC'!$A55, Country, H$1)</f>
        <v>0</v>
      </c>
      <c r="I55">
        <f>COUNTIFS(Answer, 'Unique Transcriptions DYNAMIC'!$A55, Country, I$1)</f>
        <v>0</v>
      </c>
      <c r="J55">
        <f>COUNTIFS(Answer, 'Unique Transcriptions DYNAMIC'!$A55, Country, J$1)</f>
        <v>0</v>
      </c>
      <c r="K55">
        <f>COUNTIFS(Answer, 'Unique Transcriptions DYNAMIC'!$A55, Country, K$1)</f>
        <v>0</v>
      </c>
      <c r="L55">
        <f>COUNTIFS(Answer, 'Unique Transcriptions DYNAMIC'!$A55, Country, L$1)</f>
        <v>0</v>
      </c>
      <c r="M55">
        <f>COUNTIFS(Answer, 'Unique Transcriptions DYNAMIC'!$A55, Country, M$1)</f>
        <v>0</v>
      </c>
      <c r="N55">
        <f>COUNTIFS(Answer, 'Unique Transcriptions DYNAMIC'!$A55, Country, N$1)</f>
        <v>0</v>
      </c>
      <c r="O55">
        <f>COUNTIFS(Answer, 'Unique Transcriptions DYNAMIC'!$A55, Country, O$1)</f>
        <v>0</v>
      </c>
      <c r="P55">
        <f>COUNTIFS(Answer, 'Unique Transcriptions DYNAMIC'!$A55, Country, P$1)</f>
        <v>0</v>
      </c>
      <c r="Q55">
        <f>COUNTIFS(Answer, 'Unique Transcriptions DYNAMIC'!$A55, Country, Q$1)</f>
        <v>0</v>
      </c>
      <c r="R55">
        <f>COUNTIFS(Answer, 'Unique Transcriptions DYNAMIC'!$A55, Country, R$1)</f>
        <v>0</v>
      </c>
      <c r="S55">
        <f>COUNTIFS(Answer, 'Unique Transcriptions DYNAMIC'!$A55, Country, S$1)</f>
        <v>0</v>
      </c>
      <c r="T55">
        <f>COUNTIFS(Answer, 'Unique Transcriptions DYNAMIC'!$A55, Country, T$1)</f>
        <v>0</v>
      </c>
      <c r="U55">
        <f>COUNTIFS(Answer, 'Unique Transcriptions DYNAMIC'!$A55, Country, U$1)</f>
        <v>0</v>
      </c>
      <c r="V55">
        <f>COUNTIFS(Answer, 'Unique Transcriptions DYNAMIC'!$A55, Country, V$1)</f>
        <v>0</v>
      </c>
      <c r="W55">
        <f>COUNTIFS(Answer, 'Unique Transcriptions DYNAMIC'!$A55, Country, W$1)</f>
        <v>0</v>
      </c>
      <c r="X55">
        <f>COUNTIFS(Answer, 'Unique Transcriptions DYNAMIC'!$A55, Country, X$1)</f>
        <v>0</v>
      </c>
      <c r="Y55">
        <f>COUNTIFS(Answer, 'Unique Transcriptions DYNAMIC'!$A55, Country, Y$1)</f>
        <v>0</v>
      </c>
      <c r="Z55">
        <f>COUNTIFS(Answer, 'Unique Transcriptions DYNAMIC'!$A55, Country, Z$1)</f>
        <v>0</v>
      </c>
      <c r="AA55">
        <f>COUNTIFS(Answer, 'Unique Transcriptions DYNAMIC'!$A55, Country, AA$1)</f>
        <v>0</v>
      </c>
      <c r="AB55">
        <f>COUNTIFS(Answer, 'Unique Transcriptions DYNAMIC'!$A55, Country, AB$1)</f>
        <v>0</v>
      </c>
      <c r="AC55">
        <f>COUNTIFS(Answer, 'Unique Transcriptions DYNAMIC'!$A55, Country, AC$1)</f>
        <v>0</v>
      </c>
      <c r="AD55">
        <f>COUNTIFS(Answer, 'Unique Transcriptions DYNAMIC'!$A55, Country, AD$1)</f>
        <v>0</v>
      </c>
      <c r="AE55">
        <f>COUNTIFS(Answer, 'Unique Transcriptions DYNAMIC'!$A55, Country, AE$1)</f>
        <v>0</v>
      </c>
      <c r="AF55">
        <f>COUNTIFS(Answer, 'Unique Transcriptions DYNAMIC'!$A55, Country, AF$1)</f>
        <v>0</v>
      </c>
      <c r="AG55">
        <f t="shared" si="1"/>
        <v>0</v>
      </c>
      <c r="AH55">
        <f t="shared" si="0"/>
        <v>2</v>
      </c>
    </row>
    <row r="56" spans="1:34">
      <c r="A56" s="3" t="s">
        <v>367</v>
      </c>
      <c r="B56">
        <f>COUNTIFS(Answer, 'Unique Transcriptions DYNAMIC'!$A56)</f>
        <v>2</v>
      </c>
      <c r="C56">
        <f>COUNTIFS(Answer, 'Unique Transcriptions DYNAMIC'!$A56, Country, C$1)</f>
        <v>2</v>
      </c>
      <c r="D56">
        <f>COUNTIFS(Answer, 'Unique Transcriptions DYNAMIC'!$A56, Country, D$1)</f>
        <v>0</v>
      </c>
      <c r="E56">
        <f>COUNTIFS(Answer, 'Unique Transcriptions DYNAMIC'!$A56, Country, E$1)</f>
        <v>0</v>
      </c>
      <c r="F56">
        <f>COUNTIFS(Answer, 'Unique Transcriptions DYNAMIC'!$A56, Country, F$1)</f>
        <v>0</v>
      </c>
      <c r="G56">
        <f>COUNTIFS(Answer, 'Unique Transcriptions DYNAMIC'!$A56, Country, G$1)</f>
        <v>0</v>
      </c>
      <c r="H56">
        <f>COUNTIFS(Answer, 'Unique Transcriptions DYNAMIC'!$A56, Country, H$1)</f>
        <v>0</v>
      </c>
      <c r="I56">
        <f>COUNTIFS(Answer, 'Unique Transcriptions DYNAMIC'!$A56, Country, I$1)</f>
        <v>0</v>
      </c>
      <c r="J56">
        <f>COUNTIFS(Answer, 'Unique Transcriptions DYNAMIC'!$A56, Country, J$1)</f>
        <v>0</v>
      </c>
      <c r="K56">
        <f>COUNTIFS(Answer, 'Unique Transcriptions DYNAMIC'!$A56, Country, K$1)</f>
        <v>0</v>
      </c>
      <c r="L56">
        <f>COUNTIFS(Answer, 'Unique Transcriptions DYNAMIC'!$A56, Country, L$1)</f>
        <v>0</v>
      </c>
      <c r="M56">
        <f>COUNTIFS(Answer, 'Unique Transcriptions DYNAMIC'!$A56, Country, M$1)</f>
        <v>0</v>
      </c>
      <c r="N56">
        <f>COUNTIFS(Answer, 'Unique Transcriptions DYNAMIC'!$A56, Country, N$1)</f>
        <v>0</v>
      </c>
      <c r="O56">
        <f>COUNTIFS(Answer, 'Unique Transcriptions DYNAMIC'!$A56, Country, O$1)</f>
        <v>0</v>
      </c>
      <c r="P56">
        <f>COUNTIFS(Answer, 'Unique Transcriptions DYNAMIC'!$A56, Country, P$1)</f>
        <v>0</v>
      </c>
      <c r="Q56">
        <f>COUNTIFS(Answer, 'Unique Transcriptions DYNAMIC'!$A56, Country, Q$1)</f>
        <v>0</v>
      </c>
      <c r="R56">
        <f>COUNTIFS(Answer, 'Unique Transcriptions DYNAMIC'!$A56, Country, R$1)</f>
        <v>0</v>
      </c>
      <c r="S56">
        <f>COUNTIFS(Answer, 'Unique Transcriptions DYNAMIC'!$A56, Country, S$1)</f>
        <v>0</v>
      </c>
      <c r="T56">
        <f>COUNTIFS(Answer, 'Unique Transcriptions DYNAMIC'!$A56, Country, T$1)</f>
        <v>0</v>
      </c>
      <c r="U56">
        <f>COUNTIFS(Answer, 'Unique Transcriptions DYNAMIC'!$A56, Country, U$1)</f>
        <v>0</v>
      </c>
      <c r="V56">
        <f>COUNTIFS(Answer, 'Unique Transcriptions DYNAMIC'!$A56, Country, V$1)</f>
        <v>0</v>
      </c>
      <c r="W56">
        <f>COUNTIFS(Answer, 'Unique Transcriptions DYNAMIC'!$A56, Country, W$1)</f>
        <v>0</v>
      </c>
      <c r="X56">
        <f>COUNTIFS(Answer, 'Unique Transcriptions DYNAMIC'!$A56, Country, X$1)</f>
        <v>0</v>
      </c>
      <c r="Y56">
        <f>COUNTIFS(Answer, 'Unique Transcriptions DYNAMIC'!$A56, Country, Y$1)</f>
        <v>0</v>
      </c>
      <c r="Z56">
        <f>COUNTIFS(Answer, 'Unique Transcriptions DYNAMIC'!$A56, Country, Z$1)</f>
        <v>0</v>
      </c>
      <c r="AA56">
        <f>COUNTIFS(Answer, 'Unique Transcriptions DYNAMIC'!$A56, Country, AA$1)</f>
        <v>0</v>
      </c>
      <c r="AB56">
        <f>COUNTIFS(Answer, 'Unique Transcriptions DYNAMIC'!$A56, Country, AB$1)</f>
        <v>0</v>
      </c>
      <c r="AC56">
        <f>COUNTIFS(Answer, 'Unique Transcriptions DYNAMIC'!$A56, Country, AC$1)</f>
        <v>0</v>
      </c>
      <c r="AD56">
        <f>COUNTIFS(Answer, 'Unique Transcriptions DYNAMIC'!$A56, Country, AD$1)</f>
        <v>0</v>
      </c>
      <c r="AE56">
        <f>COUNTIFS(Answer, 'Unique Transcriptions DYNAMIC'!$A56, Country, AE$1)</f>
        <v>0</v>
      </c>
      <c r="AF56">
        <f>COUNTIFS(Answer, 'Unique Transcriptions DYNAMIC'!$A56, Country, AF$1)</f>
        <v>0</v>
      </c>
      <c r="AG56">
        <f t="shared" si="1"/>
        <v>0</v>
      </c>
      <c r="AH56">
        <f t="shared" si="0"/>
        <v>2</v>
      </c>
    </row>
    <row r="57" spans="1:34">
      <c r="A57" s="3" t="s">
        <v>187</v>
      </c>
      <c r="B57">
        <f>COUNTIFS(Answer, 'Unique Transcriptions DYNAMIC'!$A57)</f>
        <v>2</v>
      </c>
      <c r="C57">
        <f>COUNTIFS(Answer, 'Unique Transcriptions DYNAMIC'!$A57, Country, C$1)</f>
        <v>1</v>
      </c>
      <c r="D57">
        <f>COUNTIFS(Answer, 'Unique Transcriptions DYNAMIC'!$A57, Country, D$1)</f>
        <v>0</v>
      </c>
      <c r="E57">
        <f>COUNTIFS(Answer, 'Unique Transcriptions DYNAMIC'!$A57, Country, E$1)</f>
        <v>1</v>
      </c>
      <c r="F57">
        <f>COUNTIFS(Answer, 'Unique Transcriptions DYNAMIC'!$A57, Country, F$1)</f>
        <v>0</v>
      </c>
      <c r="G57">
        <f>COUNTIFS(Answer, 'Unique Transcriptions DYNAMIC'!$A57, Country, G$1)</f>
        <v>0</v>
      </c>
      <c r="H57">
        <f>COUNTIFS(Answer, 'Unique Transcriptions DYNAMIC'!$A57, Country, H$1)</f>
        <v>0</v>
      </c>
      <c r="I57">
        <f>COUNTIFS(Answer, 'Unique Transcriptions DYNAMIC'!$A57, Country, I$1)</f>
        <v>0</v>
      </c>
      <c r="J57">
        <f>COUNTIFS(Answer, 'Unique Transcriptions DYNAMIC'!$A57, Country, J$1)</f>
        <v>0</v>
      </c>
      <c r="K57">
        <f>COUNTIFS(Answer, 'Unique Transcriptions DYNAMIC'!$A57, Country, K$1)</f>
        <v>0</v>
      </c>
      <c r="L57">
        <f>COUNTIFS(Answer, 'Unique Transcriptions DYNAMIC'!$A57, Country, L$1)</f>
        <v>0</v>
      </c>
      <c r="M57">
        <f>COUNTIFS(Answer, 'Unique Transcriptions DYNAMIC'!$A57, Country, M$1)</f>
        <v>0</v>
      </c>
      <c r="N57">
        <f>COUNTIFS(Answer, 'Unique Transcriptions DYNAMIC'!$A57, Country, N$1)</f>
        <v>0</v>
      </c>
      <c r="O57">
        <f>COUNTIFS(Answer, 'Unique Transcriptions DYNAMIC'!$A57, Country, O$1)</f>
        <v>0</v>
      </c>
      <c r="P57">
        <f>COUNTIFS(Answer, 'Unique Transcriptions DYNAMIC'!$A57, Country, P$1)</f>
        <v>0</v>
      </c>
      <c r="Q57">
        <f>COUNTIFS(Answer, 'Unique Transcriptions DYNAMIC'!$A57, Country, Q$1)</f>
        <v>0</v>
      </c>
      <c r="R57">
        <f>COUNTIFS(Answer, 'Unique Transcriptions DYNAMIC'!$A57, Country, R$1)</f>
        <v>0</v>
      </c>
      <c r="S57">
        <f>COUNTIFS(Answer, 'Unique Transcriptions DYNAMIC'!$A57, Country, S$1)</f>
        <v>0</v>
      </c>
      <c r="T57">
        <f>COUNTIFS(Answer, 'Unique Transcriptions DYNAMIC'!$A57, Country, T$1)</f>
        <v>0</v>
      </c>
      <c r="U57">
        <f>COUNTIFS(Answer, 'Unique Transcriptions DYNAMIC'!$A57, Country, U$1)</f>
        <v>0</v>
      </c>
      <c r="V57">
        <f>COUNTIFS(Answer, 'Unique Transcriptions DYNAMIC'!$A57, Country, V$1)</f>
        <v>0</v>
      </c>
      <c r="W57">
        <f>COUNTIFS(Answer, 'Unique Transcriptions DYNAMIC'!$A57, Country, W$1)</f>
        <v>0</v>
      </c>
      <c r="X57">
        <f>COUNTIFS(Answer, 'Unique Transcriptions DYNAMIC'!$A57, Country, X$1)</f>
        <v>0</v>
      </c>
      <c r="Y57">
        <f>COUNTIFS(Answer, 'Unique Transcriptions DYNAMIC'!$A57, Country, Y$1)</f>
        <v>0</v>
      </c>
      <c r="Z57">
        <f>COUNTIFS(Answer, 'Unique Transcriptions DYNAMIC'!$A57, Country, Z$1)</f>
        <v>0</v>
      </c>
      <c r="AA57">
        <f>COUNTIFS(Answer, 'Unique Transcriptions DYNAMIC'!$A57, Country, AA$1)</f>
        <v>0</v>
      </c>
      <c r="AB57">
        <f>COUNTIFS(Answer, 'Unique Transcriptions DYNAMIC'!$A57, Country, AB$1)</f>
        <v>0</v>
      </c>
      <c r="AC57">
        <f>COUNTIFS(Answer, 'Unique Transcriptions DYNAMIC'!$A57, Country, AC$1)</f>
        <v>0</v>
      </c>
      <c r="AD57">
        <f>COUNTIFS(Answer, 'Unique Transcriptions DYNAMIC'!$A57, Country, AD$1)</f>
        <v>0</v>
      </c>
      <c r="AE57">
        <f>COUNTIFS(Answer, 'Unique Transcriptions DYNAMIC'!$A57, Country, AE$1)</f>
        <v>0</v>
      </c>
      <c r="AF57">
        <f>COUNTIFS(Answer, 'Unique Transcriptions DYNAMIC'!$A57, Country, AF$1)</f>
        <v>0</v>
      </c>
      <c r="AG57">
        <f t="shared" si="1"/>
        <v>1</v>
      </c>
      <c r="AH57">
        <f t="shared" si="0"/>
        <v>1</v>
      </c>
    </row>
    <row r="58" spans="1:34">
      <c r="A58" s="3" t="s">
        <v>229</v>
      </c>
      <c r="B58">
        <f>COUNTIFS(Answer, 'Unique Transcriptions DYNAMIC'!$A58)</f>
        <v>2</v>
      </c>
      <c r="C58">
        <f>COUNTIFS(Answer, 'Unique Transcriptions DYNAMIC'!$A58, Country, C$1)</f>
        <v>0</v>
      </c>
      <c r="D58">
        <f>COUNTIFS(Answer, 'Unique Transcriptions DYNAMIC'!$A58, Country, D$1)</f>
        <v>0</v>
      </c>
      <c r="E58">
        <f>COUNTIFS(Answer, 'Unique Transcriptions DYNAMIC'!$A58, Country, E$1)</f>
        <v>2</v>
      </c>
      <c r="F58">
        <f>COUNTIFS(Answer, 'Unique Transcriptions DYNAMIC'!$A58, Country, F$1)</f>
        <v>0</v>
      </c>
      <c r="G58">
        <f>COUNTIFS(Answer, 'Unique Transcriptions DYNAMIC'!$A58, Country, G$1)</f>
        <v>0</v>
      </c>
      <c r="H58">
        <f>COUNTIFS(Answer, 'Unique Transcriptions DYNAMIC'!$A58, Country, H$1)</f>
        <v>0</v>
      </c>
      <c r="I58">
        <f>COUNTIFS(Answer, 'Unique Transcriptions DYNAMIC'!$A58, Country, I$1)</f>
        <v>0</v>
      </c>
      <c r="J58">
        <f>COUNTIFS(Answer, 'Unique Transcriptions DYNAMIC'!$A58, Country, J$1)</f>
        <v>0</v>
      </c>
      <c r="K58">
        <f>COUNTIFS(Answer, 'Unique Transcriptions DYNAMIC'!$A58, Country, K$1)</f>
        <v>0</v>
      </c>
      <c r="L58">
        <f>COUNTIFS(Answer, 'Unique Transcriptions DYNAMIC'!$A58, Country, L$1)</f>
        <v>0</v>
      </c>
      <c r="M58">
        <f>COUNTIFS(Answer, 'Unique Transcriptions DYNAMIC'!$A58, Country, M$1)</f>
        <v>0</v>
      </c>
      <c r="N58">
        <f>COUNTIFS(Answer, 'Unique Transcriptions DYNAMIC'!$A58, Country, N$1)</f>
        <v>0</v>
      </c>
      <c r="O58">
        <f>COUNTIFS(Answer, 'Unique Transcriptions DYNAMIC'!$A58, Country, O$1)</f>
        <v>0</v>
      </c>
      <c r="P58">
        <f>COUNTIFS(Answer, 'Unique Transcriptions DYNAMIC'!$A58, Country, P$1)</f>
        <v>0</v>
      </c>
      <c r="Q58">
        <f>COUNTIFS(Answer, 'Unique Transcriptions DYNAMIC'!$A58, Country, Q$1)</f>
        <v>0</v>
      </c>
      <c r="R58">
        <f>COUNTIFS(Answer, 'Unique Transcriptions DYNAMIC'!$A58, Country, R$1)</f>
        <v>0</v>
      </c>
      <c r="S58">
        <f>COUNTIFS(Answer, 'Unique Transcriptions DYNAMIC'!$A58, Country, S$1)</f>
        <v>0</v>
      </c>
      <c r="T58">
        <f>COUNTIFS(Answer, 'Unique Transcriptions DYNAMIC'!$A58, Country, T$1)</f>
        <v>0</v>
      </c>
      <c r="U58">
        <f>COUNTIFS(Answer, 'Unique Transcriptions DYNAMIC'!$A58, Country, U$1)</f>
        <v>0</v>
      </c>
      <c r="V58">
        <f>COUNTIFS(Answer, 'Unique Transcriptions DYNAMIC'!$A58, Country, V$1)</f>
        <v>0</v>
      </c>
      <c r="W58">
        <f>COUNTIFS(Answer, 'Unique Transcriptions DYNAMIC'!$A58, Country, W$1)</f>
        <v>0</v>
      </c>
      <c r="X58">
        <f>COUNTIFS(Answer, 'Unique Transcriptions DYNAMIC'!$A58, Country, X$1)</f>
        <v>0</v>
      </c>
      <c r="Y58">
        <f>COUNTIFS(Answer, 'Unique Transcriptions DYNAMIC'!$A58, Country, Y$1)</f>
        <v>0</v>
      </c>
      <c r="Z58">
        <f>COUNTIFS(Answer, 'Unique Transcriptions DYNAMIC'!$A58, Country, Z$1)</f>
        <v>0</v>
      </c>
      <c r="AA58">
        <f>COUNTIFS(Answer, 'Unique Transcriptions DYNAMIC'!$A58, Country, AA$1)</f>
        <v>0</v>
      </c>
      <c r="AB58">
        <f>COUNTIFS(Answer, 'Unique Transcriptions DYNAMIC'!$A58, Country, AB$1)</f>
        <v>0</v>
      </c>
      <c r="AC58">
        <f>COUNTIFS(Answer, 'Unique Transcriptions DYNAMIC'!$A58, Country, AC$1)</f>
        <v>0</v>
      </c>
      <c r="AD58">
        <f>COUNTIFS(Answer, 'Unique Transcriptions DYNAMIC'!$A58, Country, AD$1)</f>
        <v>0</v>
      </c>
      <c r="AE58">
        <f>COUNTIFS(Answer, 'Unique Transcriptions DYNAMIC'!$A58, Country, AE$1)</f>
        <v>0</v>
      </c>
      <c r="AF58">
        <f>COUNTIFS(Answer, 'Unique Transcriptions DYNAMIC'!$A58, Country, AF$1)</f>
        <v>0</v>
      </c>
      <c r="AG58">
        <f t="shared" si="1"/>
        <v>2</v>
      </c>
      <c r="AH58">
        <f t="shared" si="0"/>
        <v>0</v>
      </c>
    </row>
    <row r="59" spans="1:34">
      <c r="A59" s="3" t="s">
        <v>204</v>
      </c>
      <c r="B59">
        <f>COUNTIFS(Answer, 'Unique Transcriptions DYNAMIC'!$A59)</f>
        <v>2</v>
      </c>
      <c r="C59">
        <f>COUNTIFS(Answer, 'Unique Transcriptions DYNAMIC'!$A59, Country, C$1)</f>
        <v>0</v>
      </c>
      <c r="D59">
        <f>COUNTIFS(Answer, 'Unique Transcriptions DYNAMIC'!$A59, Country, D$1)</f>
        <v>0</v>
      </c>
      <c r="E59">
        <f>COUNTIFS(Answer, 'Unique Transcriptions DYNAMIC'!$A59, Country, E$1)</f>
        <v>0</v>
      </c>
      <c r="F59">
        <f>COUNTIFS(Answer, 'Unique Transcriptions DYNAMIC'!$A59, Country, F$1)</f>
        <v>0</v>
      </c>
      <c r="G59">
        <f>COUNTIFS(Answer, 'Unique Transcriptions DYNAMIC'!$A59, Country, G$1)</f>
        <v>1</v>
      </c>
      <c r="H59">
        <f>COUNTIFS(Answer, 'Unique Transcriptions DYNAMIC'!$A59, Country, H$1)</f>
        <v>0</v>
      </c>
      <c r="I59">
        <f>COUNTIFS(Answer, 'Unique Transcriptions DYNAMIC'!$A59, Country, I$1)</f>
        <v>0</v>
      </c>
      <c r="J59">
        <f>COUNTIFS(Answer, 'Unique Transcriptions DYNAMIC'!$A59, Country, J$1)</f>
        <v>0</v>
      </c>
      <c r="K59">
        <f>COUNTIFS(Answer, 'Unique Transcriptions DYNAMIC'!$A59, Country, K$1)</f>
        <v>0</v>
      </c>
      <c r="L59">
        <f>COUNTIFS(Answer, 'Unique Transcriptions DYNAMIC'!$A59, Country, L$1)</f>
        <v>0</v>
      </c>
      <c r="M59">
        <f>COUNTIFS(Answer, 'Unique Transcriptions DYNAMIC'!$A59, Country, M$1)</f>
        <v>0</v>
      </c>
      <c r="N59">
        <f>COUNTIFS(Answer, 'Unique Transcriptions DYNAMIC'!$A59, Country, N$1)</f>
        <v>0</v>
      </c>
      <c r="O59">
        <f>COUNTIFS(Answer, 'Unique Transcriptions DYNAMIC'!$A59, Country, O$1)</f>
        <v>0</v>
      </c>
      <c r="P59">
        <f>COUNTIFS(Answer, 'Unique Transcriptions DYNAMIC'!$A59, Country, P$1)</f>
        <v>0</v>
      </c>
      <c r="Q59">
        <f>COUNTIFS(Answer, 'Unique Transcriptions DYNAMIC'!$A59, Country, Q$1)</f>
        <v>0</v>
      </c>
      <c r="R59">
        <f>COUNTIFS(Answer, 'Unique Transcriptions DYNAMIC'!$A59, Country, R$1)</f>
        <v>0</v>
      </c>
      <c r="S59">
        <f>COUNTIFS(Answer, 'Unique Transcriptions DYNAMIC'!$A59, Country, S$1)</f>
        <v>0</v>
      </c>
      <c r="T59">
        <f>COUNTIFS(Answer, 'Unique Transcriptions DYNAMIC'!$A59, Country, T$1)</f>
        <v>0</v>
      </c>
      <c r="U59">
        <f>COUNTIFS(Answer, 'Unique Transcriptions DYNAMIC'!$A59, Country, U$1)</f>
        <v>0</v>
      </c>
      <c r="V59">
        <f>COUNTIFS(Answer, 'Unique Transcriptions DYNAMIC'!$A59, Country, V$1)</f>
        <v>0</v>
      </c>
      <c r="W59">
        <f>COUNTIFS(Answer, 'Unique Transcriptions DYNAMIC'!$A59, Country, W$1)</f>
        <v>0</v>
      </c>
      <c r="X59">
        <f>COUNTIFS(Answer, 'Unique Transcriptions DYNAMIC'!$A59, Country, X$1)</f>
        <v>0</v>
      </c>
      <c r="Y59">
        <f>COUNTIFS(Answer, 'Unique Transcriptions DYNAMIC'!$A59, Country, Y$1)</f>
        <v>0</v>
      </c>
      <c r="Z59">
        <f>COUNTIFS(Answer, 'Unique Transcriptions DYNAMIC'!$A59, Country, Z$1)</f>
        <v>0</v>
      </c>
      <c r="AA59">
        <f>COUNTIFS(Answer, 'Unique Transcriptions DYNAMIC'!$A59, Country, AA$1)</f>
        <v>0</v>
      </c>
      <c r="AB59">
        <f>COUNTIFS(Answer, 'Unique Transcriptions DYNAMIC'!$A59, Country, AB$1)</f>
        <v>0</v>
      </c>
      <c r="AC59">
        <f>COUNTIFS(Answer, 'Unique Transcriptions DYNAMIC'!$A59, Country, AC$1)</f>
        <v>0</v>
      </c>
      <c r="AD59">
        <f>COUNTIFS(Answer, 'Unique Transcriptions DYNAMIC'!$A59, Country, AD$1)</f>
        <v>1</v>
      </c>
      <c r="AE59">
        <f>COUNTIFS(Answer, 'Unique Transcriptions DYNAMIC'!$A59, Country, AE$1)</f>
        <v>0</v>
      </c>
      <c r="AF59">
        <f>COUNTIFS(Answer, 'Unique Transcriptions DYNAMIC'!$A59, Country, AF$1)</f>
        <v>0</v>
      </c>
      <c r="AG59">
        <f t="shared" si="1"/>
        <v>2</v>
      </c>
      <c r="AH59">
        <f t="shared" si="0"/>
        <v>0</v>
      </c>
    </row>
    <row r="60" spans="1:34">
      <c r="A60" s="3" t="s">
        <v>261</v>
      </c>
      <c r="B60">
        <f>COUNTIFS(Answer, 'Unique Transcriptions DYNAMIC'!$A60)</f>
        <v>0</v>
      </c>
      <c r="C60">
        <f>COUNTIFS(Answer, 'Unique Transcriptions DYNAMIC'!$A60, Country, C$1)</f>
        <v>0</v>
      </c>
      <c r="D60">
        <f>COUNTIFS(Answer, 'Unique Transcriptions DYNAMIC'!$A60, Country, D$1)</f>
        <v>0</v>
      </c>
      <c r="E60">
        <f>COUNTIFS(Answer, 'Unique Transcriptions DYNAMIC'!$A60, Country, E$1)</f>
        <v>0</v>
      </c>
      <c r="F60">
        <f>COUNTIFS(Answer, 'Unique Transcriptions DYNAMIC'!$A60, Country, F$1)</f>
        <v>0</v>
      </c>
      <c r="G60">
        <f>COUNTIFS(Answer, 'Unique Transcriptions DYNAMIC'!$A60, Country, G$1)</f>
        <v>0</v>
      </c>
      <c r="H60">
        <f>COUNTIFS(Answer, 'Unique Transcriptions DYNAMIC'!$A60, Country, H$1)</f>
        <v>0</v>
      </c>
      <c r="I60">
        <f>COUNTIFS(Answer, 'Unique Transcriptions DYNAMIC'!$A60, Country, I$1)</f>
        <v>0</v>
      </c>
      <c r="J60">
        <f>COUNTIFS(Answer, 'Unique Transcriptions DYNAMIC'!$A60, Country, J$1)</f>
        <v>0</v>
      </c>
      <c r="K60">
        <f>COUNTIFS(Answer, 'Unique Transcriptions DYNAMIC'!$A60, Country, K$1)</f>
        <v>0</v>
      </c>
      <c r="L60">
        <f>COUNTIFS(Answer, 'Unique Transcriptions DYNAMIC'!$A60, Country, L$1)</f>
        <v>0</v>
      </c>
      <c r="M60">
        <f>COUNTIFS(Answer, 'Unique Transcriptions DYNAMIC'!$A60, Country, M$1)</f>
        <v>0</v>
      </c>
      <c r="N60">
        <f>COUNTIFS(Answer, 'Unique Transcriptions DYNAMIC'!$A60, Country, N$1)</f>
        <v>0</v>
      </c>
      <c r="O60">
        <f>COUNTIFS(Answer, 'Unique Transcriptions DYNAMIC'!$A60, Country, O$1)</f>
        <v>0</v>
      </c>
      <c r="P60">
        <f>COUNTIFS(Answer, 'Unique Transcriptions DYNAMIC'!$A60, Country, P$1)</f>
        <v>0</v>
      </c>
      <c r="Q60">
        <f>COUNTIFS(Answer, 'Unique Transcriptions DYNAMIC'!$A60, Country, Q$1)</f>
        <v>0</v>
      </c>
      <c r="R60">
        <f>COUNTIFS(Answer, 'Unique Transcriptions DYNAMIC'!$A60, Country, R$1)</f>
        <v>0</v>
      </c>
      <c r="S60">
        <f>COUNTIFS(Answer, 'Unique Transcriptions DYNAMIC'!$A60, Country, S$1)</f>
        <v>0</v>
      </c>
      <c r="T60">
        <f>COUNTIFS(Answer, 'Unique Transcriptions DYNAMIC'!$A60, Country, T$1)</f>
        <v>0</v>
      </c>
      <c r="U60">
        <f>COUNTIFS(Answer, 'Unique Transcriptions DYNAMIC'!$A60, Country, U$1)</f>
        <v>0</v>
      </c>
      <c r="V60">
        <f>COUNTIFS(Answer, 'Unique Transcriptions DYNAMIC'!$A60, Country, V$1)</f>
        <v>0</v>
      </c>
      <c r="W60">
        <f>COUNTIFS(Answer, 'Unique Transcriptions DYNAMIC'!$A60, Country, W$1)</f>
        <v>0</v>
      </c>
      <c r="X60">
        <f>COUNTIFS(Answer, 'Unique Transcriptions DYNAMIC'!$A60, Country, X$1)</f>
        <v>0</v>
      </c>
      <c r="Y60">
        <f>COUNTIFS(Answer, 'Unique Transcriptions DYNAMIC'!$A60, Country, Y$1)</f>
        <v>0</v>
      </c>
      <c r="Z60">
        <f>COUNTIFS(Answer, 'Unique Transcriptions DYNAMIC'!$A60, Country, Z$1)</f>
        <v>0</v>
      </c>
      <c r="AA60">
        <f>COUNTIFS(Answer, 'Unique Transcriptions DYNAMIC'!$A60, Country, AA$1)</f>
        <v>0</v>
      </c>
      <c r="AB60">
        <f>COUNTIFS(Answer, 'Unique Transcriptions DYNAMIC'!$A60, Country, AB$1)</f>
        <v>0</v>
      </c>
      <c r="AC60">
        <f>COUNTIFS(Answer, 'Unique Transcriptions DYNAMIC'!$A60, Country, AC$1)</f>
        <v>0</v>
      </c>
      <c r="AD60">
        <f>COUNTIFS(Answer, 'Unique Transcriptions DYNAMIC'!$A60, Country, AD$1)</f>
        <v>0</v>
      </c>
      <c r="AE60">
        <f>COUNTIFS(Answer, 'Unique Transcriptions DYNAMIC'!$A60, Country, AE$1)</f>
        <v>0</v>
      </c>
      <c r="AF60">
        <f>COUNTIFS(Answer, 'Unique Transcriptions DYNAMIC'!$A60, Country, AF$1)</f>
        <v>0</v>
      </c>
      <c r="AG60">
        <f t="shared" si="1"/>
        <v>0</v>
      </c>
      <c r="AH60">
        <f t="shared" si="0"/>
        <v>0</v>
      </c>
    </row>
    <row r="61" spans="1:34">
      <c r="A61" s="3" t="s">
        <v>462</v>
      </c>
      <c r="B61">
        <f>COUNTIFS(Answer, 'Unique Transcriptions DYNAMIC'!$A61)</f>
        <v>0</v>
      </c>
      <c r="C61">
        <f>COUNTIFS(Answer, 'Unique Transcriptions DYNAMIC'!$A61, Country, C$1)</f>
        <v>0</v>
      </c>
      <c r="D61">
        <f>COUNTIFS(Answer, 'Unique Transcriptions DYNAMIC'!$A61, Country, D$1)</f>
        <v>0</v>
      </c>
      <c r="E61">
        <f>COUNTIFS(Answer, 'Unique Transcriptions DYNAMIC'!$A61, Country, E$1)</f>
        <v>0</v>
      </c>
      <c r="F61">
        <f>COUNTIFS(Answer, 'Unique Transcriptions DYNAMIC'!$A61, Country, F$1)</f>
        <v>0</v>
      </c>
      <c r="G61">
        <f>COUNTIFS(Answer, 'Unique Transcriptions DYNAMIC'!$A61, Country, G$1)</f>
        <v>0</v>
      </c>
      <c r="H61">
        <f>COUNTIFS(Answer, 'Unique Transcriptions DYNAMIC'!$A61, Country, H$1)</f>
        <v>0</v>
      </c>
      <c r="I61">
        <f>COUNTIFS(Answer, 'Unique Transcriptions DYNAMIC'!$A61, Country, I$1)</f>
        <v>0</v>
      </c>
      <c r="J61">
        <f>COUNTIFS(Answer, 'Unique Transcriptions DYNAMIC'!$A61, Country, J$1)</f>
        <v>0</v>
      </c>
      <c r="K61">
        <f>COUNTIFS(Answer, 'Unique Transcriptions DYNAMIC'!$A61, Country, K$1)</f>
        <v>0</v>
      </c>
      <c r="L61">
        <f>COUNTIFS(Answer, 'Unique Transcriptions DYNAMIC'!$A61, Country, L$1)</f>
        <v>0</v>
      </c>
      <c r="M61">
        <f>COUNTIFS(Answer, 'Unique Transcriptions DYNAMIC'!$A61, Country, M$1)</f>
        <v>0</v>
      </c>
      <c r="N61">
        <f>COUNTIFS(Answer, 'Unique Transcriptions DYNAMIC'!$A61, Country, N$1)</f>
        <v>0</v>
      </c>
      <c r="O61">
        <f>COUNTIFS(Answer, 'Unique Transcriptions DYNAMIC'!$A61, Country, O$1)</f>
        <v>0</v>
      </c>
      <c r="P61">
        <f>COUNTIFS(Answer, 'Unique Transcriptions DYNAMIC'!$A61, Country, P$1)</f>
        <v>0</v>
      </c>
      <c r="Q61">
        <f>COUNTIFS(Answer, 'Unique Transcriptions DYNAMIC'!$A61, Country, Q$1)</f>
        <v>0</v>
      </c>
      <c r="R61">
        <f>COUNTIFS(Answer, 'Unique Transcriptions DYNAMIC'!$A61, Country, R$1)</f>
        <v>0</v>
      </c>
      <c r="S61">
        <f>COUNTIFS(Answer, 'Unique Transcriptions DYNAMIC'!$A61, Country, S$1)</f>
        <v>0</v>
      </c>
      <c r="T61">
        <f>COUNTIFS(Answer, 'Unique Transcriptions DYNAMIC'!$A61, Country, T$1)</f>
        <v>0</v>
      </c>
      <c r="U61">
        <f>COUNTIFS(Answer, 'Unique Transcriptions DYNAMIC'!$A61, Country, U$1)</f>
        <v>0</v>
      </c>
      <c r="V61">
        <f>COUNTIFS(Answer, 'Unique Transcriptions DYNAMIC'!$A61, Country, V$1)</f>
        <v>0</v>
      </c>
      <c r="W61">
        <f>COUNTIFS(Answer, 'Unique Transcriptions DYNAMIC'!$A61, Country, W$1)</f>
        <v>0</v>
      </c>
      <c r="X61">
        <f>COUNTIFS(Answer, 'Unique Transcriptions DYNAMIC'!$A61, Country, X$1)</f>
        <v>0</v>
      </c>
      <c r="Y61">
        <f>COUNTIFS(Answer, 'Unique Transcriptions DYNAMIC'!$A61, Country, Y$1)</f>
        <v>0</v>
      </c>
      <c r="Z61">
        <f>COUNTIFS(Answer, 'Unique Transcriptions DYNAMIC'!$A61, Country, Z$1)</f>
        <v>0</v>
      </c>
      <c r="AA61">
        <f>COUNTIFS(Answer, 'Unique Transcriptions DYNAMIC'!$A61, Country, AA$1)</f>
        <v>0</v>
      </c>
      <c r="AB61">
        <f>COUNTIFS(Answer, 'Unique Transcriptions DYNAMIC'!$A61, Country, AB$1)</f>
        <v>0</v>
      </c>
      <c r="AC61">
        <f>COUNTIFS(Answer, 'Unique Transcriptions DYNAMIC'!$A61, Country, AC$1)</f>
        <v>0</v>
      </c>
      <c r="AD61">
        <f>COUNTIFS(Answer, 'Unique Transcriptions DYNAMIC'!$A61, Country, AD$1)</f>
        <v>0</v>
      </c>
      <c r="AE61">
        <f>COUNTIFS(Answer, 'Unique Transcriptions DYNAMIC'!$A61, Country, AE$1)</f>
        <v>0</v>
      </c>
      <c r="AF61">
        <f>COUNTIFS(Answer, 'Unique Transcriptions DYNAMIC'!$A61, Country, AF$1)</f>
        <v>0</v>
      </c>
      <c r="AG61">
        <f t="shared" si="1"/>
        <v>0</v>
      </c>
      <c r="AH61">
        <f t="shared" si="0"/>
        <v>0</v>
      </c>
    </row>
    <row r="62" spans="1:34">
      <c r="A62" s="3" t="s">
        <v>965</v>
      </c>
      <c r="B62">
        <f>COUNTIFS(Answer, 'Unique Transcriptions DYNAMIC'!$A62)</f>
        <v>1</v>
      </c>
      <c r="C62">
        <f>COUNTIFS(Answer, 'Unique Transcriptions DYNAMIC'!$A62, Country, C$1)</f>
        <v>0</v>
      </c>
      <c r="D62">
        <f>COUNTIFS(Answer, 'Unique Transcriptions DYNAMIC'!$A62, Country, D$1)</f>
        <v>0</v>
      </c>
      <c r="E62">
        <f>COUNTIFS(Answer, 'Unique Transcriptions DYNAMIC'!$A62, Country, E$1)</f>
        <v>1</v>
      </c>
      <c r="F62">
        <f>COUNTIFS(Answer, 'Unique Transcriptions DYNAMIC'!$A62, Country, F$1)</f>
        <v>0</v>
      </c>
      <c r="G62">
        <f>COUNTIFS(Answer, 'Unique Transcriptions DYNAMIC'!$A62, Country, G$1)</f>
        <v>0</v>
      </c>
      <c r="H62">
        <f>COUNTIFS(Answer, 'Unique Transcriptions DYNAMIC'!$A62, Country, H$1)</f>
        <v>0</v>
      </c>
      <c r="I62">
        <f>COUNTIFS(Answer, 'Unique Transcriptions DYNAMIC'!$A62, Country, I$1)</f>
        <v>0</v>
      </c>
      <c r="J62">
        <f>COUNTIFS(Answer, 'Unique Transcriptions DYNAMIC'!$A62, Country, J$1)</f>
        <v>0</v>
      </c>
      <c r="K62">
        <f>COUNTIFS(Answer, 'Unique Transcriptions DYNAMIC'!$A62, Country, K$1)</f>
        <v>0</v>
      </c>
      <c r="L62">
        <f>COUNTIFS(Answer, 'Unique Transcriptions DYNAMIC'!$A62, Country, L$1)</f>
        <v>0</v>
      </c>
      <c r="M62">
        <f>COUNTIFS(Answer, 'Unique Transcriptions DYNAMIC'!$A62, Country, M$1)</f>
        <v>0</v>
      </c>
      <c r="N62">
        <f>COUNTIFS(Answer, 'Unique Transcriptions DYNAMIC'!$A62, Country, N$1)</f>
        <v>0</v>
      </c>
      <c r="O62">
        <f>COUNTIFS(Answer, 'Unique Transcriptions DYNAMIC'!$A62, Country, O$1)</f>
        <v>0</v>
      </c>
      <c r="P62">
        <f>COUNTIFS(Answer, 'Unique Transcriptions DYNAMIC'!$A62, Country, P$1)</f>
        <v>0</v>
      </c>
      <c r="Q62">
        <f>COUNTIFS(Answer, 'Unique Transcriptions DYNAMIC'!$A62, Country, Q$1)</f>
        <v>0</v>
      </c>
      <c r="R62">
        <f>COUNTIFS(Answer, 'Unique Transcriptions DYNAMIC'!$A62, Country, R$1)</f>
        <v>0</v>
      </c>
      <c r="S62">
        <f>COUNTIFS(Answer, 'Unique Transcriptions DYNAMIC'!$A62, Country, S$1)</f>
        <v>0</v>
      </c>
      <c r="T62">
        <f>COUNTIFS(Answer, 'Unique Transcriptions DYNAMIC'!$A62, Country, T$1)</f>
        <v>0</v>
      </c>
      <c r="U62">
        <f>COUNTIFS(Answer, 'Unique Transcriptions DYNAMIC'!$A62, Country, U$1)</f>
        <v>0</v>
      </c>
      <c r="V62">
        <f>COUNTIFS(Answer, 'Unique Transcriptions DYNAMIC'!$A62, Country, V$1)</f>
        <v>0</v>
      </c>
      <c r="W62">
        <f>COUNTIFS(Answer, 'Unique Transcriptions DYNAMIC'!$A62, Country, W$1)</f>
        <v>0</v>
      </c>
      <c r="X62">
        <f>COUNTIFS(Answer, 'Unique Transcriptions DYNAMIC'!$A62, Country, X$1)</f>
        <v>0</v>
      </c>
      <c r="Y62">
        <f>COUNTIFS(Answer, 'Unique Transcriptions DYNAMIC'!$A62, Country, Y$1)</f>
        <v>0</v>
      </c>
      <c r="Z62">
        <f>COUNTIFS(Answer, 'Unique Transcriptions DYNAMIC'!$A62, Country, Z$1)</f>
        <v>0</v>
      </c>
      <c r="AA62">
        <f>COUNTIFS(Answer, 'Unique Transcriptions DYNAMIC'!$A62, Country, AA$1)</f>
        <v>0</v>
      </c>
      <c r="AB62">
        <f>COUNTIFS(Answer, 'Unique Transcriptions DYNAMIC'!$A62, Country, AB$1)</f>
        <v>0</v>
      </c>
      <c r="AC62">
        <f>COUNTIFS(Answer, 'Unique Transcriptions DYNAMIC'!$A62, Country, AC$1)</f>
        <v>0</v>
      </c>
      <c r="AD62">
        <f>COUNTIFS(Answer, 'Unique Transcriptions DYNAMIC'!$A62, Country, AD$1)</f>
        <v>0</v>
      </c>
      <c r="AE62">
        <f>COUNTIFS(Answer, 'Unique Transcriptions DYNAMIC'!$A62, Country, AE$1)</f>
        <v>0</v>
      </c>
      <c r="AF62">
        <f>COUNTIFS(Answer, 'Unique Transcriptions DYNAMIC'!$A62, Country, AF$1)</f>
        <v>0</v>
      </c>
      <c r="AG62">
        <f t="shared" si="1"/>
        <v>1</v>
      </c>
      <c r="AH62">
        <f t="shared" si="0"/>
        <v>0</v>
      </c>
    </row>
    <row r="63" spans="1:34">
      <c r="A63" s="3" t="s">
        <v>175</v>
      </c>
      <c r="B63">
        <f>COUNTIFS(Answer, 'Unique Transcriptions DYNAMIC'!$A63)</f>
        <v>1</v>
      </c>
      <c r="C63">
        <f>COUNTIFS(Answer, 'Unique Transcriptions DYNAMIC'!$A63, Country, C$1)</f>
        <v>0</v>
      </c>
      <c r="D63">
        <f>COUNTIFS(Answer, 'Unique Transcriptions DYNAMIC'!$A63, Country, D$1)</f>
        <v>0</v>
      </c>
      <c r="E63">
        <f>COUNTIFS(Answer, 'Unique Transcriptions DYNAMIC'!$A63, Country, E$1)</f>
        <v>1</v>
      </c>
      <c r="F63">
        <f>COUNTIFS(Answer, 'Unique Transcriptions DYNAMIC'!$A63, Country, F$1)</f>
        <v>0</v>
      </c>
      <c r="G63">
        <f>COUNTIFS(Answer, 'Unique Transcriptions DYNAMIC'!$A63, Country, G$1)</f>
        <v>0</v>
      </c>
      <c r="H63">
        <f>COUNTIFS(Answer, 'Unique Transcriptions DYNAMIC'!$A63, Country, H$1)</f>
        <v>0</v>
      </c>
      <c r="I63">
        <f>COUNTIFS(Answer, 'Unique Transcriptions DYNAMIC'!$A63, Country, I$1)</f>
        <v>0</v>
      </c>
      <c r="J63">
        <f>COUNTIFS(Answer, 'Unique Transcriptions DYNAMIC'!$A63, Country, J$1)</f>
        <v>0</v>
      </c>
      <c r="K63">
        <f>COUNTIFS(Answer, 'Unique Transcriptions DYNAMIC'!$A63, Country, K$1)</f>
        <v>0</v>
      </c>
      <c r="L63">
        <f>COUNTIFS(Answer, 'Unique Transcriptions DYNAMIC'!$A63, Country, L$1)</f>
        <v>0</v>
      </c>
      <c r="M63">
        <f>COUNTIFS(Answer, 'Unique Transcriptions DYNAMIC'!$A63, Country, M$1)</f>
        <v>0</v>
      </c>
      <c r="N63">
        <f>COUNTIFS(Answer, 'Unique Transcriptions DYNAMIC'!$A63, Country, N$1)</f>
        <v>0</v>
      </c>
      <c r="O63">
        <f>COUNTIFS(Answer, 'Unique Transcriptions DYNAMIC'!$A63, Country, O$1)</f>
        <v>0</v>
      </c>
      <c r="P63">
        <f>COUNTIFS(Answer, 'Unique Transcriptions DYNAMIC'!$A63, Country, P$1)</f>
        <v>0</v>
      </c>
      <c r="Q63">
        <f>COUNTIFS(Answer, 'Unique Transcriptions DYNAMIC'!$A63, Country, Q$1)</f>
        <v>0</v>
      </c>
      <c r="R63">
        <f>COUNTIFS(Answer, 'Unique Transcriptions DYNAMIC'!$A63, Country, R$1)</f>
        <v>0</v>
      </c>
      <c r="S63">
        <f>COUNTIFS(Answer, 'Unique Transcriptions DYNAMIC'!$A63, Country, S$1)</f>
        <v>0</v>
      </c>
      <c r="T63">
        <f>COUNTIFS(Answer, 'Unique Transcriptions DYNAMIC'!$A63, Country, T$1)</f>
        <v>0</v>
      </c>
      <c r="U63">
        <f>COUNTIFS(Answer, 'Unique Transcriptions DYNAMIC'!$A63, Country, U$1)</f>
        <v>0</v>
      </c>
      <c r="V63">
        <f>COUNTIFS(Answer, 'Unique Transcriptions DYNAMIC'!$A63, Country, V$1)</f>
        <v>0</v>
      </c>
      <c r="W63">
        <f>COUNTIFS(Answer, 'Unique Transcriptions DYNAMIC'!$A63, Country, W$1)</f>
        <v>0</v>
      </c>
      <c r="X63">
        <f>COUNTIFS(Answer, 'Unique Transcriptions DYNAMIC'!$A63, Country, X$1)</f>
        <v>0</v>
      </c>
      <c r="Y63">
        <f>COUNTIFS(Answer, 'Unique Transcriptions DYNAMIC'!$A63, Country, Y$1)</f>
        <v>0</v>
      </c>
      <c r="Z63">
        <f>COUNTIFS(Answer, 'Unique Transcriptions DYNAMIC'!$A63, Country, Z$1)</f>
        <v>0</v>
      </c>
      <c r="AA63">
        <f>COUNTIFS(Answer, 'Unique Transcriptions DYNAMIC'!$A63, Country, AA$1)</f>
        <v>0</v>
      </c>
      <c r="AB63">
        <f>COUNTIFS(Answer, 'Unique Transcriptions DYNAMIC'!$A63, Country, AB$1)</f>
        <v>0</v>
      </c>
      <c r="AC63">
        <f>COUNTIFS(Answer, 'Unique Transcriptions DYNAMIC'!$A63, Country, AC$1)</f>
        <v>0</v>
      </c>
      <c r="AD63">
        <f>COUNTIFS(Answer, 'Unique Transcriptions DYNAMIC'!$A63, Country, AD$1)</f>
        <v>0</v>
      </c>
      <c r="AE63">
        <f>COUNTIFS(Answer, 'Unique Transcriptions DYNAMIC'!$A63, Country, AE$1)</f>
        <v>0</v>
      </c>
      <c r="AF63">
        <f>COUNTIFS(Answer, 'Unique Transcriptions DYNAMIC'!$A63, Country, AF$1)</f>
        <v>0</v>
      </c>
      <c r="AG63">
        <f t="shared" si="1"/>
        <v>1</v>
      </c>
      <c r="AH63">
        <f t="shared" si="0"/>
        <v>0</v>
      </c>
    </row>
    <row r="64" spans="1:34">
      <c r="A64" s="3" t="s">
        <v>174</v>
      </c>
      <c r="B64">
        <f>COUNTIFS(Answer, 'Unique Transcriptions DYNAMIC'!$A64)</f>
        <v>1</v>
      </c>
      <c r="C64">
        <f>COUNTIFS(Answer, 'Unique Transcriptions DYNAMIC'!$A64, Country, C$1)</f>
        <v>0</v>
      </c>
      <c r="D64">
        <f>COUNTIFS(Answer, 'Unique Transcriptions DYNAMIC'!$A64, Country, D$1)</f>
        <v>0</v>
      </c>
      <c r="E64">
        <f>COUNTIFS(Answer, 'Unique Transcriptions DYNAMIC'!$A64, Country, E$1)</f>
        <v>1</v>
      </c>
      <c r="F64">
        <f>COUNTIFS(Answer, 'Unique Transcriptions DYNAMIC'!$A64, Country, F$1)</f>
        <v>0</v>
      </c>
      <c r="G64">
        <f>COUNTIFS(Answer, 'Unique Transcriptions DYNAMIC'!$A64, Country, G$1)</f>
        <v>0</v>
      </c>
      <c r="H64">
        <f>COUNTIFS(Answer, 'Unique Transcriptions DYNAMIC'!$A64, Country, H$1)</f>
        <v>0</v>
      </c>
      <c r="I64">
        <f>COUNTIFS(Answer, 'Unique Transcriptions DYNAMIC'!$A64, Country, I$1)</f>
        <v>0</v>
      </c>
      <c r="J64">
        <f>COUNTIFS(Answer, 'Unique Transcriptions DYNAMIC'!$A64, Country, J$1)</f>
        <v>0</v>
      </c>
      <c r="K64">
        <f>COUNTIFS(Answer, 'Unique Transcriptions DYNAMIC'!$A64, Country, K$1)</f>
        <v>0</v>
      </c>
      <c r="L64">
        <f>COUNTIFS(Answer, 'Unique Transcriptions DYNAMIC'!$A64, Country, L$1)</f>
        <v>0</v>
      </c>
      <c r="M64">
        <f>COUNTIFS(Answer, 'Unique Transcriptions DYNAMIC'!$A64, Country, M$1)</f>
        <v>0</v>
      </c>
      <c r="N64">
        <f>COUNTIFS(Answer, 'Unique Transcriptions DYNAMIC'!$A64, Country, N$1)</f>
        <v>0</v>
      </c>
      <c r="O64">
        <f>COUNTIFS(Answer, 'Unique Transcriptions DYNAMIC'!$A64, Country, O$1)</f>
        <v>0</v>
      </c>
      <c r="P64">
        <f>COUNTIFS(Answer, 'Unique Transcriptions DYNAMIC'!$A64, Country, P$1)</f>
        <v>0</v>
      </c>
      <c r="Q64">
        <f>COUNTIFS(Answer, 'Unique Transcriptions DYNAMIC'!$A64, Country, Q$1)</f>
        <v>0</v>
      </c>
      <c r="R64">
        <f>COUNTIFS(Answer, 'Unique Transcriptions DYNAMIC'!$A64, Country, R$1)</f>
        <v>0</v>
      </c>
      <c r="S64">
        <f>COUNTIFS(Answer, 'Unique Transcriptions DYNAMIC'!$A64, Country, S$1)</f>
        <v>0</v>
      </c>
      <c r="T64">
        <f>COUNTIFS(Answer, 'Unique Transcriptions DYNAMIC'!$A64, Country, T$1)</f>
        <v>0</v>
      </c>
      <c r="U64">
        <f>COUNTIFS(Answer, 'Unique Transcriptions DYNAMIC'!$A64, Country, U$1)</f>
        <v>0</v>
      </c>
      <c r="V64">
        <f>COUNTIFS(Answer, 'Unique Transcriptions DYNAMIC'!$A64, Country, V$1)</f>
        <v>0</v>
      </c>
      <c r="W64">
        <f>COUNTIFS(Answer, 'Unique Transcriptions DYNAMIC'!$A64, Country, W$1)</f>
        <v>0</v>
      </c>
      <c r="X64">
        <f>COUNTIFS(Answer, 'Unique Transcriptions DYNAMIC'!$A64, Country, X$1)</f>
        <v>0</v>
      </c>
      <c r="Y64">
        <f>COUNTIFS(Answer, 'Unique Transcriptions DYNAMIC'!$A64, Country, Y$1)</f>
        <v>0</v>
      </c>
      <c r="Z64">
        <f>COUNTIFS(Answer, 'Unique Transcriptions DYNAMIC'!$A64, Country, Z$1)</f>
        <v>0</v>
      </c>
      <c r="AA64">
        <f>COUNTIFS(Answer, 'Unique Transcriptions DYNAMIC'!$A64, Country, AA$1)</f>
        <v>0</v>
      </c>
      <c r="AB64">
        <f>COUNTIFS(Answer, 'Unique Transcriptions DYNAMIC'!$A64, Country, AB$1)</f>
        <v>0</v>
      </c>
      <c r="AC64">
        <f>COUNTIFS(Answer, 'Unique Transcriptions DYNAMIC'!$A64, Country, AC$1)</f>
        <v>0</v>
      </c>
      <c r="AD64">
        <f>COUNTIFS(Answer, 'Unique Transcriptions DYNAMIC'!$A64, Country, AD$1)</f>
        <v>0</v>
      </c>
      <c r="AE64">
        <f>COUNTIFS(Answer, 'Unique Transcriptions DYNAMIC'!$A64, Country, AE$1)</f>
        <v>0</v>
      </c>
      <c r="AF64">
        <f>COUNTIFS(Answer, 'Unique Transcriptions DYNAMIC'!$A64, Country, AF$1)</f>
        <v>0</v>
      </c>
      <c r="AG64">
        <f t="shared" si="1"/>
        <v>1</v>
      </c>
      <c r="AH64">
        <f t="shared" si="0"/>
        <v>0</v>
      </c>
    </row>
    <row r="65" spans="1:34">
      <c r="A65" s="3" t="s">
        <v>436</v>
      </c>
      <c r="B65">
        <f>COUNTIFS(Answer, 'Unique Transcriptions DYNAMIC'!$A65)</f>
        <v>1</v>
      </c>
      <c r="C65">
        <f>COUNTIFS(Answer, 'Unique Transcriptions DYNAMIC'!$A65, Country, C$1)</f>
        <v>1</v>
      </c>
      <c r="D65">
        <f>COUNTIFS(Answer, 'Unique Transcriptions DYNAMIC'!$A65, Country, D$1)</f>
        <v>0</v>
      </c>
      <c r="E65">
        <f>COUNTIFS(Answer, 'Unique Transcriptions DYNAMIC'!$A65, Country, E$1)</f>
        <v>0</v>
      </c>
      <c r="F65">
        <f>COUNTIFS(Answer, 'Unique Transcriptions DYNAMIC'!$A65, Country, F$1)</f>
        <v>0</v>
      </c>
      <c r="G65">
        <f>COUNTIFS(Answer, 'Unique Transcriptions DYNAMIC'!$A65, Country, G$1)</f>
        <v>0</v>
      </c>
      <c r="H65">
        <f>COUNTIFS(Answer, 'Unique Transcriptions DYNAMIC'!$A65, Country, H$1)</f>
        <v>0</v>
      </c>
      <c r="I65">
        <f>COUNTIFS(Answer, 'Unique Transcriptions DYNAMIC'!$A65, Country, I$1)</f>
        <v>0</v>
      </c>
      <c r="J65">
        <f>COUNTIFS(Answer, 'Unique Transcriptions DYNAMIC'!$A65, Country, J$1)</f>
        <v>0</v>
      </c>
      <c r="K65">
        <f>COUNTIFS(Answer, 'Unique Transcriptions DYNAMIC'!$A65, Country, K$1)</f>
        <v>0</v>
      </c>
      <c r="L65">
        <f>COUNTIFS(Answer, 'Unique Transcriptions DYNAMIC'!$A65, Country, L$1)</f>
        <v>0</v>
      </c>
      <c r="M65">
        <f>COUNTIFS(Answer, 'Unique Transcriptions DYNAMIC'!$A65, Country, M$1)</f>
        <v>0</v>
      </c>
      <c r="N65">
        <f>COUNTIFS(Answer, 'Unique Transcriptions DYNAMIC'!$A65, Country, N$1)</f>
        <v>0</v>
      </c>
      <c r="O65">
        <f>COUNTIFS(Answer, 'Unique Transcriptions DYNAMIC'!$A65, Country, O$1)</f>
        <v>0</v>
      </c>
      <c r="P65">
        <f>COUNTIFS(Answer, 'Unique Transcriptions DYNAMIC'!$A65, Country, P$1)</f>
        <v>0</v>
      </c>
      <c r="Q65">
        <f>COUNTIFS(Answer, 'Unique Transcriptions DYNAMIC'!$A65, Country, Q$1)</f>
        <v>0</v>
      </c>
      <c r="R65">
        <f>COUNTIFS(Answer, 'Unique Transcriptions DYNAMIC'!$A65, Country, R$1)</f>
        <v>0</v>
      </c>
      <c r="S65">
        <f>COUNTIFS(Answer, 'Unique Transcriptions DYNAMIC'!$A65, Country, S$1)</f>
        <v>0</v>
      </c>
      <c r="T65">
        <f>COUNTIFS(Answer, 'Unique Transcriptions DYNAMIC'!$A65, Country, T$1)</f>
        <v>0</v>
      </c>
      <c r="U65">
        <f>COUNTIFS(Answer, 'Unique Transcriptions DYNAMIC'!$A65, Country, U$1)</f>
        <v>0</v>
      </c>
      <c r="V65">
        <f>COUNTIFS(Answer, 'Unique Transcriptions DYNAMIC'!$A65, Country, V$1)</f>
        <v>0</v>
      </c>
      <c r="W65">
        <f>COUNTIFS(Answer, 'Unique Transcriptions DYNAMIC'!$A65, Country, W$1)</f>
        <v>0</v>
      </c>
      <c r="X65">
        <f>COUNTIFS(Answer, 'Unique Transcriptions DYNAMIC'!$A65, Country, X$1)</f>
        <v>0</v>
      </c>
      <c r="Y65">
        <f>COUNTIFS(Answer, 'Unique Transcriptions DYNAMIC'!$A65, Country, Y$1)</f>
        <v>0</v>
      </c>
      <c r="Z65">
        <f>COUNTIFS(Answer, 'Unique Transcriptions DYNAMIC'!$A65, Country, Z$1)</f>
        <v>0</v>
      </c>
      <c r="AA65">
        <f>COUNTIFS(Answer, 'Unique Transcriptions DYNAMIC'!$A65, Country, AA$1)</f>
        <v>0</v>
      </c>
      <c r="AB65">
        <f>COUNTIFS(Answer, 'Unique Transcriptions DYNAMIC'!$A65, Country, AB$1)</f>
        <v>0</v>
      </c>
      <c r="AC65">
        <f>COUNTIFS(Answer, 'Unique Transcriptions DYNAMIC'!$A65, Country, AC$1)</f>
        <v>0</v>
      </c>
      <c r="AD65">
        <f>COUNTIFS(Answer, 'Unique Transcriptions DYNAMIC'!$A65, Country, AD$1)</f>
        <v>0</v>
      </c>
      <c r="AE65">
        <f>COUNTIFS(Answer, 'Unique Transcriptions DYNAMIC'!$A65, Country, AE$1)</f>
        <v>0</v>
      </c>
      <c r="AF65">
        <f>COUNTIFS(Answer, 'Unique Transcriptions DYNAMIC'!$A65, Country, AF$1)</f>
        <v>0</v>
      </c>
      <c r="AG65">
        <f t="shared" si="1"/>
        <v>0</v>
      </c>
      <c r="AH65">
        <f t="shared" si="0"/>
        <v>1</v>
      </c>
    </row>
    <row r="66" spans="1:34">
      <c r="A66" s="3" t="s">
        <v>435</v>
      </c>
      <c r="B66">
        <f>COUNTIFS(Answer, 'Unique Transcriptions DYNAMIC'!$A66)</f>
        <v>1</v>
      </c>
      <c r="C66">
        <f>COUNTIFS(Answer, 'Unique Transcriptions DYNAMIC'!$A66, Country, C$1)</f>
        <v>1</v>
      </c>
      <c r="D66">
        <f>COUNTIFS(Answer, 'Unique Transcriptions DYNAMIC'!$A66, Country, D$1)</f>
        <v>0</v>
      </c>
      <c r="E66">
        <f>COUNTIFS(Answer, 'Unique Transcriptions DYNAMIC'!$A66, Country, E$1)</f>
        <v>0</v>
      </c>
      <c r="F66">
        <f>COUNTIFS(Answer, 'Unique Transcriptions DYNAMIC'!$A66, Country, F$1)</f>
        <v>0</v>
      </c>
      <c r="G66">
        <f>COUNTIFS(Answer, 'Unique Transcriptions DYNAMIC'!$A66, Country, G$1)</f>
        <v>0</v>
      </c>
      <c r="H66">
        <f>COUNTIFS(Answer, 'Unique Transcriptions DYNAMIC'!$A66, Country, H$1)</f>
        <v>0</v>
      </c>
      <c r="I66">
        <f>COUNTIFS(Answer, 'Unique Transcriptions DYNAMIC'!$A66, Country, I$1)</f>
        <v>0</v>
      </c>
      <c r="J66">
        <f>COUNTIFS(Answer, 'Unique Transcriptions DYNAMIC'!$A66, Country, J$1)</f>
        <v>0</v>
      </c>
      <c r="K66">
        <f>COUNTIFS(Answer, 'Unique Transcriptions DYNAMIC'!$A66, Country, K$1)</f>
        <v>0</v>
      </c>
      <c r="L66">
        <f>COUNTIFS(Answer, 'Unique Transcriptions DYNAMIC'!$A66, Country, L$1)</f>
        <v>0</v>
      </c>
      <c r="M66">
        <f>COUNTIFS(Answer, 'Unique Transcriptions DYNAMIC'!$A66, Country, M$1)</f>
        <v>0</v>
      </c>
      <c r="N66">
        <f>COUNTIFS(Answer, 'Unique Transcriptions DYNAMIC'!$A66, Country, N$1)</f>
        <v>0</v>
      </c>
      <c r="O66">
        <f>COUNTIFS(Answer, 'Unique Transcriptions DYNAMIC'!$A66, Country, O$1)</f>
        <v>0</v>
      </c>
      <c r="P66">
        <f>COUNTIFS(Answer, 'Unique Transcriptions DYNAMIC'!$A66, Country, P$1)</f>
        <v>0</v>
      </c>
      <c r="Q66">
        <f>COUNTIFS(Answer, 'Unique Transcriptions DYNAMIC'!$A66, Country, Q$1)</f>
        <v>0</v>
      </c>
      <c r="R66">
        <f>COUNTIFS(Answer, 'Unique Transcriptions DYNAMIC'!$A66, Country, R$1)</f>
        <v>0</v>
      </c>
      <c r="S66">
        <f>COUNTIFS(Answer, 'Unique Transcriptions DYNAMIC'!$A66, Country, S$1)</f>
        <v>0</v>
      </c>
      <c r="T66">
        <f>COUNTIFS(Answer, 'Unique Transcriptions DYNAMIC'!$A66, Country, T$1)</f>
        <v>0</v>
      </c>
      <c r="U66">
        <f>COUNTIFS(Answer, 'Unique Transcriptions DYNAMIC'!$A66, Country, U$1)</f>
        <v>0</v>
      </c>
      <c r="V66">
        <f>COUNTIFS(Answer, 'Unique Transcriptions DYNAMIC'!$A66, Country, V$1)</f>
        <v>0</v>
      </c>
      <c r="W66">
        <f>COUNTIFS(Answer, 'Unique Transcriptions DYNAMIC'!$A66, Country, W$1)</f>
        <v>0</v>
      </c>
      <c r="X66">
        <f>COUNTIFS(Answer, 'Unique Transcriptions DYNAMIC'!$A66, Country, X$1)</f>
        <v>0</v>
      </c>
      <c r="Y66">
        <f>COUNTIFS(Answer, 'Unique Transcriptions DYNAMIC'!$A66, Country, Y$1)</f>
        <v>0</v>
      </c>
      <c r="Z66">
        <f>COUNTIFS(Answer, 'Unique Transcriptions DYNAMIC'!$A66, Country, Z$1)</f>
        <v>0</v>
      </c>
      <c r="AA66">
        <f>COUNTIFS(Answer, 'Unique Transcriptions DYNAMIC'!$A66, Country, AA$1)</f>
        <v>0</v>
      </c>
      <c r="AB66">
        <f>COUNTIFS(Answer, 'Unique Transcriptions DYNAMIC'!$A66, Country, AB$1)</f>
        <v>0</v>
      </c>
      <c r="AC66">
        <f>COUNTIFS(Answer, 'Unique Transcriptions DYNAMIC'!$A66, Country, AC$1)</f>
        <v>0</v>
      </c>
      <c r="AD66">
        <f>COUNTIFS(Answer, 'Unique Transcriptions DYNAMIC'!$A66, Country, AD$1)</f>
        <v>0</v>
      </c>
      <c r="AE66">
        <f>COUNTIFS(Answer, 'Unique Transcriptions DYNAMIC'!$A66, Country, AE$1)</f>
        <v>0</v>
      </c>
      <c r="AF66">
        <f>COUNTIFS(Answer, 'Unique Transcriptions DYNAMIC'!$A66, Country, AF$1)</f>
        <v>0</v>
      </c>
      <c r="AG66">
        <f t="shared" si="1"/>
        <v>0</v>
      </c>
      <c r="AH66">
        <f t="shared" si="0"/>
        <v>1</v>
      </c>
    </row>
    <row r="67" spans="1:34">
      <c r="A67" s="3" t="s">
        <v>439</v>
      </c>
      <c r="B67">
        <f>COUNTIFS(Answer, 'Unique Transcriptions DYNAMIC'!$A67)</f>
        <v>1</v>
      </c>
      <c r="C67">
        <f>COUNTIFS(Answer, 'Unique Transcriptions DYNAMIC'!$A67, Country, C$1)</f>
        <v>1</v>
      </c>
      <c r="D67">
        <f>COUNTIFS(Answer, 'Unique Transcriptions DYNAMIC'!$A67, Country, D$1)</f>
        <v>0</v>
      </c>
      <c r="E67">
        <f>COUNTIFS(Answer, 'Unique Transcriptions DYNAMIC'!$A67, Country, E$1)</f>
        <v>0</v>
      </c>
      <c r="F67">
        <f>COUNTIFS(Answer, 'Unique Transcriptions DYNAMIC'!$A67, Country, F$1)</f>
        <v>0</v>
      </c>
      <c r="G67">
        <f>COUNTIFS(Answer, 'Unique Transcriptions DYNAMIC'!$A67, Country, G$1)</f>
        <v>0</v>
      </c>
      <c r="H67">
        <f>COUNTIFS(Answer, 'Unique Transcriptions DYNAMIC'!$A67, Country, H$1)</f>
        <v>0</v>
      </c>
      <c r="I67">
        <f>COUNTIFS(Answer, 'Unique Transcriptions DYNAMIC'!$A67, Country, I$1)</f>
        <v>0</v>
      </c>
      <c r="J67">
        <f>COUNTIFS(Answer, 'Unique Transcriptions DYNAMIC'!$A67, Country, J$1)</f>
        <v>0</v>
      </c>
      <c r="K67">
        <f>COUNTIFS(Answer, 'Unique Transcriptions DYNAMIC'!$A67, Country, K$1)</f>
        <v>0</v>
      </c>
      <c r="L67">
        <f>COUNTIFS(Answer, 'Unique Transcriptions DYNAMIC'!$A67, Country, L$1)</f>
        <v>0</v>
      </c>
      <c r="M67">
        <f>COUNTIFS(Answer, 'Unique Transcriptions DYNAMIC'!$A67, Country, M$1)</f>
        <v>0</v>
      </c>
      <c r="N67">
        <f>COUNTIFS(Answer, 'Unique Transcriptions DYNAMIC'!$A67, Country, N$1)</f>
        <v>0</v>
      </c>
      <c r="O67">
        <f>COUNTIFS(Answer, 'Unique Transcriptions DYNAMIC'!$A67, Country, O$1)</f>
        <v>0</v>
      </c>
      <c r="P67">
        <f>COUNTIFS(Answer, 'Unique Transcriptions DYNAMIC'!$A67, Country, P$1)</f>
        <v>0</v>
      </c>
      <c r="Q67">
        <f>COUNTIFS(Answer, 'Unique Transcriptions DYNAMIC'!$A67, Country, Q$1)</f>
        <v>0</v>
      </c>
      <c r="R67">
        <f>COUNTIFS(Answer, 'Unique Transcriptions DYNAMIC'!$A67, Country, R$1)</f>
        <v>0</v>
      </c>
      <c r="S67">
        <f>COUNTIFS(Answer, 'Unique Transcriptions DYNAMIC'!$A67, Country, S$1)</f>
        <v>0</v>
      </c>
      <c r="T67">
        <f>COUNTIFS(Answer, 'Unique Transcriptions DYNAMIC'!$A67, Country, T$1)</f>
        <v>0</v>
      </c>
      <c r="U67">
        <f>COUNTIFS(Answer, 'Unique Transcriptions DYNAMIC'!$A67, Country, U$1)</f>
        <v>0</v>
      </c>
      <c r="V67">
        <f>COUNTIFS(Answer, 'Unique Transcriptions DYNAMIC'!$A67, Country, V$1)</f>
        <v>0</v>
      </c>
      <c r="W67">
        <f>COUNTIFS(Answer, 'Unique Transcriptions DYNAMIC'!$A67, Country, W$1)</f>
        <v>0</v>
      </c>
      <c r="X67">
        <f>COUNTIFS(Answer, 'Unique Transcriptions DYNAMIC'!$A67, Country, X$1)</f>
        <v>0</v>
      </c>
      <c r="Y67">
        <f>COUNTIFS(Answer, 'Unique Transcriptions DYNAMIC'!$A67, Country, Y$1)</f>
        <v>0</v>
      </c>
      <c r="Z67">
        <f>COUNTIFS(Answer, 'Unique Transcriptions DYNAMIC'!$A67, Country, Z$1)</f>
        <v>0</v>
      </c>
      <c r="AA67">
        <f>COUNTIFS(Answer, 'Unique Transcriptions DYNAMIC'!$A67, Country, AA$1)</f>
        <v>0</v>
      </c>
      <c r="AB67">
        <f>COUNTIFS(Answer, 'Unique Transcriptions DYNAMIC'!$A67, Country, AB$1)</f>
        <v>0</v>
      </c>
      <c r="AC67">
        <f>COUNTIFS(Answer, 'Unique Transcriptions DYNAMIC'!$A67, Country, AC$1)</f>
        <v>0</v>
      </c>
      <c r="AD67">
        <f>COUNTIFS(Answer, 'Unique Transcriptions DYNAMIC'!$A67, Country, AD$1)</f>
        <v>0</v>
      </c>
      <c r="AE67">
        <f>COUNTIFS(Answer, 'Unique Transcriptions DYNAMIC'!$A67, Country, AE$1)</f>
        <v>0</v>
      </c>
      <c r="AF67">
        <f>COUNTIFS(Answer, 'Unique Transcriptions DYNAMIC'!$A67, Country, AF$1)</f>
        <v>0</v>
      </c>
      <c r="AG67">
        <f t="shared" si="1"/>
        <v>0</v>
      </c>
      <c r="AH67">
        <f t="shared" ref="AH67:AH130" si="2">B67-AG67</f>
        <v>1</v>
      </c>
    </row>
    <row r="68" spans="1:34">
      <c r="A68" s="3" t="s">
        <v>440</v>
      </c>
      <c r="B68">
        <f>COUNTIFS(Answer, 'Unique Transcriptions DYNAMIC'!$A68)</f>
        <v>1</v>
      </c>
      <c r="C68">
        <f>COUNTIFS(Answer, 'Unique Transcriptions DYNAMIC'!$A68, Country, C$1)</f>
        <v>0</v>
      </c>
      <c r="D68">
        <f>COUNTIFS(Answer, 'Unique Transcriptions DYNAMIC'!$A68, Country, D$1)</f>
        <v>0</v>
      </c>
      <c r="E68">
        <f>COUNTIFS(Answer, 'Unique Transcriptions DYNAMIC'!$A68, Country, E$1)</f>
        <v>1</v>
      </c>
      <c r="F68">
        <f>COUNTIFS(Answer, 'Unique Transcriptions DYNAMIC'!$A68, Country, F$1)</f>
        <v>0</v>
      </c>
      <c r="G68">
        <f>COUNTIFS(Answer, 'Unique Transcriptions DYNAMIC'!$A68, Country, G$1)</f>
        <v>0</v>
      </c>
      <c r="H68">
        <f>COUNTIFS(Answer, 'Unique Transcriptions DYNAMIC'!$A68, Country, H$1)</f>
        <v>0</v>
      </c>
      <c r="I68">
        <f>COUNTIFS(Answer, 'Unique Transcriptions DYNAMIC'!$A68, Country, I$1)</f>
        <v>0</v>
      </c>
      <c r="J68">
        <f>COUNTIFS(Answer, 'Unique Transcriptions DYNAMIC'!$A68, Country, J$1)</f>
        <v>0</v>
      </c>
      <c r="K68">
        <f>COUNTIFS(Answer, 'Unique Transcriptions DYNAMIC'!$A68, Country, K$1)</f>
        <v>0</v>
      </c>
      <c r="L68">
        <f>COUNTIFS(Answer, 'Unique Transcriptions DYNAMIC'!$A68, Country, L$1)</f>
        <v>0</v>
      </c>
      <c r="M68">
        <f>COUNTIFS(Answer, 'Unique Transcriptions DYNAMIC'!$A68, Country, M$1)</f>
        <v>0</v>
      </c>
      <c r="N68">
        <f>COUNTIFS(Answer, 'Unique Transcriptions DYNAMIC'!$A68, Country, N$1)</f>
        <v>0</v>
      </c>
      <c r="O68">
        <f>COUNTIFS(Answer, 'Unique Transcriptions DYNAMIC'!$A68, Country, O$1)</f>
        <v>0</v>
      </c>
      <c r="P68">
        <f>COUNTIFS(Answer, 'Unique Transcriptions DYNAMIC'!$A68, Country, P$1)</f>
        <v>0</v>
      </c>
      <c r="Q68">
        <f>COUNTIFS(Answer, 'Unique Transcriptions DYNAMIC'!$A68, Country, Q$1)</f>
        <v>0</v>
      </c>
      <c r="R68">
        <f>COUNTIFS(Answer, 'Unique Transcriptions DYNAMIC'!$A68, Country, R$1)</f>
        <v>0</v>
      </c>
      <c r="S68">
        <f>COUNTIFS(Answer, 'Unique Transcriptions DYNAMIC'!$A68, Country, S$1)</f>
        <v>0</v>
      </c>
      <c r="T68">
        <f>COUNTIFS(Answer, 'Unique Transcriptions DYNAMIC'!$A68, Country, T$1)</f>
        <v>0</v>
      </c>
      <c r="U68">
        <f>COUNTIFS(Answer, 'Unique Transcriptions DYNAMIC'!$A68, Country, U$1)</f>
        <v>0</v>
      </c>
      <c r="V68">
        <f>COUNTIFS(Answer, 'Unique Transcriptions DYNAMIC'!$A68, Country, V$1)</f>
        <v>0</v>
      </c>
      <c r="W68">
        <f>COUNTIFS(Answer, 'Unique Transcriptions DYNAMIC'!$A68, Country, W$1)</f>
        <v>0</v>
      </c>
      <c r="X68">
        <f>COUNTIFS(Answer, 'Unique Transcriptions DYNAMIC'!$A68, Country, X$1)</f>
        <v>0</v>
      </c>
      <c r="Y68">
        <f>COUNTIFS(Answer, 'Unique Transcriptions DYNAMIC'!$A68, Country, Y$1)</f>
        <v>0</v>
      </c>
      <c r="Z68">
        <f>COUNTIFS(Answer, 'Unique Transcriptions DYNAMIC'!$A68, Country, Z$1)</f>
        <v>0</v>
      </c>
      <c r="AA68">
        <f>COUNTIFS(Answer, 'Unique Transcriptions DYNAMIC'!$A68, Country, AA$1)</f>
        <v>0</v>
      </c>
      <c r="AB68">
        <f>COUNTIFS(Answer, 'Unique Transcriptions DYNAMIC'!$A68, Country, AB$1)</f>
        <v>0</v>
      </c>
      <c r="AC68">
        <f>COUNTIFS(Answer, 'Unique Transcriptions DYNAMIC'!$A68, Country, AC$1)</f>
        <v>0</v>
      </c>
      <c r="AD68">
        <f>COUNTIFS(Answer, 'Unique Transcriptions DYNAMIC'!$A68, Country, AD$1)</f>
        <v>0</v>
      </c>
      <c r="AE68">
        <f>COUNTIFS(Answer, 'Unique Transcriptions DYNAMIC'!$A68, Country, AE$1)</f>
        <v>0</v>
      </c>
      <c r="AF68">
        <f>COUNTIFS(Answer, 'Unique Transcriptions DYNAMIC'!$A68, Country, AF$1)</f>
        <v>0</v>
      </c>
      <c r="AG68">
        <f t="shared" ref="AG68:AG131" si="3">E68+F68+G68+H68+J68+K68+O68+V68+W68+AD68</f>
        <v>1</v>
      </c>
      <c r="AH68">
        <f t="shared" si="2"/>
        <v>0</v>
      </c>
    </row>
    <row r="69" spans="1:34">
      <c r="A69" s="3" t="s">
        <v>3810</v>
      </c>
      <c r="B69">
        <f>COUNTIFS(Answer, 'Unique Transcriptions DYNAMIC'!$A69)</f>
        <v>1</v>
      </c>
      <c r="C69">
        <f>COUNTIFS(Answer, 'Unique Transcriptions DYNAMIC'!$A69, Country, C$1)</f>
        <v>1</v>
      </c>
      <c r="D69">
        <f>COUNTIFS(Answer, 'Unique Transcriptions DYNAMIC'!$A69, Country, D$1)</f>
        <v>0</v>
      </c>
      <c r="E69">
        <f>COUNTIFS(Answer, 'Unique Transcriptions DYNAMIC'!$A69, Country, E$1)</f>
        <v>0</v>
      </c>
      <c r="F69">
        <f>COUNTIFS(Answer, 'Unique Transcriptions DYNAMIC'!$A69, Country, F$1)</f>
        <v>0</v>
      </c>
      <c r="G69">
        <f>COUNTIFS(Answer, 'Unique Transcriptions DYNAMIC'!$A69, Country, G$1)</f>
        <v>0</v>
      </c>
      <c r="H69">
        <f>COUNTIFS(Answer, 'Unique Transcriptions DYNAMIC'!$A69, Country, H$1)</f>
        <v>0</v>
      </c>
      <c r="I69">
        <f>COUNTIFS(Answer, 'Unique Transcriptions DYNAMIC'!$A69, Country, I$1)</f>
        <v>0</v>
      </c>
      <c r="J69">
        <f>COUNTIFS(Answer, 'Unique Transcriptions DYNAMIC'!$A69, Country, J$1)</f>
        <v>0</v>
      </c>
      <c r="K69">
        <f>COUNTIFS(Answer, 'Unique Transcriptions DYNAMIC'!$A69, Country, K$1)</f>
        <v>0</v>
      </c>
      <c r="L69">
        <f>COUNTIFS(Answer, 'Unique Transcriptions DYNAMIC'!$A69, Country, L$1)</f>
        <v>0</v>
      </c>
      <c r="M69">
        <f>COUNTIFS(Answer, 'Unique Transcriptions DYNAMIC'!$A69, Country, M$1)</f>
        <v>0</v>
      </c>
      <c r="N69">
        <f>COUNTIFS(Answer, 'Unique Transcriptions DYNAMIC'!$A69, Country, N$1)</f>
        <v>0</v>
      </c>
      <c r="O69">
        <f>COUNTIFS(Answer, 'Unique Transcriptions DYNAMIC'!$A69, Country, O$1)</f>
        <v>0</v>
      </c>
      <c r="P69">
        <f>COUNTIFS(Answer, 'Unique Transcriptions DYNAMIC'!$A69, Country, P$1)</f>
        <v>0</v>
      </c>
      <c r="Q69">
        <f>COUNTIFS(Answer, 'Unique Transcriptions DYNAMIC'!$A69, Country, Q$1)</f>
        <v>0</v>
      </c>
      <c r="R69">
        <f>COUNTIFS(Answer, 'Unique Transcriptions DYNAMIC'!$A69, Country, R$1)</f>
        <v>0</v>
      </c>
      <c r="S69">
        <f>COUNTIFS(Answer, 'Unique Transcriptions DYNAMIC'!$A69, Country, S$1)</f>
        <v>0</v>
      </c>
      <c r="T69">
        <f>COUNTIFS(Answer, 'Unique Transcriptions DYNAMIC'!$A69, Country, T$1)</f>
        <v>0</v>
      </c>
      <c r="U69">
        <f>COUNTIFS(Answer, 'Unique Transcriptions DYNAMIC'!$A69, Country, U$1)</f>
        <v>0</v>
      </c>
      <c r="V69">
        <f>COUNTIFS(Answer, 'Unique Transcriptions DYNAMIC'!$A69, Country, V$1)</f>
        <v>0</v>
      </c>
      <c r="W69">
        <f>COUNTIFS(Answer, 'Unique Transcriptions DYNAMIC'!$A69, Country, W$1)</f>
        <v>0</v>
      </c>
      <c r="X69">
        <f>COUNTIFS(Answer, 'Unique Transcriptions DYNAMIC'!$A69, Country, X$1)</f>
        <v>0</v>
      </c>
      <c r="Y69">
        <f>COUNTIFS(Answer, 'Unique Transcriptions DYNAMIC'!$A69, Country, Y$1)</f>
        <v>0</v>
      </c>
      <c r="Z69">
        <f>COUNTIFS(Answer, 'Unique Transcriptions DYNAMIC'!$A69, Country, Z$1)</f>
        <v>0</v>
      </c>
      <c r="AA69">
        <f>COUNTIFS(Answer, 'Unique Transcriptions DYNAMIC'!$A69, Country, AA$1)</f>
        <v>0</v>
      </c>
      <c r="AB69">
        <f>COUNTIFS(Answer, 'Unique Transcriptions DYNAMIC'!$A69, Country, AB$1)</f>
        <v>0</v>
      </c>
      <c r="AC69">
        <f>COUNTIFS(Answer, 'Unique Transcriptions DYNAMIC'!$A69, Country, AC$1)</f>
        <v>0</v>
      </c>
      <c r="AD69">
        <f>COUNTIFS(Answer, 'Unique Transcriptions DYNAMIC'!$A69, Country, AD$1)</f>
        <v>0</v>
      </c>
      <c r="AE69">
        <f>COUNTIFS(Answer, 'Unique Transcriptions DYNAMIC'!$A69, Country, AE$1)</f>
        <v>0</v>
      </c>
      <c r="AF69">
        <f>COUNTIFS(Answer, 'Unique Transcriptions DYNAMIC'!$A69, Country, AF$1)</f>
        <v>0</v>
      </c>
      <c r="AG69">
        <f t="shared" si="3"/>
        <v>0</v>
      </c>
      <c r="AH69">
        <f t="shared" si="2"/>
        <v>1</v>
      </c>
    </row>
    <row r="70" spans="1:34">
      <c r="A70" s="3" t="s">
        <v>3688</v>
      </c>
      <c r="B70">
        <f>COUNTIFS(Answer, 'Unique Transcriptions DYNAMIC'!$A70)</f>
        <v>1</v>
      </c>
      <c r="C70">
        <f>COUNTIFS(Answer, 'Unique Transcriptions DYNAMIC'!$A70, Country, C$1)</f>
        <v>1</v>
      </c>
      <c r="D70">
        <f>COUNTIFS(Answer, 'Unique Transcriptions DYNAMIC'!$A70, Country, D$1)</f>
        <v>0</v>
      </c>
      <c r="E70">
        <f>COUNTIFS(Answer, 'Unique Transcriptions DYNAMIC'!$A70, Country, E$1)</f>
        <v>0</v>
      </c>
      <c r="F70">
        <f>COUNTIFS(Answer, 'Unique Transcriptions DYNAMIC'!$A70, Country, F$1)</f>
        <v>0</v>
      </c>
      <c r="G70">
        <f>COUNTIFS(Answer, 'Unique Transcriptions DYNAMIC'!$A70, Country, G$1)</f>
        <v>0</v>
      </c>
      <c r="H70">
        <f>COUNTIFS(Answer, 'Unique Transcriptions DYNAMIC'!$A70, Country, H$1)</f>
        <v>0</v>
      </c>
      <c r="I70">
        <f>COUNTIFS(Answer, 'Unique Transcriptions DYNAMIC'!$A70, Country, I$1)</f>
        <v>0</v>
      </c>
      <c r="J70">
        <f>COUNTIFS(Answer, 'Unique Transcriptions DYNAMIC'!$A70, Country, J$1)</f>
        <v>0</v>
      </c>
      <c r="K70">
        <f>COUNTIFS(Answer, 'Unique Transcriptions DYNAMIC'!$A70, Country, K$1)</f>
        <v>0</v>
      </c>
      <c r="L70">
        <f>COUNTIFS(Answer, 'Unique Transcriptions DYNAMIC'!$A70, Country, L$1)</f>
        <v>0</v>
      </c>
      <c r="M70">
        <f>COUNTIFS(Answer, 'Unique Transcriptions DYNAMIC'!$A70, Country, M$1)</f>
        <v>0</v>
      </c>
      <c r="N70">
        <f>COUNTIFS(Answer, 'Unique Transcriptions DYNAMIC'!$A70, Country, N$1)</f>
        <v>0</v>
      </c>
      <c r="O70">
        <f>COUNTIFS(Answer, 'Unique Transcriptions DYNAMIC'!$A70, Country, O$1)</f>
        <v>0</v>
      </c>
      <c r="P70">
        <f>COUNTIFS(Answer, 'Unique Transcriptions DYNAMIC'!$A70, Country, P$1)</f>
        <v>0</v>
      </c>
      <c r="Q70">
        <f>COUNTIFS(Answer, 'Unique Transcriptions DYNAMIC'!$A70, Country, Q$1)</f>
        <v>0</v>
      </c>
      <c r="R70">
        <f>COUNTIFS(Answer, 'Unique Transcriptions DYNAMIC'!$A70, Country, R$1)</f>
        <v>0</v>
      </c>
      <c r="S70">
        <f>COUNTIFS(Answer, 'Unique Transcriptions DYNAMIC'!$A70, Country, S$1)</f>
        <v>0</v>
      </c>
      <c r="T70">
        <f>COUNTIFS(Answer, 'Unique Transcriptions DYNAMIC'!$A70, Country, T$1)</f>
        <v>0</v>
      </c>
      <c r="U70">
        <f>COUNTIFS(Answer, 'Unique Transcriptions DYNAMIC'!$A70, Country, U$1)</f>
        <v>0</v>
      </c>
      <c r="V70">
        <f>COUNTIFS(Answer, 'Unique Transcriptions DYNAMIC'!$A70, Country, V$1)</f>
        <v>0</v>
      </c>
      <c r="W70">
        <f>COUNTIFS(Answer, 'Unique Transcriptions DYNAMIC'!$A70, Country, W$1)</f>
        <v>0</v>
      </c>
      <c r="X70">
        <f>COUNTIFS(Answer, 'Unique Transcriptions DYNAMIC'!$A70, Country, X$1)</f>
        <v>0</v>
      </c>
      <c r="Y70">
        <f>COUNTIFS(Answer, 'Unique Transcriptions DYNAMIC'!$A70, Country, Y$1)</f>
        <v>0</v>
      </c>
      <c r="Z70">
        <f>COUNTIFS(Answer, 'Unique Transcriptions DYNAMIC'!$A70, Country, Z$1)</f>
        <v>0</v>
      </c>
      <c r="AA70">
        <f>COUNTIFS(Answer, 'Unique Transcriptions DYNAMIC'!$A70, Country, AA$1)</f>
        <v>0</v>
      </c>
      <c r="AB70">
        <f>COUNTIFS(Answer, 'Unique Transcriptions DYNAMIC'!$A70, Country, AB$1)</f>
        <v>0</v>
      </c>
      <c r="AC70">
        <f>COUNTIFS(Answer, 'Unique Transcriptions DYNAMIC'!$A70, Country, AC$1)</f>
        <v>0</v>
      </c>
      <c r="AD70">
        <f>COUNTIFS(Answer, 'Unique Transcriptions DYNAMIC'!$A70, Country, AD$1)</f>
        <v>0</v>
      </c>
      <c r="AE70">
        <f>COUNTIFS(Answer, 'Unique Transcriptions DYNAMIC'!$A70, Country, AE$1)</f>
        <v>0</v>
      </c>
      <c r="AF70">
        <f>COUNTIFS(Answer, 'Unique Transcriptions DYNAMIC'!$A70, Country, AF$1)</f>
        <v>0</v>
      </c>
      <c r="AG70">
        <f t="shared" si="3"/>
        <v>0</v>
      </c>
      <c r="AH70">
        <f t="shared" si="2"/>
        <v>1</v>
      </c>
    </row>
    <row r="71" spans="1:34">
      <c r="A71" s="3" t="s">
        <v>4355</v>
      </c>
      <c r="B71">
        <f>COUNTIFS(Answer, 'Unique Transcriptions DYNAMIC'!$A71)</f>
        <v>1</v>
      </c>
      <c r="C71">
        <f>COUNTIFS(Answer, 'Unique Transcriptions DYNAMIC'!$A71, Country, C$1)</f>
        <v>1</v>
      </c>
      <c r="D71">
        <f>COUNTIFS(Answer, 'Unique Transcriptions DYNAMIC'!$A71, Country, D$1)</f>
        <v>0</v>
      </c>
      <c r="E71">
        <f>COUNTIFS(Answer, 'Unique Transcriptions DYNAMIC'!$A71, Country, E$1)</f>
        <v>0</v>
      </c>
      <c r="F71">
        <f>COUNTIFS(Answer, 'Unique Transcriptions DYNAMIC'!$A71, Country, F$1)</f>
        <v>0</v>
      </c>
      <c r="G71">
        <f>COUNTIFS(Answer, 'Unique Transcriptions DYNAMIC'!$A71, Country, G$1)</f>
        <v>0</v>
      </c>
      <c r="H71">
        <f>COUNTIFS(Answer, 'Unique Transcriptions DYNAMIC'!$A71, Country, H$1)</f>
        <v>0</v>
      </c>
      <c r="I71">
        <f>COUNTIFS(Answer, 'Unique Transcriptions DYNAMIC'!$A71, Country, I$1)</f>
        <v>0</v>
      </c>
      <c r="J71">
        <f>COUNTIFS(Answer, 'Unique Transcriptions DYNAMIC'!$A71, Country, J$1)</f>
        <v>0</v>
      </c>
      <c r="K71">
        <f>COUNTIFS(Answer, 'Unique Transcriptions DYNAMIC'!$A71, Country, K$1)</f>
        <v>0</v>
      </c>
      <c r="L71">
        <f>COUNTIFS(Answer, 'Unique Transcriptions DYNAMIC'!$A71, Country, L$1)</f>
        <v>0</v>
      </c>
      <c r="M71">
        <f>COUNTIFS(Answer, 'Unique Transcriptions DYNAMIC'!$A71, Country, M$1)</f>
        <v>0</v>
      </c>
      <c r="N71">
        <f>COUNTIFS(Answer, 'Unique Transcriptions DYNAMIC'!$A71, Country, N$1)</f>
        <v>0</v>
      </c>
      <c r="O71">
        <f>COUNTIFS(Answer, 'Unique Transcriptions DYNAMIC'!$A71, Country, O$1)</f>
        <v>0</v>
      </c>
      <c r="P71">
        <f>COUNTIFS(Answer, 'Unique Transcriptions DYNAMIC'!$A71, Country, P$1)</f>
        <v>0</v>
      </c>
      <c r="Q71">
        <f>COUNTIFS(Answer, 'Unique Transcriptions DYNAMIC'!$A71, Country, Q$1)</f>
        <v>0</v>
      </c>
      <c r="R71">
        <f>COUNTIFS(Answer, 'Unique Transcriptions DYNAMIC'!$A71, Country, R$1)</f>
        <v>0</v>
      </c>
      <c r="S71">
        <f>COUNTIFS(Answer, 'Unique Transcriptions DYNAMIC'!$A71, Country, S$1)</f>
        <v>0</v>
      </c>
      <c r="T71">
        <f>COUNTIFS(Answer, 'Unique Transcriptions DYNAMIC'!$A71, Country, T$1)</f>
        <v>0</v>
      </c>
      <c r="U71">
        <f>COUNTIFS(Answer, 'Unique Transcriptions DYNAMIC'!$A71, Country, U$1)</f>
        <v>0</v>
      </c>
      <c r="V71">
        <f>COUNTIFS(Answer, 'Unique Transcriptions DYNAMIC'!$A71, Country, V$1)</f>
        <v>0</v>
      </c>
      <c r="W71">
        <f>COUNTIFS(Answer, 'Unique Transcriptions DYNAMIC'!$A71, Country, W$1)</f>
        <v>0</v>
      </c>
      <c r="X71">
        <f>COUNTIFS(Answer, 'Unique Transcriptions DYNAMIC'!$A71, Country, X$1)</f>
        <v>0</v>
      </c>
      <c r="Y71">
        <f>COUNTIFS(Answer, 'Unique Transcriptions DYNAMIC'!$A71, Country, Y$1)</f>
        <v>0</v>
      </c>
      <c r="Z71">
        <f>COUNTIFS(Answer, 'Unique Transcriptions DYNAMIC'!$A71, Country, Z$1)</f>
        <v>0</v>
      </c>
      <c r="AA71">
        <f>COUNTIFS(Answer, 'Unique Transcriptions DYNAMIC'!$A71, Country, AA$1)</f>
        <v>0</v>
      </c>
      <c r="AB71">
        <f>COUNTIFS(Answer, 'Unique Transcriptions DYNAMIC'!$A71, Country, AB$1)</f>
        <v>0</v>
      </c>
      <c r="AC71">
        <f>COUNTIFS(Answer, 'Unique Transcriptions DYNAMIC'!$A71, Country, AC$1)</f>
        <v>0</v>
      </c>
      <c r="AD71">
        <f>COUNTIFS(Answer, 'Unique Transcriptions DYNAMIC'!$A71, Country, AD$1)</f>
        <v>0</v>
      </c>
      <c r="AE71">
        <f>COUNTIFS(Answer, 'Unique Transcriptions DYNAMIC'!$A71, Country, AE$1)</f>
        <v>0</v>
      </c>
      <c r="AF71">
        <f>COUNTIFS(Answer, 'Unique Transcriptions DYNAMIC'!$A71, Country, AF$1)</f>
        <v>0</v>
      </c>
      <c r="AG71">
        <f t="shared" si="3"/>
        <v>0</v>
      </c>
      <c r="AH71">
        <f t="shared" si="2"/>
        <v>1</v>
      </c>
    </row>
    <row r="72" spans="1:34">
      <c r="A72" s="3" t="s">
        <v>2713</v>
      </c>
      <c r="B72">
        <f>COUNTIFS(Answer, 'Unique Transcriptions DYNAMIC'!$A72)</f>
        <v>1</v>
      </c>
      <c r="C72">
        <f>COUNTIFS(Answer, 'Unique Transcriptions DYNAMIC'!$A72, Country, C$1)</f>
        <v>0</v>
      </c>
      <c r="D72">
        <f>COUNTIFS(Answer, 'Unique Transcriptions DYNAMIC'!$A72, Country, D$1)</f>
        <v>0</v>
      </c>
      <c r="E72">
        <f>COUNTIFS(Answer, 'Unique Transcriptions DYNAMIC'!$A72, Country, E$1)</f>
        <v>1</v>
      </c>
      <c r="F72">
        <f>COUNTIFS(Answer, 'Unique Transcriptions DYNAMIC'!$A72, Country, F$1)</f>
        <v>0</v>
      </c>
      <c r="G72">
        <f>COUNTIFS(Answer, 'Unique Transcriptions DYNAMIC'!$A72, Country, G$1)</f>
        <v>0</v>
      </c>
      <c r="H72">
        <f>COUNTIFS(Answer, 'Unique Transcriptions DYNAMIC'!$A72, Country, H$1)</f>
        <v>0</v>
      </c>
      <c r="I72">
        <f>COUNTIFS(Answer, 'Unique Transcriptions DYNAMIC'!$A72, Country, I$1)</f>
        <v>0</v>
      </c>
      <c r="J72">
        <f>COUNTIFS(Answer, 'Unique Transcriptions DYNAMIC'!$A72, Country, J$1)</f>
        <v>0</v>
      </c>
      <c r="K72">
        <f>COUNTIFS(Answer, 'Unique Transcriptions DYNAMIC'!$A72, Country, K$1)</f>
        <v>0</v>
      </c>
      <c r="L72">
        <f>COUNTIFS(Answer, 'Unique Transcriptions DYNAMIC'!$A72, Country, L$1)</f>
        <v>0</v>
      </c>
      <c r="M72">
        <f>COUNTIFS(Answer, 'Unique Transcriptions DYNAMIC'!$A72, Country, M$1)</f>
        <v>0</v>
      </c>
      <c r="N72">
        <f>COUNTIFS(Answer, 'Unique Transcriptions DYNAMIC'!$A72, Country, N$1)</f>
        <v>0</v>
      </c>
      <c r="O72">
        <f>COUNTIFS(Answer, 'Unique Transcriptions DYNAMIC'!$A72, Country, O$1)</f>
        <v>0</v>
      </c>
      <c r="P72">
        <f>COUNTIFS(Answer, 'Unique Transcriptions DYNAMIC'!$A72, Country, P$1)</f>
        <v>0</v>
      </c>
      <c r="Q72">
        <f>COUNTIFS(Answer, 'Unique Transcriptions DYNAMIC'!$A72, Country, Q$1)</f>
        <v>0</v>
      </c>
      <c r="R72">
        <f>COUNTIFS(Answer, 'Unique Transcriptions DYNAMIC'!$A72, Country, R$1)</f>
        <v>0</v>
      </c>
      <c r="S72">
        <f>COUNTIFS(Answer, 'Unique Transcriptions DYNAMIC'!$A72, Country, S$1)</f>
        <v>0</v>
      </c>
      <c r="T72">
        <f>COUNTIFS(Answer, 'Unique Transcriptions DYNAMIC'!$A72, Country, T$1)</f>
        <v>0</v>
      </c>
      <c r="U72">
        <f>COUNTIFS(Answer, 'Unique Transcriptions DYNAMIC'!$A72, Country, U$1)</f>
        <v>0</v>
      </c>
      <c r="V72">
        <f>COUNTIFS(Answer, 'Unique Transcriptions DYNAMIC'!$A72, Country, V$1)</f>
        <v>0</v>
      </c>
      <c r="W72">
        <f>COUNTIFS(Answer, 'Unique Transcriptions DYNAMIC'!$A72, Country, W$1)</f>
        <v>0</v>
      </c>
      <c r="X72">
        <f>COUNTIFS(Answer, 'Unique Transcriptions DYNAMIC'!$A72, Country, X$1)</f>
        <v>0</v>
      </c>
      <c r="Y72">
        <f>COUNTIFS(Answer, 'Unique Transcriptions DYNAMIC'!$A72, Country, Y$1)</f>
        <v>0</v>
      </c>
      <c r="Z72">
        <f>COUNTIFS(Answer, 'Unique Transcriptions DYNAMIC'!$A72, Country, Z$1)</f>
        <v>0</v>
      </c>
      <c r="AA72">
        <f>COUNTIFS(Answer, 'Unique Transcriptions DYNAMIC'!$A72, Country, AA$1)</f>
        <v>0</v>
      </c>
      <c r="AB72">
        <f>COUNTIFS(Answer, 'Unique Transcriptions DYNAMIC'!$A72, Country, AB$1)</f>
        <v>0</v>
      </c>
      <c r="AC72">
        <f>COUNTIFS(Answer, 'Unique Transcriptions DYNAMIC'!$A72, Country, AC$1)</f>
        <v>0</v>
      </c>
      <c r="AD72">
        <f>COUNTIFS(Answer, 'Unique Transcriptions DYNAMIC'!$A72, Country, AD$1)</f>
        <v>0</v>
      </c>
      <c r="AE72">
        <f>COUNTIFS(Answer, 'Unique Transcriptions DYNAMIC'!$A72, Country, AE$1)</f>
        <v>0</v>
      </c>
      <c r="AF72">
        <f>COUNTIFS(Answer, 'Unique Transcriptions DYNAMIC'!$A72, Country, AF$1)</f>
        <v>0</v>
      </c>
      <c r="AG72">
        <f t="shared" si="3"/>
        <v>1</v>
      </c>
      <c r="AH72">
        <f t="shared" si="2"/>
        <v>0</v>
      </c>
    </row>
    <row r="73" spans="1:34">
      <c r="A73" s="3" t="s">
        <v>2679</v>
      </c>
      <c r="B73">
        <f>COUNTIFS(Answer, 'Unique Transcriptions DYNAMIC'!$A73)</f>
        <v>1</v>
      </c>
      <c r="C73">
        <f>COUNTIFS(Answer, 'Unique Transcriptions DYNAMIC'!$A73, Country, C$1)</f>
        <v>0</v>
      </c>
      <c r="D73">
        <f>COUNTIFS(Answer, 'Unique Transcriptions DYNAMIC'!$A73, Country, D$1)</f>
        <v>0</v>
      </c>
      <c r="E73">
        <f>COUNTIFS(Answer, 'Unique Transcriptions DYNAMIC'!$A73, Country, E$1)</f>
        <v>1</v>
      </c>
      <c r="F73">
        <f>COUNTIFS(Answer, 'Unique Transcriptions DYNAMIC'!$A73, Country, F$1)</f>
        <v>0</v>
      </c>
      <c r="G73">
        <f>COUNTIFS(Answer, 'Unique Transcriptions DYNAMIC'!$A73, Country, G$1)</f>
        <v>0</v>
      </c>
      <c r="H73">
        <f>COUNTIFS(Answer, 'Unique Transcriptions DYNAMIC'!$A73, Country, H$1)</f>
        <v>0</v>
      </c>
      <c r="I73">
        <f>COUNTIFS(Answer, 'Unique Transcriptions DYNAMIC'!$A73, Country, I$1)</f>
        <v>0</v>
      </c>
      <c r="J73">
        <f>COUNTIFS(Answer, 'Unique Transcriptions DYNAMIC'!$A73, Country, J$1)</f>
        <v>0</v>
      </c>
      <c r="K73">
        <f>COUNTIFS(Answer, 'Unique Transcriptions DYNAMIC'!$A73, Country, K$1)</f>
        <v>0</v>
      </c>
      <c r="L73">
        <f>COUNTIFS(Answer, 'Unique Transcriptions DYNAMIC'!$A73, Country, L$1)</f>
        <v>0</v>
      </c>
      <c r="M73">
        <f>COUNTIFS(Answer, 'Unique Transcriptions DYNAMIC'!$A73, Country, M$1)</f>
        <v>0</v>
      </c>
      <c r="N73">
        <f>COUNTIFS(Answer, 'Unique Transcriptions DYNAMIC'!$A73, Country, N$1)</f>
        <v>0</v>
      </c>
      <c r="O73">
        <f>COUNTIFS(Answer, 'Unique Transcriptions DYNAMIC'!$A73, Country, O$1)</f>
        <v>0</v>
      </c>
      <c r="P73">
        <f>COUNTIFS(Answer, 'Unique Transcriptions DYNAMIC'!$A73, Country, P$1)</f>
        <v>0</v>
      </c>
      <c r="Q73">
        <f>COUNTIFS(Answer, 'Unique Transcriptions DYNAMIC'!$A73, Country, Q$1)</f>
        <v>0</v>
      </c>
      <c r="R73">
        <f>COUNTIFS(Answer, 'Unique Transcriptions DYNAMIC'!$A73, Country, R$1)</f>
        <v>0</v>
      </c>
      <c r="S73">
        <f>COUNTIFS(Answer, 'Unique Transcriptions DYNAMIC'!$A73, Country, S$1)</f>
        <v>0</v>
      </c>
      <c r="T73">
        <f>COUNTIFS(Answer, 'Unique Transcriptions DYNAMIC'!$A73, Country, T$1)</f>
        <v>0</v>
      </c>
      <c r="U73">
        <f>COUNTIFS(Answer, 'Unique Transcriptions DYNAMIC'!$A73, Country, U$1)</f>
        <v>0</v>
      </c>
      <c r="V73">
        <f>COUNTIFS(Answer, 'Unique Transcriptions DYNAMIC'!$A73, Country, V$1)</f>
        <v>0</v>
      </c>
      <c r="W73">
        <f>COUNTIFS(Answer, 'Unique Transcriptions DYNAMIC'!$A73, Country, W$1)</f>
        <v>0</v>
      </c>
      <c r="X73">
        <f>COUNTIFS(Answer, 'Unique Transcriptions DYNAMIC'!$A73, Country, X$1)</f>
        <v>0</v>
      </c>
      <c r="Y73">
        <f>COUNTIFS(Answer, 'Unique Transcriptions DYNAMIC'!$A73, Country, Y$1)</f>
        <v>0</v>
      </c>
      <c r="Z73">
        <f>COUNTIFS(Answer, 'Unique Transcriptions DYNAMIC'!$A73, Country, Z$1)</f>
        <v>0</v>
      </c>
      <c r="AA73">
        <f>COUNTIFS(Answer, 'Unique Transcriptions DYNAMIC'!$A73, Country, AA$1)</f>
        <v>0</v>
      </c>
      <c r="AB73">
        <f>COUNTIFS(Answer, 'Unique Transcriptions DYNAMIC'!$A73, Country, AB$1)</f>
        <v>0</v>
      </c>
      <c r="AC73">
        <f>COUNTIFS(Answer, 'Unique Transcriptions DYNAMIC'!$A73, Country, AC$1)</f>
        <v>0</v>
      </c>
      <c r="AD73">
        <f>COUNTIFS(Answer, 'Unique Transcriptions DYNAMIC'!$A73, Country, AD$1)</f>
        <v>0</v>
      </c>
      <c r="AE73">
        <f>COUNTIFS(Answer, 'Unique Transcriptions DYNAMIC'!$A73, Country, AE$1)</f>
        <v>0</v>
      </c>
      <c r="AF73">
        <f>COUNTIFS(Answer, 'Unique Transcriptions DYNAMIC'!$A73, Country, AF$1)</f>
        <v>0</v>
      </c>
      <c r="AG73">
        <f t="shared" si="3"/>
        <v>1</v>
      </c>
      <c r="AH73">
        <f t="shared" si="2"/>
        <v>0</v>
      </c>
    </row>
    <row r="74" spans="1:34">
      <c r="A74" s="3" t="s">
        <v>134</v>
      </c>
      <c r="B74">
        <f>COUNTIFS(Answer, 'Unique Transcriptions DYNAMIC'!$A74)</f>
        <v>1</v>
      </c>
      <c r="C74">
        <f>COUNTIFS(Answer, 'Unique Transcriptions DYNAMIC'!$A74, Country, C$1)</f>
        <v>0</v>
      </c>
      <c r="D74">
        <f>COUNTIFS(Answer, 'Unique Transcriptions DYNAMIC'!$A74, Country, D$1)</f>
        <v>0</v>
      </c>
      <c r="E74">
        <f>COUNTIFS(Answer, 'Unique Transcriptions DYNAMIC'!$A74, Country, E$1)</f>
        <v>1</v>
      </c>
      <c r="F74">
        <f>COUNTIFS(Answer, 'Unique Transcriptions DYNAMIC'!$A74, Country, F$1)</f>
        <v>0</v>
      </c>
      <c r="G74">
        <f>COUNTIFS(Answer, 'Unique Transcriptions DYNAMIC'!$A74, Country, G$1)</f>
        <v>0</v>
      </c>
      <c r="H74">
        <f>COUNTIFS(Answer, 'Unique Transcriptions DYNAMIC'!$A74, Country, H$1)</f>
        <v>0</v>
      </c>
      <c r="I74">
        <f>COUNTIFS(Answer, 'Unique Transcriptions DYNAMIC'!$A74, Country, I$1)</f>
        <v>0</v>
      </c>
      <c r="J74">
        <f>COUNTIFS(Answer, 'Unique Transcriptions DYNAMIC'!$A74, Country, J$1)</f>
        <v>0</v>
      </c>
      <c r="K74">
        <f>COUNTIFS(Answer, 'Unique Transcriptions DYNAMIC'!$A74, Country, K$1)</f>
        <v>0</v>
      </c>
      <c r="L74">
        <f>COUNTIFS(Answer, 'Unique Transcriptions DYNAMIC'!$A74, Country, L$1)</f>
        <v>0</v>
      </c>
      <c r="M74">
        <f>COUNTIFS(Answer, 'Unique Transcriptions DYNAMIC'!$A74, Country, M$1)</f>
        <v>0</v>
      </c>
      <c r="N74">
        <f>COUNTIFS(Answer, 'Unique Transcriptions DYNAMIC'!$A74, Country, N$1)</f>
        <v>0</v>
      </c>
      <c r="O74">
        <f>COUNTIFS(Answer, 'Unique Transcriptions DYNAMIC'!$A74, Country, O$1)</f>
        <v>0</v>
      </c>
      <c r="P74">
        <f>COUNTIFS(Answer, 'Unique Transcriptions DYNAMIC'!$A74, Country, P$1)</f>
        <v>0</v>
      </c>
      <c r="Q74">
        <f>COUNTIFS(Answer, 'Unique Transcriptions DYNAMIC'!$A74, Country, Q$1)</f>
        <v>0</v>
      </c>
      <c r="R74">
        <f>COUNTIFS(Answer, 'Unique Transcriptions DYNAMIC'!$A74, Country, R$1)</f>
        <v>0</v>
      </c>
      <c r="S74">
        <f>COUNTIFS(Answer, 'Unique Transcriptions DYNAMIC'!$A74, Country, S$1)</f>
        <v>0</v>
      </c>
      <c r="T74">
        <f>COUNTIFS(Answer, 'Unique Transcriptions DYNAMIC'!$A74, Country, T$1)</f>
        <v>0</v>
      </c>
      <c r="U74">
        <f>COUNTIFS(Answer, 'Unique Transcriptions DYNAMIC'!$A74, Country, U$1)</f>
        <v>0</v>
      </c>
      <c r="V74">
        <f>COUNTIFS(Answer, 'Unique Transcriptions DYNAMIC'!$A74, Country, V$1)</f>
        <v>0</v>
      </c>
      <c r="W74">
        <f>COUNTIFS(Answer, 'Unique Transcriptions DYNAMIC'!$A74, Country, W$1)</f>
        <v>0</v>
      </c>
      <c r="X74">
        <f>COUNTIFS(Answer, 'Unique Transcriptions DYNAMIC'!$A74, Country, X$1)</f>
        <v>0</v>
      </c>
      <c r="Y74">
        <f>COUNTIFS(Answer, 'Unique Transcriptions DYNAMIC'!$A74, Country, Y$1)</f>
        <v>0</v>
      </c>
      <c r="Z74">
        <f>COUNTIFS(Answer, 'Unique Transcriptions DYNAMIC'!$A74, Country, Z$1)</f>
        <v>0</v>
      </c>
      <c r="AA74">
        <f>COUNTIFS(Answer, 'Unique Transcriptions DYNAMIC'!$A74, Country, AA$1)</f>
        <v>0</v>
      </c>
      <c r="AB74">
        <f>COUNTIFS(Answer, 'Unique Transcriptions DYNAMIC'!$A74, Country, AB$1)</f>
        <v>0</v>
      </c>
      <c r="AC74">
        <f>COUNTIFS(Answer, 'Unique Transcriptions DYNAMIC'!$A74, Country, AC$1)</f>
        <v>0</v>
      </c>
      <c r="AD74">
        <f>COUNTIFS(Answer, 'Unique Transcriptions DYNAMIC'!$A74, Country, AD$1)</f>
        <v>0</v>
      </c>
      <c r="AE74">
        <f>COUNTIFS(Answer, 'Unique Transcriptions DYNAMIC'!$A74, Country, AE$1)</f>
        <v>0</v>
      </c>
      <c r="AF74">
        <f>COUNTIFS(Answer, 'Unique Transcriptions DYNAMIC'!$A74, Country, AF$1)</f>
        <v>0</v>
      </c>
      <c r="AG74">
        <f t="shared" si="3"/>
        <v>1</v>
      </c>
      <c r="AH74">
        <f t="shared" si="2"/>
        <v>0</v>
      </c>
    </row>
    <row r="75" spans="1:34">
      <c r="A75" s="3" t="s">
        <v>139</v>
      </c>
      <c r="B75">
        <f>COUNTIFS(Answer, 'Unique Transcriptions DYNAMIC'!$A75)</f>
        <v>1</v>
      </c>
      <c r="C75">
        <f>COUNTIFS(Answer, 'Unique Transcriptions DYNAMIC'!$A75, Country, C$1)</f>
        <v>1</v>
      </c>
      <c r="D75">
        <f>COUNTIFS(Answer, 'Unique Transcriptions DYNAMIC'!$A75, Country, D$1)</f>
        <v>0</v>
      </c>
      <c r="E75">
        <f>COUNTIFS(Answer, 'Unique Transcriptions DYNAMIC'!$A75, Country, E$1)</f>
        <v>0</v>
      </c>
      <c r="F75">
        <f>COUNTIFS(Answer, 'Unique Transcriptions DYNAMIC'!$A75, Country, F$1)</f>
        <v>0</v>
      </c>
      <c r="G75">
        <f>COUNTIFS(Answer, 'Unique Transcriptions DYNAMIC'!$A75, Country, G$1)</f>
        <v>0</v>
      </c>
      <c r="H75">
        <f>COUNTIFS(Answer, 'Unique Transcriptions DYNAMIC'!$A75, Country, H$1)</f>
        <v>0</v>
      </c>
      <c r="I75">
        <f>COUNTIFS(Answer, 'Unique Transcriptions DYNAMIC'!$A75, Country, I$1)</f>
        <v>0</v>
      </c>
      <c r="J75">
        <f>COUNTIFS(Answer, 'Unique Transcriptions DYNAMIC'!$A75, Country, J$1)</f>
        <v>0</v>
      </c>
      <c r="K75">
        <f>COUNTIFS(Answer, 'Unique Transcriptions DYNAMIC'!$A75, Country, K$1)</f>
        <v>0</v>
      </c>
      <c r="L75">
        <f>COUNTIFS(Answer, 'Unique Transcriptions DYNAMIC'!$A75, Country, L$1)</f>
        <v>0</v>
      </c>
      <c r="M75">
        <f>COUNTIFS(Answer, 'Unique Transcriptions DYNAMIC'!$A75, Country, M$1)</f>
        <v>0</v>
      </c>
      <c r="N75">
        <f>COUNTIFS(Answer, 'Unique Transcriptions DYNAMIC'!$A75, Country, N$1)</f>
        <v>0</v>
      </c>
      <c r="O75">
        <f>COUNTIFS(Answer, 'Unique Transcriptions DYNAMIC'!$A75, Country, O$1)</f>
        <v>0</v>
      </c>
      <c r="P75">
        <f>COUNTIFS(Answer, 'Unique Transcriptions DYNAMIC'!$A75, Country, P$1)</f>
        <v>0</v>
      </c>
      <c r="Q75">
        <f>COUNTIFS(Answer, 'Unique Transcriptions DYNAMIC'!$A75, Country, Q$1)</f>
        <v>0</v>
      </c>
      <c r="R75">
        <f>COUNTIFS(Answer, 'Unique Transcriptions DYNAMIC'!$A75, Country, R$1)</f>
        <v>0</v>
      </c>
      <c r="S75">
        <f>COUNTIFS(Answer, 'Unique Transcriptions DYNAMIC'!$A75, Country, S$1)</f>
        <v>0</v>
      </c>
      <c r="T75">
        <f>COUNTIFS(Answer, 'Unique Transcriptions DYNAMIC'!$A75, Country, T$1)</f>
        <v>0</v>
      </c>
      <c r="U75">
        <f>COUNTIFS(Answer, 'Unique Transcriptions DYNAMIC'!$A75, Country, U$1)</f>
        <v>0</v>
      </c>
      <c r="V75">
        <f>COUNTIFS(Answer, 'Unique Transcriptions DYNAMIC'!$A75, Country, V$1)</f>
        <v>0</v>
      </c>
      <c r="W75">
        <f>COUNTIFS(Answer, 'Unique Transcriptions DYNAMIC'!$A75, Country, W$1)</f>
        <v>0</v>
      </c>
      <c r="X75">
        <f>COUNTIFS(Answer, 'Unique Transcriptions DYNAMIC'!$A75, Country, X$1)</f>
        <v>0</v>
      </c>
      <c r="Y75">
        <f>COUNTIFS(Answer, 'Unique Transcriptions DYNAMIC'!$A75, Country, Y$1)</f>
        <v>0</v>
      </c>
      <c r="Z75">
        <f>COUNTIFS(Answer, 'Unique Transcriptions DYNAMIC'!$A75, Country, Z$1)</f>
        <v>0</v>
      </c>
      <c r="AA75">
        <f>COUNTIFS(Answer, 'Unique Transcriptions DYNAMIC'!$A75, Country, AA$1)</f>
        <v>0</v>
      </c>
      <c r="AB75">
        <f>COUNTIFS(Answer, 'Unique Transcriptions DYNAMIC'!$A75, Country, AB$1)</f>
        <v>0</v>
      </c>
      <c r="AC75">
        <f>COUNTIFS(Answer, 'Unique Transcriptions DYNAMIC'!$A75, Country, AC$1)</f>
        <v>0</v>
      </c>
      <c r="AD75">
        <f>COUNTIFS(Answer, 'Unique Transcriptions DYNAMIC'!$A75, Country, AD$1)</f>
        <v>0</v>
      </c>
      <c r="AE75">
        <f>COUNTIFS(Answer, 'Unique Transcriptions DYNAMIC'!$A75, Country, AE$1)</f>
        <v>0</v>
      </c>
      <c r="AF75">
        <f>COUNTIFS(Answer, 'Unique Transcriptions DYNAMIC'!$A75, Country, AF$1)</f>
        <v>0</v>
      </c>
      <c r="AG75">
        <f t="shared" si="3"/>
        <v>0</v>
      </c>
      <c r="AH75">
        <f t="shared" si="2"/>
        <v>1</v>
      </c>
    </row>
    <row r="76" spans="1:34">
      <c r="A76" s="3" t="s">
        <v>137</v>
      </c>
      <c r="B76">
        <f>COUNTIFS(Answer, 'Unique Transcriptions DYNAMIC'!$A76)</f>
        <v>1</v>
      </c>
      <c r="C76">
        <f>COUNTIFS(Answer, 'Unique Transcriptions DYNAMIC'!$A76, Country, C$1)</f>
        <v>0</v>
      </c>
      <c r="D76">
        <f>COUNTIFS(Answer, 'Unique Transcriptions DYNAMIC'!$A76, Country, D$1)</f>
        <v>0</v>
      </c>
      <c r="E76">
        <f>COUNTIFS(Answer, 'Unique Transcriptions DYNAMIC'!$A76, Country, E$1)</f>
        <v>1</v>
      </c>
      <c r="F76">
        <f>COUNTIFS(Answer, 'Unique Transcriptions DYNAMIC'!$A76, Country, F$1)</f>
        <v>0</v>
      </c>
      <c r="G76">
        <f>COUNTIFS(Answer, 'Unique Transcriptions DYNAMIC'!$A76, Country, G$1)</f>
        <v>0</v>
      </c>
      <c r="H76">
        <f>COUNTIFS(Answer, 'Unique Transcriptions DYNAMIC'!$A76, Country, H$1)</f>
        <v>0</v>
      </c>
      <c r="I76">
        <f>COUNTIFS(Answer, 'Unique Transcriptions DYNAMIC'!$A76, Country, I$1)</f>
        <v>0</v>
      </c>
      <c r="J76">
        <f>COUNTIFS(Answer, 'Unique Transcriptions DYNAMIC'!$A76, Country, J$1)</f>
        <v>0</v>
      </c>
      <c r="K76">
        <f>COUNTIFS(Answer, 'Unique Transcriptions DYNAMIC'!$A76, Country, K$1)</f>
        <v>0</v>
      </c>
      <c r="L76">
        <f>COUNTIFS(Answer, 'Unique Transcriptions DYNAMIC'!$A76, Country, L$1)</f>
        <v>0</v>
      </c>
      <c r="M76">
        <f>COUNTIFS(Answer, 'Unique Transcriptions DYNAMIC'!$A76, Country, M$1)</f>
        <v>0</v>
      </c>
      <c r="N76">
        <f>COUNTIFS(Answer, 'Unique Transcriptions DYNAMIC'!$A76, Country, N$1)</f>
        <v>0</v>
      </c>
      <c r="O76">
        <f>COUNTIFS(Answer, 'Unique Transcriptions DYNAMIC'!$A76, Country, O$1)</f>
        <v>0</v>
      </c>
      <c r="P76">
        <f>COUNTIFS(Answer, 'Unique Transcriptions DYNAMIC'!$A76, Country, P$1)</f>
        <v>0</v>
      </c>
      <c r="Q76">
        <f>COUNTIFS(Answer, 'Unique Transcriptions DYNAMIC'!$A76, Country, Q$1)</f>
        <v>0</v>
      </c>
      <c r="R76">
        <f>COUNTIFS(Answer, 'Unique Transcriptions DYNAMIC'!$A76, Country, R$1)</f>
        <v>0</v>
      </c>
      <c r="S76">
        <f>COUNTIFS(Answer, 'Unique Transcriptions DYNAMIC'!$A76, Country, S$1)</f>
        <v>0</v>
      </c>
      <c r="T76">
        <f>COUNTIFS(Answer, 'Unique Transcriptions DYNAMIC'!$A76, Country, T$1)</f>
        <v>0</v>
      </c>
      <c r="U76">
        <f>COUNTIFS(Answer, 'Unique Transcriptions DYNAMIC'!$A76, Country, U$1)</f>
        <v>0</v>
      </c>
      <c r="V76">
        <f>COUNTIFS(Answer, 'Unique Transcriptions DYNAMIC'!$A76, Country, V$1)</f>
        <v>0</v>
      </c>
      <c r="W76">
        <f>COUNTIFS(Answer, 'Unique Transcriptions DYNAMIC'!$A76, Country, W$1)</f>
        <v>0</v>
      </c>
      <c r="X76">
        <f>COUNTIFS(Answer, 'Unique Transcriptions DYNAMIC'!$A76, Country, X$1)</f>
        <v>0</v>
      </c>
      <c r="Y76">
        <f>COUNTIFS(Answer, 'Unique Transcriptions DYNAMIC'!$A76, Country, Y$1)</f>
        <v>0</v>
      </c>
      <c r="Z76">
        <f>COUNTIFS(Answer, 'Unique Transcriptions DYNAMIC'!$A76, Country, Z$1)</f>
        <v>0</v>
      </c>
      <c r="AA76">
        <f>COUNTIFS(Answer, 'Unique Transcriptions DYNAMIC'!$A76, Country, AA$1)</f>
        <v>0</v>
      </c>
      <c r="AB76">
        <f>COUNTIFS(Answer, 'Unique Transcriptions DYNAMIC'!$A76, Country, AB$1)</f>
        <v>0</v>
      </c>
      <c r="AC76">
        <f>COUNTIFS(Answer, 'Unique Transcriptions DYNAMIC'!$A76, Country, AC$1)</f>
        <v>0</v>
      </c>
      <c r="AD76">
        <f>COUNTIFS(Answer, 'Unique Transcriptions DYNAMIC'!$A76, Country, AD$1)</f>
        <v>0</v>
      </c>
      <c r="AE76">
        <f>COUNTIFS(Answer, 'Unique Transcriptions DYNAMIC'!$A76, Country, AE$1)</f>
        <v>0</v>
      </c>
      <c r="AF76">
        <f>COUNTIFS(Answer, 'Unique Transcriptions DYNAMIC'!$A76, Country, AF$1)</f>
        <v>0</v>
      </c>
      <c r="AG76">
        <f t="shared" si="3"/>
        <v>1</v>
      </c>
      <c r="AH76">
        <f t="shared" si="2"/>
        <v>0</v>
      </c>
    </row>
    <row r="77" spans="1:34">
      <c r="A77" s="3" t="s">
        <v>411</v>
      </c>
      <c r="B77">
        <f>COUNTIFS(Answer, 'Unique Transcriptions DYNAMIC'!$A77)</f>
        <v>1</v>
      </c>
      <c r="C77">
        <f>COUNTIFS(Answer, 'Unique Transcriptions DYNAMIC'!$A77, Country, C$1)</f>
        <v>0</v>
      </c>
      <c r="D77">
        <f>COUNTIFS(Answer, 'Unique Transcriptions DYNAMIC'!$A77, Country, D$1)</f>
        <v>0</v>
      </c>
      <c r="E77">
        <f>COUNTIFS(Answer, 'Unique Transcriptions DYNAMIC'!$A77, Country, E$1)</f>
        <v>1</v>
      </c>
      <c r="F77">
        <f>COUNTIFS(Answer, 'Unique Transcriptions DYNAMIC'!$A77, Country, F$1)</f>
        <v>0</v>
      </c>
      <c r="G77">
        <f>COUNTIFS(Answer, 'Unique Transcriptions DYNAMIC'!$A77, Country, G$1)</f>
        <v>0</v>
      </c>
      <c r="H77">
        <f>COUNTIFS(Answer, 'Unique Transcriptions DYNAMIC'!$A77, Country, H$1)</f>
        <v>0</v>
      </c>
      <c r="I77">
        <f>COUNTIFS(Answer, 'Unique Transcriptions DYNAMIC'!$A77, Country, I$1)</f>
        <v>0</v>
      </c>
      <c r="J77">
        <f>COUNTIFS(Answer, 'Unique Transcriptions DYNAMIC'!$A77, Country, J$1)</f>
        <v>0</v>
      </c>
      <c r="K77">
        <f>COUNTIFS(Answer, 'Unique Transcriptions DYNAMIC'!$A77, Country, K$1)</f>
        <v>0</v>
      </c>
      <c r="L77">
        <f>COUNTIFS(Answer, 'Unique Transcriptions DYNAMIC'!$A77, Country, L$1)</f>
        <v>0</v>
      </c>
      <c r="M77">
        <f>COUNTIFS(Answer, 'Unique Transcriptions DYNAMIC'!$A77, Country, M$1)</f>
        <v>0</v>
      </c>
      <c r="N77">
        <f>COUNTIFS(Answer, 'Unique Transcriptions DYNAMIC'!$A77, Country, N$1)</f>
        <v>0</v>
      </c>
      <c r="O77">
        <f>COUNTIFS(Answer, 'Unique Transcriptions DYNAMIC'!$A77, Country, O$1)</f>
        <v>0</v>
      </c>
      <c r="P77">
        <f>COUNTIFS(Answer, 'Unique Transcriptions DYNAMIC'!$A77, Country, P$1)</f>
        <v>0</v>
      </c>
      <c r="Q77">
        <f>COUNTIFS(Answer, 'Unique Transcriptions DYNAMIC'!$A77, Country, Q$1)</f>
        <v>0</v>
      </c>
      <c r="R77">
        <f>COUNTIFS(Answer, 'Unique Transcriptions DYNAMIC'!$A77, Country, R$1)</f>
        <v>0</v>
      </c>
      <c r="S77">
        <f>COUNTIFS(Answer, 'Unique Transcriptions DYNAMIC'!$A77, Country, S$1)</f>
        <v>0</v>
      </c>
      <c r="T77">
        <f>COUNTIFS(Answer, 'Unique Transcriptions DYNAMIC'!$A77, Country, T$1)</f>
        <v>0</v>
      </c>
      <c r="U77">
        <f>COUNTIFS(Answer, 'Unique Transcriptions DYNAMIC'!$A77, Country, U$1)</f>
        <v>0</v>
      </c>
      <c r="V77">
        <f>COUNTIFS(Answer, 'Unique Transcriptions DYNAMIC'!$A77, Country, V$1)</f>
        <v>0</v>
      </c>
      <c r="W77">
        <f>COUNTIFS(Answer, 'Unique Transcriptions DYNAMIC'!$A77, Country, W$1)</f>
        <v>0</v>
      </c>
      <c r="X77">
        <f>COUNTIFS(Answer, 'Unique Transcriptions DYNAMIC'!$A77, Country, X$1)</f>
        <v>0</v>
      </c>
      <c r="Y77">
        <f>COUNTIFS(Answer, 'Unique Transcriptions DYNAMIC'!$A77, Country, Y$1)</f>
        <v>0</v>
      </c>
      <c r="Z77">
        <f>COUNTIFS(Answer, 'Unique Transcriptions DYNAMIC'!$A77, Country, Z$1)</f>
        <v>0</v>
      </c>
      <c r="AA77">
        <f>COUNTIFS(Answer, 'Unique Transcriptions DYNAMIC'!$A77, Country, AA$1)</f>
        <v>0</v>
      </c>
      <c r="AB77">
        <f>COUNTIFS(Answer, 'Unique Transcriptions DYNAMIC'!$A77, Country, AB$1)</f>
        <v>0</v>
      </c>
      <c r="AC77">
        <f>COUNTIFS(Answer, 'Unique Transcriptions DYNAMIC'!$A77, Country, AC$1)</f>
        <v>0</v>
      </c>
      <c r="AD77">
        <f>COUNTIFS(Answer, 'Unique Transcriptions DYNAMIC'!$A77, Country, AD$1)</f>
        <v>0</v>
      </c>
      <c r="AE77">
        <f>COUNTIFS(Answer, 'Unique Transcriptions DYNAMIC'!$A77, Country, AE$1)</f>
        <v>0</v>
      </c>
      <c r="AF77">
        <f>COUNTIFS(Answer, 'Unique Transcriptions DYNAMIC'!$A77, Country, AF$1)</f>
        <v>0</v>
      </c>
      <c r="AG77">
        <f t="shared" si="3"/>
        <v>1</v>
      </c>
      <c r="AH77">
        <f t="shared" si="2"/>
        <v>0</v>
      </c>
    </row>
    <row r="78" spans="1:34">
      <c r="A78" s="3" t="s">
        <v>406</v>
      </c>
      <c r="B78">
        <f>COUNTIFS(Answer, 'Unique Transcriptions DYNAMIC'!$A78)</f>
        <v>1</v>
      </c>
      <c r="C78">
        <f>COUNTIFS(Answer, 'Unique Transcriptions DYNAMIC'!$A78, Country, C$1)</f>
        <v>1</v>
      </c>
      <c r="D78">
        <f>COUNTIFS(Answer, 'Unique Transcriptions DYNAMIC'!$A78, Country, D$1)</f>
        <v>0</v>
      </c>
      <c r="E78">
        <f>COUNTIFS(Answer, 'Unique Transcriptions DYNAMIC'!$A78, Country, E$1)</f>
        <v>0</v>
      </c>
      <c r="F78">
        <f>COUNTIFS(Answer, 'Unique Transcriptions DYNAMIC'!$A78, Country, F$1)</f>
        <v>0</v>
      </c>
      <c r="G78">
        <f>COUNTIFS(Answer, 'Unique Transcriptions DYNAMIC'!$A78, Country, G$1)</f>
        <v>0</v>
      </c>
      <c r="H78">
        <f>COUNTIFS(Answer, 'Unique Transcriptions DYNAMIC'!$A78, Country, H$1)</f>
        <v>0</v>
      </c>
      <c r="I78">
        <f>COUNTIFS(Answer, 'Unique Transcriptions DYNAMIC'!$A78, Country, I$1)</f>
        <v>0</v>
      </c>
      <c r="J78">
        <f>COUNTIFS(Answer, 'Unique Transcriptions DYNAMIC'!$A78, Country, J$1)</f>
        <v>0</v>
      </c>
      <c r="K78">
        <f>COUNTIFS(Answer, 'Unique Transcriptions DYNAMIC'!$A78, Country, K$1)</f>
        <v>0</v>
      </c>
      <c r="L78">
        <f>COUNTIFS(Answer, 'Unique Transcriptions DYNAMIC'!$A78, Country, L$1)</f>
        <v>0</v>
      </c>
      <c r="M78">
        <f>COUNTIFS(Answer, 'Unique Transcriptions DYNAMIC'!$A78, Country, M$1)</f>
        <v>0</v>
      </c>
      <c r="N78">
        <f>COUNTIFS(Answer, 'Unique Transcriptions DYNAMIC'!$A78, Country, N$1)</f>
        <v>0</v>
      </c>
      <c r="O78">
        <f>COUNTIFS(Answer, 'Unique Transcriptions DYNAMIC'!$A78, Country, O$1)</f>
        <v>0</v>
      </c>
      <c r="P78">
        <f>COUNTIFS(Answer, 'Unique Transcriptions DYNAMIC'!$A78, Country, P$1)</f>
        <v>0</v>
      </c>
      <c r="Q78">
        <f>COUNTIFS(Answer, 'Unique Transcriptions DYNAMIC'!$A78, Country, Q$1)</f>
        <v>0</v>
      </c>
      <c r="R78">
        <f>COUNTIFS(Answer, 'Unique Transcriptions DYNAMIC'!$A78, Country, R$1)</f>
        <v>0</v>
      </c>
      <c r="S78">
        <f>COUNTIFS(Answer, 'Unique Transcriptions DYNAMIC'!$A78, Country, S$1)</f>
        <v>0</v>
      </c>
      <c r="T78">
        <f>COUNTIFS(Answer, 'Unique Transcriptions DYNAMIC'!$A78, Country, T$1)</f>
        <v>0</v>
      </c>
      <c r="U78">
        <f>COUNTIFS(Answer, 'Unique Transcriptions DYNAMIC'!$A78, Country, U$1)</f>
        <v>0</v>
      </c>
      <c r="V78">
        <f>COUNTIFS(Answer, 'Unique Transcriptions DYNAMIC'!$A78, Country, V$1)</f>
        <v>0</v>
      </c>
      <c r="W78">
        <f>COUNTIFS(Answer, 'Unique Transcriptions DYNAMIC'!$A78, Country, W$1)</f>
        <v>0</v>
      </c>
      <c r="X78">
        <f>COUNTIFS(Answer, 'Unique Transcriptions DYNAMIC'!$A78, Country, X$1)</f>
        <v>0</v>
      </c>
      <c r="Y78">
        <f>COUNTIFS(Answer, 'Unique Transcriptions DYNAMIC'!$A78, Country, Y$1)</f>
        <v>0</v>
      </c>
      <c r="Z78">
        <f>COUNTIFS(Answer, 'Unique Transcriptions DYNAMIC'!$A78, Country, Z$1)</f>
        <v>0</v>
      </c>
      <c r="AA78">
        <f>COUNTIFS(Answer, 'Unique Transcriptions DYNAMIC'!$A78, Country, AA$1)</f>
        <v>0</v>
      </c>
      <c r="AB78">
        <f>COUNTIFS(Answer, 'Unique Transcriptions DYNAMIC'!$A78, Country, AB$1)</f>
        <v>0</v>
      </c>
      <c r="AC78">
        <f>COUNTIFS(Answer, 'Unique Transcriptions DYNAMIC'!$A78, Country, AC$1)</f>
        <v>0</v>
      </c>
      <c r="AD78">
        <f>COUNTIFS(Answer, 'Unique Transcriptions DYNAMIC'!$A78, Country, AD$1)</f>
        <v>0</v>
      </c>
      <c r="AE78">
        <f>COUNTIFS(Answer, 'Unique Transcriptions DYNAMIC'!$A78, Country, AE$1)</f>
        <v>0</v>
      </c>
      <c r="AF78">
        <f>COUNTIFS(Answer, 'Unique Transcriptions DYNAMIC'!$A78, Country, AF$1)</f>
        <v>0</v>
      </c>
      <c r="AG78">
        <f t="shared" si="3"/>
        <v>0</v>
      </c>
      <c r="AH78">
        <f t="shared" si="2"/>
        <v>1</v>
      </c>
    </row>
    <row r="79" spans="1:34">
      <c r="A79" s="3" t="s">
        <v>4356</v>
      </c>
      <c r="B79">
        <f>COUNTIFS(Answer, 'Unique Transcriptions DYNAMIC'!$A79)</f>
        <v>1</v>
      </c>
      <c r="C79">
        <f>COUNTIFS(Answer, 'Unique Transcriptions DYNAMIC'!$A79, Country, C$1)</f>
        <v>1</v>
      </c>
      <c r="D79">
        <f>COUNTIFS(Answer, 'Unique Transcriptions DYNAMIC'!$A79, Country, D$1)</f>
        <v>0</v>
      </c>
      <c r="E79">
        <f>COUNTIFS(Answer, 'Unique Transcriptions DYNAMIC'!$A79, Country, E$1)</f>
        <v>0</v>
      </c>
      <c r="F79">
        <f>COUNTIFS(Answer, 'Unique Transcriptions DYNAMIC'!$A79, Country, F$1)</f>
        <v>0</v>
      </c>
      <c r="G79">
        <f>COUNTIFS(Answer, 'Unique Transcriptions DYNAMIC'!$A79, Country, G$1)</f>
        <v>0</v>
      </c>
      <c r="H79">
        <f>COUNTIFS(Answer, 'Unique Transcriptions DYNAMIC'!$A79, Country, H$1)</f>
        <v>0</v>
      </c>
      <c r="I79">
        <f>COUNTIFS(Answer, 'Unique Transcriptions DYNAMIC'!$A79, Country, I$1)</f>
        <v>0</v>
      </c>
      <c r="J79">
        <f>COUNTIFS(Answer, 'Unique Transcriptions DYNAMIC'!$A79, Country, J$1)</f>
        <v>0</v>
      </c>
      <c r="K79">
        <f>COUNTIFS(Answer, 'Unique Transcriptions DYNAMIC'!$A79, Country, K$1)</f>
        <v>0</v>
      </c>
      <c r="L79">
        <f>COUNTIFS(Answer, 'Unique Transcriptions DYNAMIC'!$A79, Country, L$1)</f>
        <v>0</v>
      </c>
      <c r="M79">
        <f>COUNTIFS(Answer, 'Unique Transcriptions DYNAMIC'!$A79, Country, M$1)</f>
        <v>0</v>
      </c>
      <c r="N79">
        <f>COUNTIFS(Answer, 'Unique Transcriptions DYNAMIC'!$A79, Country, N$1)</f>
        <v>0</v>
      </c>
      <c r="O79">
        <f>COUNTIFS(Answer, 'Unique Transcriptions DYNAMIC'!$A79, Country, O$1)</f>
        <v>0</v>
      </c>
      <c r="P79">
        <f>COUNTIFS(Answer, 'Unique Transcriptions DYNAMIC'!$A79, Country, P$1)</f>
        <v>0</v>
      </c>
      <c r="Q79">
        <f>COUNTIFS(Answer, 'Unique Transcriptions DYNAMIC'!$A79, Country, Q$1)</f>
        <v>0</v>
      </c>
      <c r="R79">
        <f>COUNTIFS(Answer, 'Unique Transcriptions DYNAMIC'!$A79, Country, R$1)</f>
        <v>0</v>
      </c>
      <c r="S79">
        <f>COUNTIFS(Answer, 'Unique Transcriptions DYNAMIC'!$A79, Country, S$1)</f>
        <v>0</v>
      </c>
      <c r="T79">
        <f>COUNTIFS(Answer, 'Unique Transcriptions DYNAMIC'!$A79, Country, T$1)</f>
        <v>0</v>
      </c>
      <c r="U79">
        <f>COUNTIFS(Answer, 'Unique Transcriptions DYNAMIC'!$A79, Country, U$1)</f>
        <v>0</v>
      </c>
      <c r="V79">
        <f>COUNTIFS(Answer, 'Unique Transcriptions DYNAMIC'!$A79, Country, V$1)</f>
        <v>0</v>
      </c>
      <c r="W79">
        <f>COUNTIFS(Answer, 'Unique Transcriptions DYNAMIC'!$A79, Country, W$1)</f>
        <v>0</v>
      </c>
      <c r="X79">
        <f>COUNTIFS(Answer, 'Unique Transcriptions DYNAMIC'!$A79, Country, X$1)</f>
        <v>0</v>
      </c>
      <c r="Y79">
        <f>COUNTIFS(Answer, 'Unique Transcriptions DYNAMIC'!$A79, Country, Y$1)</f>
        <v>0</v>
      </c>
      <c r="Z79">
        <f>COUNTIFS(Answer, 'Unique Transcriptions DYNAMIC'!$A79, Country, Z$1)</f>
        <v>0</v>
      </c>
      <c r="AA79">
        <f>COUNTIFS(Answer, 'Unique Transcriptions DYNAMIC'!$A79, Country, AA$1)</f>
        <v>0</v>
      </c>
      <c r="AB79">
        <f>COUNTIFS(Answer, 'Unique Transcriptions DYNAMIC'!$A79, Country, AB$1)</f>
        <v>0</v>
      </c>
      <c r="AC79">
        <f>COUNTIFS(Answer, 'Unique Transcriptions DYNAMIC'!$A79, Country, AC$1)</f>
        <v>0</v>
      </c>
      <c r="AD79">
        <f>COUNTIFS(Answer, 'Unique Transcriptions DYNAMIC'!$A79, Country, AD$1)</f>
        <v>0</v>
      </c>
      <c r="AE79">
        <f>COUNTIFS(Answer, 'Unique Transcriptions DYNAMIC'!$A79, Country, AE$1)</f>
        <v>0</v>
      </c>
      <c r="AF79">
        <f>COUNTIFS(Answer, 'Unique Transcriptions DYNAMIC'!$A79, Country, AF$1)</f>
        <v>0</v>
      </c>
      <c r="AG79">
        <f t="shared" si="3"/>
        <v>0</v>
      </c>
      <c r="AH79">
        <f t="shared" si="2"/>
        <v>1</v>
      </c>
    </row>
    <row r="80" spans="1:34">
      <c r="A80" s="3" t="s">
        <v>412</v>
      </c>
      <c r="B80">
        <f>COUNTIFS(Answer, 'Unique Transcriptions DYNAMIC'!$A80)</f>
        <v>1</v>
      </c>
      <c r="C80">
        <f>COUNTIFS(Answer, 'Unique Transcriptions DYNAMIC'!$A80, Country, C$1)</f>
        <v>1</v>
      </c>
      <c r="D80">
        <f>COUNTIFS(Answer, 'Unique Transcriptions DYNAMIC'!$A80, Country, D$1)</f>
        <v>0</v>
      </c>
      <c r="E80">
        <f>COUNTIFS(Answer, 'Unique Transcriptions DYNAMIC'!$A80, Country, E$1)</f>
        <v>0</v>
      </c>
      <c r="F80">
        <f>COUNTIFS(Answer, 'Unique Transcriptions DYNAMIC'!$A80, Country, F$1)</f>
        <v>0</v>
      </c>
      <c r="G80">
        <f>COUNTIFS(Answer, 'Unique Transcriptions DYNAMIC'!$A80, Country, G$1)</f>
        <v>0</v>
      </c>
      <c r="H80">
        <f>COUNTIFS(Answer, 'Unique Transcriptions DYNAMIC'!$A80, Country, H$1)</f>
        <v>0</v>
      </c>
      <c r="I80">
        <f>COUNTIFS(Answer, 'Unique Transcriptions DYNAMIC'!$A80, Country, I$1)</f>
        <v>0</v>
      </c>
      <c r="J80">
        <f>COUNTIFS(Answer, 'Unique Transcriptions DYNAMIC'!$A80, Country, J$1)</f>
        <v>0</v>
      </c>
      <c r="K80">
        <f>COUNTIFS(Answer, 'Unique Transcriptions DYNAMIC'!$A80, Country, K$1)</f>
        <v>0</v>
      </c>
      <c r="L80">
        <f>COUNTIFS(Answer, 'Unique Transcriptions DYNAMIC'!$A80, Country, L$1)</f>
        <v>0</v>
      </c>
      <c r="M80">
        <f>COUNTIFS(Answer, 'Unique Transcriptions DYNAMIC'!$A80, Country, M$1)</f>
        <v>0</v>
      </c>
      <c r="N80">
        <f>COUNTIFS(Answer, 'Unique Transcriptions DYNAMIC'!$A80, Country, N$1)</f>
        <v>0</v>
      </c>
      <c r="O80">
        <f>COUNTIFS(Answer, 'Unique Transcriptions DYNAMIC'!$A80, Country, O$1)</f>
        <v>0</v>
      </c>
      <c r="P80">
        <f>COUNTIFS(Answer, 'Unique Transcriptions DYNAMIC'!$A80, Country, P$1)</f>
        <v>0</v>
      </c>
      <c r="Q80">
        <f>COUNTIFS(Answer, 'Unique Transcriptions DYNAMIC'!$A80, Country, Q$1)</f>
        <v>0</v>
      </c>
      <c r="R80">
        <f>COUNTIFS(Answer, 'Unique Transcriptions DYNAMIC'!$A80, Country, R$1)</f>
        <v>0</v>
      </c>
      <c r="S80">
        <f>COUNTIFS(Answer, 'Unique Transcriptions DYNAMIC'!$A80, Country, S$1)</f>
        <v>0</v>
      </c>
      <c r="T80">
        <f>COUNTIFS(Answer, 'Unique Transcriptions DYNAMIC'!$A80, Country, T$1)</f>
        <v>0</v>
      </c>
      <c r="U80">
        <f>COUNTIFS(Answer, 'Unique Transcriptions DYNAMIC'!$A80, Country, U$1)</f>
        <v>0</v>
      </c>
      <c r="V80">
        <f>COUNTIFS(Answer, 'Unique Transcriptions DYNAMIC'!$A80, Country, V$1)</f>
        <v>0</v>
      </c>
      <c r="W80">
        <f>COUNTIFS(Answer, 'Unique Transcriptions DYNAMIC'!$A80, Country, W$1)</f>
        <v>0</v>
      </c>
      <c r="X80">
        <f>COUNTIFS(Answer, 'Unique Transcriptions DYNAMIC'!$A80, Country, X$1)</f>
        <v>0</v>
      </c>
      <c r="Y80">
        <f>COUNTIFS(Answer, 'Unique Transcriptions DYNAMIC'!$A80, Country, Y$1)</f>
        <v>0</v>
      </c>
      <c r="Z80">
        <f>COUNTIFS(Answer, 'Unique Transcriptions DYNAMIC'!$A80, Country, Z$1)</f>
        <v>0</v>
      </c>
      <c r="AA80">
        <f>COUNTIFS(Answer, 'Unique Transcriptions DYNAMIC'!$A80, Country, AA$1)</f>
        <v>0</v>
      </c>
      <c r="AB80">
        <f>COUNTIFS(Answer, 'Unique Transcriptions DYNAMIC'!$A80, Country, AB$1)</f>
        <v>0</v>
      </c>
      <c r="AC80">
        <f>COUNTIFS(Answer, 'Unique Transcriptions DYNAMIC'!$A80, Country, AC$1)</f>
        <v>0</v>
      </c>
      <c r="AD80">
        <f>COUNTIFS(Answer, 'Unique Transcriptions DYNAMIC'!$A80, Country, AD$1)</f>
        <v>0</v>
      </c>
      <c r="AE80">
        <f>COUNTIFS(Answer, 'Unique Transcriptions DYNAMIC'!$A80, Country, AE$1)</f>
        <v>0</v>
      </c>
      <c r="AF80">
        <f>COUNTIFS(Answer, 'Unique Transcriptions DYNAMIC'!$A80, Country, AF$1)</f>
        <v>0</v>
      </c>
      <c r="AG80">
        <f t="shared" si="3"/>
        <v>0</v>
      </c>
      <c r="AH80">
        <f t="shared" si="2"/>
        <v>1</v>
      </c>
    </row>
    <row r="81" spans="1:34">
      <c r="A81" s="3" t="s">
        <v>2379</v>
      </c>
      <c r="B81">
        <f>COUNTIFS(Answer, 'Unique Transcriptions DYNAMIC'!$A81)</f>
        <v>1</v>
      </c>
      <c r="C81">
        <f>COUNTIFS(Answer, 'Unique Transcriptions DYNAMIC'!$A81, Country, C$1)</f>
        <v>1</v>
      </c>
      <c r="D81">
        <f>COUNTIFS(Answer, 'Unique Transcriptions DYNAMIC'!$A81, Country, D$1)</f>
        <v>0</v>
      </c>
      <c r="E81">
        <f>COUNTIFS(Answer, 'Unique Transcriptions DYNAMIC'!$A81, Country, E$1)</f>
        <v>0</v>
      </c>
      <c r="F81">
        <f>COUNTIFS(Answer, 'Unique Transcriptions DYNAMIC'!$A81, Country, F$1)</f>
        <v>0</v>
      </c>
      <c r="G81">
        <f>COUNTIFS(Answer, 'Unique Transcriptions DYNAMIC'!$A81, Country, G$1)</f>
        <v>0</v>
      </c>
      <c r="H81">
        <f>COUNTIFS(Answer, 'Unique Transcriptions DYNAMIC'!$A81, Country, H$1)</f>
        <v>0</v>
      </c>
      <c r="I81">
        <f>COUNTIFS(Answer, 'Unique Transcriptions DYNAMIC'!$A81, Country, I$1)</f>
        <v>0</v>
      </c>
      <c r="J81">
        <f>COUNTIFS(Answer, 'Unique Transcriptions DYNAMIC'!$A81, Country, J$1)</f>
        <v>0</v>
      </c>
      <c r="K81">
        <f>COUNTIFS(Answer, 'Unique Transcriptions DYNAMIC'!$A81, Country, K$1)</f>
        <v>0</v>
      </c>
      <c r="L81">
        <f>COUNTIFS(Answer, 'Unique Transcriptions DYNAMIC'!$A81, Country, L$1)</f>
        <v>0</v>
      </c>
      <c r="M81">
        <f>COUNTIFS(Answer, 'Unique Transcriptions DYNAMIC'!$A81, Country, M$1)</f>
        <v>0</v>
      </c>
      <c r="N81">
        <f>COUNTIFS(Answer, 'Unique Transcriptions DYNAMIC'!$A81, Country, N$1)</f>
        <v>0</v>
      </c>
      <c r="O81">
        <f>COUNTIFS(Answer, 'Unique Transcriptions DYNAMIC'!$A81, Country, O$1)</f>
        <v>0</v>
      </c>
      <c r="P81">
        <f>COUNTIFS(Answer, 'Unique Transcriptions DYNAMIC'!$A81, Country, P$1)</f>
        <v>0</v>
      </c>
      <c r="Q81">
        <f>COUNTIFS(Answer, 'Unique Transcriptions DYNAMIC'!$A81, Country, Q$1)</f>
        <v>0</v>
      </c>
      <c r="R81">
        <f>COUNTIFS(Answer, 'Unique Transcriptions DYNAMIC'!$A81, Country, R$1)</f>
        <v>0</v>
      </c>
      <c r="S81">
        <f>COUNTIFS(Answer, 'Unique Transcriptions DYNAMIC'!$A81, Country, S$1)</f>
        <v>0</v>
      </c>
      <c r="T81">
        <f>COUNTIFS(Answer, 'Unique Transcriptions DYNAMIC'!$A81, Country, T$1)</f>
        <v>0</v>
      </c>
      <c r="U81">
        <f>COUNTIFS(Answer, 'Unique Transcriptions DYNAMIC'!$A81, Country, U$1)</f>
        <v>0</v>
      </c>
      <c r="V81">
        <f>COUNTIFS(Answer, 'Unique Transcriptions DYNAMIC'!$A81, Country, V$1)</f>
        <v>0</v>
      </c>
      <c r="W81">
        <f>COUNTIFS(Answer, 'Unique Transcriptions DYNAMIC'!$A81, Country, W$1)</f>
        <v>0</v>
      </c>
      <c r="X81">
        <f>COUNTIFS(Answer, 'Unique Transcriptions DYNAMIC'!$A81, Country, X$1)</f>
        <v>0</v>
      </c>
      <c r="Y81">
        <f>COUNTIFS(Answer, 'Unique Transcriptions DYNAMIC'!$A81, Country, Y$1)</f>
        <v>0</v>
      </c>
      <c r="Z81">
        <f>COUNTIFS(Answer, 'Unique Transcriptions DYNAMIC'!$A81, Country, Z$1)</f>
        <v>0</v>
      </c>
      <c r="AA81">
        <f>COUNTIFS(Answer, 'Unique Transcriptions DYNAMIC'!$A81, Country, AA$1)</f>
        <v>0</v>
      </c>
      <c r="AB81">
        <f>COUNTIFS(Answer, 'Unique Transcriptions DYNAMIC'!$A81, Country, AB$1)</f>
        <v>0</v>
      </c>
      <c r="AC81">
        <f>COUNTIFS(Answer, 'Unique Transcriptions DYNAMIC'!$A81, Country, AC$1)</f>
        <v>0</v>
      </c>
      <c r="AD81">
        <f>COUNTIFS(Answer, 'Unique Transcriptions DYNAMIC'!$A81, Country, AD$1)</f>
        <v>0</v>
      </c>
      <c r="AE81">
        <f>COUNTIFS(Answer, 'Unique Transcriptions DYNAMIC'!$A81, Country, AE$1)</f>
        <v>0</v>
      </c>
      <c r="AF81">
        <f>COUNTIFS(Answer, 'Unique Transcriptions DYNAMIC'!$A81, Country, AF$1)</f>
        <v>0</v>
      </c>
      <c r="AG81">
        <f t="shared" si="3"/>
        <v>0</v>
      </c>
      <c r="AH81">
        <f t="shared" si="2"/>
        <v>1</v>
      </c>
    </row>
    <row r="82" spans="1:34">
      <c r="A82" s="3" t="s">
        <v>2318</v>
      </c>
      <c r="B82">
        <f>COUNTIFS(Answer, 'Unique Transcriptions DYNAMIC'!$A82)</f>
        <v>1</v>
      </c>
      <c r="C82">
        <f>COUNTIFS(Answer, 'Unique Transcriptions DYNAMIC'!$A82, Country, C$1)</f>
        <v>1</v>
      </c>
      <c r="D82">
        <f>COUNTIFS(Answer, 'Unique Transcriptions DYNAMIC'!$A82, Country, D$1)</f>
        <v>0</v>
      </c>
      <c r="E82">
        <f>COUNTIFS(Answer, 'Unique Transcriptions DYNAMIC'!$A82, Country, E$1)</f>
        <v>0</v>
      </c>
      <c r="F82">
        <f>COUNTIFS(Answer, 'Unique Transcriptions DYNAMIC'!$A82, Country, F$1)</f>
        <v>0</v>
      </c>
      <c r="G82">
        <f>COUNTIFS(Answer, 'Unique Transcriptions DYNAMIC'!$A82, Country, G$1)</f>
        <v>0</v>
      </c>
      <c r="H82">
        <f>COUNTIFS(Answer, 'Unique Transcriptions DYNAMIC'!$A82, Country, H$1)</f>
        <v>0</v>
      </c>
      <c r="I82">
        <f>COUNTIFS(Answer, 'Unique Transcriptions DYNAMIC'!$A82, Country, I$1)</f>
        <v>0</v>
      </c>
      <c r="J82">
        <f>COUNTIFS(Answer, 'Unique Transcriptions DYNAMIC'!$A82, Country, J$1)</f>
        <v>0</v>
      </c>
      <c r="K82">
        <f>COUNTIFS(Answer, 'Unique Transcriptions DYNAMIC'!$A82, Country, K$1)</f>
        <v>0</v>
      </c>
      <c r="L82">
        <f>COUNTIFS(Answer, 'Unique Transcriptions DYNAMIC'!$A82, Country, L$1)</f>
        <v>0</v>
      </c>
      <c r="M82">
        <f>COUNTIFS(Answer, 'Unique Transcriptions DYNAMIC'!$A82, Country, M$1)</f>
        <v>0</v>
      </c>
      <c r="N82">
        <f>COUNTIFS(Answer, 'Unique Transcriptions DYNAMIC'!$A82, Country, N$1)</f>
        <v>0</v>
      </c>
      <c r="O82">
        <f>COUNTIFS(Answer, 'Unique Transcriptions DYNAMIC'!$A82, Country, O$1)</f>
        <v>0</v>
      </c>
      <c r="P82">
        <f>COUNTIFS(Answer, 'Unique Transcriptions DYNAMIC'!$A82, Country, P$1)</f>
        <v>0</v>
      </c>
      <c r="Q82">
        <f>COUNTIFS(Answer, 'Unique Transcriptions DYNAMIC'!$A82, Country, Q$1)</f>
        <v>0</v>
      </c>
      <c r="R82">
        <f>COUNTIFS(Answer, 'Unique Transcriptions DYNAMIC'!$A82, Country, R$1)</f>
        <v>0</v>
      </c>
      <c r="S82">
        <f>COUNTIFS(Answer, 'Unique Transcriptions DYNAMIC'!$A82, Country, S$1)</f>
        <v>0</v>
      </c>
      <c r="T82">
        <f>COUNTIFS(Answer, 'Unique Transcriptions DYNAMIC'!$A82, Country, T$1)</f>
        <v>0</v>
      </c>
      <c r="U82">
        <f>COUNTIFS(Answer, 'Unique Transcriptions DYNAMIC'!$A82, Country, U$1)</f>
        <v>0</v>
      </c>
      <c r="V82">
        <f>COUNTIFS(Answer, 'Unique Transcriptions DYNAMIC'!$A82, Country, V$1)</f>
        <v>0</v>
      </c>
      <c r="W82">
        <f>COUNTIFS(Answer, 'Unique Transcriptions DYNAMIC'!$A82, Country, W$1)</f>
        <v>0</v>
      </c>
      <c r="X82">
        <f>COUNTIFS(Answer, 'Unique Transcriptions DYNAMIC'!$A82, Country, X$1)</f>
        <v>0</v>
      </c>
      <c r="Y82">
        <f>COUNTIFS(Answer, 'Unique Transcriptions DYNAMIC'!$A82, Country, Y$1)</f>
        <v>0</v>
      </c>
      <c r="Z82">
        <f>COUNTIFS(Answer, 'Unique Transcriptions DYNAMIC'!$A82, Country, Z$1)</f>
        <v>0</v>
      </c>
      <c r="AA82">
        <f>COUNTIFS(Answer, 'Unique Transcriptions DYNAMIC'!$A82, Country, AA$1)</f>
        <v>0</v>
      </c>
      <c r="AB82">
        <f>COUNTIFS(Answer, 'Unique Transcriptions DYNAMIC'!$A82, Country, AB$1)</f>
        <v>0</v>
      </c>
      <c r="AC82">
        <f>COUNTIFS(Answer, 'Unique Transcriptions DYNAMIC'!$A82, Country, AC$1)</f>
        <v>0</v>
      </c>
      <c r="AD82">
        <f>COUNTIFS(Answer, 'Unique Transcriptions DYNAMIC'!$A82, Country, AD$1)</f>
        <v>0</v>
      </c>
      <c r="AE82">
        <f>COUNTIFS(Answer, 'Unique Transcriptions DYNAMIC'!$A82, Country, AE$1)</f>
        <v>0</v>
      </c>
      <c r="AF82">
        <f>COUNTIFS(Answer, 'Unique Transcriptions DYNAMIC'!$A82, Country, AF$1)</f>
        <v>0</v>
      </c>
      <c r="AG82">
        <f t="shared" si="3"/>
        <v>0</v>
      </c>
      <c r="AH82">
        <f t="shared" si="2"/>
        <v>1</v>
      </c>
    </row>
    <row r="83" spans="1:34">
      <c r="A83" s="3" t="s">
        <v>146</v>
      </c>
      <c r="B83">
        <f>COUNTIFS(Answer, 'Unique Transcriptions DYNAMIC'!$A83)</f>
        <v>1</v>
      </c>
      <c r="C83">
        <f>COUNTIFS(Answer, 'Unique Transcriptions DYNAMIC'!$A83, Country, C$1)</f>
        <v>1</v>
      </c>
      <c r="D83">
        <f>COUNTIFS(Answer, 'Unique Transcriptions DYNAMIC'!$A83, Country, D$1)</f>
        <v>0</v>
      </c>
      <c r="E83">
        <f>COUNTIFS(Answer, 'Unique Transcriptions DYNAMIC'!$A83, Country, E$1)</f>
        <v>0</v>
      </c>
      <c r="F83">
        <f>COUNTIFS(Answer, 'Unique Transcriptions DYNAMIC'!$A83, Country, F$1)</f>
        <v>0</v>
      </c>
      <c r="G83">
        <f>COUNTIFS(Answer, 'Unique Transcriptions DYNAMIC'!$A83, Country, G$1)</f>
        <v>0</v>
      </c>
      <c r="H83">
        <f>COUNTIFS(Answer, 'Unique Transcriptions DYNAMIC'!$A83, Country, H$1)</f>
        <v>0</v>
      </c>
      <c r="I83">
        <f>COUNTIFS(Answer, 'Unique Transcriptions DYNAMIC'!$A83, Country, I$1)</f>
        <v>0</v>
      </c>
      <c r="J83">
        <f>COUNTIFS(Answer, 'Unique Transcriptions DYNAMIC'!$A83, Country, J$1)</f>
        <v>0</v>
      </c>
      <c r="K83">
        <f>COUNTIFS(Answer, 'Unique Transcriptions DYNAMIC'!$A83, Country, K$1)</f>
        <v>0</v>
      </c>
      <c r="L83">
        <f>COUNTIFS(Answer, 'Unique Transcriptions DYNAMIC'!$A83, Country, L$1)</f>
        <v>0</v>
      </c>
      <c r="M83">
        <f>COUNTIFS(Answer, 'Unique Transcriptions DYNAMIC'!$A83, Country, M$1)</f>
        <v>0</v>
      </c>
      <c r="N83">
        <f>COUNTIFS(Answer, 'Unique Transcriptions DYNAMIC'!$A83, Country, N$1)</f>
        <v>0</v>
      </c>
      <c r="O83">
        <f>COUNTIFS(Answer, 'Unique Transcriptions DYNAMIC'!$A83, Country, O$1)</f>
        <v>0</v>
      </c>
      <c r="P83">
        <f>COUNTIFS(Answer, 'Unique Transcriptions DYNAMIC'!$A83, Country, P$1)</f>
        <v>0</v>
      </c>
      <c r="Q83">
        <f>COUNTIFS(Answer, 'Unique Transcriptions DYNAMIC'!$A83, Country, Q$1)</f>
        <v>0</v>
      </c>
      <c r="R83">
        <f>COUNTIFS(Answer, 'Unique Transcriptions DYNAMIC'!$A83, Country, R$1)</f>
        <v>0</v>
      </c>
      <c r="S83">
        <f>COUNTIFS(Answer, 'Unique Transcriptions DYNAMIC'!$A83, Country, S$1)</f>
        <v>0</v>
      </c>
      <c r="T83">
        <f>COUNTIFS(Answer, 'Unique Transcriptions DYNAMIC'!$A83, Country, T$1)</f>
        <v>0</v>
      </c>
      <c r="U83">
        <f>COUNTIFS(Answer, 'Unique Transcriptions DYNAMIC'!$A83, Country, U$1)</f>
        <v>0</v>
      </c>
      <c r="V83">
        <f>COUNTIFS(Answer, 'Unique Transcriptions DYNAMIC'!$A83, Country, V$1)</f>
        <v>0</v>
      </c>
      <c r="W83">
        <f>COUNTIFS(Answer, 'Unique Transcriptions DYNAMIC'!$A83, Country, W$1)</f>
        <v>0</v>
      </c>
      <c r="X83">
        <f>COUNTIFS(Answer, 'Unique Transcriptions DYNAMIC'!$A83, Country, X$1)</f>
        <v>0</v>
      </c>
      <c r="Y83">
        <f>COUNTIFS(Answer, 'Unique Transcriptions DYNAMIC'!$A83, Country, Y$1)</f>
        <v>0</v>
      </c>
      <c r="Z83">
        <f>COUNTIFS(Answer, 'Unique Transcriptions DYNAMIC'!$A83, Country, Z$1)</f>
        <v>0</v>
      </c>
      <c r="AA83">
        <f>COUNTIFS(Answer, 'Unique Transcriptions DYNAMIC'!$A83, Country, AA$1)</f>
        <v>0</v>
      </c>
      <c r="AB83">
        <f>COUNTIFS(Answer, 'Unique Transcriptions DYNAMIC'!$A83, Country, AB$1)</f>
        <v>0</v>
      </c>
      <c r="AC83">
        <f>COUNTIFS(Answer, 'Unique Transcriptions DYNAMIC'!$A83, Country, AC$1)</f>
        <v>0</v>
      </c>
      <c r="AD83">
        <f>COUNTIFS(Answer, 'Unique Transcriptions DYNAMIC'!$A83, Country, AD$1)</f>
        <v>0</v>
      </c>
      <c r="AE83">
        <f>COUNTIFS(Answer, 'Unique Transcriptions DYNAMIC'!$A83, Country, AE$1)</f>
        <v>0</v>
      </c>
      <c r="AF83">
        <f>COUNTIFS(Answer, 'Unique Transcriptions DYNAMIC'!$A83, Country, AF$1)</f>
        <v>0</v>
      </c>
      <c r="AG83">
        <f t="shared" si="3"/>
        <v>0</v>
      </c>
      <c r="AH83">
        <f t="shared" si="2"/>
        <v>1</v>
      </c>
    </row>
    <row r="84" spans="1:34">
      <c r="A84" s="3" t="s">
        <v>4353</v>
      </c>
      <c r="B84">
        <f>COUNTIFS(Answer, 'Unique Transcriptions DYNAMIC'!$A84)</f>
        <v>1</v>
      </c>
      <c r="C84">
        <f>COUNTIFS(Answer, 'Unique Transcriptions DYNAMIC'!$A84, Country, C$1)</f>
        <v>1</v>
      </c>
      <c r="D84">
        <f>COUNTIFS(Answer, 'Unique Transcriptions DYNAMIC'!$A84, Country, D$1)</f>
        <v>0</v>
      </c>
      <c r="E84">
        <f>COUNTIFS(Answer, 'Unique Transcriptions DYNAMIC'!$A84, Country, E$1)</f>
        <v>0</v>
      </c>
      <c r="F84">
        <f>COUNTIFS(Answer, 'Unique Transcriptions DYNAMIC'!$A84, Country, F$1)</f>
        <v>0</v>
      </c>
      <c r="G84">
        <f>COUNTIFS(Answer, 'Unique Transcriptions DYNAMIC'!$A84, Country, G$1)</f>
        <v>0</v>
      </c>
      <c r="H84">
        <f>COUNTIFS(Answer, 'Unique Transcriptions DYNAMIC'!$A84, Country, H$1)</f>
        <v>0</v>
      </c>
      <c r="I84">
        <f>COUNTIFS(Answer, 'Unique Transcriptions DYNAMIC'!$A84, Country, I$1)</f>
        <v>0</v>
      </c>
      <c r="J84">
        <f>COUNTIFS(Answer, 'Unique Transcriptions DYNAMIC'!$A84, Country, J$1)</f>
        <v>0</v>
      </c>
      <c r="K84">
        <f>COUNTIFS(Answer, 'Unique Transcriptions DYNAMIC'!$A84, Country, K$1)</f>
        <v>0</v>
      </c>
      <c r="L84">
        <f>COUNTIFS(Answer, 'Unique Transcriptions DYNAMIC'!$A84, Country, L$1)</f>
        <v>0</v>
      </c>
      <c r="M84">
        <f>COUNTIFS(Answer, 'Unique Transcriptions DYNAMIC'!$A84, Country, M$1)</f>
        <v>0</v>
      </c>
      <c r="N84">
        <f>COUNTIFS(Answer, 'Unique Transcriptions DYNAMIC'!$A84, Country, N$1)</f>
        <v>0</v>
      </c>
      <c r="O84">
        <f>COUNTIFS(Answer, 'Unique Transcriptions DYNAMIC'!$A84, Country, O$1)</f>
        <v>0</v>
      </c>
      <c r="P84">
        <f>COUNTIFS(Answer, 'Unique Transcriptions DYNAMIC'!$A84, Country, P$1)</f>
        <v>0</v>
      </c>
      <c r="Q84">
        <f>COUNTIFS(Answer, 'Unique Transcriptions DYNAMIC'!$A84, Country, Q$1)</f>
        <v>0</v>
      </c>
      <c r="R84">
        <f>COUNTIFS(Answer, 'Unique Transcriptions DYNAMIC'!$A84, Country, R$1)</f>
        <v>0</v>
      </c>
      <c r="S84">
        <f>COUNTIFS(Answer, 'Unique Transcriptions DYNAMIC'!$A84, Country, S$1)</f>
        <v>0</v>
      </c>
      <c r="T84">
        <f>COUNTIFS(Answer, 'Unique Transcriptions DYNAMIC'!$A84, Country, T$1)</f>
        <v>0</v>
      </c>
      <c r="U84">
        <f>COUNTIFS(Answer, 'Unique Transcriptions DYNAMIC'!$A84, Country, U$1)</f>
        <v>0</v>
      </c>
      <c r="V84">
        <f>COUNTIFS(Answer, 'Unique Transcriptions DYNAMIC'!$A84, Country, V$1)</f>
        <v>0</v>
      </c>
      <c r="W84">
        <f>COUNTIFS(Answer, 'Unique Transcriptions DYNAMIC'!$A84, Country, W$1)</f>
        <v>0</v>
      </c>
      <c r="X84">
        <f>COUNTIFS(Answer, 'Unique Transcriptions DYNAMIC'!$A84, Country, X$1)</f>
        <v>0</v>
      </c>
      <c r="Y84">
        <f>COUNTIFS(Answer, 'Unique Transcriptions DYNAMIC'!$A84, Country, Y$1)</f>
        <v>0</v>
      </c>
      <c r="Z84">
        <f>COUNTIFS(Answer, 'Unique Transcriptions DYNAMIC'!$A84, Country, Z$1)</f>
        <v>0</v>
      </c>
      <c r="AA84">
        <f>COUNTIFS(Answer, 'Unique Transcriptions DYNAMIC'!$A84, Country, AA$1)</f>
        <v>0</v>
      </c>
      <c r="AB84">
        <f>COUNTIFS(Answer, 'Unique Transcriptions DYNAMIC'!$A84, Country, AB$1)</f>
        <v>0</v>
      </c>
      <c r="AC84">
        <f>COUNTIFS(Answer, 'Unique Transcriptions DYNAMIC'!$A84, Country, AC$1)</f>
        <v>0</v>
      </c>
      <c r="AD84">
        <f>COUNTIFS(Answer, 'Unique Transcriptions DYNAMIC'!$A84, Country, AD$1)</f>
        <v>0</v>
      </c>
      <c r="AE84">
        <f>COUNTIFS(Answer, 'Unique Transcriptions DYNAMIC'!$A84, Country, AE$1)</f>
        <v>0</v>
      </c>
      <c r="AF84">
        <f>COUNTIFS(Answer, 'Unique Transcriptions DYNAMIC'!$A84, Country, AF$1)</f>
        <v>0</v>
      </c>
      <c r="AG84">
        <f t="shared" si="3"/>
        <v>0</v>
      </c>
      <c r="AH84">
        <f t="shared" si="2"/>
        <v>1</v>
      </c>
    </row>
    <row r="85" spans="1:34">
      <c r="A85" s="3" t="s">
        <v>415</v>
      </c>
      <c r="B85">
        <f>COUNTIFS(Answer, 'Unique Transcriptions DYNAMIC'!$A85)</f>
        <v>1</v>
      </c>
      <c r="C85">
        <f>COUNTIFS(Answer, 'Unique Transcriptions DYNAMIC'!$A85, Country, C$1)</f>
        <v>1</v>
      </c>
      <c r="D85">
        <f>COUNTIFS(Answer, 'Unique Transcriptions DYNAMIC'!$A85, Country, D$1)</f>
        <v>0</v>
      </c>
      <c r="E85">
        <f>COUNTIFS(Answer, 'Unique Transcriptions DYNAMIC'!$A85, Country, E$1)</f>
        <v>0</v>
      </c>
      <c r="F85">
        <f>COUNTIFS(Answer, 'Unique Transcriptions DYNAMIC'!$A85, Country, F$1)</f>
        <v>0</v>
      </c>
      <c r="G85">
        <f>COUNTIFS(Answer, 'Unique Transcriptions DYNAMIC'!$A85, Country, G$1)</f>
        <v>0</v>
      </c>
      <c r="H85">
        <f>COUNTIFS(Answer, 'Unique Transcriptions DYNAMIC'!$A85, Country, H$1)</f>
        <v>0</v>
      </c>
      <c r="I85">
        <f>COUNTIFS(Answer, 'Unique Transcriptions DYNAMIC'!$A85, Country, I$1)</f>
        <v>0</v>
      </c>
      <c r="J85">
        <f>COUNTIFS(Answer, 'Unique Transcriptions DYNAMIC'!$A85, Country, J$1)</f>
        <v>0</v>
      </c>
      <c r="K85">
        <f>COUNTIFS(Answer, 'Unique Transcriptions DYNAMIC'!$A85, Country, K$1)</f>
        <v>0</v>
      </c>
      <c r="L85">
        <f>COUNTIFS(Answer, 'Unique Transcriptions DYNAMIC'!$A85, Country, L$1)</f>
        <v>0</v>
      </c>
      <c r="M85">
        <f>COUNTIFS(Answer, 'Unique Transcriptions DYNAMIC'!$A85, Country, M$1)</f>
        <v>0</v>
      </c>
      <c r="N85">
        <f>COUNTIFS(Answer, 'Unique Transcriptions DYNAMIC'!$A85, Country, N$1)</f>
        <v>0</v>
      </c>
      <c r="O85">
        <f>COUNTIFS(Answer, 'Unique Transcriptions DYNAMIC'!$A85, Country, O$1)</f>
        <v>0</v>
      </c>
      <c r="P85">
        <f>COUNTIFS(Answer, 'Unique Transcriptions DYNAMIC'!$A85, Country, P$1)</f>
        <v>0</v>
      </c>
      <c r="Q85">
        <f>COUNTIFS(Answer, 'Unique Transcriptions DYNAMIC'!$A85, Country, Q$1)</f>
        <v>0</v>
      </c>
      <c r="R85">
        <f>COUNTIFS(Answer, 'Unique Transcriptions DYNAMIC'!$A85, Country, R$1)</f>
        <v>0</v>
      </c>
      <c r="S85">
        <f>COUNTIFS(Answer, 'Unique Transcriptions DYNAMIC'!$A85, Country, S$1)</f>
        <v>0</v>
      </c>
      <c r="T85">
        <f>COUNTIFS(Answer, 'Unique Transcriptions DYNAMIC'!$A85, Country, T$1)</f>
        <v>0</v>
      </c>
      <c r="U85">
        <f>COUNTIFS(Answer, 'Unique Transcriptions DYNAMIC'!$A85, Country, U$1)</f>
        <v>0</v>
      </c>
      <c r="V85">
        <f>COUNTIFS(Answer, 'Unique Transcriptions DYNAMIC'!$A85, Country, V$1)</f>
        <v>0</v>
      </c>
      <c r="W85">
        <f>COUNTIFS(Answer, 'Unique Transcriptions DYNAMIC'!$A85, Country, W$1)</f>
        <v>0</v>
      </c>
      <c r="X85">
        <f>COUNTIFS(Answer, 'Unique Transcriptions DYNAMIC'!$A85, Country, X$1)</f>
        <v>0</v>
      </c>
      <c r="Y85">
        <f>COUNTIFS(Answer, 'Unique Transcriptions DYNAMIC'!$A85, Country, Y$1)</f>
        <v>0</v>
      </c>
      <c r="Z85">
        <f>COUNTIFS(Answer, 'Unique Transcriptions DYNAMIC'!$A85, Country, Z$1)</f>
        <v>0</v>
      </c>
      <c r="AA85">
        <f>COUNTIFS(Answer, 'Unique Transcriptions DYNAMIC'!$A85, Country, AA$1)</f>
        <v>0</v>
      </c>
      <c r="AB85">
        <f>COUNTIFS(Answer, 'Unique Transcriptions DYNAMIC'!$A85, Country, AB$1)</f>
        <v>0</v>
      </c>
      <c r="AC85">
        <f>COUNTIFS(Answer, 'Unique Transcriptions DYNAMIC'!$A85, Country, AC$1)</f>
        <v>0</v>
      </c>
      <c r="AD85">
        <f>COUNTIFS(Answer, 'Unique Transcriptions DYNAMIC'!$A85, Country, AD$1)</f>
        <v>0</v>
      </c>
      <c r="AE85">
        <f>COUNTIFS(Answer, 'Unique Transcriptions DYNAMIC'!$A85, Country, AE$1)</f>
        <v>0</v>
      </c>
      <c r="AF85">
        <f>COUNTIFS(Answer, 'Unique Transcriptions DYNAMIC'!$A85, Country, AF$1)</f>
        <v>0</v>
      </c>
      <c r="AG85">
        <f t="shared" si="3"/>
        <v>0</v>
      </c>
      <c r="AH85">
        <f t="shared" si="2"/>
        <v>1</v>
      </c>
    </row>
    <row r="86" spans="1:34">
      <c r="A86" s="3" t="s">
        <v>418</v>
      </c>
      <c r="B86">
        <f>COUNTIFS(Answer, 'Unique Transcriptions DYNAMIC'!$A86)</f>
        <v>1</v>
      </c>
      <c r="C86">
        <f>COUNTIFS(Answer, 'Unique Transcriptions DYNAMIC'!$A86, Country, C$1)</f>
        <v>0</v>
      </c>
      <c r="D86">
        <f>COUNTIFS(Answer, 'Unique Transcriptions DYNAMIC'!$A86, Country, D$1)</f>
        <v>1</v>
      </c>
      <c r="E86">
        <f>COUNTIFS(Answer, 'Unique Transcriptions DYNAMIC'!$A86, Country, E$1)</f>
        <v>0</v>
      </c>
      <c r="F86">
        <f>COUNTIFS(Answer, 'Unique Transcriptions DYNAMIC'!$A86, Country, F$1)</f>
        <v>0</v>
      </c>
      <c r="G86">
        <f>COUNTIFS(Answer, 'Unique Transcriptions DYNAMIC'!$A86, Country, G$1)</f>
        <v>0</v>
      </c>
      <c r="H86">
        <f>COUNTIFS(Answer, 'Unique Transcriptions DYNAMIC'!$A86, Country, H$1)</f>
        <v>0</v>
      </c>
      <c r="I86">
        <f>COUNTIFS(Answer, 'Unique Transcriptions DYNAMIC'!$A86, Country, I$1)</f>
        <v>0</v>
      </c>
      <c r="J86">
        <f>COUNTIFS(Answer, 'Unique Transcriptions DYNAMIC'!$A86, Country, J$1)</f>
        <v>0</v>
      </c>
      <c r="K86">
        <f>COUNTIFS(Answer, 'Unique Transcriptions DYNAMIC'!$A86, Country, K$1)</f>
        <v>0</v>
      </c>
      <c r="L86">
        <f>COUNTIFS(Answer, 'Unique Transcriptions DYNAMIC'!$A86, Country, L$1)</f>
        <v>0</v>
      </c>
      <c r="M86">
        <f>COUNTIFS(Answer, 'Unique Transcriptions DYNAMIC'!$A86, Country, M$1)</f>
        <v>0</v>
      </c>
      <c r="N86">
        <f>COUNTIFS(Answer, 'Unique Transcriptions DYNAMIC'!$A86, Country, N$1)</f>
        <v>0</v>
      </c>
      <c r="O86">
        <f>COUNTIFS(Answer, 'Unique Transcriptions DYNAMIC'!$A86, Country, O$1)</f>
        <v>0</v>
      </c>
      <c r="P86">
        <f>COUNTIFS(Answer, 'Unique Transcriptions DYNAMIC'!$A86, Country, P$1)</f>
        <v>0</v>
      </c>
      <c r="Q86">
        <f>COUNTIFS(Answer, 'Unique Transcriptions DYNAMIC'!$A86, Country, Q$1)</f>
        <v>0</v>
      </c>
      <c r="R86">
        <f>COUNTIFS(Answer, 'Unique Transcriptions DYNAMIC'!$A86, Country, R$1)</f>
        <v>0</v>
      </c>
      <c r="S86">
        <f>COUNTIFS(Answer, 'Unique Transcriptions DYNAMIC'!$A86, Country, S$1)</f>
        <v>0</v>
      </c>
      <c r="T86">
        <f>COUNTIFS(Answer, 'Unique Transcriptions DYNAMIC'!$A86, Country, T$1)</f>
        <v>0</v>
      </c>
      <c r="U86">
        <f>COUNTIFS(Answer, 'Unique Transcriptions DYNAMIC'!$A86, Country, U$1)</f>
        <v>0</v>
      </c>
      <c r="V86">
        <f>COUNTIFS(Answer, 'Unique Transcriptions DYNAMIC'!$A86, Country, V$1)</f>
        <v>0</v>
      </c>
      <c r="W86">
        <f>COUNTIFS(Answer, 'Unique Transcriptions DYNAMIC'!$A86, Country, W$1)</f>
        <v>0</v>
      </c>
      <c r="X86">
        <f>COUNTIFS(Answer, 'Unique Transcriptions DYNAMIC'!$A86, Country, X$1)</f>
        <v>0</v>
      </c>
      <c r="Y86">
        <f>COUNTIFS(Answer, 'Unique Transcriptions DYNAMIC'!$A86, Country, Y$1)</f>
        <v>0</v>
      </c>
      <c r="Z86">
        <f>COUNTIFS(Answer, 'Unique Transcriptions DYNAMIC'!$A86, Country, Z$1)</f>
        <v>0</v>
      </c>
      <c r="AA86">
        <f>COUNTIFS(Answer, 'Unique Transcriptions DYNAMIC'!$A86, Country, AA$1)</f>
        <v>0</v>
      </c>
      <c r="AB86">
        <f>COUNTIFS(Answer, 'Unique Transcriptions DYNAMIC'!$A86, Country, AB$1)</f>
        <v>0</v>
      </c>
      <c r="AC86">
        <f>COUNTIFS(Answer, 'Unique Transcriptions DYNAMIC'!$A86, Country, AC$1)</f>
        <v>0</v>
      </c>
      <c r="AD86">
        <f>COUNTIFS(Answer, 'Unique Transcriptions DYNAMIC'!$A86, Country, AD$1)</f>
        <v>0</v>
      </c>
      <c r="AE86">
        <f>COUNTIFS(Answer, 'Unique Transcriptions DYNAMIC'!$A86, Country, AE$1)</f>
        <v>0</v>
      </c>
      <c r="AF86">
        <f>COUNTIFS(Answer, 'Unique Transcriptions DYNAMIC'!$A86, Country, AF$1)</f>
        <v>0</v>
      </c>
      <c r="AG86">
        <f t="shared" si="3"/>
        <v>0</v>
      </c>
      <c r="AH86">
        <f t="shared" si="2"/>
        <v>1</v>
      </c>
    </row>
    <row r="87" spans="1:34">
      <c r="A87" s="3" t="s">
        <v>417</v>
      </c>
      <c r="B87">
        <f>COUNTIFS(Answer, 'Unique Transcriptions DYNAMIC'!$A87)</f>
        <v>1</v>
      </c>
      <c r="C87">
        <f>COUNTIFS(Answer, 'Unique Transcriptions DYNAMIC'!$A87, Country, C$1)</f>
        <v>0</v>
      </c>
      <c r="D87">
        <f>COUNTIFS(Answer, 'Unique Transcriptions DYNAMIC'!$A87, Country, D$1)</f>
        <v>0</v>
      </c>
      <c r="E87">
        <f>COUNTIFS(Answer, 'Unique Transcriptions DYNAMIC'!$A87, Country, E$1)</f>
        <v>0</v>
      </c>
      <c r="F87">
        <f>COUNTIFS(Answer, 'Unique Transcriptions DYNAMIC'!$A87, Country, F$1)</f>
        <v>0</v>
      </c>
      <c r="G87">
        <f>COUNTIFS(Answer, 'Unique Transcriptions DYNAMIC'!$A87, Country, G$1)</f>
        <v>0</v>
      </c>
      <c r="H87">
        <f>COUNTIFS(Answer, 'Unique Transcriptions DYNAMIC'!$A87, Country, H$1)</f>
        <v>0</v>
      </c>
      <c r="I87">
        <f>COUNTIFS(Answer, 'Unique Transcriptions DYNAMIC'!$A87, Country, I$1)</f>
        <v>0</v>
      </c>
      <c r="J87">
        <f>COUNTIFS(Answer, 'Unique Transcriptions DYNAMIC'!$A87, Country, J$1)</f>
        <v>0</v>
      </c>
      <c r="K87">
        <f>COUNTIFS(Answer, 'Unique Transcriptions DYNAMIC'!$A87, Country, K$1)</f>
        <v>0</v>
      </c>
      <c r="L87">
        <f>COUNTIFS(Answer, 'Unique Transcriptions DYNAMIC'!$A87, Country, L$1)</f>
        <v>0</v>
      </c>
      <c r="M87">
        <f>COUNTIFS(Answer, 'Unique Transcriptions DYNAMIC'!$A87, Country, M$1)</f>
        <v>1</v>
      </c>
      <c r="N87">
        <f>COUNTIFS(Answer, 'Unique Transcriptions DYNAMIC'!$A87, Country, N$1)</f>
        <v>0</v>
      </c>
      <c r="O87">
        <f>COUNTIFS(Answer, 'Unique Transcriptions DYNAMIC'!$A87, Country, O$1)</f>
        <v>0</v>
      </c>
      <c r="P87">
        <f>COUNTIFS(Answer, 'Unique Transcriptions DYNAMIC'!$A87, Country, P$1)</f>
        <v>0</v>
      </c>
      <c r="Q87">
        <f>COUNTIFS(Answer, 'Unique Transcriptions DYNAMIC'!$A87, Country, Q$1)</f>
        <v>0</v>
      </c>
      <c r="R87">
        <f>COUNTIFS(Answer, 'Unique Transcriptions DYNAMIC'!$A87, Country, R$1)</f>
        <v>0</v>
      </c>
      <c r="S87">
        <f>COUNTIFS(Answer, 'Unique Transcriptions DYNAMIC'!$A87, Country, S$1)</f>
        <v>0</v>
      </c>
      <c r="T87">
        <f>COUNTIFS(Answer, 'Unique Transcriptions DYNAMIC'!$A87, Country, T$1)</f>
        <v>0</v>
      </c>
      <c r="U87">
        <f>COUNTIFS(Answer, 'Unique Transcriptions DYNAMIC'!$A87, Country, U$1)</f>
        <v>0</v>
      </c>
      <c r="V87">
        <f>COUNTIFS(Answer, 'Unique Transcriptions DYNAMIC'!$A87, Country, V$1)</f>
        <v>0</v>
      </c>
      <c r="W87">
        <f>COUNTIFS(Answer, 'Unique Transcriptions DYNAMIC'!$A87, Country, W$1)</f>
        <v>0</v>
      </c>
      <c r="X87">
        <f>COUNTIFS(Answer, 'Unique Transcriptions DYNAMIC'!$A87, Country, X$1)</f>
        <v>0</v>
      </c>
      <c r="Y87">
        <f>COUNTIFS(Answer, 'Unique Transcriptions DYNAMIC'!$A87, Country, Y$1)</f>
        <v>0</v>
      </c>
      <c r="Z87">
        <f>COUNTIFS(Answer, 'Unique Transcriptions DYNAMIC'!$A87, Country, Z$1)</f>
        <v>0</v>
      </c>
      <c r="AA87">
        <f>COUNTIFS(Answer, 'Unique Transcriptions DYNAMIC'!$A87, Country, AA$1)</f>
        <v>0</v>
      </c>
      <c r="AB87">
        <f>COUNTIFS(Answer, 'Unique Transcriptions DYNAMIC'!$A87, Country, AB$1)</f>
        <v>0</v>
      </c>
      <c r="AC87">
        <f>COUNTIFS(Answer, 'Unique Transcriptions DYNAMIC'!$A87, Country, AC$1)</f>
        <v>0</v>
      </c>
      <c r="AD87">
        <f>COUNTIFS(Answer, 'Unique Transcriptions DYNAMIC'!$A87, Country, AD$1)</f>
        <v>0</v>
      </c>
      <c r="AE87">
        <f>COUNTIFS(Answer, 'Unique Transcriptions DYNAMIC'!$A87, Country, AE$1)</f>
        <v>0</v>
      </c>
      <c r="AF87">
        <f>COUNTIFS(Answer, 'Unique Transcriptions DYNAMIC'!$A87, Country, AF$1)</f>
        <v>0</v>
      </c>
      <c r="AG87">
        <f t="shared" si="3"/>
        <v>0</v>
      </c>
      <c r="AH87">
        <f t="shared" si="2"/>
        <v>1</v>
      </c>
    </row>
    <row r="88" spans="1:34">
      <c r="A88" s="3" t="s">
        <v>3482</v>
      </c>
      <c r="B88">
        <f>COUNTIFS(Answer, 'Unique Transcriptions DYNAMIC'!$A88)</f>
        <v>1</v>
      </c>
      <c r="C88">
        <f>COUNTIFS(Answer, 'Unique Transcriptions DYNAMIC'!$A88, Country, C$1)</f>
        <v>1</v>
      </c>
      <c r="D88">
        <f>COUNTIFS(Answer, 'Unique Transcriptions DYNAMIC'!$A88, Country, D$1)</f>
        <v>0</v>
      </c>
      <c r="E88">
        <f>COUNTIFS(Answer, 'Unique Transcriptions DYNAMIC'!$A88, Country, E$1)</f>
        <v>0</v>
      </c>
      <c r="F88">
        <f>COUNTIFS(Answer, 'Unique Transcriptions DYNAMIC'!$A88, Country, F$1)</f>
        <v>0</v>
      </c>
      <c r="G88">
        <f>COUNTIFS(Answer, 'Unique Transcriptions DYNAMIC'!$A88, Country, G$1)</f>
        <v>0</v>
      </c>
      <c r="H88">
        <f>COUNTIFS(Answer, 'Unique Transcriptions DYNAMIC'!$A88, Country, H$1)</f>
        <v>0</v>
      </c>
      <c r="I88">
        <f>COUNTIFS(Answer, 'Unique Transcriptions DYNAMIC'!$A88, Country, I$1)</f>
        <v>0</v>
      </c>
      <c r="J88">
        <f>COUNTIFS(Answer, 'Unique Transcriptions DYNAMIC'!$A88, Country, J$1)</f>
        <v>0</v>
      </c>
      <c r="K88">
        <f>COUNTIFS(Answer, 'Unique Transcriptions DYNAMIC'!$A88, Country, K$1)</f>
        <v>0</v>
      </c>
      <c r="L88">
        <f>COUNTIFS(Answer, 'Unique Transcriptions DYNAMIC'!$A88, Country, L$1)</f>
        <v>0</v>
      </c>
      <c r="M88">
        <f>COUNTIFS(Answer, 'Unique Transcriptions DYNAMIC'!$A88, Country, M$1)</f>
        <v>0</v>
      </c>
      <c r="N88">
        <f>COUNTIFS(Answer, 'Unique Transcriptions DYNAMIC'!$A88, Country, N$1)</f>
        <v>0</v>
      </c>
      <c r="O88">
        <f>COUNTIFS(Answer, 'Unique Transcriptions DYNAMIC'!$A88, Country, O$1)</f>
        <v>0</v>
      </c>
      <c r="P88">
        <f>COUNTIFS(Answer, 'Unique Transcriptions DYNAMIC'!$A88, Country, P$1)</f>
        <v>0</v>
      </c>
      <c r="Q88">
        <f>COUNTIFS(Answer, 'Unique Transcriptions DYNAMIC'!$A88, Country, Q$1)</f>
        <v>0</v>
      </c>
      <c r="R88">
        <f>COUNTIFS(Answer, 'Unique Transcriptions DYNAMIC'!$A88, Country, R$1)</f>
        <v>0</v>
      </c>
      <c r="S88">
        <f>COUNTIFS(Answer, 'Unique Transcriptions DYNAMIC'!$A88, Country, S$1)</f>
        <v>0</v>
      </c>
      <c r="T88">
        <f>COUNTIFS(Answer, 'Unique Transcriptions DYNAMIC'!$A88, Country, T$1)</f>
        <v>0</v>
      </c>
      <c r="U88">
        <f>COUNTIFS(Answer, 'Unique Transcriptions DYNAMIC'!$A88, Country, U$1)</f>
        <v>0</v>
      </c>
      <c r="V88">
        <f>COUNTIFS(Answer, 'Unique Transcriptions DYNAMIC'!$A88, Country, V$1)</f>
        <v>0</v>
      </c>
      <c r="W88">
        <f>COUNTIFS(Answer, 'Unique Transcriptions DYNAMIC'!$A88, Country, W$1)</f>
        <v>0</v>
      </c>
      <c r="X88">
        <f>COUNTIFS(Answer, 'Unique Transcriptions DYNAMIC'!$A88, Country, X$1)</f>
        <v>0</v>
      </c>
      <c r="Y88">
        <f>COUNTIFS(Answer, 'Unique Transcriptions DYNAMIC'!$A88, Country, Y$1)</f>
        <v>0</v>
      </c>
      <c r="Z88">
        <f>COUNTIFS(Answer, 'Unique Transcriptions DYNAMIC'!$A88, Country, Z$1)</f>
        <v>0</v>
      </c>
      <c r="AA88">
        <f>COUNTIFS(Answer, 'Unique Transcriptions DYNAMIC'!$A88, Country, AA$1)</f>
        <v>0</v>
      </c>
      <c r="AB88">
        <f>COUNTIFS(Answer, 'Unique Transcriptions DYNAMIC'!$A88, Country, AB$1)</f>
        <v>0</v>
      </c>
      <c r="AC88">
        <f>COUNTIFS(Answer, 'Unique Transcriptions DYNAMIC'!$A88, Country, AC$1)</f>
        <v>0</v>
      </c>
      <c r="AD88">
        <f>COUNTIFS(Answer, 'Unique Transcriptions DYNAMIC'!$A88, Country, AD$1)</f>
        <v>0</v>
      </c>
      <c r="AE88">
        <f>COUNTIFS(Answer, 'Unique Transcriptions DYNAMIC'!$A88, Country, AE$1)</f>
        <v>0</v>
      </c>
      <c r="AF88">
        <f>COUNTIFS(Answer, 'Unique Transcriptions DYNAMIC'!$A88, Country, AF$1)</f>
        <v>0</v>
      </c>
      <c r="AG88">
        <f t="shared" si="3"/>
        <v>0</v>
      </c>
      <c r="AH88">
        <f t="shared" si="2"/>
        <v>1</v>
      </c>
    </row>
    <row r="89" spans="1:34">
      <c r="A89" s="3" t="s">
        <v>88</v>
      </c>
      <c r="B89">
        <f>COUNTIFS(Answer, 'Unique Transcriptions DYNAMIC'!$A89)</f>
        <v>1</v>
      </c>
      <c r="C89">
        <f>COUNTIFS(Answer, 'Unique Transcriptions DYNAMIC'!$A89, Country, C$1)</f>
        <v>1</v>
      </c>
      <c r="D89">
        <f>COUNTIFS(Answer, 'Unique Transcriptions DYNAMIC'!$A89, Country, D$1)</f>
        <v>0</v>
      </c>
      <c r="E89">
        <f>COUNTIFS(Answer, 'Unique Transcriptions DYNAMIC'!$A89, Country, E$1)</f>
        <v>0</v>
      </c>
      <c r="F89">
        <f>COUNTIFS(Answer, 'Unique Transcriptions DYNAMIC'!$A89, Country, F$1)</f>
        <v>0</v>
      </c>
      <c r="G89">
        <f>COUNTIFS(Answer, 'Unique Transcriptions DYNAMIC'!$A89, Country, G$1)</f>
        <v>0</v>
      </c>
      <c r="H89">
        <f>COUNTIFS(Answer, 'Unique Transcriptions DYNAMIC'!$A89, Country, H$1)</f>
        <v>0</v>
      </c>
      <c r="I89">
        <f>COUNTIFS(Answer, 'Unique Transcriptions DYNAMIC'!$A89, Country, I$1)</f>
        <v>0</v>
      </c>
      <c r="J89">
        <f>COUNTIFS(Answer, 'Unique Transcriptions DYNAMIC'!$A89, Country, J$1)</f>
        <v>0</v>
      </c>
      <c r="K89">
        <f>COUNTIFS(Answer, 'Unique Transcriptions DYNAMIC'!$A89, Country, K$1)</f>
        <v>0</v>
      </c>
      <c r="L89">
        <f>COUNTIFS(Answer, 'Unique Transcriptions DYNAMIC'!$A89, Country, L$1)</f>
        <v>0</v>
      </c>
      <c r="M89">
        <f>COUNTIFS(Answer, 'Unique Transcriptions DYNAMIC'!$A89, Country, M$1)</f>
        <v>0</v>
      </c>
      <c r="N89">
        <f>COUNTIFS(Answer, 'Unique Transcriptions DYNAMIC'!$A89, Country, N$1)</f>
        <v>0</v>
      </c>
      <c r="O89">
        <f>COUNTIFS(Answer, 'Unique Transcriptions DYNAMIC'!$A89, Country, O$1)</f>
        <v>0</v>
      </c>
      <c r="P89">
        <f>COUNTIFS(Answer, 'Unique Transcriptions DYNAMIC'!$A89, Country, P$1)</f>
        <v>0</v>
      </c>
      <c r="Q89">
        <f>COUNTIFS(Answer, 'Unique Transcriptions DYNAMIC'!$A89, Country, Q$1)</f>
        <v>0</v>
      </c>
      <c r="R89">
        <f>COUNTIFS(Answer, 'Unique Transcriptions DYNAMIC'!$A89, Country, R$1)</f>
        <v>0</v>
      </c>
      <c r="S89">
        <f>COUNTIFS(Answer, 'Unique Transcriptions DYNAMIC'!$A89, Country, S$1)</f>
        <v>0</v>
      </c>
      <c r="T89">
        <f>COUNTIFS(Answer, 'Unique Transcriptions DYNAMIC'!$A89, Country, T$1)</f>
        <v>0</v>
      </c>
      <c r="U89">
        <f>COUNTIFS(Answer, 'Unique Transcriptions DYNAMIC'!$A89, Country, U$1)</f>
        <v>0</v>
      </c>
      <c r="V89">
        <f>COUNTIFS(Answer, 'Unique Transcriptions DYNAMIC'!$A89, Country, V$1)</f>
        <v>0</v>
      </c>
      <c r="W89">
        <f>COUNTIFS(Answer, 'Unique Transcriptions DYNAMIC'!$A89, Country, W$1)</f>
        <v>0</v>
      </c>
      <c r="X89">
        <f>COUNTIFS(Answer, 'Unique Transcriptions DYNAMIC'!$A89, Country, X$1)</f>
        <v>0</v>
      </c>
      <c r="Y89">
        <f>COUNTIFS(Answer, 'Unique Transcriptions DYNAMIC'!$A89, Country, Y$1)</f>
        <v>0</v>
      </c>
      <c r="Z89">
        <f>COUNTIFS(Answer, 'Unique Transcriptions DYNAMIC'!$A89, Country, Z$1)</f>
        <v>0</v>
      </c>
      <c r="AA89">
        <f>COUNTIFS(Answer, 'Unique Transcriptions DYNAMIC'!$A89, Country, AA$1)</f>
        <v>0</v>
      </c>
      <c r="AB89">
        <f>COUNTIFS(Answer, 'Unique Transcriptions DYNAMIC'!$A89, Country, AB$1)</f>
        <v>0</v>
      </c>
      <c r="AC89">
        <f>COUNTIFS(Answer, 'Unique Transcriptions DYNAMIC'!$A89, Country, AC$1)</f>
        <v>0</v>
      </c>
      <c r="AD89">
        <f>COUNTIFS(Answer, 'Unique Transcriptions DYNAMIC'!$A89, Country, AD$1)</f>
        <v>0</v>
      </c>
      <c r="AE89">
        <f>COUNTIFS(Answer, 'Unique Transcriptions DYNAMIC'!$A89, Country, AE$1)</f>
        <v>0</v>
      </c>
      <c r="AF89">
        <f>COUNTIFS(Answer, 'Unique Transcriptions DYNAMIC'!$A89, Country, AF$1)</f>
        <v>0</v>
      </c>
      <c r="AG89">
        <f t="shared" si="3"/>
        <v>0</v>
      </c>
      <c r="AH89">
        <f t="shared" si="2"/>
        <v>1</v>
      </c>
    </row>
    <row r="90" spans="1:34">
      <c r="A90" s="3" t="s">
        <v>387</v>
      </c>
      <c r="B90">
        <f>COUNTIFS(Answer, 'Unique Transcriptions DYNAMIC'!$A90)</f>
        <v>1</v>
      </c>
      <c r="C90">
        <f>COUNTIFS(Answer, 'Unique Transcriptions DYNAMIC'!$A90, Country, C$1)</f>
        <v>0</v>
      </c>
      <c r="D90">
        <f>COUNTIFS(Answer, 'Unique Transcriptions DYNAMIC'!$A90, Country, D$1)</f>
        <v>1</v>
      </c>
      <c r="E90">
        <f>COUNTIFS(Answer, 'Unique Transcriptions DYNAMIC'!$A90, Country, E$1)</f>
        <v>0</v>
      </c>
      <c r="F90">
        <f>COUNTIFS(Answer, 'Unique Transcriptions DYNAMIC'!$A90, Country, F$1)</f>
        <v>0</v>
      </c>
      <c r="G90">
        <f>COUNTIFS(Answer, 'Unique Transcriptions DYNAMIC'!$A90, Country, G$1)</f>
        <v>0</v>
      </c>
      <c r="H90">
        <f>COUNTIFS(Answer, 'Unique Transcriptions DYNAMIC'!$A90, Country, H$1)</f>
        <v>0</v>
      </c>
      <c r="I90">
        <f>COUNTIFS(Answer, 'Unique Transcriptions DYNAMIC'!$A90, Country, I$1)</f>
        <v>0</v>
      </c>
      <c r="J90">
        <f>COUNTIFS(Answer, 'Unique Transcriptions DYNAMIC'!$A90, Country, J$1)</f>
        <v>0</v>
      </c>
      <c r="K90">
        <f>COUNTIFS(Answer, 'Unique Transcriptions DYNAMIC'!$A90, Country, K$1)</f>
        <v>0</v>
      </c>
      <c r="L90">
        <f>COUNTIFS(Answer, 'Unique Transcriptions DYNAMIC'!$A90, Country, L$1)</f>
        <v>0</v>
      </c>
      <c r="M90">
        <f>COUNTIFS(Answer, 'Unique Transcriptions DYNAMIC'!$A90, Country, M$1)</f>
        <v>0</v>
      </c>
      <c r="N90">
        <f>COUNTIFS(Answer, 'Unique Transcriptions DYNAMIC'!$A90, Country, N$1)</f>
        <v>0</v>
      </c>
      <c r="O90">
        <f>COUNTIFS(Answer, 'Unique Transcriptions DYNAMIC'!$A90, Country, O$1)</f>
        <v>0</v>
      </c>
      <c r="P90">
        <f>COUNTIFS(Answer, 'Unique Transcriptions DYNAMIC'!$A90, Country, P$1)</f>
        <v>0</v>
      </c>
      <c r="Q90">
        <f>COUNTIFS(Answer, 'Unique Transcriptions DYNAMIC'!$A90, Country, Q$1)</f>
        <v>0</v>
      </c>
      <c r="R90">
        <f>COUNTIFS(Answer, 'Unique Transcriptions DYNAMIC'!$A90, Country, R$1)</f>
        <v>0</v>
      </c>
      <c r="S90">
        <f>COUNTIFS(Answer, 'Unique Transcriptions DYNAMIC'!$A90, Country, S$1)</f>
        <v>0</v>
      </c>
      <c r="T90">
        <f>COUNTIFS(Answer, 'Unique Transcriptions DYNAMIC'!$A90, Country, T$1)</f>
        <v>0</v>
      </c>
      <c r="U90">
        <f>COUNTIFS(Answer, 'Unique Transcriptions DYNAMIC'!$A90, Country, U$1)</f>
        <v>0</v>
      </c>
      <c r="V90">
        <f>COUNTIFS(Answer, 'Unique Transcriptions DYNAMIC'!$A90, Country, V$1)</f>
        <v>0</v>
      </c>
      <c r="W90">
        <f>COUNTIFS(Answer, 'Unique Transcriptions DYNAMIC'!$A90, Country, W$1)</f>
        <v>0</v>
      </c>
      <c r="X90">
        <f>COUNTIFS(Answer, 'Unique Transcriptions DYNAMIC'!$A90, Country, X$1)</f>
        <v>0</v>
      </c>
      <c r="Y90">
        <f>COUNTIFS(Answer, 'Unique Transcriptions DYNAMIC'!$A90, Country, Y$1)</f>
        <v>0</v>
      </c>
      <c r="Z90">
        <f>COUNTIFS(Answer, 'Unique Transcriptions DYNAMIC'!$A90, Country, Z$1)</f>
        <v>0</v>
      </c>
      <c r="AA90">
        <f>COUNTIFS(Answer, 'Unique Transcriptions DYNAMIC'!$A90, Country, AA$1)</f>
        <v>0</v>
      </c>
      <c r="AB90">
        <f>COUNTIFS(Answer, 'Unique Transcriptions DYNAMIC'!$A90, Country, AB$1)</f>
        <v>0</v>
      </c>
      <c r="AC90">
        <f>COUNTIFS(Answer, 'Unique Transcriptions DYNAMIC'!$A90, Country, AC$1)</f>
        <v>0</v>
      </c>
      <c r="AD90">
        <f>COUNTIFS(Answer, 'Unique Transcriptions DYNAMIC'!$A90, Country, AD$1)</f>
        <v>0</v>
      </c>
      <c r="AE90">
        <f>COUNTIFS(Answer, 'Unique Transcriptions DYNAMIC'!$A90, Country, AE$1)</f>
        <v>0</v>
      </c>
      <c r="AF90">
        <f>COUNTIFS(Answer, 'Unique Transcriptions DYNAMIC'!$A90, Country, AF$1)</f>
        <v>0</v>
      </c>
      <c r="AG90">
        <f t="shared" si="3"/>
        <v>0</v>
      </c>
      <c r="AH90">
        <f t="shared" si="2"/>
        <v>1</v>
      </c>
    </row>
    <row r="91" spans="1:34">
      <c r="A91" s="3" t="s">
        <v>389</v>
      </c>
      <c r="B91">
        <f>COUNTIFS(Answer, 'Unique Transcriptions DYNAMIC'!$A91)</f>
        <v>1</v>
      </c>
      <c r="C91">
        <f>COUNTIFS(Answer, 'Unique Transcriptions DYNAMIC'!$A91, Country, C$1)</f>
        <v>0</v>
      </c>
      <c r="D91">
        <f>COUNTIFS(Answer, 'Unique Transcriptions DYNAMIC'!$A91, Country, D$1)</f>
        <v>0</v>
      </c>
      <c r="E91">
        <f>COUNTIFS(Answer, 'Unique Transcriptions DYNAMIC'!$A91, Country, E$1)</f>
        <v>1</v>
      </c>
      <c r="F91">
        <f>COUNTIFS(Answer, 'Unique Transcriptions DYNAMIC'!$A91, Country, F$1)</f>
        <v>0</v>
      </c>
      <c r="G91">
        <f>COUNTIFS(Answer, 'Unique Transcriptions DYNAMIC'!$A91, Country, G$1)</f>
        <v>0</v>
      </c>
      <c r="H91">
        <f>COUNTIFS(Answer, 'Unique Transcriptions DYNAMIC'!$A91, Country, H$1)</f>
        <v>0</v>
      </c>
      <c r="I91">
        <f>COUNTIFS(Answer, 'Unique Transcriptions DYNAMIC'!$A91, Country, I$1)</f>
        <v>0</v>
      </c>
      <c r="J91">
        <f>COUNTIFS(Answer, 'Unique Transcriptions DYNAMIC'!$A91, Country, J$1)</f>
        <v>0</v>
      </c>
      <c r="K91">
        <f>COUNTIFS(Answer, 'Unique Transcriptions DYNAMIC'!$A91, Country, K$1)</f>
        <v>0</v>
      </c>
      <c r="L91">
        <f>COUNTIFS(Answer, 'Unique Transcriptions DYNAMIC'!$A91, Country, L$1)</f>
        <v>0</v>
      </c>
      <c r="M91">
        <f>COUNTIFS(Answer, 'Unique Transcriptions DYNAMIC'!$A91, Country, M$1)</f>
        <v>0</v>
      </c>
      <c r="N91">
        <f>COUNTIFS(Answer, 'Unique Transcriptions DYNAMIC'!$A91, Country, N$1)</f>
        <v>0</v>
      </c>
      <c r="O91">
        <f>COUNTIFS(Answer, 'Unique Transcriptions DYNAMIC'!$A91, Country, O$1)</f>
        <v>0</v>
      </c>
      <c r="P91">
        <f>COUNTIFS(Answer, 'Unique Transcriptions DYNAMIC'!$A91, Country, P$1)</f>
        <v>0</v>
      </c>
      <c r="Q91">
        <f>COUNTIFS(Answer, 'Unique Transcriptions DYNAMIC'!$A91, Country, Q$1)</f>
        <v>0</v>
      </c>
      <c r="R91">
        <f>COUNTIFS(Answer, 'Unique Transcriptions DYNAMIC'!$A91, Country, R$1)</f>
        <v>0</v>
      </c>
      <c r="S91">
        <f>COUNTIFS(Answer, 'Unique Transcriptions DYNAMIC'!$A91, Country, S$1)</f>
        <v>0</v>
      </c>
      <c r="T91">
        <f>COUNTIFS(Answer, 'Unique Transcriptions DYNAMIC'!$A91, Country, T$1)</f>
        <v>0</v>
      </c>
      <c r="U91">
        <f>COUNTIFS(Answer, 'Unique Transcriptions DYNAMIC'!$A91, Country, U$1)</f>
        <v>0</v>
      </c>
      <c r="V91">
        <f>COUNTIFS(Answer, 'Unique Transcriptions DYNAMIC'!$A91, Country, V$1)</f>
        <v>0</v>
      </c>
      <c r="W91">
        <f>COUNTIFS(Answer, 'Unique Transcriptions DYNAMIC'!$A91, Country, W$1)</f>
        <v>0</v>
      </c>
      <c r="X91">
        <f>COUNTIFS(Answer, 'Unique Transcriptions DYNAMIC'!$A91, Country, X$1)</f>
        <v>0</v>
      </c>
      <c r="Y91">
        <f>COUNTIFS(Answer, 'Unique Transcriptions DYNAMIC'!$A91, Country, Y$1)</f>
        <v>0</v>
      </c>
      <c r="Z91">
        <f>COUNTIFS(Answer, 'Unique Transcriptions DYNAMIC'!$A91, Country, Z$1)</f>
        <v>0</v>
      </c>
      <c r="AA91">
        <f>COUNTIFS(Answer, 'Unique Transcriptions DYNAMIC'!$A91, Country, AA$1)</f>
        <v>0</v>
      </c>
      <c r="AB91">
        <f>COUNTIFS(Answer, 'Unique Transcriptions DYNAMIC'!$A91, Country, AB$1)</f>
        <v>0</v>
      </c>
      <c r="AC91">
        <f>COUNTIFS(Answer, 'Unique Transcriptions DYNAMIC'!$A91, Country, AC$1)</f>
        <v>0</v>
      </c>
      <c r="AD91">
        <f>COUNTIFS(Answer, 'Unique Transcriptions DYNAMIC'!$A91, Country, AD$1)</f>
        <v>0</v>
      </c>
      <c r="AE91">
        <f>COUNTIFS(Answer, 'Unique Transcriptions DYNAMIC'!$A91, Country, AE$1)</f>
        <v>0</v>
      </c>
      <c r="AF91">
        <f>COUNTIFS(Answer, 'Unique Transcriptions DYNAMIC'!$A91, Country, AF$1)</f>
        <v>0</v>
      </c>
      <c r="AG91">
        <f t="shared" si="3"/>
        <v>1</v>
      </c>
      <c r="AH91">
        <f t="shared" si="2"/>
        <v>0</v>
      </c>
    </row>
    <row r="92" spans="1:34">
      <c r="A92" s="3" t="s">
        <v>4359</v>
      </c>
      <c r="B92">
        <f>COUNTIFS(Answer, 'Unique Transcriptions DYNAMIC'!$A92)</f>
        <v>1</v>
      </c>
      <c r="C92">
        <f>COUNTIFS(Answer, 'Unique Transcriptions DYNAMIC'!$A92, Country, C$1)</f>
        <v>1</v>
      </c>
      <c r="D92">
        <f>COUNTIFS(Answer, 'Unique Transcriptions DYNAMIC'!$A92, Country, D$1)</f>
        <v>0</v>
      </c>
      <c r="E92">
        <f>COUNTIFS(Answer, 'Unique Transcriptions DYNAMIC'!$A92, Country, E$1)</f>
        <v>0</v>
      </c>
      <c r="F92">
        <f>COUNTIFS(Answer, 'Unique Transcriptions DYNAMIC'!$A92, Country, F$1)</f>
        <v>0</v>
      </c>
      <c r="G92">
        <f>COUNTIFS(Answer, 'Unique Transcriptions DYNAMIC'!$A92, Country, G$1)</f>
        <v>0</v>
      </c>
      <c r="H92">
        <f>COUNTIFS(Answer, 'Unique Transcriptions DYNAMIC'!$A92, Country, H$1)</f>
        <v>0</v>
      </c>
      <c r="I92">
        <f>COUNTIFS(Answer, 'Unique Transcriptions DYNAMIC'!$A92, Country, I$1)</f>
        <v>0</v>
      </c>
      <c r="J92">
        <f>COUNTIFS(Answer, 'Unique Transcriptions DYNAMIC'!$A92, Country, J$1)</f>
        <v>0</v>
      </c>
      <c r="K92">
        <f>COUNTIFS(Answer, 'Unique Transcriptions DYNAMIC'!$A92, Country, K$1)</f>
        <v>0</v>
      </c>
      <c r="L92">
        <f>COUNTIFS(Answer, 'Unique Transcriptions DYNAMIC'!$A92, Country, L$1)</f>
        <v>0</v>
      </c>
      <c r="M92">
        <f>COUNTIFS(Answer, 'Unique Transcriptions DYNAMIC'!$A92, Country, M$1)</f>
        <v>0</v>
      </c>
      <c r="N92">
        <f>COUNTIFS(Answer, 'Unique Transcriptions DYNAMIC'!$A92, Country, N$1)</f>
        <v>0</v>
      </c>
      <c r="O92">
        <f>COUNTIFS(Answer, 'Unique Transcriptions DYNAMIC'!$A92, Country, O$1)</f>
        <v>0</v>
      </c>
      <c r="P92">
        <f>COUNTIFS(Answer, 'Unique Transcriptions DYNAMIC'!$A92, Country, P$1)</f>
        <v>0</v>
      </c>
      <c r="Q92">
        <f>COUNTIFS(Answer, 'Unique Transcriptions DYNAMIC'!$A92, Country, Q$1)</f>
        <v>0</v>
      </c>
      <c r="R92">
        <f>COUNTIFS(Answer, 'Unique Transcriptions DYNAMIC'!$A92, Country, R$1)</f>
        <v>0</v>
      </c>
      <c r="S92">
        <f>COUNTIFS(Answer, 'Unique Transcriptions DYNAMIC'!$A92, Country, S$1)</f>
        <v>0</v>
      </c>
      <c r="T92">
        <f>COUNTIFS(Answer, 'Unique Transcriptions DYNAMIC'!$A92, Country, T$1)</f>
        <v>0</v>
      </c>
      <c r="U92">
        <f>COUNTIFS(Answer, 'Unique Transcriptions DYNAMIC'!$A92, Country, U$1)</f>
        <v>0</v>
      </c>
      <c r="V92">
        <f>COUNTIFS(Answer, 'Unique Transcriptions DYNAMIC'!$A92, Country, V$1)</f>
        <v>0</v>
      </c>
      <c r="W92">
        <f>COUNTIFS(Answer, 'Unique Transcriptions DYNAMIC'!$A92, Country, W$1)</f>
        <v>0</v>
      </c>
      <c r="X92">
        <f>COUNTIFS(Answer, 'Unique Transcriptions DYNAMIC'!$A92, Country, X$1)</f>
        <v>0</v>
      </c>
      <c r="Y92">
        <f>COUNTIFS(Answer, 'Unique Transcriptions DYNAMIC'!$A92, Country, Y$1)</f>
        <v>0</v>
      </c>
      <c r="Z92">
        <f>COUNTIFS(Answer, 'Unique Transcriptions DYNAMIC'!$A92, Country, Z$1)</f>
        <v>0</v>
      </c>
      <c r="AA92">
        <f>COUNTIFS(Answer, 'Unique Transcriptions DYNAMIC'!$A92, Country, AA$1)</f>
        <v>0</v>
      </c>
      <c r="AB92">
        <f>COUNTIFS(Answer, 'Unique Transcriptions DYNAMIC'!$A92, Country, AB$1)</f>
        <v>0</v>
      </c>
      <c r="AC92">
        <f>COUNTIFS(Answer, 'Unique Transcriptions DYNAMIC'!$A92, Country, AC$1)</f>
        <v>0</v>
      </c>
      <c r="AD92">
        <f>COUNTIFS(Answer, 'Unique Transcriptions DYNAMIC'!$A92, Country, AD$1)</f>
        <v>0</v>
      </c>
      <c r="AE92">
        <f>COUNTIFS(Answer, 'Unique Transcriptions DYNAMIC'!$A92, Country, AE$1)</f>
        <v>0</v>
      </c>
      <c r="AF92">
        <f>COUNTIFS(Answer, 'Unique Transcriptions DYNAMIC'!$A92, Country, AF$1)</f>
        <v>0</v>
      </c>
      <c r="AG92">
        <f t="shared" si="3"/>
        <v>0</v>
      </c>
      <c r="AH92">
        <f t="shared" si="2"/>
        <v>1</v>
      </c>
    </row>
    <row r="93" spans="1:34">
      <c r="A93" s="3" t="s">
        <v>390</v>
      </c>
      <c r="B93">
        <f>COUNTIFS(Answer, 'Unique Transcriptions DYNAMIC'!$A93)</f>
        <v>1</v>
      </c>
      <c r="C93">
        <f>COUNTIFS(Answer, 'Unique Transcriptions DYNAMIC'!$A93, Country, C$1)</f>
        <v>1</v>
      </c>
      <c r="D93">
        <f>COUNTIFS(Answer, 'Unique Transcriptions DYNAMIC'!$A93, Country, D$1)</f>
        <v>0</v>
      </c>
      <c r="E93">
        <f>COUNTIFS(Answer, 'Unique Transcriptions DYNAMIC'!$A93, Country, E$1)</f>
        <v>0</v>
      </c>
      <c r="F93">
        <f>COUNTIFS(Answer, 'Unique Transcriptions DYNAMIC'!$A93, Country, F$1)</f>
        <v>0</v>
      </c>
      <c r="G93">
        <f>COUNTIFS(Answer, 'Unique Transcriptions DYNAMIC'!$A93, Country, G$1)</f>
        <v>0</v>
      </c>
      <c r="H93">
        <f>COUNTIFS(Answer, 'Unique Transcriptions DYNAMIC'!$A93, Country, H$1)</f>
        <v>0</v>
      </c>
      <c r="I93">
        <f>COUNTIFS(Answer, 'Unique Transcriptions DYNAMIC'!$A93, Country, I$1)</f>
        <v>0</v>
      </c>
      <c r="J93">
        <f>COUNTIFS(Answer, 'Unique Transcriptions DYNAMIC'!$A93, Country, J$1)</f>
        <v>0</v>
      </c>
      <c r="K93">
        <f>COUNTIFS(Answer, 'Unique Transcriptions DYNAMIC'!$A93, Country, K$1)</f>
        <v>0</v>
      </c>
      <c r="L93">
        <f>COUNTIFS(Answer, 'Unique Transcriptions DYNAMIC'!$A93, Country, L$1)</f>
        <v>0</v>
      </c>
      <c r="M93">
        <f>COUNTIFS(Answer, 'Unique Transcriptions DYNAMIC'!$A93, Country, M$1)</f>
        <v>0</v>
      </c>
      <c r="N93">
        <f>COUNTIFS(Answer, 'Unique Transcriptions DYNAMIC'!$A93, Country, N$1)</f>
        <v>0</v>
      </c>
      <c r="O93">
        <f>COUNTIFS(Answer, 'Unique Transcriptions DYNAMIC'!$A93, Country, O$1)</f>
        <v>0</v>
      </c>
      <c r="P93">
        <f>COUNTIFS(Answer, 'Unique Transcriptions DYNAMIC'!$A93, Country, P$1)</f>
        <v>0</v>
      </c>
      <c r="Q93">
        <f>COUNTIFS(Answer, 'Unique Transcriptions DYNAMIC'!$A93, Country, Q$1)</f>
        <v>0</v>
      </c>
      <c r="R93">
        <f>COUNTIFS(Answer, 'Unique Transcriptions DYNAMIC'!$A93, Country, R$1)</f>
        <v>0</v>
      </c>
      <c r="S93">
        <f>COUNTIFS(Answer, 'Unique Transcriptions DYNAMIC'!$A93, Country, S$1)</f>
        <v>0</v>
      </c>
      <c r="T93">
        <f>COUNTIFS(Answer, 'Unique Transcriptions DYNAMIC'!$A93, Country, T$1)</f>
        <v>0</v>
      </c>
      <c r="U93">
        <f>COUNTIFS(Answer, 'Unique Transcriptions DYNAMIC'!$A93, Country, U$1)</f>
        <v>0</v>
      </c>
      <c r="V93">
        <f>COUNTIFS(Answer, 'Unique Transcriptions DYNAMIC'!$A93, Country, V$1)</f>
        <v>0</v>
      </c>
      <c r="W93">
        <f>COUNTIFS(Answer, 'Unique Transcriptions DYNAMIC'!$A93, Country, W$1)</f>
        <v>0</v>
      </c>
      <c r="X93">
        <f>COUNTIFS(Answer, 'Unique Transcriptions DYNAMIC'!$A93, Country, X$1)</f>
        <v>0</v>
      </c>
      <c r="Y93">
        <f>COUNTIFS(Answer, 'Unique Transcriptions DYNAMIC'!$A93, Country, Y$1)</f>
        <v>0</v>
      </c>
      <c r="Z93">
        <f>COUNTIFS(Answer, 'Unique Transcriptions DYNAMIC'!$A93, Country, Z$1)</f>
        <v>0</v>
      </c>
      <c r="AA93">
        <f>COUNTIFS(Answer, 'Unique Transcriptions DYNAMIC'!$A93, Country, AA$1)</f>
        <v>0</v>
      </c>
      <c r="AB93">
        <f>COUNTIFS(Answer, 'Unique Transcriptions DYNAMIC'!$A93, Country, AB$1)</f>
        <v>0</v>
      </c>
      <c r="AC93">
        <f>COUNTIFS(Answer, 'Unique Transcriptions DYNAMIC'!$A93, Country, AC$1)</f>
        <v>0</v>
      </c>
      <c r="AD93">
        <f>COUNTIFS(Answer, 'Unique Transcriptions DYNAMIC'!$A93, Country, AD$1)</f>
        <v>0</v>
      </c>
      <c r="AE93">
        <f>COUNTIFS(Answer, 'Unique Transcriptions DYNAMIC'!$A93, Country, AE$1)</f>
        <v>0</v>
      </c>
      <c r="AF93">
        <f>COUNTIFS(Answer, 'Unique Transcriptions DYNAMIC'!$A93, Country, AF$1)</f>
        <v>0</v>
      </c>
      <c r="AG93">
        <f t="shared" si="3"/>
        <v>0</v>
      </c>
      <c r="AH93">
        <f t="shared" si="2"/>
        <v>1</v>
      </c>
    </row>
    <row r="94" spans="1:34">
      <c r="A94" s="3" t="s">
        <v>392</v>
      </c>
      <c r="B94">
        <f>COUNTIFS(Answer, 'Unique Transcriptions DYNAMIC'!$A94)</f>
        <v>1</v>
      </c>
      <c r="C94">
        <f>COUNTIFS(Answer, 'Unique Transcriptions DYNAMIC'!$A94, Country, C$1)</f>
        <v>0</v>
      </c>
      <c r="D94">
        <f>COUNTIFS(Answer, 'Unique Transcriptions DYNAMIC'!$A94, Country, D$1)</f>
        <v>0</v>
      </c>
      <c r="E94">
        <f>COUNTIFS(Answer, 'Unique Transcriptions DYNAMIC'!$A94, Country, E$1)</f>
        <v>1</v>
      </c>
      <c r="F94">
        <f>COUNTIFS(Answer, 'Unique Transcriptions DYNAMIC'!$A94, Country, F$1)</f>
        <v>0</v>
      </c>
      <c r="G94">
        <f>COUNTIFS(Answer, 'Unique Transcriptions DYNAMIC'!$A94, Country, G$1)</f>
        <v>0</v>
      </c>
      <c r="H94">
        <f>COUNTIFS(Answer, 'Unique Transcriptions DYNAMIC'!$A94, Country, H$1)</f>
        <v>0</v>
      </c>
      <c r="I94">
        <f>COUNTIFS(Answer, 'Unique Transcriptions DYNAMIC'!$A94, Country, I$1)</f>
        <v>0</v>
      </c>
      <c r="J94">
        <f>COUNTIFS(Answer, 'Unique Transcriptions DYNAMIC'!$A94, Country, J$1)</f>
        <v>0</v>
      </c>
      <c r="K94">
        <f>COUNTIFS(Answer, 'Unique Transcriptions DYNAMIC'!$A94, Country, K$1)</f>
        <v>0</v>
      </c>
      <c r="L94">
        <f>COUNTIFS(Answer, 'Unique Transcriptions DYNAMIC'!$A94, Country, L$1)</f>
        <v>0</v>
      </c>
      <c r="M94">
        <f>COUNTIFS(Answer, 'Unique Transcriptions DYNAMIC'!$A94, Country, M$1)</f>
        <v>0</v>
      </c>
      <c r="N94">
        <f>COUNTIFS(Answer, 'Unique Transcriptions DYNAMIC'!$A94, Country, N$1)</f>
        <v>0</v>
      </c>
      <c r="O94">
        <f>COUNTIFS(Answer, 'Unique Transcriptions DYNAMIC'!$A94, Country, O$1)</f>
        <v>0</v>
      </c>
      <c r="P94">
        <f>COUNTIFS(Answer, 'Unique Transcriptions DYNAMIC'!$A94, Country, P$1)</f>
        <v>0</v>
      </c>
      <c r="Q94">
        <f>COUNTIFS(Answer, 'Unique Transcriptions DYNAMIC'!$A94, Country, Q$1)</f>
        <v>0</v>
      </c>
      <c r="R94">
        <f>COUNTIFS(Answer, 'Unique Transcriptions DYNAMIC'!$A94, Country, R$1)</f>
        <v>0</v>
      </c>
      <c r="S94">
        <f>COUNTIFS(Answer, 'Unique Transcriptions DYNAMIC'!$A94, Country, S$1)</f>
        <v>0</v>
      </c>
      <c r="T94">
        <f>COUNTIFS(Answer, 'Unique Transcriptions DYNAMIC'!$A94, Country, T$1)</f>
        <v>0</v>
      </c>
      <c r="U94">
        <f>COUNTIFS(Answer, 'Unique Transcriptions DYNAMIC'!$A94, Country, U$1)</f>
        <v>0</v>
      </c>
      <c r="V94">
        <f>COUNTIFS(Answer, 'Unique Transcriptions DYNAMIC'!$A94, Country, V$1)</f>
        <v>0</v>
      </c>
      <c r="W94">
        <f>COUNTIFS(Answer, 'Unique Transcriptions DYNAMIC'!$A94, Country, W$1)</f>
        <v>0</v>
      </c>
      <c r="X94">
        <f>COUNTIFS(Answer, 'Unique Transcriptions DYNAMIC'!$A94, Country, X$1)</f>
        <v>0</v>
      </c>
      <c r="Y94">
        <f>COUNTIFS(Answer, 'Unique Transcriptions DYNAMIC'!$A94, Country, Y$1)</f>
        <v>0</v>
      </c>
      <c r="Z94">
        <f>COUNTIFS(Answer, 'Unique Transcriptions DYNAMIC'!$A94, Country, Z$1)</f>
        <v>0</v>
      </c>
      <c r="AA94">
        <f>COUNTIFS(Answer, 'Unique Transcriptions DYNAMIC'!$A94, Country, AA$1)</f>
        <v>0</v>
      </c>
      <c r="AB94">
        <f>COUNTIFS(Answer, 'Unique Transcriptions DYNAMIC'!$A94, Country, AB$1)</f>
        <v>0</v>
      </c>
      <c r="AC94">
        <f>COUNTIFS(Answer, 'Unique Transcriptions DYNAMIC'!$A94, Country, AC$1)</f>
        <v>0</v>
      </c>
      <c r="AD94">
        <f>COUNTIFS(Answer, 'Unique Transcriptions DYNAMIC'!$A94, Country, AD$1)</f>
        <v>0</v>
      </c>
      <c r="AE94">
        <f>COUNTIFS(Answer, 'Unique Transcriptions DYNAMIC'!$A94, Country, AE$1)</f>
        <v>0</v>
      </c>
      <c r="AF94">
        <f>COUNTIFS(Answer, 'Unique Transcriptions DYNAMIC'!$A94, Country, AF$1)</f>
        <v>0</v>
      </c>
      <c r="AG94">
        <f t="shared" si="3"/>
        <v>1</v>
      </c>
      <c r="AH94">
        <f t="shared" si="2"/>
        <v>0</v>
      </c>
    </row>
    <row r="95" spans="1:34">
      <c r="A95" s="3" t="s">
        <v>2092</v>
      </c>
      <c r="B95">
        <f>COUNTIFS(Answer, 'Unique Transcriptions DYNAMIC'!$A95)</f>
        <v>1</v>
      </c>
      <c r="C95">
        <f>COUNTIFS(Answer, 'Unique Transcriptions DYNAMIC'!$A95, Country, C$1)</f>
        <v>0</v>
      </c>
      <c r="D95">
        <f>COUNTIFS(Answer, 'Unique Transcriptions DYNAMIC'!$A95, Country, D$1)</f>
        <v>0</v>
      </c>
      <c r="E95">
        <f>COUNTIFS(Answer, 'Unique Transcriptions DYNAMIC'!$A95, Country, E$1)</f>
        <v>1</v>
      </c>
      <c r="F95">
        <f>COUNTIFS(Answer, 'Unique Transcriptions DYNAMIC'!$A95, Country, F$1)</f>
        <v>0</v>
      </c>
      <c r="G95">
        <f>COUNTIFS(Answer, 'Unique Transcriptions DYNAMIC'!$A95, Country, G$1)</f>
        <v>0</v>
      </c>
      <c r="H95">
        <f>COUNTIFS(Answer, 'Unique Transcriptions DYNAMIC'!$A95, Country, H$1)</f>
        <v>0</v>
      </c>
      <c r="I95">
        <f>COUNTIFS(Answer, 'Unique Transcriptions DYNAMIC'!$A95, Country, I$1)</f>
        <v>0</v>
      </c>
      <c r="J95">
        <f>COUNTIFS(Answer, 'Unique Transcriptions DYNAMIC'!$A95, Country, J$1)</f>
        <v>0</v>
      </c>
      <c r="K95">
        <f>COUNTIFS(Answer, 'Unique Transcriptions DYNAMIC'!$A95, Country, K$1)</f>
        <v>0</v>
      </c>
      <c r="L95">
        <f>COUNTIFS(Answer, 'Unique Transcriptions DYNAMIC'!$A95, Country, L$1)</f>
        <v>0</v>
      </c>
      <c r="M95">
        <f>COUNTIFS(Answer, 'Unique Transcriptions DYNAMIC'!$A95, Country, M$1)</f>
        <v>0</v>
      </c>
      <c r="N95">
        <f>COUNTIFS(Answer, 'Unique Transcriptions DYNAMIC'!$A95, Country, N$1)</f>
        <v>0</v>
      </c>
      <c r="O95">
        <f>COUNTIFS(Answer, 'Unique Transcriptions DYNAMIC'!$A95, Country, O$1)</f>
        <v>0</v>
      </c>
      <c r="P95">
        <f>COUNTIFS(Answer, 'Unique Transcriptions DYNAMIC'!$A95, Country, P$1)</f>
        <v>0</v>
      </c>
      <c r="Q95">
        <f>COUNTIFS(Answer, 'Unique Transcriptions DYNAMIC'!$A95, Country, Q$1)</f>
        <v>0</v>
      </c>
      <c r="R95">
        <f>COUNTIFS(Answer, 'Unique Transcriptions DYNAMIC'!$A95, Country, R$1)</f>
        <v>0</v>
      </c>
      <c r="S95">
        <f>COUNTIFS(Answer, 'Unique Transcriptions DYNAMIC'!$A95, Country, S$1)</f>
        <v>0</v>
      </c>
      <c r="T95">
        <f>COUNTIFS(Answer, 'Unique Transcriptions DYNAMIC'!$A95, Country, T$1)</f>
        <v>0</v>
      </c>
      <c r="U95">
        <f>COUNTIFS(Answer, 'Unique Transcriptions DYNAMIC'!$A95, Country, U$1)</f>
        <v>0</v>
      </c>
      <c r="V95">
        <f>COUNTIFS(Answer, 'Unique Transcriptions DYNAMIC'!$A95, Country, V$1)</f>
        <v>0</v>
      </c>
      <c r="W95">
        <f>COUNTIFS(Answer, 'Unique Transcriptions DYNAMIC'!$A95, Country, W$1)</f>
        <v>0</v>
      </c>
      <c r="X95">
        <f>COUNTIFS(Answer, 'Unique Transcriptions DYNAMIC'!$A95, Country, X$1)</f>
        <v>0</v>
      </c>
      <c r="Y95">
        <f>COUNTIFS(Answer, 'Unique Transcriptions DYNAMIC'!$A95, Country, Y$1)</f>
        <v>0</v>
      </c>
      <c r="Z95">
        <f>COUNTIFS(Answer, 'Unique Transcriptions DYNAMIC'!$A95, Country, Z$1)</f>
        <v>0</v>
      </c>
      <c r="AA95">
        <f>COUNTIFS(Answer, 'Unique Transcriptions DYNAMIC'!$A95, Country, AA$1)</f>
        <v>0</v>
      </c>
      <c r="AB95">
        <f>COUNTIFS(Answer, 'Unique Transcriptions DYNAMIC'!$A95, Country, AB$1)</f>
        <v>0</v>
      </c>
      <c r="AC95">
        <f>COUNTIFS(Answer, 'Unique Transcriptions DYNAMIC'!$A95, Country, AC$1)</f>
        <v>0</v>
      </c>
      <c r="AD95">
        <f>COUNTIFS(Answer, 'Unique Transcriptions DYNAMIC'!$A95, Country, AD$1)</f>
        <v>0</v>
      </c>
      <c r="AE95">
        <f>COUNTIFS(Answer, 'Unique Transcriptions DYNAMIC'!$A95, Country, AE$1)</f>
        <v>0</v>
      </c>
      <c r="AF95">
        <f>COUNTIFS(Answer, 'Unique Transcriptions DYNAMIC'!$A95, Country, AF$1)</f>
        <v>0</v>
      </c>
      <c r="AG95">
        <f t="shared" si="3"/>
        <v>1</v>
      </c>
      <c r="AH95">
        <f t="shared" si="2"/>
        <v>0</v>
      </c>
    </row>
    <row r="96" spans="1:34">
      <c r="A96" s="3" t="s">
        <v>186</v>
      </c>
      <c r="B96">
        <f>COUNTIFS(Answer, 'Unique Transcriptions DYNAMIC'!$A96)</f>
        <v>1</v>
      </c>
      <c r="C96">
        <f>COUNTIFS(Answer, 'Unique Transcriptions DYNAMIC'!$A96, Country, C$1)</f>
        <v>0</v>
      </c>
      <c r="D96">
        <f>COUNTIFS(Answer, 'Unique Transcriptions DYNAMIC'!$A96, Country, D$1)</f>
        <v>0</v>
      </c>
      <c r="E96">
        <f>COUNTIFS(Answer, 'Unique Transcriptions DYNAMIC'!$A96, Country, E$1)</f>
        <v>1</v>
      </c>
      <c r="F96">
        <f>COUNTIFS(Answer, 'Unique Transcriptions DYNAMIC'!$A96, Country, F$1)</f>
        <v>0</v>
      </c>
      <c r="G96">
        <f>COUNTIFS(Answer, 'Unique Transcriptions DYNAMIC'!$A96, Country, G$1)</f>
        <v>0</v>
      </c>
      <c r="H96">
        <f>COUNTIFS(Answer, 'Unique Transcriptions DYNAMIC'!$A96, Country, H$1)</f>
        <v>0</v>
      </c>
      <c r="I96">
        <f>COUNTIFS(Answer, 'Unique Transcriptions DYNAMIC'!$A96, Country, I$1)</f>
        <v>0</v>
      </c>
      <c r="J96">
        <f>COUNTIFS(Answer, 'Unique Transcriptions DYNAMIC'!$A96, Country, J$1)</f>
        <v>0</v>
      </c>
      <c r="K96">
        <f>COUNTIFS(Answer, 'Unique Transcriptions DYNAMIC'!$A96, Country, K$1)</f>
        <v>0</v>
      </c>
      <c r="L96">
        <f>COUNTIFS(Answer, 'Unique Transcriptions DYNAMIC'!$A96, Country, L$1)</f>
        <v>0</v>
      </c>
      <c r="M96">
        <f>COUNTIFS(Answer, 'Unique Transcriptions DYNAMIC'!$A96, Country, M$1)</f>
        <v>0</v>
      </c>
      <c r="N96">
        <f>COUNTIFS(Answer, 'Unique Transcriptions DYNAMIC'!$A96, Country, N$1)</f>
        <v>0</v>
      </c>
      <c r="O96">
        <f>COUNTIFS(Answer, 'Unique Transcriptions DYNAMIC'!$A96, Country, O$1)</f>
        <v>0</v>
      </c>
      <c r="P96">
        <f>COUNTIFS(Answer, 'Unique Transcriptions DYNAMIC'!$A96, Country, P$1)</f>
        <v>0</v>
      </c>
      <c r="Q96">
        <f>COUNTIFS(Answer, 'Unique Transcriptions DYNAMIC'!$A96, Country, Q$1)</f>
        <v>0</v>
      </c>
      <c r="R96">
        <f>COUNTIFS(Answer, 'Unique Transcriptions DYNAMIC'!$A96, Country, R$1)</f>
        <v>0</v>
      </c>
      <c r="S96">
        <f>COUNTIFS(Answer, 'Unique Transcriptions DYNAMIC'!$A96, Country, S$1)</f>
        <v>0</v>
      </c>
      <c r="T96">
        <f>COUNTIFS(Answer, 'Unique Transcriptions DYNAMIC'!$A96, Country, T$1)</f>
        <v>0</v>
      </c>
      <c r="U96">
        <f>COUNTIFS(Answer, 'Unique Transcriptions DYNAMIC'!$A96, Country, U$1)</f>
        <v>0</v>
      </c>
      <c r="V96">
        <f>COUNTIFS(Answer, 'Unique Transcriptions DYNAMIC'!$A96, Country, V$1)</f>
        <v>0</v>
      </c>
      <c r="W96">
        <f>COUNTIFS(Answer, 'Unique Transcriptions DYNAMIC'!$A96, Country, W$1)</f>
        <v>0</v>
      </c>
      <c r="X96">
        <f>COUNTIFS(Answer, 'Unique Transcriptions DYNAMIC'!$A96, Country, X$1)</f>
        <v>0</v>
      </c>
      <c r="Y96">
        <f>COUNTIFS(Answer, 'Unique Transcriptions DYNAMIC'!$A96, Country, Y$1)</f>
        <v>0</v>
      </c>
      <c r="Z96">
        <f>COUNTIFS(Answer, 'Unique Transcriptions DYNAMIC'!$A96, Country, Z$1)</f>
        <v>0</v>
      </c>
      <c r="AA96">
        <f>COUNTIFS(Answer, 'Unique Transcriptions DYNAMIC'!$A96, Country, AA$1)</f>
        <v>0</v>
      </c>
      <c r="AB96">
        <f>COUNTIFS(Answer, 'Unique Transcriptions DYNAMIC'!$A96, Country, AB$1)</f>
        <v>0</v>
      </c>
      <c r="AC96">
        <f>COUNTIFS(Answer, 'Unique Transcriptions DYNAMIC'!$A96, Country, AC$1)</f>
        <v>0</v>
      </c>
      <c r="AD96">
        <f>COUNTIFS(Answer, 'Unique Transcriptions DYNAMIC'!$A96, Country, AD$1)</f>
        <v>0</v>
      </c>
      <c r="AE96">
        <f>COUNTIFS(Answer, 'Unique Transcriptions DYNAMIC'!$A96, Country, AE$1)</f>
        <v>0</v>
      </c>
      <c r="AF96">
        <f>COUNTIFS(Answer, 'Unique Transcriptions DYNAMIC'!$A96, Country, AF$1)</f>
        <v>0</v>
      </c>
      <c r="AG96">
        <f t="shared" si="3"/>
        <v>1</v>
      </c>
      <c r="AH96">
        <f t="shared" si="2"/>
        <v>0</v>
      </c>
    </row>
    <row r="97" spans="1:34">
      <c r="A97" s="3" t="s">
        <v>156</v>
      </c>
      <c r="B97">
        <f>COUNTIFS(Answer, 'Unique Transcriptions DYNAMIC'!$A97)</f>
        <v>1</v>
      </c>
      <c r="C97">
        <f>COUNTIFS(Answer, 'Unique Transcriptions DYNAMIC'!$A97, Country, C$1)</f>
        <v>0</v>
      </c>
      <c r="D97">
        <f>COUNTIFS(Answer, 'Unique Transcriptions DYNAMIC'!$A97, Country, D$1)</f>
        <v>0</v>
      </c>
      <c r="E97">
        <f>COUNTIFS(Answer, 'Unique Transcriptions DYNAMIC'!$A97, Country, E$1)</f>
        <v>1</v>
      </c>
      <c r="F97">
        <f>COUNTIFS(Answer, 'Unique Transcriptions DYNAMIC'!$A97, Country, F$1)</f>
        <v>0</v>
      </c>
      <c r="G97">
        <f>COUNTIFS(Answer, 'Unique Transcriptions DYNAMIC'!$A97, Country, G$1)</f>
        <v>0</v>
      </c>
      <c r="H97">
        <f>COUNTIFS(Answer, 'Unique Transcriptions DYNAMIC'!$A97, Country, H$1)</f>
        <v>0</v>
      </c>
      <c r="I97">
        <f>COUNTIFS(Answer, 'Unique Transcriptions DYNAMIC'!$A97, Country, I$1)</f>
        <v>0</v>
      </c>
      <c r="J97">
        <f>COUNTIFS(Answer, 'Unique Transcriptions DYNAMIC'!$A97, Country, J$1)</f>
        <v>0</v>
      </c>
      <c r="K97">
        <f>COUNTIFS(Answer, 'Unique Transcriptions DYNAMIC'!$A97, Country, K$1)</f>
        <v>0</v>
      </c>
      <c r="L97">
        <f>COUNTIFS(Answer, 'Unique Transcriptions DYNAMIC'!$A97, Country, L$1)</f>
        <v>0</v>
      </c>
      <c r="M97">
        <f>COUNTIFS(Answer, 'Unique Transcriptions DYNAMIC'!$A97, Country, M$1)</f>
        <v>0</v>
      </c>
      <c r="N97">
        <f>COUNTIFS(Answer, 'Unique Transcriptions DYNAMIC'!$A97, Country, N$1)</f>
        <v>0</v>
      </c>
      <c r="O97">
        <f>COUNTIFS(Answer, 'Unique Transcriptions DYNAMIC'!$A97, Country, O$1)</f>
        <v>0</v>
      </c>
      <c r="P97">
        <f>COUNTIFS(Answer, 'Unique Transcriptions DYNAMIC'!$A97, Country, P$1)</f>
        <v>0</v>
      </c>
      <c r="Q97">
        <f>COUNTIFS(Answer, 'Unique Transcriptions DYNAMIC'!$A97, Country, Q$1)</f>
        <v>0</v>
      </c>
      <c r="R97">
        <f>COUNTIFS(Answer, 'Unique Transcriptions DYNAMIC'!$A97, Country, R$1)</f>
        <v>0</v>
      </c>
      <c r="S97">
        <f>COUNTIFS(Answer, 'Unique Transcriptions DYNAMIC'!$A97, Country, S$1)</f>
        <v>0</v>
      </c>
      <c r="T97">
        <f>COUNTIFS(Answer, 'Unique Transcriptions DYNAMIC'!$A97, Country, T$1)</f>
        <v>0</v>
      </c>
      <c r="U97">
        <f>COUNTIFS(Answer, 'Unique Transcriptions DYNAMIC'!$A97, Country, U$1)</f>
        <v>0</v>
      </c>
      <c r="V97">
        <f>COUNTIFS(Answer, 'Unique Transcriptions DYNAMIC'!$A97, Country, V$1)</f>
        <v>0</v>
      </c>
      <c r="W97">
        <f>COUNTIFS(Answer, 'Unique Transcriptions DYNAMIC'!$A97, Country, W$1)</f>
        <v>0</v>
      </c>
      <c r="X97">
        <f>COUNTIFS(Answer, 'Unique Transcriptions DYNAMIC'!$A97, Country, X$1)</f>
        <v>0</v>
      </c>
      <c r="Y97">
        <f>COUNTIFS(Answer, 'Unique Transcriptions DYNAMIC'!$A97, Country, Y$1)</f>
        <v>0</v>
      </c>
      <c r="Z97">
        <f>COUNTIFS(Answer, 'Unique Transcriptions DYNAMIC'!$A97, Country, Z$1)</f>
        <v>0</v>
      </c>
      <c r="AA97">
        <f>COUNTIFS(Answer, 'Unique Transcriptions DYNAMIC'!$A97, Country, AA$1)</f>
        <v>0</v>
      </c>
      <c r="AB97">
        <f>COUNTIFS(Answer, 'Unique Transcriptions DYNAMIC'!$A97, Country, AB$1)</f>
        <v>0</v>
      </c>
      <c r="AC97">
        <f>COUNTIFS(Answer, 'Unique Transcriptions DYNAMIC'!$A97, Country, AC$1)</f>
        <v>0</v>
      </c>
      <c r="AD97">
        <f>COUNTIFS(Answer, 'Unique Transcriptions DYNAMIC'!$A97, Country, AD$1)</f>
        <v>0</v>
      </c>
      <c r="AE97">
        <f>COUNTIFS(Answer, 'Unique Transcriptions DYNAMIC'!$A97, Country, AE$1)</f>
        <v>0</v>
      </c>
      <c r="AF97">
        <f>COUNTIFS(Answer, 'Unique Transcriptions DYNAMIC'!$A97, Country, AF$1)</f>
        <v>0</v>
      </c>
      <c r="AG97">
        <f t="shared" si="3"/>
        <v>1</v>
      </c>
      <c r="AH97">
        <f t="shared" si="2"/>
        <v>0</v>
      </c>
    </row>
    <row r="98" spans="1:34">
      <c r="A98" s="3" t="s">
        <v>4358</v>
      </c>
      <c r="B98">
        <f>COUNTIFS(Answer, 'Unique Transcriptions DYNAMIC'!$A98)</f>
        <v>1</v>
      </c>
      <c r="C98">
        <f>COUNTIFS(Answer, 'Unique Transcriptions DYNAMIC'!$A98, Country, C$1)</f>
        <v>1</v>
      </c>
      <c r="D98">
        <f>COUNTIFS(Answer, 'Unique Transcriptions DYNAMIC'!$A98, Country, D$1)</f>
        <v>0</v>
      </c>
      <c r="E98">
        <f>COUNTIFS(Answer, 'Unique Transcriptions DYNAMIC'!$A98, Country, E$1)</f>
        <v>0</v>
      </c>
      <c r="F98">
        <f>COUNTIFS(Answer, 'Unique Transcriptions DYNAMIC'!$A98, Country, F$1)</f>
        <v>0</v>
      </c>
      <c r="G98">
        <f>COUNTIFS(Answer, 'Unique Transcriptions DYNAMIC'!$A98, Country, G$1)</f>
        <v>0</v>
      </c>
      <c r="H98">
        <f>COUNTIFS(Answer, 'Unique Transcriptions DYNAMIC'!$A98, Country, H$1)</f>
        <v>0</v>
      </c>
      <c r="I98">
        <f>COUNTIFS(Answer, 'Unique Transcriptions DYNAMIC'!$A98, Country, I$1)</f>
        <v>0</v>
      </c>
      <c r="J98">
        <f>COUNTIFS(Answer, 'Unique Transcriptions DYNAMIC'!$A98, Country, J$1)</f>
        <v>0</v>
      </c>
      <c r="K98">
        <f>COUNTIFS(Answer, 'Unique Transcriptions DYNAMIC'!$A98, Country, K$1)</f>
        <v>0</v>
      </c>
      <c r="L98">
        <f>COUNTIFS(Answer, 'Unique Transcriptions DYNAMIC'!$A98, Country, L$1)</f>
        <v>0</v>
      </c>
      <c r="M98">
        <f>COUNTIFS(Answer, 'Unique Transcriptions DYNAMIC'!$A98, Country, M$1)</f>
        <v>0</v>
      </c>
      <c r="N98">
        <f>COUNTIFS(Answer, 'Unique Transcriptions DYNAMIC'!$A98, Country, N$1)</f>
        <v>0</v>
      </c>
      <c r="O98">
        <f>COUNTIFS(Answer, 'Unique Transcriptions DYNAMIC'!$A98, Country, O$1)</f>
        <v>0</v>
      </c>
      <c r="P98">
        <f>COUNTIFS(Answer, 'Unique Transcriptions DYNAMIC'!$A98, Country, P$1)</f>
        <v>0</v>
      </c>
      <c r="Q98">
        <f>COUNTIFS(Answer, 'Unique Transcriptions DYNAMIC'!$A98, Country, Q$1)</f>
        <v>0</v>
      </c>
      <c r="R98">
        <f>COUNTIFS(Answer, 'Unique Transcriptions DYNAMIC'!$A98, Country, R$1)</f>
        <v>0</v>
      </c>
      <c r="S98">
        <f>COUNTIFS(Answer, 'Unique Transcriptions DYNAMIC'!$A98, Country, S$1)</f>
        <v>0</v>
      </c>
      <c r="T98">
        <f>COUNTIFS(Answer, 'Unique Transcriptions DYNAMIC'!$A98, Country, T$1)</f>
        <v>0</v>
      </c>
      <c r="U98">
        <f>COUNTIFS(Answer, 'Unique Transcriptions DYNAMIC'!$A98, Country, U$1)</f>
        <v>0</v>
      </c>
      <c r="V98">
        <f>COUNTIFS(Answer, 'Unique Transcriptions DYNAMIC'!$A98, Country, V$1)</f>
        <v>0</v>
      </c>
      <c r="W98">
        <f>COUNTIFS(Answer, 'Unique Transcriptions DYNAMIC'!$A98, Country, W$1)</f>
        <v>0</v>
      </c>
      <c r="X98">
        <f>COUNTIFS(Answer, 'Unique Transcriptions DYNAMIC'!$A98, Country, X$1)</f>
        <v>0</v>
      </c>
      <c r="Y98">
        <f>COUNTIFS(Answer, 'Unique Transcriptions DYNAMIC'!$A98, Country, Y$1)</f>
        <v>0</v>
      </c>
      <c r="Z98">
        <f>COUNTIFS(Answer, 'Unique Transcriptions DYNAMIC'!$A98, Country, Z$1)</f>
        <v>0</v>
      </c>
      <c r="AA98">
        <f>COUNTIFS(Answer, 'Unique Transcriptions DYNAMIC'!$A98, Country, AA$1)</f>
        <v>0</v>
      </c>
      <c r="AB98">
        <f>COUNTIFS(Answer, 'Unique Transcriptions DYNAMIC'!$A98, Country, AB$1)</f>
        <v>0</v>
      </c>
      <c r="AC98">
        <f>COUNTIFS(Answer, 'Unique Transcriptions DYNAMIC'!$A98, Country, AC$1)</f>
        <v>0</v>
      </c>
      <c r="AD98">
        <f>COUNTIFS(Answer, 'Unique Transcriptions DYNAMIC'!$A98, Country, AD$1)</f>
        <v>0</v>
      </c>
      <c r="AE98">
        <f>COUNTIFS(Answer, 'Unique Transcriptions DYNAMIC'!$A98, Country, AE$1)</f>
        <v>0</v>
      </c>
      <c r="AF98">
        <f>COUNTIFS(Answer, 'Unique Transcriptions DYNAMIC'!$A98, Country, AF$1)</f>
        <v>0</v>
      </c>
      <c r="AG98">
        <f t="shared" si="3"/>
        <v>0</v>
      </c>
      <c r="AH98">
        <f t="shared" si="2"/>
        <v>1</v>
      </c>
    </row>
    <row r="99" spans="1:34">
      <c r="A99" s="3" t="s">
        <v>420</v>
      </c>
      <c r="B99">
        <f>COUNTIFS(Answer, 'Unique Transcriptions DYNAMIC'!$A99)</f>
        <v>1</v>
      </c>
      <c r="C99">
        <f>COUNTIFS(Answer, 'Unique Transcriptions DYNAMIC'!$A99, Country, C$1)</f>
        <v>0</v>
      </c>
      <c r="D99">
        <f>COUNTIFS(Answer, 'Unique Transcriptions DYNAMIC'!$A99, Country, D$1)</f>
        <v>0</v>
      </c>
      <c r="E99">
        <f>COUNTIFS(Answer, 'Unique Transcriptions DYNAMIC'!$A99, Country, E$1)</f>
        <v>1</v>
      </c>
      <c r="F99">
        <f>COUNTIFS(Answer, 'Unique Transcriptions DYNAMIC'!$A99, Country, F$1)</f>
        <v>0</v>
      </c>
      <c r="G99">
        <f>COUNTIFS(Answer, 'Unique Transcriptions DYNAMIC'!$A99, Country, G$1)</f>
        <v>0</v>
      </c>
      <c r="H99">
        <f>COUNTIFS(Answer, 'Unique Transcriptions DYNAMIC'!$A99, Country, H$1)</f>
        <v>0</v>
      </c>
      <c r="I99">
        <f>COUNTIFS(Answer, 'Unique Transcriptions DYNAMIC'!$A99, Country, I$1)</f>
        <v>0</v>
      </c>
      <c r="J99">
        <f>COUNTIFS(Answer, 'Unique Transcriptions DYNAMIC'!$A99, Country, J$1)</f>
        <v>0</v>
      </c>
      <c r="K99">
        <f>COUNTIFS(Answer, 'Unique Transcriptions DYNAMIC'!$A99, Country, K$1)</f>
        <v>0</v>
      </c>
      <c r="L99">
        <f>COUNTIFS(Answer, 'Unique Transcriptions DYNAMIC'!$A99, Country, L$1)</f>
        <v>0</v>
      </c>
      <c r="M99">
        <f>COUNTIFS(Answer, 'Unique Transcriptions DYNAMIC'!$A99, Country, M$1)</f>
        <v>0</v>
      </c>
      <c r="N99">
        <f>COUNTIFS(Answer, 'Unique Transcriptions DYNAMIC'!$A99, Country, N$1)</f>
        <v>0</v>
      </c>
      <c r="O99">
        <f>COUNTIFS(Answer, 'Unique Transcriptions DYNAMIC'!$A99, Country, O$1)</f>
        <v>0</v>
      </c>
      <c r="P99">
        <f>COUNTIFS(Answer, 'Unique Transcriptions DYNAMIC'!$A99, Country, P$1)</f>
        <v>0</v>
      </c>
      <c r="Q99">
        <f>COUNTIFS(Answer, 'Unique Transcriptions DYNAMIC'!$A99, Country, Q$1)</f>
        <v>0</v>
      </c>
      <c r="R99">
        <f>COUNTIFS(Answer, 'Unique Transcriptions DYNAMIC'!$A99, Country, R$1)</f>
        <v>0</v>
      </c>
      <c r="S99">
        <f>COUNTIFS(Answer, 'Unique Transcriptions DYNAMIC'!$A99, Country, S$1)</f>
        <v>0</v>
      </c>
      <c r="T99">
        <f>COUNTIFS(Answer, 'Unique Transcriptions DYNAMIC'!$A99, Country, T$1)</f>
        <v>0</v>
      </c>
      <c r="U99">
        <f>COUNTIFS(Answer, 'Unique Transcriptions DYNAMIC'!$A99, Country, U$1)</f>
        <v>0</v>
      </c>
      <c r="V99">
        <f>COUNTIFS(Answer, 'Unique Transcriptions DYNAMIC'!$A99, Country, V$1)</f>
        <v>0</v>
      </c>
      <c r="W99">
        <f>COUNTIFS(Answer, 'Unique Transcriptions DYNAMIC'!$A99, Country, W$1)</f>
        <v>0</v>
      </c>
      <c r="X99">
        <f>COUNTIFS(Answer, 'Unique Transcriptions DYNAMIC'!$A99, Country, X$1)</f>
        <v>0</v>
      </c>
      <c r="Y99">
        <f>COUNTIFS(Answer, 'Unique Transcriptions DYNAMIC'!$A99, Country, Y$1)</f>
        <v>0</v>
      </c>
      <c r="Z99">
        <f>COUNTIFS(Answer, 'Unique Transcriptions DYNAMIC'!$A99, Country, Z$1)</f>
        <v>0</v>
      </c>
      <c r="AA99">
        <f>COUNTIFS(Answer, 'Unique Transcriptions DYNAMIC'!$A99, Country, AA$1)</f>
        <v>0</v>
      </c>
      <c r="AB99">
        <f>COUNTIFS(Answer, 'Unique Transcriptions DYNAMIC'!$A99, Country, AB$1)</f>
        <v>0</v>
      </c>
      <c r="AC99">
        <f>COUNTIFS(Answer, 'Unique Transcriptions DYNAMIC'!$A99, Country, AC$1)</f>
        <v>0</v>
      </c>
      <c r="AD99">
        <f>COUNTIFS(Answer, 'Unique Transcriptions DYNAMIC'!$A99, Country, AD$1)</f>
        <v>0</v>
      </c>
      <c r="AE99">
        <f>COUNTIFS(Answer, 'Unique Transcriptions DYNAMIC'!$A99, Country, AE$1)</f>
        <v>0</v>
      </c>
      <c r="AF99">
        <f>COUNTIFS(Answer, 'Unique Transcriptions DYNAMIC'!$A99, Country, AF$1)</f>
        <v>0</v>
      </c>
      <c r="AG99">
        <f t="shared" si="3"/>
        <v>1</v>
      </c>
      <c r="AH99">
        <f t="shared" si="2"/>
        <v>0</v>
      </c>
    </row>
    <row r="100" spans="1:34">
      <c r="A100" s="3" t="s">
        <v>421</v>
      </c>
      <c r="B100">
        <f>COUNTIFS(Answer, 'Unique Transcriptions DYNAMIC'!$A100)</f>
        <v>1</v>
      </c>
      <c r="C100">
        <f>COUNTIFS(Answer, 'Unique Transcriptions DYNAMIC'!$A100, Country, C$1)</f>
        <v>1</v>
      </c>
      <c r="D100">
        <f>COUNTIFS(Answer, 'Unique Transcriptions DYNAMIC'!$A100, Country, D$1)</f>
        <v>0</v>
      </c>
      <c r="E100">
        <f>COUNTIFS(Answer, 'Unique Transcriptions DYNAMIC'!$A100, Country, E$1)</f>
        <v>0</v>
      </c>
      <c r="F100">
        <f>COUNTIFS(Answer, 'Unique Transcriptions DYNAMIC'!$A100, Country, F$1)</f>
        <v>0</v>
      </c>
      <c r="G100">
        <f>COUNTIFS(Answer, 'Unique Transcriptions DYNAMIC'!$A100, Country, G$1)</f>
        <v>0</v>
      </c>
      <c r="H100">
        <f>COUNTIFS(Answer, 'Unique Transcriptions DYNAMIC'!$A100, Country, H$1)</f>
        <v>0</v>
      </c>
      <c r="I100">
        <f>COUNTIFS(Answer, 'Unique Transcriptions DYNAMIC'!$A100, Country, I$1)</f>
        <v>0</v>
      </c>
      <c r="J100">
        <f>COUNTIFS(Answer, 'Unique Transcriptions DYNAMIC'!$A100, Country, J$1)</f>
        <v>0</v>
      </c>
      <c r="K100">
        <f>COUNTIFS(Answer, 'Unique Transcriptions DYNAMIC'!$A100, Country, K$1)</f>
        <v>0</v>
      </c>
      <c r="L100">
        <f>COUNTIFS(Answer, 'Unique Transcriptions DYNAMIC'!$A100, Country, L$1)</f>
        <v>0</v>
      </c>
      <c r="M100">
        <f>COUNTIFS(Answer, 'Unique Transcriptions DYNAMIC'!$A100, Country, M$1)</f>
        <v>0</v>
      </c>
      <c r="N100">
        <f>COUNTIFS(Answer, 'Unique Transcriptions DYNAMIC'!$A100, Country, N$1)</f>
        <v>0</v>
      </c>
      <c r="O100">
        <f>COUNTIFS(Answer, 'Unique Transcriptions DYNAMIC'!$A100, Country, O$1)</f>
        <v>0</v>
      </c>
      <c r="P100">
        <f>COUNTIFS(Answer, 'Unique Transcriptions DYNAMIC'!$A100, Country, P$1)</f>
        <v>0</v>
      </c>
      <c r="Q100">
        <f>COUNTIFS(Answer, 'Unique Transcriptions DYNAMIC'!$A100, Country, Q$1)</f>
        <v>0</v>
      </c>
      <c r="R100">
        <f>COUNTIFS(Answer, 'Unique Transcriptions DYNAMIC'!$A100, Country, R$1)</f>
        <v>0</v>
      </c>
      <c r="S100">
        <f>COUNTIFS(Answer, 'Unique Transcriptions DYNAMIC'!$A100, Country, S$1)</f>
        <v>0</v>
      </c>
      <c r="T100">
        <f>COUNTIFS(Answer, 'Unique Transcriptions DYNAMIC'!$A100, Country, T$1)</f>
        <v>0</v>
      </c>
      <c r="U100">
        <f>COUNTIFS(Answer, 'Unique Transcriptions DYNAMIC'!$A100, Country, U$1)</f>
        <v>0</v>
      </c>
      <c r="V100">
        <f>COUNTIFS(Answer, 'Unique Transcriptions DYNAMIC'!$A100, Country, V$1)</f>
        <v>0</v>
      </c>
      <c r="W100">
        <f>COUNTIFS(Answer, 'Unique Transcriptions DYNAMIC'!$A100, Country, W$1)</f>
        <v>0</v>
      </c>
      <c r="X100">
        <f>COUNTIFS(Answer, 'Unique Transcriptions DYNAMIC'!$A100, Country, X$1)</f>
        <v>0</v>
      </c>
      <c r="Y100">
        <f>COUNTIFS(Answer, 'Unique Transcriptions DYNAMIC'!$A100, Country, Y$1)</f>
        <v>0</v>
      </c>
      <c r="Z100">
        <f>COUNTIFS(Answer, 'Unique Transcriptions DYNAMIC'!$A100, Country, Z$1)</f>
        <v>0</v>
      </c>
      <c r="AA100">
        <f>COUNTIFS(Answer, 'Unique Transcriptions DYNAMIC'!$A100, Country, AA$1)</f>
        <v>0</v>
      </c>
      <c r="AB100">
        <f>COUNTIFS(Answer, 'Unique Transcriptions DYNAMIC'!$A100, Country, AB$1)</f>
        <v>0</v>
      </c>
      <c r="AC100">
        <f>COUNTIFS(Answer, 'Unique Transcriptions DYNAMIC'!$A100, Country, AC$1)</f>
        <v>0</v>
      </c>
      <c r="AD100">
        <f>COUNTIFS(Answer, 'Unique Transcriptions DYNAMIC'!$A100, Country, AD$1)</f>
        <v>0</v>
      </c>
      <c r="AE100">
        <f>COUNTIFS(Answer, 'Unique Transcriptions DYNAMIC'!$A100, Country, AE$1)</f>
        <v>0</v>
      </c>
      <c r="AF100">
        <f>COUNTIFS(Answer, 'Unique Transcriptions DYNAMIC'!$A100, Country, AF$1)</f>
        <v>0</v>
      </c>
      <c r="AG100">
        <f t="shared" si="3"/>
        <v>0</v>
      </c>
      <c r="AH100">
        <f t="shared" si="2"/>
        <v>1</v>
      </c>
    </row>
    <row r="101" spans="1:34">
      <c r="A101" s="3" t="s">
        <v>424</v>
      </c>
      <c r="B101">
        <f>COUNTIFS(Answer, 'Unique Transcriptions DYNAMIC'!$A101)</f>
        <v>1</v>
      </c>
      <c r="C101">
        <f>COUNTIFS(Answer, 'Unique Transcriptions DYNAMIC'!$A101, Country, C$1)</f>
        <v>0</v>
      </c>
      <c r="D101">
        <f>COUNTIFS(Answer, 'Unique Transcriptions DYNAMIC'!$A101, Country, D$1)</f>
        <v>0</v>
      </c>
      <c r="E101">
        <f>COUNTIFS(Answer, 'Unique Transcriptions DYNAMIC'!$A101, Country, E$1)</f>
        <v>1</v>
      </c>
      <c r="F101">
        <f>COUNTIFS(Answer, 'Unique Transcriptions DYNAMIC'!$A101, Country, F$1)</f>
        <v>0</v>
      </c>
      <c r="G101">
        <f>COUNTIFS(Answer, 'Unique Transcriptions DYNAMIC'!$A101, Country, G$1)</f>
        <v>0</v>
      </c>
      <c r="H101">
        <f>COUNTIFS(Answer, 'Unique Transcriptions DYNAMIC'!$A101, Country, H$1)</f>
        <v>0</v>
      </c>
      <c r="I101">
        <f>COUNTIFS(Answer, 'Unique Transcriptions DYNAMIC'!$A101, Country, I$1)</f>
        <v>0</v>
      </c>
      <c r="J101">
        <f>COUNTIFS(Answer, 'Unique Transcriptions DYNAMIC'!$A101, Country, J$1)</f>
        <v>0</v>
      </c>
      <c r="K101">
        <f>COUNTIFS(Answer, 'Unique Transcriptions DYNAMIC'!$A101, Country, K$1)</f>
        <v>0</v>
      </c>
      <c r="L101">
        <f>COUNTIFS(Answer, 'Unique Transcriptions DYNAMIC'!$A101, Country, L$1)</f>
        <v>0</v>
      </c>
      <c r="M101">
        <f>COUNTIFS(Answer, 'Unique Transcriptions DYNAMIC'!$A101, Country, M$1)</f>
        <v>0</v>
      </c>
      <c r="N101">
        <f>COUNTIFS(Answer, 'Unique Transcriptions DYNAMIC'!$A101, Country, N$1)</f>
        <v>0</v>
      </c>
      <c r="O101">
        <f>COUNTIFS(Answer, 'Unique Transcriptions DYNAMIC'!$A101, Country, O$1)</f>
        <v>0</v>
      </c>
      <c r="P101">
        <f>COUNTIFS(Answer, 'Unique Transcriptions DYNAMIC'!$A101, Country, P$1)</f>
        <v>0</v>
      </c>
      <c r="Q101">
        <f>COUNTIFS(Answer, 'Unique Transcriptions DYNAMIC'!$A101, Country, Q$1)</f>
        <v>0</v>
      </c>
      <c r="R101">
        <f>COUNTIFS(Answer, 'Unique Transcriptions DYNAMIC'!$A101, Country, R$1)</f>
        <v>0</v>
      </c>
      <c r="S101">
        <f>COUNTIFS(Answer, 'Unique Transcriptions DYNAMIC'!$A101, Country, S$1)</f>
        <v>0</v>
      </c>
      <c r="T101">
        <f>COUNTIFS(Answer, 'Unique Transcriptions DYNAMIC'!$A101, Country, T$1)</f>
        <v>0</v>
      </c>
      <c r="U101">
        <f>COUNTIFS(Answer, 'Unique Transcriptions DYNAMIC'!$A101, Country, U$1)</f>
        <v>0</v>
      </c>
      <c r="V101">
        <f>COUNTIFS(Answer, 'Unique Transcriptions DYNAMIC'!$A101, Country, V$1)</f>
        <v>0</v>
      </c>
      <c r="W101">
        <f>COUNTIFS(Answer, 'Unique Transcriptions DYNAMIC'!$A101, Country, W$1)</f>
        <v>0</v>
      </c>
      <c r="X101">
        <f>COUNTIFS(Answer, 'Unique Transcriptions DYNAMIC'!$A101, Country, X$1)</f>
        <v>0</v>
      </c>
      <c r="Y101">
        <f>COUNTIFS(Answer, 'Unique Transcriptions DYNAMIC'!$A101, Country, Y$1)</f>
        <v>0</v>
      </c>
      <c r="Z101">
        <f>COUNTIFS(Answer, 'Unique Transcriptions DYNAMIC'!$A101, Country, Z$1)</f>
        <v>0</v>
      </c>
      <c r="AA101">
        <f>COUNTIFS(Answer, 'Unique Transcriptions DYNAMIC'!$A101, Country, AA$1)</f>
        <v>0</v>
      </c>
      <c r="AB101">
        <f>COUNTIFS(Answer, 'Unique Transcriptions DYNAMIC'!$A101, Country, AB$1)</f>
        <v>0</v>
      </c>
      <c r="AC101">
        <f>COUNTIFS(Answer, 'Unique Transcriptions DYNAMIC'!$A101, Country, AC$1)</f>
        <v>0</v>
      </c>
      <c r="AD101">
        <f>COUNTIFS(Answer, 'Unique Transcriptions DYNAMIC'!$A101, Country, AD$1)</f>
        <v>0</v>
      </c>
      <c r="AE101">
        <f>COUNTIFS(Answer, 'Unique Transcriptions DYNAMIC'!$A101, Country, AE$1)</f>
        <v>0</v>
      </c>
      <c r="AF101">
        <f>COUNTIFS(Answer, 'Unique Transcriptions DYNAMIC'!$A101, Country, AF$1)</f>
        <v>0</v>
      </c>
      <c r="AG101">
        <f t="shared" si="3"/>
        <v>1</v>
      </c>
      <c r="AH101">
        <f t="shared" si="2"/>
        <v>0</v>
      </c>
    </row>
    <row r="102" spans="1:34">
      <c r="A102" s="3" t="s">
        <v>423</v>
      </c>
      <c r="B102">
        <f>COUNTIFS(Answer, 'Unique Transcriptions DYNAMIC'!$A102)</f>
        <v>1</v>
      </c>
      <c r="C102">
        <f>COUNTIFS(Answer, 'Unique Transcriptions DYNAMIC'!$A102, Country, C$1)</f>
        <v>1</v>
      </c>
      <c r="D102">
        <f>COUNTIFS(Answer, 'Unique Transcriptions DYNAMIC'!$A102, Country, D$1)</f>
        <v>0</v>
      </c>
      <c r="E102">
        <f>COUNTIFS(Answer, 'Unique Transcriptions DYNAMIC'!$A102, Country, E$1)</f>
        <v>0</v>
      </c>
      <c r="F102">
        <f>COUNTIFS(Answer, 'Unique Transcriptions DYNAMIC'!$A102, Country, F$1)</f>
        <v>0</v>
      </c>
      <c r="G102">
        <f>COUNTIFS(Answer, 'Unique Transcriptions DYNAMIC'!$A102, Country, G$1)</f>
        <v>0</v>
      </c>
      <c r="H102">
        <f>COUNTIFS(Answer, 'Unique Transcriptions DYNAMIC'!$A102, Country, H$1)</f>
        <v>0</v>
      </c>
      <c r="I102">
        <f>COUNTIFS(Answer, 'Unique Transcriptions DYNAMIC'!$A102, Country, I$1)</f>
        <v>0</v>
      </c>
      <c r="J102">
        <f>COUNTIFS(Answer, 'Unique Transcriptions DYNAMIC'!$A102, Country, J$1)</f>
        <v>0</v>
      </c>
      <c r="K102">
        <f>COUNTIFS(Answer, 'Unique Transcriptions DYNAMIC'!$A102, Country, K$1)</f>
        <v>0</v>
      </c>
      <c r="L102">
        <f>COUNTIFS(Answer, 'Unique Transcriptions DYNAMIC'!$A102, Country, L$1)</f>
        <v>0</v>
      </c>
      <c r="M102">
        <f>COUNTIFS(Answer, 'Unique Transcriptions DYNAMIC'!$A102, Country, M$1)</f>
        <v>0</v>
      </c>
      <c r="N102">
        <f>COUNTIFS(Answer, 'Unique Transcriptions DYNAMIC'!$A102, Country, N$1)</f>
        <v>0</v>
      </c>
      <c r="O102">
        <f>COUNTIFS(Answer, 'Unique Transcriptions DYNAMIC'!$A102, Country, O$1)</f>
        <v>0</v>
      </c>
      <c r="P102">
        <f>COUNTIFS(Answer, 'Unique Transcriptions DYNAMIC'!$A102, Country, P$1)</f>
        <v>0</v>
      </c>
      <c r="Q102">
        <f>COUNTIFS(Answer, 'Unique Transcriptions DYNAMIC'!$A102, Country, Q$1)</f>
        <v>0</v>
      </c>
      <c r="R102">
        <f>COUNTIFS(Answer, 'Unique Transcriptions DYNAMIC'!$A102, Country, R$1)</f>
        <v>0</v>
      </c>
      <c r="S102">
        <f>COUNTIFS(Answer, 'Unique Transcriptions DYNAMIC'!$A102, Country, S$1)</f>
        <v>0</v>
      </c>
      <c r="T102">
        <f>COUNTIFS(Answer, 'Unique Transcriptions DYNAMIC'!$A102, Country, T$1)</f>
        <v>0</v>
      </c>
      <c r="U102">
        <f>COUNTIFS(Answer, 'Unique Transcriptions DYNAMIC'!$A102, Country, U$1)</f>
        <v>0</v>
      </c>
      <c r="V102">
        <f>COUNTIFS(Answer, 'Unique Transcriptions DYNAMIC'!$A102, Country, V$1)</f>
        <v>0</v>
      </c>
      <c r="W102">
        <f>COUNTIFS(Answer, 'Unique Transcriptions DYNAMIC'!$A102, Country, W$1)</f>
        <v>0</v>
      </c>
      <c r="X102">
        <f>COUNTIFS(Answer, 'Unique Transcriptions DYNAMIC'!$A102, Country, X$1)</f>
        <v>0</v>
      </c>
      <c r="Y102">
        <f>COUNTIFS(Answer, 'Unique Transcriptions DYNAMIC'!$A102, Country, Y$1)</f>
        <v>0</v>
      </c>
      <c r="Z102">
        <f>COUNTIFS(Answer, 'Unique Transcriptions DYNAMIC'!$A102, Country, Z$1)</f>
        <v>0</v>
      </c>
      <c r="AA102">
        <f>COUNTIFS(Answer, 'Unique Transcriptions DYNAMIC'!$A102, Country, AA$1)</f>
        <v>0</v>
      </c>
      <c r="AB102">
        <f>COUNTIFS(Answer, 'Unique Transcriptions DYNAMIC'!$A102, Country, AB$1)</f>
        <v>0</v>
      </c>
      <c r="AC102">
        <f>COUNTIFS(Answer, 'Unique Transcriptions DYNAMIC'!$A102, Country, AC$1)</f>
        <v>0</v>
      </c>
      <c r="AD102">
        <f>COUNTIFS(Answer, 'Unique Transcriptions DYNAMIC'!$A102, Country, AD$1)</f>
        <v>0</v>
      </c>
      <c r="AE102">
        <f>COUNTIFS(Answer, 'Unique Transcriptions DYNAMIC'!$A102, Country, AE$1)</f>
        <v>0</v>
      </c>
      <c r="AF102">
        <f>COUNTIFS(Answer, 'Unique Transcriptions DYNAMIC'!$A102, Country, AF$1)</f>
        <v>0</v>
      </c>
      <c r="AG102">
        <f t="shared" si="3"/>
        <v>0</v>
      </c>
      <c r="AH102">
        <f t="shared" si="2"/>
        <v>1</v>
      </c>
    </row>
    <row r="103" spans="1:34">
      <c r="A103" s="3" t="s">
        <v>441</v>
      </c>
      <c r="B103">
        <f>COUNTIFS(Answer, 'Unique Transcriptions DYNAMIC'!$A103)</f>
        <v>1</v>
      </c>
      <c r="C103">
        <f>COUNTIFS(Answer, 'Unique Transcriptions DYNAMIC'!$A103, Country, C$1)</f>
        <v>0</v>
      </c>
      <c r="D103">
        <f>COUNTIFS(Answer, 'Unique Transcriptions DYNAMIC'!$A103, Country, D$1)</f>
        <v>0</v>
      </c>
      <c r="E103">
        <f>COUNTIFS(Answer, 'Unique Transcriptions DYNAMIC'!$A103, Country, E$1)</f>
        <v>1</v>
      </c>
      <c r="F103">
        <f>COUNTIFS(Answer, 'Unique Transcriptions DYNAMIC'!$A103, Country, F$1)</f>
        <v>0</v>
      </c>
      <c r="G103">
        <f>COUNTIFS(Answer, 'Unique Transcriptions DYNAMIC'!$A103, Country, G$1)</f>
        <v>0</v>
      </c>
      <c r="H103">
        <f>COUNTIFS(Answer, 'Unique Transcriptions DYNAMIC'!$A103, Country, H$1)</f>
        <v>0</v>
      </c>
      <c r="I103">
        <f>COUNTIFS(Answer, 'Unique Transcriptions DYNAMIC'!$A103, Country, I$1)</f>
        <v>0</v>
      </c>
      <c r="J103">
        <f>COUNTIFS(Answer, 'Unique Transcriptions DYNAMIC'!$A103, Country, J$1)</f>
        <v>0</v>
      </c>
      <c r="K103">
        <f>COUNTIFS(Answer, 'Unique Transcriptions DYNAMIC'!$A103, Country, K$1)</f>
        <v>0</v>
      </c>
      <c r="L103">
        <f>COUNTIFS(Answer, 'Unique Transcriptions DYNAMIC'!$A103, Country, L$1)</f>
        <v>0</v>
      </c>
      <c r="M103">
        <f>COUNTIFS(Answer, 'Unique Transcriptions DYNAMIC'!$A103, Country, M$1)</f>
        <v>0</v>
      </c>
      <c r="N103">
        <f>COUNTIFS(Answer, 'Unique Transcriptions DYNAMIC'!$A103, Country, N$1)</f>
        <v>0</v>
      </c>
      <c r="O103">
        <f>COUNTIFS(Answer, 'Unique Transcriptions DYNAMIC'!$A103, Country, O$1)</f>
        <v>0</v>
      </c>
      <c r="P103">
        <f>COUNTIFS(Answer, 'Unique Transcriptions DYNAMIC'!$A103, Country, P$1)</f>
        <v>0</v>
      </c>
      <c r="Q103">
        <f>COUNTIFS(Answer, 'Unique Transcriptions DYNAMIC'!$A103, Country, Q$1)</f>
        <v>0</v>
      </c>
      <c r="R103">
        <f>COUNTIFS(Answer, 'Unique Transcriptions DYNAMIC'!$A103, Country, R$1)</f>
        <v>0</v>
      </c>
      <c r="S103">
        <f>COUNTIFS(Answer, 'Unique Transcriptions DYNAMIC'!$A103, Country, S$1)</f>
        <v>0</v>
      </c>
      <c r="T103">
        <f>COUNTIFS(Answer, 'Unique Transcriptions DYNAMIC'!$A103, Country, T$1)</f>
        <v>0</v>
      </c>
      <c r="U103">
        <f>COUNTIFS(Answer, 'Unique Transcriptions DYNAMIC'!$A103, Country, U$1)</f>
        <v>0</v>
      </c>
      <c r="V103">
        <f>COUNTIFS(Answer, 'Unique Transcriptions DYNAMIC'!$A103, Country, V$1)</f>
        <v>0</v>
      </c>
      <c r="W103">
        <f>COUNTIFS(Answer, 'Unique Transcriptions DYNAMIC'!$A103, Country, W$1)</f>
        <v>0</v>
      </c>
      <c r="X103">
        <f>COUNTIFS(Answer, 'Unique Transcriptions DYNAMIC'!$A103, Country, X$1)</f>
        <v>0</v>
      </c>
      <c r="Y103">
        <f>COUNTIFS(Answer, 'Unique Transcriptions DYNAMIC'!$A103, Country, Y$1)</f>
        <v>0</v>
      </c>
      <c r="Z103">
        <f>COUNTIFS(Answer, 'Unique Transcriptions DYNAMIC'!$A103, Country, Z$1)</f>
        <v>0</v>
      </c>
      <c r="AA103">
        <f>COUNTIFS(Answer, 'Unique Transcriptions DYNAMIC'!$A103, Country, AA$1)</f>
        <v>0</v>
      </c>
      <c r="AB103">
        <f>COUNTIFS(Answer, 'Unique Transcriptions DYNAMIC'!$A103, Country, AB$1)</f>
        <v>0</v>
      </c>
      <c r="AC103">
        <f>COUNTIFS(Answer, 'Unique Transcriptions DYNAMIC'!$A103, Country, AC$1)</f>
        <v>0</v>
      </c>
      <c r="AD103">
        <f>COUNTIFS(Answer, 'Unique Transcriptions DYNAMIC'!$A103, Country, AD$1)</f>
        <v>0</v>
      </c>
      <c r="AE103">
        <f>COUNTIFS(Answer, 'Unique Transcriptions DYNAMIC'!$A103, Country, AE$1)</f>
        <v>0</v>
      </c>
      <c r="AF103">
        <f>COUNTIFS(Answer, 'Unique Transcriptions DYNAMIC'!$A103, Country, AF$1)</f>
        <v>0</v>
      </c>
      <c r="AG103">
        <f t="shared" si="3"/>
        <v>1</v>
      </c>
      <c r="AH103">
        <f t="shared" si="2"/>
        <v>0</v>
      </c>
    </row>
    <row r="104" spans="1:34">
      <c r="A104" s="3" t="s">
        <v>107</v>
      </c>
      <c r="B104">
        <f>COUNTIFS(Answer, 'Unique Transcriptions DYNAMIC'!$A104)</f>
        <v>1</v>
      </c>
      <c r="C104">
        <f>COUNTIFS(Answer, 'Unique Transcriptions DYNAMIC'!$A104, Country, C$1)</f>
        <v>0</v>
      </c>
      <c r="D104">
        <f>COUNTIFS(Answer, 'Unique Transcriptions DYNAMIC'!$A104, Country, D$1)</f>
        <v>0</v>
      </c>
      <c r="E104">
        <f>COUNTIFS(Answer, 'Unique Transcriptions DYNAMIC'!$A104, Country, E$1)</f>
        <v>1</v>
      </c>
      <c r="F104">
        <f>COUNTIFS(Answer, 'Unique Transcriptions DYNAMIC'!$A104, Country, F$1)</f>
        <v>0</v>
      </c>
      <c r="G104">
        <f>COUNTIFS(Answer, 'Unique Transcriptions DYNAMIC'!$A104, Country, G$1)</f>
        <v>0</v>
      </c>
      <c r="H104">
        <f>COUNTIFS(Answer, 'Unique Transcriptions DYNAMIC'!$A104, Country, H$1)</f>
        <v>0</v>
      </c>
      <c r="I104">
        <f>COUNTIFS(Answer, 'Unique Transcriptions DYNAMIC'!$A104, Country, I$1)</f>
        <v>0</v>
      </c>
      <c r="J104">
        <f>COUNTIFS(Answer, 'Unique Transcriptions DYNAMIC'!$A104, Country, J$1)</f>
        <v>0</v>
      </c>
      <c r="K104">
        <f>COUNTIFS(Answer, 'Unique Transcriptions DYNAMIC'!$A104, Country, K$1)</f>
        <v>0</v>
      </c>
      <c r="L104">
        <f>COUNTIFS(Answer, 'Unique Transcriptions DYNAMIC'!$A104, Country, L$1)</f>
        <v>0</v>
      </c>
      <c r="M104">
        <f>COUNTIFS(Answer, 'Unique Transcriptions DYNAMIC'!$A104, Country, M$1)</f>
        <v>0</v>
      </c>
      <c r="N104">
        <f>COUNTIFS(Answer, 'Unique Transcriptions DYNAMIC'!$A104, Country, N$1)</f>
        <v>0</v>
      </c>
      <c r="O104">
        <f>COUNTIFS(Answer, 'Unique Transcriptions DYNAMIC'!$A104, Country, O$1)</f>
        <v>0</v>
      </c>
      <c r="P104">
        <f>COUNTIFS(Answer, 'Unique Transcriptions DYNAMIC'!$A104, Country, P$1)</f>
        <v>0</v>
      </c>
      <c r="Q104">
        <f>COUNTIFS(Answer, 'Unique Transcriptions DYNAMIC'!$A104, Country, Q$1)</f>
        <v>0</v>
      </c>
      <c r="R104">
        <f>COUNTIFS(Answer, 'Unique Transcriptions DYNAMIC'!$A104, Country, R$1)</f>
        <v>0</v>
      </c>
      <c r="S104">
        <f>COUNTIFS(Answer, 'Unique Transcriptions DYNAMIC'!$A104, Country, S$1)</f>
        <v>0</v>
      </c>
      <c r="T104">
        <f>COUNTIFS(Answer, 'Unique Transcriptions DYNAMIC'!$A104, Country, T$1)</f>
        <v>0</v>
      </c>
      <c r="U104">
        <f>COUNTIFS(Answer, 'Unique Transcriptions DYNAMIC'!$A104, Country, U$1)</f>
        <v>0</v>
      </c>
      <c r="V104">
        <f>COUNTIFS(Answer, 'Unique Transcriptions DYNAMIC'!$A104, Country, V$1)</f>
        <v>0</v>
      </c>
      <c r="W104">
        <f>COUNTIFS(Answer, 'Unique Transcriptions DYNAMIC'!$A104, Country, W$1)</f>
        <v>0</v>
      </c>
      <c r="X104">
        <f>COUNTIFS(Answer, 'Unique Transcriptions DYNAMIC'!$A104, Country, X$1)</f>
        <v>0</v>
      </c>
      <c r="Y104">
        <f>COUNTIFS(Answer, 'Unique Transcriptions DYNAMIC'!$A104, Country, Y$1)</f>
        <v>0</v>
      </c>
      <c r="Z104">
        <f>COUNTIFS(Answer, 'Unique Transcriptions DYNAMIC'!$A104, Country, Z$1)</f>
        <v>0</v>
      </c>
      <c r="AA104">
        <f>COUNTIFS(Answer, 'Unique Transcriptions DYNAMIC'!$A104, Country, AA$1)</f>
        <v>0</v>
      </c>
      <c r="AB104">
        <f>COUNTIFS(Answer, 'Unique Transcriptions DYNAMIC'!$A104, Country, AB$1)</f>
        <v>0</v>
      </c>
      <c r="AC104">
        <f>COUNTIFS(Answer, 'Unique Transcriptions DYNAMIC'!$A104, Country, AC$1)</f>
        <v>0</v>
      </c>
      <c r="AD104">
        <f>COUNTIFS(Answer, 'Unique Transcriptions DYNAMIC'!$A104, Country, AD$1)</f>
        <v>0</v>
      </c>
      <c r="AE104">
        <f>COUNTIFS(Answer, 'Unique Transcriptions DYNAMIC'!$A104, Country, AE$1)</f>
        <v>0</v>
      </c>
      <c r="AF104">
        <f>COUNTIFS(Answer, 'Unique Transcriptions DYNAMIC'!$A104, Country, AF$1)</f>
        <v>0</v>
      </c>
      <c r="AG104">
        <f t="shared" si="3"/>
        <v>1</v>
      </c>
      <c r="AH104">
        <f t="shared" si="2"/>
        <v>0</v>
      </c>
    </row>
    <row r="105" spans="1:34">
      <c r="A105" s="3" t="s">
        <v>96</v>
      </c>
      <c r="B105">
        <f>COUNTIFS(Answer, 'Unique Transcriptions DYNAMIC'!$A105)</f>
        <v>1</v>
      </c>
      <c r="C105">
        <f>COUNTIFS(Answer, 'Unique Transcriptions DYNAMIC'!$A105, Country, C$1)</f>
        <v>0</v>
      </c>
      <c r="D105">
        <f>COUNTIFS(Answer, 'Unique Transcriptions DYNAMIC'!$A105, Country, D$1)</f>
        <v>0</v>
      </c>
      <c r="E105">
        <f>COUNTIFS(Answer, 'Unique Transcriptions DYNAMIC'!$A105, Country, E$1)</f>
        <v>1</v>
      </c>
      <c r="F105">
        <f>COUNTIFS(Answer, 'Unique Transcriptions DYNAMIC'!$A105, Country, F$1)</f>
        <v>0</v>
      </c>
      <c r="G105">
        <f>COUNTIFS(Answer, 'Unique Transcriptions DYNAMIC'!$A105, Country, G$1)</f>
        <v>0</v>
      </c>
      <c r="H105">
        <f>COUNTIFS(Answer, 'Unique Transcriptions DYNAMIC'!$A105, Country, H$1)</f>
        <v>0</v>
      </c>
      <c r="I105">
        <f>COUNTIFS(Answer, 'Unique Transcriptions DYNAMIC'!$A105, Country, I$1)</f>
        <v>0</v>
      </c>
      <c r="J105">
        <f>COUNTIFS(Answer, 'Unique Transcriptions DYNAMIC'!$A105, Country, J$1)</f>
        <v>0</v>
      </c>
      <c r="K105">
        <f>COUNTIFS(Answer, 'Unique Transcriptions DYNAMIC'!$A105, Country, K$1)</f>
        <v>0</v>
      </c>
      <c r="L105">
        <f>COUNTIFS(Answer, 'Unique Transcriptions DYNAMIC'!$A105, Country, L$1)</f>
        <v>0</v>
      </c>
      <c r="M105">
        <f>COUNTIFS(Answer, 'Unique Transcriptions DYNAMIC'!$A105, Country, M$1)</f>
        <v>0</v>
      </c>
      <c r="N105">
        <f>COUNTIFS(Answer, 'Unique Transcriptions DYNAMIC'!$A105, Country, N$1)</f>
        <v>0</v>
      </c>
      <c r="O105">
        <f>COUNTIFS(Answer, 'Unique Transcriptions DYNAMIC'!$A105, Country, O$1)</f>
        <v>0</v>
      </c>
      <c r="P105">
        <f>COUNTIFS(Answer, 'Unique Transcriptions DYNAMIC'!$A105, Country, P$1)</f>
        <v>0</v>
      </c>
      <c r="Q105">
        <f>COUNTIFS(Answer, 'Unique Transcriptions DYNAMIC'!$A105, Country, Q$1)</f>
        <v>0</v>
      </c>
      <c r="R105">
        <f>COUNTIFS(Answer, 'Unique Transcriptions DYNAMIC'!$A105, Country, R$1)</f>
        <v>0</v>
      </c>
      <c r="S105">
        <f>COUNTIFS(Answer, 'Unique Transcriptions DYNAMIC'!$A105, Country, S$1)</f>
        <v>0</v>
      </c>
      <c r="T105">
        <f>COUNTIFS(Answer, 'Unique Transcriptions DYNAMIC'!$A105, Country, T$1)</f>
        <v>0</v>
      </c>
      <c r="U105">
        <f>COUNTIFS(Answer, 'Unique Transcriptions DYNAMIC'!$A105, Country, U$1)</f>
        <v>0</v>
      </c>
      <c r="V105">
        <f>COUNTIFS(Answer, 'Unique Transcriptions DYNAMIC'!$A105, Country, V$1)</f>
        <v>0</v>
      </c>
      <c r="W105">
        <f>COUNTIFS(Answer, 'Unique Transcriptions DYNAMIC'!$A105, Country, W$1)</f>
        <v>0</v>
      </c>
      <c r="X105">
        <f>COUNTIFS(Answer, 'Unique Transcriptions DYNAMIC'!$A105, Country, X$1)</f>
        <v>0</v>
      </c>
      <c r="Y105">
        <f>COUNTIFS(Answer, 'Unique Transcriptions DYNAMIC'!$A105, Country, Y$1)</f>
        <v>0</v>
      </c>
      <c r="Z105">
        <f>COUNTIFS(Answer, 'Unique Transcriptions DYNAMIC'!$A105, Country, Z$1)</f>
        <v>0</v>
      </c>
      <c r="AA105">
        <f>COUNTIFS(Answer, 'Unique Transcriptions DYNAMIC'!$A105, Country, AA$1)</f>
        <v>0</v>
      </c>
      <c r="AB105">
        <f>COUNTIFS(Answer, 'Unique Transcriptions DYNAMIC'!$A105, Country, AB$1)</f>
        <v>0</v>
      </c>
      <c r="AC105">
        <f>COUNTIFS(Answer, 'Unique Transcriptions DYNAMIC'!$A105, Country, AC$1)</f>
        <v>0</v>
      </c>
      <c r="AD105">
        <f>COUNTIFS(Answer, 'Unique Transcriptions DYNAMIC'!$A105, Country, AD$1)</f>
        <v>0</v>
      </c>
      <c r="AE105">
        <f>COUNTIFS(Answer, 'Unique Transcriptions DYNAMIC'!$A105, Country, AE$1)</f>
        <v>0</v>
      </c>
      <c r="AF105">
        <f>COUNTIFS(Answer, 'Unique Transcriptions DYNAMIC'!$A105, Country, AF$1)</f>
        <v>0</v>
      </c>
      <c r="AG105">
        <f t="shared" si="3"/>
        <v>1</v>
      </c>
      <c r="AH105">
        <f t="shared" si="2"/>
        <v>0</v>
      </c>
    </row>
    <row r="106" spans="1:34">
      <c r="A106" s="3" t="s">
        <v>396</v>
      </c>
      <c r="B106">
        <f>COUNTIFS(Answer, 'Unique Transcriptions DYNAMIC'!$A106)</f>
        <v>1</v>
      </c>
      <c r="C106">
        <f>COUNTIFS(Answer, 'Unique Transcriptions DYNAMIC'!$A106, Country, C$1)</f>
        <v>0</v>
      </c>
      <c r="D106">
        <f>COUNTIFS(Answer, 'Unique Transcriptions DYNAMIC'!$A106, Country, D$1)</f>
        <v>1</v>
      </c>
      <c r="E106">
        <f>COUNTIFS(Answer, 'Unique Transcriptions DYNAMIC'!$A106, Country, E$1)</f>
        <v>0</v>
      </c>
      <c r="F106">
        <f>COUNTIFS(Answer, 'Unique Transcriptions DYNAMIC'!$A106, Country, F$1)</f>
        <v>0</v>
      </c>
      <c r="G106">
        <f>COUNTIFS(Answer, 'Unique Transcriptions DYNAMIC'!$A106, Country, G$1)</f>
        <v>0</v>
      </c>
      <c r="H106">
        <f>COUNTIFS(Answer, 'Unique Transcriptions DYNAMIC'!$A106, Country, H$1)</f>
        <v>0</v>
      </c>
      <c r="I106">
        <f>COUNTIFS(Answer, 'Unique Transcriptions DYNAMIC'!$A106, Country, I$1)</f>
        <v>0</v>
      </c>
      <c r="J106">
        <f>COUNTIFS(Answer, 'Unique Transcriptions DYNAMIC'!$A106, Country, J$1)</f>
        <v>0</v>
      </c>
      <c r="K106">
        <f>COUNTIFS(Answer, 'Unique Transcriptions DYNAMIC'!$A106, Country, K$1)</f>
        <v>0</v>
      </c>
      <c r="L106">
        <f>COUNTIFS(Answer, 'Unique Transcriptions DYNAMIC'!$A106, Country, L$1)</f>
        <v>0</v>
      </c>
      <c r="M106">
        <f>COUNTIFS(Answer, 'Unique Transcriptions DYNAMIC'!$A106, Country, M$1)</f>
        <v>0</v>
      </c>
      <c r="N106">
        <f>COUNTIFS(Answer, 'Unique Transcriptions DYNAMIC'!$A106, Country, N$1)</f>
        <v>0</v>
      </c>
      <c r="O106">
        <f>COUNTIFS(Answer, 'Unique Transcriptions DYNAMIC'!$A106, Country, O$1)</f>
        <v>0</v>
      </c>
      <c r="P106">
        <f>COUNTIFS(Answer, 'Unique Transcriptions DYNAMIC'!$A106, Country, P$1)</f>
        <v>0</v>
      </c>
      <c r="Q106">
        <f>COUNTIFS(Answer, 'Unique Transcriptions DYNAMIC'!$A106, Country, Q$1)</f>
        <v>0</v>
      </c>
      <c r="R106">
        <f>COUNTIFS(Answer, 'Unique Transcriptions DYNAMIC'!$A106, Country, R$1)</f>
        <v>0</v>
      </c>
      <c r="S106">
        <f>COUNTIFS(Answer, 'Unique Transcriptions DYNAMIC'!$A106, Country, S$1)</f>
        <v>0</v>
      </c>
      <c r="T106">
        <f>COUNTIFS(Answer, 'Unique Transcriptions DYNAMIC'!$A106, Country, T$1)</f>
        <v>0</v>
      </c>
      <c r="U106">
        <f>COUNTIFS(Answer, 'Unique Transcriptions DYNAMIC'!$A106, Country, U$1)</f>
        <v>0</v>
      </c>
      <c r="V106">
        <f>COUNTIFS(Answer, 'Unique Transcriptions DYNAMIC'!$A106, Country, V$1)</f>
        <v>0</v>
      </c>
      <c r="W106">
        <f>COUNTIFS(Answer, 'Unique Transcriptions DYNAMIC'!$A106, Country, W$1)</f>
        <v>0</v>
      </c>
      <c r="X106">
        <f>COUNTIFS(Answer, 'Unique Transcriptions DYNAMIC'!$A106, Country, X$1)</f>
        <v>0</v>
      </c>
      <c r="Y106">
        <f>COUNTIFS(Answer, 'Unique Transcriptions DYNAMIC'!$A106, Country, Y$1)</f>
        <v>0</v>
      </c>
      <c r="Z106">
        <f>COUNTIFS(Answer, 'Unique Transcriptions DYNAMIC'!$A106, Country, Z$1)</f>
        <v>0</v>
      </c>
      <c r="AA106">
        <f>COUNTIFS(Answer, 'Unique Transcriptions DYNAMIC'!$A106, Country, AA$1)</f>
        <v>0</v>
      </c>
      <c r="AB106">
        <f>COUNTIFS(Answer, 'Unique Transcriptions DYNAMIC'!$A106, Country, AB$1)</f>
        <v>0</v>
      </c>
      <c r="AC106">
        <f>COUNTIFS(Answer, 'Unique Transcriptions DYNAMIC'!$A106, Country, AC$1)</f>
        <v>0</v>
      </c>
      <c r="AD106">
        <f>COUNTIFS(Answer, 'Unique Transcriptions DYNAMIC'!$A106, Country, AD$1)</f>
        <v>0</v>
      </c>
      <c r="AE106">
        <f>COUNTIFS(Answer, 'Unique Transcriptions DYNAMIC'!$A106, Country, AE$1)</f>
        <v>0</v>
      </c>
      <c r="AF106">
        <f>COUNTIFS(Answer, 'Unique Transcriptions DYNAMIC'!$A106, Country, AF$1)</f>
        <v>0</v>
      </c>
      <c r="AG106">
        <f t="shared" si="3"/>
        <v>0</v>
      </c>
      <c r="AH106">
        <f t="shared" si="2"/>
        <v>1</v>
      </c>
    </row>
    <row r="107" spans="1:34">
      <c r="A107" s="3" t="s">
        <v>398</v>
      </c>
      <c r="B107">
        <f>COUNTIFS(Answer, 'Unique Transcriptions DYNAMIC'!$A107)</f>
        <v>1</v>
      </c>
      <c r="C107">
        <f>COUNTIFS(Answer, 'Unique Transcriptions DYNAMIC'!$A107, Country, C$1)</f>
        <v>1</v>
      </c>
      <c r="D107">
        <f>COUNTIFS(Answer, 'Unique Transcriptions DYNAMIC'!$A107, Country, D$1)</f>
        <v>0</v>
      </c>
      <c r="E107">
        <f>COUNTIFS(Answer, 'Unique Transcriptions DYNAMIC'!$A107, Country, E$1)</f>
        <v>0</v>
      </c>
      <c r="F107">
        <f>COUNTIFS(Answer, 'Unique Transcriptions DYNAMIC'!$A107, Country, F$1)</f>
        <v>0</v>
      </c>
      <c r="G107">
        <f>COUNTIFS(Answer, 'Unique Transcriptions DYNAMIC'!$A107, Country, G$1)</f>
        <v>0</v>
      </c>
      <c r="H107">
        <f>COUNTIFS(Answer, 'Unique Transcriptions DYNAMIC'!$A107, Country, H$1)</f>
        <v>0</v>
      </c>
      <c r="I107">
        <f>COUNTIFS(Answer, 'Unique Transcriptions DYNAMIC'!$A107, Country, I$1)</f>
        <v>0</v>
      </c>
      <c r="J107">
        <f>COUNTIFS(Answer, 'Unique Transcriptions DYNAMIC'!$A107, Country, J$1)</f>
        <v>0</v>
      </c>
      <c r="K107">
        <f>COUNTIFS(Answer, 'Unique Transcriptions DYNAMIC'!$A107, Country, K$1)</f>
        <v>0</v>
      </c>
      <c r="L107">
        <f>COUNTIFS(Answer, 'Unique Transcriptions DYNAMIC'!$A107, Country, L$1)</f>
        <v>0</v>
      </c>
      <c r="M107">
        <f>COUNTIFS(Answer, 'Unique Transcriptions DYNAMIC'!$A107, Country, M$1)</f>
        <v>0</v>
      </c>
      <c r="N107">
        <f>COUNTIFS(Answer, 'Unique Transcriptions DYNAMIC'!$A107, Country, N$1)</f>
        <v>0</v>
      </c>
      <c r="O107">
        <f>COUNTIFS(Answer, 'Unique Transcriptions DYNAMIC'!$A107, Country, O$1)</f>
        <v>0</v>
      </c>
      <c r="P107">
        <f>COUNTIFS(Answer, 'Unique Transcriptions DYNAMIC'!$A107, Country, P$1)</f>
        <v>0</v>
      </c>
      <c r="Q107">
        <f>COUNTIFS(Answer, 'Unique Transcriptions DYNAMIC'!$A107, Country, Q$1)</f>
        <v>0</v>
      </c>
      <c r="R107">
        <f>COUNTIFS(Answer, 'Unique Transcriptions DYNAMIC'!$A107, Country, R$1)</f>
        <v>0</v>
      </c>
      <c r="S107">
        <f>COUNTIFS(Answer, 'Unique Transcriptions DYNAMIC'!$A107, Country, S$1)</f>
        <v>0</v>
      </c>
      <c r="T107">
        <f>COUNTIFS(Answer, 'Unique Transcriptions DYNAMIC'!$A107, Country, T$1)</f>
        <v>0</v>
      </c>
      <c r="U107">
        <f>COUNTIFS(Answer, 'Unique Transcriptions DYNAMIC'!$A107, Country, U$1)</f>
        <v>0</v>
      </c>
      <c r="V107">
        <f>COUNTIFS(Answer, 'Unique Transcriptions DYNAMIC'!$A107, Country, V$1)</f>
        <v>0</v>
      </c>
      <c r="W107">
        <f>COUNTIFS(Answer, 'Unique Transcriptions DYNAMIC'!$A107, Country, W$1)</f>
        <v>0</v>
      </c>
      <c r="X107">
        <f>COUNTIFS(Answer, 'Unique Transcriptions DYNAMIC'!$A107, Country, X$1)</f>
        <v>0</v>
      </c>
      <c r="Y107">
        <f>COUNTIFS(Answer, 'Unique Transcriptions DYNAMIC'!$A107, Country, Y$1)</f>
        <v>0</v>
      </c>
      <c r="Z107">
        <f>COUNTIFS(Answer, 'Unique Transcriptions DYNAMIC'!$A107, Country, Z$1)</f>
        <v>0</v>
      </c>
      <c r="AA107">
        <f>COUNTIFS(Answer, 'Unique Transcriptions DYNAMIC'!$A107, Country, AA$1)</f>
        <v>0</v>
      </c>
      <c r="AB107">
        <f>COUNTIFS(Answer, 'Unique Transcriptions DYNAMIC'!$A107, Country, AB$1)</f>
        <v>0</v>
      </c>
      <c r="AC107">
        <f>COUNTIFS(Answer, 'Unique Transcriptions DYNAMIC'!$A107, Country, AC$1)</f>
        <v>0</v>
      </c>
      <c r="AD107">
        <f>COUNTIFS(Answer, 'Unique Transcriptions DYNAMIC'!$A107, Country, AD$1)</f>
        <v>0</v>
      </c>
      <c r="AE107">
        <f>COUNTIFS(Answer, 'Unique Transcriptions DYNAMIC'!$A107, Country, AE$1)</f>
        <v>0</v>
      </c>
      <c r="AF107">
        <f>COUNTIFS(Answer, 'Unique Transcriptions DYNAMIC'!$A107, Country, AF$1)</f>
        <v>0</v>
      </c>
      <c r="AG107">
        <f t="shared" si="3"/>
        <v>0</v>
      </c>
      <c r="AH107">
        <f t="shared" si="2"/>
        <v>1</v>
      </c>
    </row>
    <row r="108" spans="1:34">
      <c r="A108" s="3" t="s">
        <v>395</v>
      </c>
      <c r="B108">
        <f>COUNTIFS(Answer, 'Unique Transcriptions DYNAMIC'!$A108)</f>
        <v>1</v>
      </c>
      <c r="C108">
        <f>COUNTIFS(Answer, 'Unique Transcriptions DYNAMIC'!$A108, Country, C$1)</f>
        <v>0</v>
      </c>
      <c r="D108">
        <f>COUNTIFS(Answer, 'Unique Transcriptions DYNAMIC'!$A108, Country, D$1)</f>
        <v>0</v>
      </c>
      <c r="E108">
        <f>COUNTIFS(Answer, 'Unique Transcriptions DYNAMIC'!$A108, Country, E$1)</f>
        <v>1</v>
      </c>
      <c r="F108">
        <f>COUNTIFS(Answer, 'Unique Transcriptions DYNAMIC'!$A108, Country, F$1)</f>
        <v>0</v>
      </c>
      <c r="G108">
        <f>COUNTIFS(Answer, 'Unique Transcriptions DYNAMIC'!$A108, Country, G$1)</f>
        <v>0</v>
      </c>
      <c r="H108">
        <f>COUNTIFS(Answer, 'Unique Transcriptions DYNAMIC'!$A108, Country, H$1)</f>
        <v>0</v>
      </c>
      <c r="I108">
        <f>COUNTIFS(Answer, 'Unique Transcriptions DYNAMIC'!$A108, Country, I$1)</f>
        <v>0</v>
      </c>
      <c r="J108">
        <f>COUNTIFS(Answer, 'Unique Transcriptions DYNAMIC'!$A108, Country, J$1)</f>
        <v>0</v>
      </c>
      <c r="K108">
        <f>COUNTIFS(Answer, 'Unique Transcriptions DYNAMIC'!$A108, Country, K$1)</f>
        <v>0</v>
      </c>
      <c r="L108">
        <f>COUNTIFS(Answer, 'Unique Transcriptions DYNAMIC'!$A108, Country, L$1)</f>
        <v>0</v>
      </c>
      <c r="M108">
        <f>COUNTIFS(Answer, 'Unique Transcriptions DYNAMIC'!$A108, Country, M$1)</f>
        <v>0</v>
      </c>
      <c r="N108">
        <f>COUNTIFS(Answer, 'Unique Transcriptions DYNAMIC'!$A108, Country, N$1)</f>
        <v>0</v>
      </c>
      <c r="O108">
        <f>COUNTIFS(Answer, 'Unique Transcriptions DYNAMIC'!$A108, Country, O$1)</f>
        <v>0</v>
      </c>
      <c r="P108">
        <f>COUNTIFS(Answer, 'Unique Transcriptions DYNAMIC'!$A108, Country, P$1)</f>
        <v>0</v>
      </c>
      <c r="Q108">
        <f>COUNTIFS(Answer, 'Unique Transcriptions DYNAMIC'!$A108, Country, Q$1)</f>
        <v>0</v>
      </c>
      <c r="R108">
        <f>COUNTIFS(Answer, 'Unique Transcriptions DYNAMIC'!$A108, Country, R$1)</f>
        <v>0</v>
      </c>
      <c r="S108">
        <f>COUNTIFS(Answer, 'Unique Transcriptions DYNAMIC'!$A108, Country, S$1)</f>
        <v>0</v>
      </c>
      <c r="T108">
        <f>COUNTIFS(Answer, 'Unique Transcriptions DYNAMIC'!$A108, Country, T$1)</f>
        <v>0</v>
      </c>
      <c r="U108">
        <f>COUNTIFS(Answer, 'Unique Transcriptions DYNAMIC'!$A108, Country, U$1)</f>
        <v>0</v>
      </c>
      <c r="V108">
        <f>COUNTIFS(Answer, 'Unique Transcriptions DYNAMIC'!$A108, Country, V$1)</f>
        <v>0</v>
      </c>
      <c r="W108">
        <f>COUNTIFS(Answer, 'Unique Transcriptions DYNAMIC'!$A108, Country, W$1)</f>
        <v>0</v>
      </c>
      <c r="X108">
        <f>COUNTIFS(Answer, 'Unique Transcriptions DYNAMIC'!$A108, Country, X$1)</f>
        <v>0</v>
      </c>
      <c r="Y108">
        <f>COUNTIFS(Answer, 'Unique Transcriptions DYNAMIC'!$A108, Country, Y$1)</f>
        <v>0</v>
      </c>
      <c r="Z108">
        <f>COUNTIFS(Answer, 'Unique Transcriptions DYNAMIC'!$A108, Country, Z$1)</f>
        <v>0</v>
      </c>
      <c r="AA108">
        <f>COUNTIFS(Answer, 'Unique Transcriptions DYNAMIC'!$A108, Country, AA$1)</f>
        <v>0</v>
      </c>
      <c r="AB108">
        <f>COUNTIFS(Answer, 'Unique Transcriptions DYNAMIC'!$A108, Country, AB$1)</f>
        <v>0</v>
      </c>
      <c r="AC108">
        <f>COUNTIFS(Answer, 'Unique Transcriptions DYNAMIC'!$A108, Country, AC$1)</f>
        <v>0</v>
      </c>
      <c r="AD108">
        <f>COUNTIFS(Answer, 'Unique Transcriptions DYNAMIC'!$A108, Country, AD$1)</f>
        <v>0</v>
      </c>
      <c r="AE108">
        <f>COUNTIFS(Answer, 'Unique Transcriptions DYNAMIC'!$A108, Country, AE$1)</f>
        <v>0</v>
      </c>
      <c r="AF108">
        <f>COUNTIFS(Answer, 'Unique Transcriptions DYNAMIC'!$A108, Country, AF$1)</f>
        <v>0</v>
      </c>
      <c r="AG108">
        <f t="shared" si="3"/>
        <v>1</v>
      </c>
      <c r="AH108">
        <f t="shared" si="2"/>
        <v>0</v>
      </c>
    </row>
    <row r="109" spans="1:34">
      <c r="A109" s="3" t="s">
        <v>4357</v>
      </c>
      <c r="B109">
        <f>COUNTIFS(Answer, 'Unique Transcriptions DYNAMIC'!$A109)</f>
        <v>1</v>
      </c>
      <c r="C109">
        <f>COUNTIFS(Answer, 'Unique Transcriptions DYNAMIC'!$A109, Country, C$1)</f>
        <v>1</v>
      </c>
      <c r="D109">
        <f>COUNTIFS(Answer, 'Unique Transcriptions DYNAMIC'!$A109, Country, D$1)</f>
        <v>0</v>
      </c>
      <c r="E109">
        <f>COUNTIFS(Answer, 'Unique Transcriptions DYNAMIC'!$A109, Country, E$1)</f>
        <v>0</v>
      </c>
      <c r="F109">
        <f>COUNTIFS(Answer, 'Unique Transcriptions DYNAMIC'!$A109, Country, F$1)</f>
        <v>0</v>
      </c>
      <c r="G109">
        <f>COUNTIFS(Answer, 'Unique Transcriptions DYNAMIC'!$A109, Country, G$1)</f>
        <v>0</v>
      </c>
      <c r="H109">
        <f>COUNTIFS(Answer, 'Unique Transcriptions DYNAMIC'!$A109, Country, H$1)</f>
        <v>0</v>
      </c>
      <c r="I109">
        <f>COUNTIFS(Answer, 'Unique Transcriptions DYNAMIC'!$A109, Country, I$1)</f>
        <v>0</v>
      </c>
      <c r="J109">
        <f>COUNTIFS(Answer, 'Unique Transcriptions DYNAMIC'!$A109, Country, J$1)</f>
        <v>0</v>
      </c>
      <c r="K109">
        <f>COUNTIFS(Answer, 'Unique Transcriptions DYNAMIC'!$A109, Country, K$1)</f>
        <v>0</v>
      </c>
      <c r="L109">
        <f>COUNTIFS(Answer, 'Unique Transcriptions DYNAMIC'!$A109, Country, L$1)</f>
        <v>0</v>
      </c>
      <c r="M109">
        <f>COUNTIFS(Answer, 'Unique Transcriptions DYNAMIC'!$A109, Country, M$1)</f>
        <v>0</v>
      </c>
      <c r="N109">
        <f>COUNTIFS(Answer, 'Unique Transcriptions DYNAMIC'!$A109, Country, N$1)</f>
        <v>0</v>
      </c>
      <c r="O109">
        <f>COUNTIFS(Answer, 'Unique Transcriptions DYNAMIC'!$A109, Country, O$1)</f>
        <v>0</v>
      </c>
      <c r="P109">
        <f>COUNTIFS(Answer, 'Unique Transcriptions DYNAMIC'!$A109, Country, P$1)</f>
        <v>0</v>
      </c>
      <c r="Q109">
        <f>COUNTIFS(Answer, 'Unique Transcriptions DYNAMIC'!$A109, Country, Q$1)</f>
        <v>0</v>
      </c>
      <c r="R109">
        <f>COUNTIFS(Answer, 'Unique Transcriptions DYNAMIC'!$A109, Country, R$1)</f>
        <v>0</v>
      </c>
      <c r="S109">
        <f>COUNTIFS(Answer, 'Unique Transcriptions DYNAMIC'!$A109, Country, S$1)</f>
        <v>0</v>
      </c>
      <c r="T109">
        <f>COUNTIFS(Answer, 'Unique Transcriptions DYNAMIC'!$A109, Country, T$1)</f>
        <v>0</v>
      </c>
      <c r="U109">
        <f>COUNTIFS(Answer, 'Unique Transcriptions DYNAMIC'!$A109, Country, U$1)</f>
        <v>0</v>
      </c>
      <c r="V109">
        <f>COUNTIFS(Answer, 'Unique Transcriptions DYNAMIC'!$A109, Country, V$1)</f>
        <v>0</v>
      </c>
      <c r="W109">
        <f>COUNTIFS(Answer, 'Unique Transcriptions DYNAMIC'!$A109, Country, W$1)</f>
        <v>0</v>
      </c>
      <c r="X109">
        <f>COUNTIFS(Answer, 'Unique Transcriptions DYNAMIC'!$A109, Country, X$1)</f>
        <v>0</v>
      </c>
      <c r="Y109">
        <f>COUNTIFS(Answer, 'Unique Transcriptions DYNAMIC'!$A109, Country, Y$1)</f>
        <v>0</v>
      </c>
      <c r="Z109">
        <f>COUNTIFS(Answer, 'Unique Transcriptions DYNAMIC'!$A109, Country, Z$1)</f>
        <v>0</v>
      </c>
      <c r="AA109">
        <f>COUNTIFS(Answer, 'Unique Transcriptions DYNAMIC'!$A109, Country, AA$1)</f>
        <v>0</v>
      </c>
      <c r="AB109">
        <f>COUNTIFS(Answer, 'Unique Transcriptions DYNAMIC'!$A109, Country, AB$1)</f>
        <v>0</v>
      </c>
      <c r="AC109">
        <f>COUNTIFS(Answer, 'Unique Transcriptions DYNAMIC'!$A109, Country, AC$1)</f>
        <v>0</v>
      </c>
      <c r="AD109">
        <f>COUNTIFS(Answer, 'Unique Transcriptions DYNAMIC'!$A109, Country, AD$1)</f>
        <v>0</v>
      </c>
      <c r="AE109">
        <f>COUNTIFS(Answer, 'Unique Transcriptions DYNAMIC'!$A109, Country, AE$1)</f>
        <v>0</v>
      </c>
      <c r="AF109">
        <f>COUNTIFS(Answer, 'Unique Transcriptions DYNAMIC'!$A109, Country, AF$1)</f>
        <v>0</v>
      </c>
      <c r="AG109">
        <f t="shared" si="3"/>
        <v>0</v>
      </c>
      <c r="AH109">
        <f t="shared" si="2"/>
        <v>1</v>
      </c>
    </row>
    <row r="110" spans="1:34">
      <c r="A110" s="3" t="s">
        <v>402</v>
      </c>
      <c r="B110">
        <f>COUNTIFS(Answer, 'Unique Transcriptions DYNAMIC'!$A110)</f>
        <v>1</v>
      </c>
      <c r="C110">
        <f>COUNTIFS(Answer, 'Unique Transcriptions DYNAMIC'!$A110, Country, C$1)</f>
        <v>1</v>
      </c>
      <c r="D110">
        <f>COUNTIFS(Answer, 'Unique Transcriptions DYNAMIC'!$A110, Country, D$1)</f>
        <v>0</v>
      </c>
      <c r="E110">
        <f>COUNTIFS(Answer, 'Unique Transcriptions DYNAMIC'!$A110, Country, E$1)</f>
        <v>0</v>
      </c>
      <c r="F110">
        <f>COUNTIFS(Answer, 'Unique Transcriptions DYNAMIC'!$A110, Country, F$1)</f>
        <v>0</v>
      </c>
      <c r="G110">
        <f>COUNTIFS(Answer, 'Unique Transcriptions DYNAMIC'!$A110, Country, G$1)</f>
        <v>0</v>
      </c>
      <c r="H110">
        <f>COUNTIFS(Answer, 'Unique Transcriptions DYNAMIC'!$A110, Country, H$1)</f>
        <v>0</v>
      </c>
      <c r="I110">
        <f>COUNTIFS(Answer, 'Unique Transcriptions DYNAMIC'!$A110, Country, I$1)</f>
        <v>0</v>
      </c>
      <c r="J110">
        <f>COUNTIFS(Answer, 'Unique Transcriptions DYNAMIC'!$A110, Country, J$1)</f>
        <v>0</v>
      </c>
      <c r="K110">
        <f>COUNTIFS(Answer, 'Unique Transcriptions DYNAMIC'!$A110, Country, K$1)</f>
        <v>0</v>
      </c>
      <c r="L110">
        <f>COUNTIFS(Answer, 'Unique Transcriptions DYNAMIC'!$A110, Country, L$1)</f>
        <v>0</v>
      </c>
      <c r="M110">
        <f>COUNTIFS(Answer, 'Unique Transcriptions DYNAMIC'!$A110, Country, M$1)</f>
        <v>0</v>
      </c>
      <c r="N110">
        <f>COUNTIFS(Answer, 'Unique Transcriptions DYNAMIC'!$A110, Country, N$1)</f>
        <v>0</v>
      </c>
      <c r="O110">
        <f>COUNTIFS(Answer, 'Unique Transcriptions DYNAMIC'!$A110, Country, O$1)</f>
        <v>0</v>
      </c>
      <c r="P110">
        <f>COUNTIFS(Answer, 'Unique Transcriptions DYNAMIC'!$A110, Country, P$1)</f>
        <v>0</v>
      </c>
      <c r="Q110">
        <f>COUNTIFS(Answer, 'Unique Transcriptions DYNAMIC'!$A110, Country, Q$1)</f>
        <v>0</v>
      </c>
      <c r="R110">
        <f>COUNTIFS(Answer, 'Unique Transcriptions DYNAMIC'!$A110, Country, R$1)</f>
        <v>0</v>
      </c>
      <c r="S110">
        <f>COUNTIFS(Answer, 'Unique Transcriptions DYNAMIC'!$A110, Country, S$1)</f>
        <v>0</v>
      </c>
      <c r="T110">
        <f>COUNTIFS(Answer, 'Unique Transcriptions DYNAMIC'!$A110, Country, T$1)</f>
        <v>0</v>
      </c>
      <c r="U110">
        <f>COUNTIFS(Answer, 'Unique Transcriptions DYNAMIC'!$A110, Country, U$1)</f>
        <v>0</v>
      </c>
      <c r="V110">
        <f>COUNTIFS(Answer, 'Unique Transcriptions DYNAMIC'!$A110, Country, V$1)</f>
        <v>0</v>
      </c>
      <c r="W110">
        <f>COUNTIFS(Answer, 'Unique Transcriptions DYNAMIC'!$A110, Country, W$1)</f>
        <v>0</v>
      </c>
      <c r="X110">
        <f>COUNTIFS(Answer, 'Unique Transcriptions DYNAMIC'!$A110, Country, X$1)</f>
        <v>0</v>
      </c>
      <c r="Y110">
        <f>COUNTIFS(Answer, 'Unique Transcriptions DYNAMIC'!$A110, Country, Y$1)</f>
        <v>0</v>
      </c>
      <c r="Z110">
        <f>COUNTIFS(Answer, 'Unique Transcriptions DYNAMIC'!$A110, Country, Z$1)</f>
        <v>0</v>
      </c>
      <c r="AA110">
        <f>COUNTIFS(Answer, 'Unique Transcriptions DYNAMIC'!$A110, Country, AA$1)</f>
        <v>0</v>
      </c>
      <c r="AB110">
        <f>COUNTIFS(Answer, 'Unique Transcriptions DYNAMIC'!$A110, Country, AB$1)</f>
        <v>0</v>
      </c>
      <c r="AC110">
        <f>COUNTIFS(Answer, 'Unique Transcriptions DYNAMIC'!$A110, Country, AC$1)</f>
        <v>0</v>
      </c>
      <c r="AD110">
        <f>COUNTIFS(Answer, 'Unique Transcriptions DYNAMIC'!$A110, Country, AD$1)</f>
        <v>0</v>
      </c>
      <c r="AE110">
        <f>COUNTIFS(Answer, 'Unique Transcriptions DYNAMIC'!$A110, Country, AE$1)</f>
        <v>0</v>
      </c>
      <c r="AF110">
        <f>COUNTIFS(Answer, 'Unique Transcriptions DYNAMIC'!$A110, Country, AF$1)</f>
        <v>0</v>
      </c>
      <c r="AG110">
        <f t="shared" si="3"/>
        <v>0</v>
      </c>
      <c r="AH110">
        <f t="shared" si="2"/>
        <v>1</v>
      </c>
    </row>
    <row r="111" spans="1:34">
      <c r="A111" s="3" t="s">
        <v>397</v>
      </c>
      <c r="B111">
        <f>COUNTIFS(Answer, 'Unique Transcriptions DYNAMIC'!$A111)</f>
        <v>1</v>
      </c>
      <c r="C111">
        <f>COUNTIFS(Answer, 'Unique Transcriptions DYNAMIC'!$A111, Country, C$1)</f>
        <v>1</v>
      </c>
      <c r="D111">
        <f>COUNTIFS(Answer, 'Unique Transcriptions DYNAMIC'!$A111, Country, D$1)</f>
        <v>0</v>
      </c>
      <c r="E111">
        <f>COUNTIFS(Answer, 'Unique Transcriptions DYNAMIC'!$A111, Country, E$1)</f>
        <v>0</v>
      </c>
      <c r="F111">
        <f>COUNTIFS(Answer, 'Unique Transcriptions DYNAMIC'!$A111, Country, F$1)</f>
        <v>0</v>
      </c>
      <c r="G111">
        <f>COUNTIFS(Answer, 'Unique Transcriptions DYNAMIC'!$A111, Country, G$1)</f>
        <v>0</v>
      </c>
      <c r="H111">
        <f>COUNTIFS(Answer, 'Unique Transcriptions DYNAMIC'!$A111, Country, H$1)</f>
        <v>0</v>
      </c>
      <c r="I111">
        <f>COUNTIFS(Answer, 'Unique Transcriptions DYNAMIC'!$A111, Country, I$1)</f>
        <v>0</v>
      </c>
      <c r="J111">
        <f>COUNTIFS(Answer, 'Unique Transcriptions DYNAMIC'!$A111, Country, J$1)</f>
        <v>0</v>
      </c>
      <c r="K111">
        <f>COUNTIFS(Answer, 'Unique Transcriptions DYNAMIC'!$A111, Country, K$1)</f>
        <v>0</v>
      </c>
      <c r="L111">
        <f>COUNTIFS(Answer, 'Unique Transcriptions DYNAMIC'!$A111, Country, L$1)</f>
        <v>0</v>
      </c>
      <c r="M111">
        <f>COUNTIFS(Answer, 'Unique Transcriptions DYNAMIC'!$A111, Country, M$1)</f>
        <v>0</v>
      </c>
      <c r="N111">
        <f>COUNTIFS(Answer, 'Unique Transcriptions DYNAMIC'!$A111, Country, N$1)</f>
        <v>0</v>
      </c>
      <c r="O111">
        <f>COUNTIFS(Answer, 'Unique Transcriptions DYNAMIC'!$A111, Country, O$1)</f>
        <v>0</v>
      </c>
      <c r="P111">
        <f>COUNTIFS(Answer, 'Unique Transcriptions DYNAMIC'!$A111, Country, P$1)</f>
        <v>0</v>
      </c>
      <c r="Q111">
        <f>COUNTIFS(Answer, 'Unique Transcriptions DYNAMIC'!$A111, Country, Q$1)</f>
        <v>0</v>
      </c>
      <c r="R111">
        <f>COUNTIFS(Answer, 'Unique Transcriptions DYNAMIC'!$A111, Country, R$1)</f>
        <v>0</v>
      </c>
      <c r="S111">
        <f>COUNTIFS(Answer, 'Unique Transcriptions DYNAMIC'!$A111, Country, S$1)</f>
        <v>0</v>
      </c>
      <c r="T111">
        <f>COUNTIFS(Answer, 'Unique Transcriptions DYNAMIC'!$A111, Country, T$1)</f>
        <v>0</v>
      </c>
      <c r="U111">
        <f>COUNTIFS(Answer, 'Unique Transcriptions DYNAMIC'!$A111, Country, U$1)</f>
        <v>0</v>
      </c>
      <c r="V111">
        <f>COUNTIFS(Answer, 'Unique Transcriptions DYNAMIC'!$A111, Country, V$1)</f>
        <v>0</v>
      </c>
      <c r="W111">
        <f>COUNTIFS(Answer, 'Unique Transcriptions DYNAMIC'!$A111, Country, W$1)</f>
        <v>0</v>
      </c>
      <c r="X111">
        <f>COUNTIFS(Answer, 'Unique Transcriptions DYNAMIC'!$A111, Country, X$1)</f>
        <v>0</v>
      </c>
      <c r="Y111">
        <f>COUNTIFS(Answer, 'Unique Transcriptions DYNAMIC'!$A111, Country, Y$1)</f>
        <v>0</v>
      </c>
      <c r="Z111">
        <f>COUNTIFS(Answer, 'Unique Transcriptions DYNAMIC'!$A111, Country, Z$1)</f>
        <v>0</v>
      </c>
      <c r="AA111">
        <f>COUNTIFS(Answer, 'Unique Transcriptions DYNAMIC'!$A111, Country, AA$1)</f>
        <v>0</v>
      </c>
      <c r="AB111">
        <f>COUNTIFS(Answer, 'Unique Transcriptions DYNAMIC'!$A111, Country, AB$1)</f>
        <v>0</v>
      </c>
      <c r="AC111">
        <f>COUNTIFS(Answer, 'Unique Transcriptions DYNAMIC'!$A111, Country, AC$1)</f>
        <v>0</v>
      </c>
      <c r="AD111">
        <f>COUNTIFS(Answer, 'Unique Transcriptions DYNAMIC'!$A111, Country, AD$1)</f>
        <v>0</v>
      </c>
      <c r="AE111">
        <f>COUNTIFS(Answer, 'Unique Transcriptions DYNAMIC'!$A111, Country, AE$1)</f>
        <v>0</v>
      </c>
      <c r="AF111">
        <f>COUNTIFS(Answer, 'Unique Transcriptions DYNAMIC'!$A111, Country, AF$1)</f>
        <v>0</v>
      </c>
      <c r="AG111">
        <f t="shared" si="3"/>
        <v>0</v>
      </c>
      <c r="AH111">
        <f t="shared" si="2"/>
        <v>1</v>
      </c>
    </row>
    <row r="112" spans="1:34">
      <c r="A112" s="3" t="s">
        <v>1924</v>
      </c>
      <c r="B112">
        <f>COUNTIFS(Answer, 'Unique Transcriptions DYNAMIC'!$A112)</f>
        <v>1</v>
      </c>
      <c r="C112">
        <f>COUNTIFS(Answer, 'Unique Transcriptions DYNAMIC'!$A112, Country, C$1)</f>
        <v>0</v>
      </c>
      <c r="D112">
        <f>COUNTIFS(Answer, 'Unique Transcriptions DYNAMIC'!$A112, Country, D$1)</f>
        <v>0</v>
      </c>
      <c r="E112">
        <f>COUNTIFS(Answer, 'Unique Transcriptions DYNAMIC'!$A112, Country, E$1)</f>
        <v>1</v>
      </c>
      <c r="F112">
        <f>COUNTIFS(Answer, 'Unique Transcriptions DYNAMIC'!$A112, Country, F$1)</f>
        <v>0</v>
      </c>
      <c r="G112">
        <f>COUNTIFS(Answer, 'Unique Transcriptions DYNAMIC'!$A112, Country, G$1)</f>
        <v>0</v>
      </c>
      <c r="H112">
        <f>COUNTIFS(Answer, 'Unique Transcriptions DYNAMIC'!$A112, Country, H$1)</f>
        <v>0</v>
      </c>
      <c r="I112">
        <f>COUNTIFS(Answer, 'Unique Transcriptions DYNAMIC'!$A112, Country, I$1)</f>
        <v>0</v>
      </c>
      <c r="J112">
        <f>COUNTIFS(Answer, 'Unique Transcriptions DYNAMIC'!$A112, Country, J$1)</f>
        <v>0</v>
      </c>
      <c r="K112">
        <f>COUNTIFS(Answer, 'Unique Transcriptions DYNAMIC'!$A112, Country, K$1)</f>
        <v>0</v>
      </c>
      <c r="L112">
        <f>COUNTIFS(Answer, 'Unique Transcriptions DYNAMIC'!$A112, Country, L$1)</f>
        <v>0</v>
      </c>
      <c r="M112">
        <f>COUNTIFS(Answer, 'Unique Transcriptions DYNAMIC'!$A112, Country, M$1)</f>
        <v>0</v>
      </c>
      <c r="N112">
        <f>COUNTIFS(Answer, 'Unique Transcriptions DYNAMIC'!$A112, Country, N$1)</f>
        <v>0</v>
      </c>
      <c r="O112">
        <f>COUNTIFS(Answer, 'Unique Transcriptions DYNAMIC'!$A112, Country, O$1)</f>
        <v>0</v>
      </c>
      <c r="P112">
        <f>COUNTIFS(Answer, 'Unique Transcriptions DYNAMIC'!$A112, Country, P$1)</f>
        <v>0</v>
      </c>
      <c r="Q112">
        <f>COUNTIFS(Answer, 'Unique Transcriptions DYNAMIC'!$A112, Country, Q$1)</f>
        <v>0</v>
      </c>
      <c r="R112">
        <f>COUNTIFS(Answer, 'Unique Transcriptions DYNAMIC'!$A112, Country, R$1)</f>
        <v>0</v>
      </c>
      <c r="S112">
        <f>COUNTIFS(Answer, 'Unique Transcriptions DYNAMIC'!$A112, Country, S$1)</f>
        <v>0</v>
      </c>
      <c r="T112">
        <f>COUNTIFS(Answer, 'Unique Transcriptions DYNAMIC'!$A112, Country, T$1)</f>
        <v>0</v>
      </c>
      <c r="U112">
        <f>COUNTIFS(Answer, 'Unique Transcriptions DYNAMIC'!$A112, Country, U$1)</f>
        <v>0</v>
      </c>
      <c r="V112">
        <f>COUNTIFS(Answer, 'Unique Transcriptions DYNAMIC'!$A112, Country, V$1)</f>
        <v>0</v>
      </c>
      <c r="W112">
        <f>COUNTIFS(Answer, 'Unique Transcriptions DYNAMIC'!$A112, Country, W$1)</f>
        <v>0</v>
      </c>
      <c r="X112">
        <f>COUNTIFS(Answer, 'Unique Transcriptions DYNAMIC'!$A112, Country, X$1)</f>
        <v>0</v>
      </c>
      <c r="Y112">
        <f>COUNTIFS(Answer, 'Unique Transcriptions DYNAMIC'!$A112, Country, Y$1)</f>
        <v>0</v>
      </c>
      <c r="Z112">
        <f>COUNTIFS(Answer, 'Unique Transcriptions DYNAMIC'!$A112, Country, Z$1)</f>
        <v>0</v>
      </c>
      <c r="AA112">
        <f>COUNTIFS(Answer, 'Unique Transcriptions DYNAMIC'!$A112, Country, AA$1)</f>
        <v>0</v>
      </c>
      <c r="AB112">
        <f>COUNTIFS(Answer, 'Unique Transcriptions DYNAMIC'!$A112, Country, AB$1)</f>
        <v>0</v>
      </c>
      <c r="AC112">
        <f>COUNTIFS(Answer, 'Unique Transcriptions DYNAMIC'!$A112, Country, AC$1)</f>
        <v>0</v>
      </c>
      <c r="AD112">
        <f>COUNTIFS(Answer, 'Unique Transcriptions DYNAMIC'!$A112, Country, AD$1)</f>
        <v>0</v>
      </c>
      <c r="AE112">
        <f>COUNTIFS(Answer, 'Unique Transcriptions DYNAMIC'!$A112, Country, AE$1)</f>
        <v>0</v>
      </c>
      <c r="AF112">
        <f>COUNTIFS(Answer, 'Unique Transcriptions DYNAMIC'!$A112, Country, AF$1)</f>
        <v>0</v>
      </c>
      <c r="AG112">
        <f t="shared" si="3"/>
        <v>1</v>
      </c>
      <c r="AH112">
        <f t="shared" si="2"/>
        <v>0</v>
      </c>
    </row>
    <row r="113" spans="1:34">
      <c r="A113" s="3" t="s">
        <v>226</v>
      </c>
      <c r="B113">
        <f>COUNTIFS(Answer, 'Unique Transcriptions DYNAMIC'!$A113)</f>
        <v>1</v>
      </c>
      <c r="C113">
        <f>COUNTIFS(Answer, 'Unique Transcriptions DYNAMIC'!$A113, Country, C$1)</f>
        <v>0</v>
      </c>
      <c r="D113">
        <f>COUNTIFS(Answer, 'Unique Transcriptions DYNAMIC'!$A113, Country, D$1)</f>
        <v>0</v>
      </c>
      <c r="E113">
        <f>COUNTIFS(Answer, 'Unique Transcriptions DYNAMIC'!$A113, Country, E$1)</f>
        <v>1</v>
      </c>
      <c r="F113">
        <f>COUNTIFS(Answer, 'Unique Transcriptions DYNAMIC'!$A113, Country, F$1)</f>
        <v>0</v>
      </c>
      <c r="G113">
        <f>COUNTIFS(Answer, 'Unique Transcriptions DYNAMIC'!$A113, Country, G$1)</f>
        <v>0</v>
      </c>
      <c r="H113">
        <f>COUNTIFS(Answer, 'Unique Transcriptions DYNAMIC'!$A113, Country, H$1)</f>
        <v>0</v>
      </c>
      <c r="I113">
        <f>COUNTIFS(Answer, 'Unique Transcriptions DYNAMIC'!$A113, Country, I$1)</f>
        <v>0</v>
      </c>
      <c r="J113">
        <f>COUNTIFS(Answer, 'Unique Transcriptions DYNAMIC'!$A113, Country, J$1)</f>
        <v>0</v>
      </c>
      <c r="K113">
        <f>COUNTIFS(Answer, 'Unique Transcriptions DYNAMIC'!$A113, Country, K$1)</f>
        <v>0</v>
      </c>
      <c r="L113">
        <f>COUNTIFS(Answer, 'Unique Transcriptions DYNAMIC'!$A113, Country, L$1)</f>
        <v>0</v>
      </c>
      <c r="M113">
        <f>COUNTIFS(Answer, 'Unique Transcriptions DYNAMIC'!$A113, Country, M$1)</f>
        <v>0</v>
      </c>
      <c r="N113">
        <f>COUNTIFS(Answer, 'Unique Transcriptions DYNAMIC'!$A113, Country, N$1)</f>
        <v>0</v>
      </c>
      <c r="O113">
        <f>COUNTIFS(Answer, 'Unique Transcriptions DYNAMIC'!$A113, Country, O$1)</f>
        <v>0</v>
      </c>
      <c r="P113">
        <f>COUNTIFS(Answer, 'Unique Transcriptions DYNAMIC'!$A113, Country, P$1)</f>
        <v>0</v>
      </c>
      <c r="Q113">
        <f>COUNTIFS(Answer, 'Unique Transcriptions DYNAMIC'!$A113, Country, Q$1)</f>
        <v>0</v>
      </c>
      <c r="R113">
        <f>COUNTIFS(Answer, 'Unique Transcriptions DYNAMIC'!$A113, Country, R$1)</f>
        <v>0</v>
      </c>
      <c r="S113">
        <f>COUNTIFS(Answer, 'Unique Transcriptions DYNAMIC'!$A113, Country, S$1)</f>
        <v>0</v>
      </c>
      <c r="T113">
        <f>COUNTIFS(Answer, 'Unique Transcriptions DYNAMIC'!$A113, Country, T$1)</f>
        <v>0</v>
      </c>
      <c r="U113">
        <f>COUNTIFS(Answer, 'Unique Transcriptions DYNAMIC'!$A113, Country, U$1)</f>
        <v>0</v>
      </c>
      <c r="V113">
        <f>COUNTIFS(Answer, 'Unique Transcriptions DYNAMIC'!$A113, Country, V$1)</f>
        <v>0</v>
      </c>
      <c r="W113">
        <f>COUNTIFS(Answer, 'Unique Transcriptions DYNAMIC'!$A113, Country, W$1)</f>
        <v>0</v>
      </c>
      <c r="X113">
        <f>COUNTIFS(Answer, 'Unique Transcriptions DYNAMIC'!$A113, Country, X$1)</f>
        <v>0</v>
      </c>
      <c r="Y113">
        <f>COUNTIFS(Answer, 'Unique Transcriptions DYNAMIC'!$A113, Country, Y$1)</f>
        <v>0</v>
      </c>
      <c r="Z113">
        <f>COUNTIFS(Answer, 'Unique Transcriptions DYNAMIC'!$A113, Country, Z$1)</f>
        <v>0</v>
      </c>
      <c r="AA113">
        <f>COUNTIFS(Answer, 'Unique Transcriptions DYNAMIC'!$A113, Country, AA$1)</f>
        <v>0</v>
      </c>
      <c r="AB113">
        <f>COUNTIFS(Answer, 'Unique Transcriptions DYNAMIC'!$A113, Country, AB$1)</f>
        <v>0</v>
      </c>
      <c r="AC113">
        <f>COUNTIFS(Answer, 'Unique Transcriptions DYNAMIC'!$A113, Country, AC$1)</f>
        <v>0</v>
      </c>
      <c r="AD113">
        <f>COUNTIFS(Answer, 'Unique Transcriptions DYNAMIC'!$A113, Country, AD$1)</f>
        <v>0</v>
      </c>
      <c r="AE113">
        <f>COUNTIFS(Answer, 'Unique Transcriptions DYNAMIC'!$A113, Country, AE$1)</f>
        <v>0</v>
      </c>
      <c r="AF113">
        <f>COUNTIFS(Answer, 'Unique Transcriptions DYNAMIC'!$A113, Country, AF$1)</f>
        <v>0</v>
      </c>
      <c r="AG113">
        <f t="shared" si="3"/>
        <v>1</v>
      </c>
      <c r="AH113">
        <f t="shared" si="2"/>
        <v>0</v>
      </c>
    </row>
    <row r="114" spans="1:34">
      <c r="A114" s="3" t="s">
        <v>217</v>
      </c>
      <c r="B114">
        <f>COUNTIFS(Answer, 'Unique Transcriptions DYNAMIC'!$A114)</f>
        <v>1</v>
      </c>
      <c r="C114">
        <f>COUNTIFS(Answer, 'Unique Transcriptions DYNAMIC'!$A114, Country, C$1)</f>
        <v>1</v>
      </c>
      <c r="D114">
        <f>COUNTIFS(Answer, 'Unique Transcriptions DYNAMIC'!$A114, Country, D$1)</f>
        <v>0</v>
      </c>
      <c r="E114">
        <f>COUNTIFS(Answer, 'Unique Transcriptions DYNAMIC'!$A114, Country, E$1)</f>
        <v>0</v>
      </c>
      <c r="F114">
        <f>COUNTIFS(Answer, 'Unique Transcriptions DYNAMIC'!$A114, Country, F$1)</f>
        <v>0</v>
      </c>
      <c r="G114">
        <f>COUNTIFS(Answer, 'Unique Transcriptions DYNAMIC'!$A114, Country, G$1)</f>
        <v>0</v>
      </c>
      <c r="H114">
        <f>COUNTIFS(Answer, 'Unique Transcriptions DYNAMIC'!$A114, Country, H$1)</f>
        <v>0</v>
      </c>
      <c r="I114">
        <f>COUNTIFS(Answer, 'Unique Transcriptions DYNAMIC'!$A114, Country, I$1)</f>
        <v>0</v>
      </c>
      <c r="J114">
        <f>COUNTIFS(Answer, 'Unique Transcriptions DYNAMIC'!$A114, Country, J$1)</f>
        <v>0</v>
      </c>
      <c r="K114">
        <f>COUNTIFS(Answer, 'Unique Transcriptions DYNAMIC'!$A114, Country, K$1)</f>
        <v>0</v>
      </c>
      <c r="L114">
        <f>COUNTIFS(Answer, 'Unique Transcriptions DYNAMIC'!$A114, Country, L$1)</f>
        <v>0</v>
      </c>
      <c r="M114">
        <f>COUNTIFS(Answer, 'Unique Transcriptions DYNAMIC'!$A114, Country, M$1)</f>
        <v>0</v>
      </c>
      <c r="N114">
        <f>COUNTIFS(Answer, 'Unique Transcriptions DYNAMIC'!$A114, Country, N$1)</f>
        <v>0</v>
      </c>
      <c r="O114">
        <f>COUNTIFS(Answer, 'Unique Transcriptions DYNAMIC'!$A114, Country, O$1)</f>
        <v>0</v>
      </c>
      <c r="P114">
        <f>COUNTIFS(Answer, 'Unique Transcriptions DYNAMIC'!$A114, Country, P$1)</f>
        <v>0</v>
      </c>
      <c r="Q114">
        <f>COUNTIFS(Answer, 'Unique Transcriptions DYNAMIC'!$A114, Country, Q$1)</f>
        <v>0</v>
      </c>
      <c r="R114">
        <f>COUNTIFS(Answer, 'Unique Transcriptions DYNAMIC'!$A114, Country, R$1)</f>
        <v>0</v>
      </c>
      <c r="S114">
        <f>COUNTIFS(Answer, 'Unique Transcriptions DYNAMIC'!$A114, Country, S$1)</f>
        <v>0</v>
      </c>
      <c r="T114">
        <f>COUNTIFS(Answer, 'Unique Transcriptions DYNAMIC'!$A114, Country, T$1)</f>
        <v>0</v>
      </c>
      <c r="U114">
        <f>COUNTIFS(Answer, 'Unique Transcriptions DYNAMIC'!$A114, Country, U$1)</f>
        <v>0</v>
      </c>
      <c r="V114">
        <f>COUNTIFS(Answer, 'Unique Transcriptions DYNAMIC'!$A114, Country, V$1)</f>
        <v>0</v>
      </c>
      <c r="W114">
        <f>COUNTIFS(Answer, 'Unique Transcriptions DYNAMIC'!$A114, Country, W$1)</f>
        <v>0</v>
      </c>
      <c r="X114">
        <f>COUNTIFS(Answer, 'Unique Transcriptions DYNAMIC'!$A114, Country, X$1)</f>
        <v>0</v>
      </c>
      <c r="Y114">
        <f>COUNTIFS(Answer, 'Unique Transcriptions DYNAMIC'!$A114, Country, Y$1)</f>
        <v>0</v>
      </c>
      <c r="Z114">
        <f>COUNTIFS(Answer, 'Unique Transcriptions DYNAMIC'!$A114, Country, Z$1)</f>
        <v>0</v>
      </c>
      <c r="AA114">
        <f>COUNTIFS(Answer, 'Unique Transcriptions DYNAMIC'!$A114, Country, AA$1)</f>
        <v>0</v>
      </c>
      <c r="AB114">
        <f>COUNTIFS(Answer, 'Unique Transcriptions DYNAMIC'!$A114, Country, AB$1)</f>
        <v>0</v>
      </c>
      <c r="AC114">
        <f>COUNTIFS(Answer, 'Unique Transcriptions DYNAMIC'!$A114, Country, AC$1)</f>
        <v>0</v>
      </c>
      <c r="AD114">
        <f>COUNTIFS(Answer, 'Unique Transcriptions DYNAMIC'!$A114, Country, AD$1)</f>
        <v>0</v>
      </c>
      <c r="AE114">
        <f>COUNTIFS(Answer, 'Unique Transcriptions DYNAMIC'!$A114, Country, AE$1)</f>
        <v>0</v>
      </c>
      <c r="AF114">
        <f>COUNTIFS(Answer, 'Unique Transcriptions DYNAMIC'!$A114, Country, AF$1)</f>
        <v>0</v>
      </c>
      <c r="AG114">
        <f t="shared" si="3"/>
        <v>0</v>
      </c>
      <c r="AH114">
        <f t="shared" si="2"/>
        <v>1</v>
      </c>
    </row>
    <row r="115" spans="1:34">
      <c r="A115" s="3" t="s">
        <v>219</v>
      </c>
      <c r="B115">
        <f>COUNTIFS(Answer, 'Unique Transcriptions DYNAMIC'!$A115)</f>
        <v>1</v>
      </c>
      <c r="C115">
        <f>COUNTIFS(Answer, 'Unique Transcriptions DYNAMIC'!$A115, Country, C$1)</f>
        <v>1</v>
      </c>
      <c r="D115">
        <f>COUNTIFS(Answer, 'Unique Transcriptions DYNAMIC'!$A115, Country, D$1)</f>
        <v>0</v>
      </c>
      <c r="E115">
        <f>COUNTIFS(Answer, 'Unique Transcriptions DYNAMIC'!$A115, Country, E$1)</f>
        <v>0</v>
      </c>
      <c r="F115">
        <f>COUNTIFS(Answer, 'Unique Transcriptions DYNAMIC'!$A115, Country, F$1)</f>
        <v>0</v>
      </c>
      <c r="G115">
        <f>COUNTIFS(Answer, 'Unique Transcriptions DYNAMIC'!$A115, Country, G$1)</f>
        <v>0</v>
      </c>
      <c r="H115">
        <f>COUNTIFS(Answer, 'Unique Transcriptions DYNAMIC'!$A115, Country, H$1)</f>
        <v>0</v>
      </c>
      <c r="I115">
        <f>COUNTIFS(Answer, 'Unique Transcriptions DYNAMIC'!$A115, Country, I$1)</f>
        <v>0</v>
      </c>
      <c r="J115">
        <f>COUNTIFS(Answer, 'Unique Transcriptions DYNAMIC'!$A115, Country, J$1)</f>
        <v>0</v>
      </c>
      <c r="K115">
        <f>COUNTIFS(Answer, 'Unique Transcriptions DYNAMIC'!$A115, Country, K$1)</f>
        <v>0</v>
      </c>
      <c r="L115">
        <f>COUNTIFS(Answer, 'Unique Transcriptions DYNAMIC'!$A115, Country, L$1)</f>
        <v>0</v>
      </c>
      <c r="M115">
        <f>COUNTIFS(Answer, 'Unique Transcriptions DYNAMIC'!$A115, Country, M$1)</f>
        <v>0</v>
      </c>
      <c r="N115">
        <f>COUNTIFS(Answer, 'Unique Transcriptions DYNAMIC'!$A115, Country, N$1)</f>
        <v>0</v>
      </c>
      <c r="O115">
        <f>COUNTIFS(Answer, 'Unique Transcriptions DYNAMIC'!$A115, Country, O$1)</f>
        <v>0</v>
      </c>
      <c r="P115">
        <f>COUNTIFS(Answer, 'Unique Transcriptions DYNAMIC'!$A115, Country, P$1)</f>
        <v>0</v>
      </c>
      <c r="Q115">
        <f>COUNTIFS(Answer, 'Unique Transcriptions DYNAMIC'!$A115, Country, Q$1)</f>
        <v>0</v>
      </c>
      <c r="R115">
        <f>COUNTIFS(Answer, 'Unique Transcriptions DYNAMIC'!$A115, Country, R$1)</f>
        <v>0</v>
      </c>
      <c r="S115">
        <f>COUNTIFS(Answer, 'Unique Transcriptions DYNAMIC'!$A115, Country, S$1)</f>
        <v>0</v>
      </c>
      <c r="T115">
        <f>COUNTIFS(Answer, 'Unique Transcriptions DYNAMIC'!$A115, Country, T$1)</f>
        <v>0</v>
      </c>
      <c r="U115">
        <f>COUNTIFS(Answer, 'Unique Transcriptions DYNAMIC'!$A115, Country, U$1)</f>
        <v>0</v>
      </c>
      <c r="V115">
        <f>COUNTIFS(Answer, 'Unique Transcriptions DYNAMIC'!$A115, Country, V$1)</f>
        <v>0</v>
      </c>
      <c r="W115">
        <f>COUNTIFS(Answer, 'Unique Transcriptions DYNAMIC'!$A115, Country, W$1)</f>
        <v>0</v>
      </c>
      <c r="X115">
        <f>COUNTIFS(Answer, 'Unique Transcriptions DYNAMIC'!$A115, Country, X$1)</f>
        <v>0</v>
      </c>
      <c r="Y115">
        <f>COUNTIFS(Answer, 'Unique Transcriptions DYNAMIC'!$A115, Country, Y$1)</f>
        <v>0</v>
      </c>
      <c r="Z115">
        <f>COUNTIFS(Answer, 'Unique Transcriptions DYNAMIC'!$A115, Country, Z$1)</f>
        <v>0</v>
      </c>
      <c r="AA115">
        <f>COUNTIFS(Answer, 'Unique Transcriptions DYNAMIC'!$A115, Country, AA$1)</f>
        <v>0</v>
      </c>
      <c r="AB115">
        <f>COUNTIFS(Answer, 'Unique Transcriptions DYNAMIC'!$A115, Country, AB$1)</f>
        <v>0</v>
      </c>
      <c r="AC115">
        <f>COUNTIFS(Answer, 'Unique Transcriptions DYNAMIC'!$A115, Country, AC$1)</f>
        <v>0</v>
      </c>
      <c r="AD115">
        <f>COUNTIFS(Answer, 'Unique Transcriptions DYNAMIC'!$A115, Country, AD$1)</f>
        <v>0</v>
      </c>
      <c r="AE115">
        <f>COUNTIFS(Answer, 'Unique Transcriptions DYNAMIC'!$A115, Country, AE$1)</f>
        <v>0</v>
      </c>
      <c r="AF115">
        <f>COUNTIFS(Answer, 'Unique Transcriptions DYNAMIC'!$A115, Country, AF$1)</f>
        <v>0</v>
      </c>
      <c r="AG115">
        <f t="shared" si="3"/>
        <v>0</v>
      </c>
      <c r="AH115">
        <f t="shared" si="2"/>
        <v>1</v>
      </c>
    </row>
    <row r="116" spans="1:34">
      <c r="A116" s="3" t="s">
        <v>222</v>
      </c>
      <c r="B116">
        <f>COUNTIFS(Answer, 'Unique Transcriptions DYNAMIC'!$A116)</f>
        <v>1</v>
      </c>
      <c r="C116">
        <f>COUNTIFS(Answer, 'Unique Transcriptions DYNAMIC'!$A116, Country, C$1)</f>
        <v>1</v>
      </c>
      <c r="D116">
        <f>COUNTIFS(Answer, 'Unique Transcriptions DYNAMIC'!$A116, Country, D$1)</f>
        <v>0</v>
      </c>
      <c r="E116">
        <f>COUNTIFS(Answer, 'Unique Transcriptions DYNAMIC'!$A116, Country, E$1)</f>
        <v>0</v>
      </c>
      <c r="F116">
        <f>COUNTIFS(Answer, 'Unique Transcriptions DYNAMIC'!$A116, Country, F$1)</f>
        <v>0</v>
      </c>
      <c r="G116">
        <f>COUNTIFS(Answer, 'Unique Transcriptions DYNAMIC'!$A116, Country, G$1)</f>
        <v>0</v>
      </c>
      <c r="H116">
        <f>COUNTIFS(Answer, 'Unique Transcriptions DYNAMIC'!$A116, Country, H$1)</f>
        <v>0</v>
      </c>
      <c r="I116">
        <f>COUNTIFS(Answer, 'Unique Transcriptions DYNAMIC'!$A116, Country, I$1)</f>
        <v>0</v>
      </c>
      <c r="J116">
        <f>COUNTIFS(Answer, 'Unique Transcriptions DYNAMIC'!$A116, Country, J$1)</f>
        <v>0</v>
      </c>
      <c r="K116">
        <f>COUNTIFS(Answer, 'Unique Transcriptions DYNAMIC'!$A116, Country, K$1)</f>
        <v>0</v>
      </c>
      <c r="L116">
        <f>COUNTIFS(Answer, 'Unique Transcriptions DYNAMIC'!$A116, Country, L$1)</f>
        <v>0</v>
      </c>
      <c r="M116">
        <f>COUNTIFS(Answer, 'Unique Transcriptions DYNAMIC'!$A116, Country, M$1)</f>
        <v>0</v>
      </c>
      <c r="N116">
        <f>COUNTIFS(Answer, 'Unique Transcriptions DYNAMIC'!$A116, Country, N$1)</f>
        <v>0</v>
      </c>
      <c r="O116">
        <f>COUNTIFS(Answer, 'Unique Transcriptions DYNAMIC'!$A116, Country, O$1)</f>
        <v>0</v>
      </c>
      <c r="P116">
        <f>COUNTIFS(Answer, 'Unique Transcriptions DYNAMIC'!$A116, Country, P$1)</f>
        <v>0</v>
      </c>
      <c r="Q116">
        <f>COUNTIFS(Answer, 'Unique Transcriptions DYNAMIC'!$A116, Country, Q$1)</f>
        <v>0</v>
      </c>
      <c r="R116">
        <f>COUNTIFS(Answer, 'Unique Transcriptions DYNAMIC'!$A116, Country, R$1)</f>
        <v>0</v>
      </c>
      <c r="S116">
        <f>COUNTIFS(Answer, 'Unique Transcriptions DYNAMIC'!$A116, Country, S$1)</f>
        <v>0</v>
      </c>
      <c r="T116">
        <f>COUNTIFS(Answer, 'Unique Transcriptions DYNAMIC'!$A116, Country, T$1)</f>
        <v>0</v>
      </c>
      <c r="U116">
        <f>COUNTIFS(Answer, 'Unique Transcriptions DYNAMIC'!$A116, Country, U$1)</f>
        <v>0</v>
      </c>
      <c r="V116">
        <f>COUNTIFS(Answer, 'Unique Transcriptions DYNAMIC'!$A116, Country, V$1)</f>
        <v>0</v>
      </c>
      <c r="W116">
        <f>COUNTIFS(Answer, 'Unique Transcriptions DYNAMIC'!$A116, Country, W$1)</f>
        <v>0</v>
      </c>
      <c r="X116">
        <f>COUNTIFS(Answer, 'Unique Transcriptions DYNAMIC'!$A116, Country, X$1)</f>
        <v>0</v>
      </c>
      <c r="Y116">
        <f>COUNTIFS(Answer, 'Unique Transcriptions DYNAMIC'!$A116, Country, Y$1)</f>
        <v>0</v>
      </c>
      <c r="Z116">
        <f>COUNTIFS(Answer, 'Unique Transcriptions DYNAMIC'!$A116, Country, Z$1)</f>
        <v>0</v>
      </c>
      <c r="AA116">
        <f>COUNTIFS(Answer, 'Unique Transcriptions DYNAMIC'!$A116, Country, AA$1)</f>
        <v>0</v>
      </c>
      <c r="AB116">
        <f>COUNTIFS(Answer, 'Unique Transcriptions DYNAMIC'!$A116, Country, AB$1)</f>
        <v>0</v>
      </c>
      <c r="AC116">
        <f>COUNTIFS(Answer, 'Unique Transcriptions DYNAMIC'!$A116, Country, AC$1)</f>
        <v>0</v>
      </c>
      <c r="AD116">
        <f>COUNTIFS(Answer, 'Unique Transcriptions DYNAMIC'!$A116, Country, AD$1)</f>
        <v>0</v>
      </c>
      <c r="AE116">
        <f>COUNTIFS(Answer, 'Unique Transcriptions DYNAMIC'!$A116, Country, AE$1)</f>
        <v>0</v>
      </c>
      <c r="AF116">
        <f>COUNTIFS(Answer, 'Unique Transcriptions DYNAMIC'!$A116, Country, AF$1)</f>
        <v>0</v>
      </c>
      <c r="AG116">
        <f t="shared" si="3"/>
        <v>0</v>
      </c>
      <c r="AH116">
        <f t="shared" si="2"/>
        <v>1</v>
      </c>
    </row>
    <row r="117" spans="1:34">
      <c r="A117" s="3" t="s">
        <v>448</v>
      </c>
      <c r="B117">
        <f>COUNTIFS(Answer, 'Unique Transcriptions DYNAMIC'!$A117)</f>
        <v>1</v>
      </c>
      <c r="C117">
        <f>COUNTIFS(Answer, 'Unique Transcriptions DYNAMIC'!$A117, Country, C$1)</f>
        <v>0</v>
      </c>
      <c r="D117">
        <f>COUNTIFS(Answer, 'Unique Transcriptions DYNAMIC'!$A117, Country, D$1)</f>
        <v>0</v>
      </c>
      <c r="E117">
        <f>COUNTIFS(Answer, 'Unique Transcriptions DYNAMIC'!$A117, Country, E$1)</f>
        <v>1</v>
      </c>
      <c r="F117">
        <f>COUNTIFS(Answer, 'Unique Transcriptions DYNAMIC'!$A117, Country, F$1)</f>
        <v>0</v>
      </c>
      <c r="G117">
        <f>COUNTIFS(Answer, 'Unique Transcriptions DYNAMIC'!$A117, Country, G$1)</f>
        <v>0</v>
      </c>
      <c r="H117">
        <f>COUNTIFS(Answer, 'Unique Transcriptions DYNAMIC'!$A117, Country, H$1)</f>
        <v>0</v>
      </c>
      <c r="I117">
        <f>COUNTIFS(Answer, 'Unique Transcriptions DYNAMIC'!$A117, Country, I$1)</f>
        <v>0</v>
      </c>
      <c r="J117">
        <f>COUNTIFS(Answer, 'Unique Transcriptions DYNAMIC'!$A117, Country, J$1)</f>
        <v>0</v>
      </c>
      <c r="K117">
        <f>COUNTIFS(Answer, 'Unique Transcriptions DYNAMIC'!$A117, Country, K$1)</f>
        <v>0</v>
      </c>
      <c r="L117">
        <f>COUNTIFS(Answer, 'Unique Transcriptions DYNAMIC'!$A117, Country, L$1)</f>
        <v>0</v>
      </c>
      <c r="M117">
        <f>COUNTIFS(Answer, 'Unique Transcriptions DYNAMIC'!$A117, Country, M$1)</f>
        <v>0</v>
      </c>
      <c r="N117">
        <f>COUNTIFS(Answer, 'Unique Transcriptions DYNAMIC'!$A117, Country, N$1)</f>
        <v>0</v>
      </c>
      <c r="O117">
        <f>COUNTIFS(Answer, 'Unique Transcriptions DYNAMIC'!$A117, Country, O$1)</f>
        <v>0</v>
      </c>
      <c r="P117">
        <f>COUNTIFS(Answer, 'Unique Transcriptions DYNAMIC'!$A117, Country, P$1)</f>
        <v>0</v>
      </c>
      <c r="Q117">
        <f>COUNTIFS(Answer, 'Unique Transcriptions DYNAMIC'!$A117, Country, Q$1)</f>
        <v>0</v>
      </c>
      <c r="R117">
        <f>COUNTIFS(Answer, 'Unique Transcriptions DYNAMIC'!$A117, Country, R$1)</f>
        <v>0</v>
      </c>
      <c r="S117">
        <f>COUNTIFS(Answer, 'Unique Transcriptions DYNAMIC'!$A117, Country, S$1)</f>
        <v>0</v>
      </c>
      <c r="T117">
        <f>COUNTIFS(Answer, 'Unique Transcriptions DYNAMIC'!$A117, Country, T$1)</f>
        <v>0</v>
      </c>
      <c r="U117">
        <f>COUNTIFS(Answer, 'Unique Transcriptions DYNAMIC'!$A117, Country, U$1)</f>
        <v>0</v>
      </c>
      <c r="V117">
        <f>COUNTIFS(Answer, 'Unique Transcriptions DYNAMIC'!$A117, Country, V$1)</f>
        <v>0</v>
      </c>
      <c r="W117">
        <f>COUNTIFS(Answer, 'Unique Transcriptions DYNAMIC'!$A117, Country, W$1)</f>
        <v>0</v>
      </c>
      <c r="X117">
        <f>COUNTIFS(Answer, 'Unique Transcriptions DYNAMIC'!$A117, Country, X$1)</f>
        <v>0</v>
      </c>
      <c r="Y117">
        <f>COUNTIFS(Answer, 'Unique Transcriptions DYNAMIC'!$A117, Country, Y$1)</f>
        <v>0</v>
      </c>
      <c r="Z117">
        <f>COUNTIFS(Answer, 'Unique Transcriptions DYNAMIC'!$A117, Country, Z$1)</f>
        <v>0</v>
      </c>
      <c r="AA117">
        <f>COUNTIFS(Answer, 'Unique Transcriptions DYNAMIC'!$A117, Country, AA$1)</f>
        <v>0</v>
      </c>
      <c r="AB117">
        <f>COUNTIFS(Answer, 'Unique Transcriptions DYNAMIC'!$A117, Country, AB$1)</f>
        <v>0</v>
      </c>
      <c r="AC117">
        <f>COUNTIFS(Answer, 'Unique Transcriptions DYNAMIC'!$A117, Country, AC$1)</f>
        <v>0</v>
      </c>
      <c r="AD117">
        <f>COUNTIFS(Answer, 'Unique Transcriptions DYNAMIC'!$A117, Country, AD$1)</f>
        <v>0</v>
      </c>
      <c r="AE117">
        <f>COUNTIFS(Answer, 'Unique Transcriptions DYNAMIC'!$A117, Country, AE$1)</f>
        <v>0</v>
      </c>
      <c r="AF117">
        <f>COUNTIFS(Answer, 'Unique Transcriptions DYNAMIC'!$A117, Country, AF$1)</f>
        <v>0</v>
      </c>
      <c r="AG117">
        <f t="shared" si="3"/>
        <v>1</v>
      </c>
      <c r="AH117">
        <f t="shared" si="2"/>
        <v>0</v>
      </c>
    </row>
    <row r="118" spans="1:34">
      <c r="A118" s="3" t="s">
        <v>4360</v>
      </c>
      <c r="B118">
        <f>COUNTIFS(Answer, 'Unique Transcriptions DYNAMIC'!$A118)</f>
        <v>1</v>
      </c>
      <c r="C118">
        <f>COUNTIFS(Answer, 'Unique Transcriptions DYNAMIC'!$A118, Country, C$1)</f>
        <v>0</v>
      </c>
      <c r="D118">
        <f>COUNTIFS(Answer, 'Unique Transcriptions DYNAMIC'!$A118, Country, D$1)</f>
        <v>0</v>
      </c>
      <c r="E118">
        <f>COUNTIFS(Answer, 'Unique Transcriptions DYNAMIC'!$A118, Country, E$1)</f>
        <v>0</v>
      </c>
      <c r="F118">
        <f>COUNTIFS(Answer, 'Unique Transcriptions DYNAMIC'!$A118, Country, F$1)</f>
        <v>0</v>
      </c>
      <c r="G118">
        <f>COUNTIFS(Answer, 'Unique Transcriptions DYNAMIC'!$A118, Country, G$1)</f>
        <v>0</v>
      </c>
      <c r="H118">
        <f>COUNTIFS(Answer, 'Unique Transcriptions DYNAMIC'!$A118, Country, H$1)</f>
        <v>0</v>
      </c>
      <c r="I118">
        <f>COUNTIFS(Answer, 'Unique Transcriptions DYNAMIC'!$A118, Country, I$1)</f>
        <v>0</v>
      </c>
      <c r="J118">
        <f>COUNTIFS(Answer, 'Unique Transcriptions DYNAMIC'!$A118, Country, J$1)</f>
        <v>0</v>
      </c>
      <c r="K118">
        <f>COUNTIFS(Answer, 'Unique Transcriptions DYNAMIC'!$A118, Country, K$1)</f>
        <v>0</v>
      </c>
      <c r="L118">
        <f>COUNTIFS(Answer, 'Unique Transcriptions DYNAMIC'!$A118, Country, L$1)</f>
        <v>0</v>
      </c>
      <c r="M118">
        <f>COUNTIFS(Answer, 'Unique Transcriptions DYNAMIC'!$A118, Country, M$1)</f>
        <v>0</v>
      </c>
      <c r="N118">
        <f>COUNTIFS(Answer, 'Unique Transcriptions DYNAMIC'!$A118, Country, N$1)</f>
        <v>0</v>
      </c>
      <c r="O118">
        <f>COUNTIFS(Answer, 'Unique Transcriptions DYNAMIC'!$A118, Country, O$1)</f>
        <v>0</v>
      </c>
      <c r="P118">
        <f>COUNTIFS(Answer, 'Unique Transcriptions DYNAMIC'!$A118, Country, P$1)</f>
        <v>0</v>
      </c>
      <c r="Q118">
        <f>COUNTIFS(Answer, 'Unique Transcriptions DYNAMIC'!$A118, Country, Q$1)</f>
        <v>0</v>
      </c>
      <c r="R118">
        <f>COUNTIFS(Answer, 'Unique Transcriptions DYNAMIC'!$A118, Country, R$1)</f>
        <v>0</v>
      </c>
      <c r="S118">
        <f>COUNTIFS(Answer, 'Unique Transcriptions DYNAMIC'!$A118, Country, S$1)</f>
        <v>0</v>
      </c>
      <c r="T118">
        <f>COUNTIFS(Answer, 'Unique Transcriptions DYNAMIC'!$A118, Country, T$1)</f>
        <v>0</v>
      </c>
      <c r="U118">
        <f>COUNTIFS(Answer, 'Unique Transcriptions DYNAMIC'!$A118, Country, U$1)</f>
        <v>0</v>
      </c>
      <c r="V118">
        <f>COUNTIFS(Answer, 'Unique Transcriptions DYNAMIC'!$A118, Country, V$1)</f>
        <v>1</v>
      </c>
      <c r="W118">
        <f>COUNTIFS(Answer, 'Unique Transcriptions DYNAMIC'!$A118, Country, W$1)</f>
        <v>0</v>
      </c>
      <c r="X118">
        <f>COUNTIFS(Answer, 'Unique Transcriptions DYNAMIC'!$A118, Country, X$1)</f>
        <v>0</v>
      </c>
      <c r="Y118">
        <f>COUNTIFS(Answer, 'Unique Transcriptions DYNAMIC'!$A118, Country, Y$1)</f>
        <v>0</v>
      </c>
      <c r="Z118">
        <f>COUNTIFS(Answer, 'Unique Transcriptions DYNAMIC'!$A118, Country, Z$1)</f>
        <v>0</v>
      </c>
      <c r="AA118">
        <f>COUNTIFS(Answer, 'Unique Transcriptions DYNAMIC'!$A118, Country, AA$1)</f>
        <v>0</v>
      </c>
      <c r="AB118">
        <f>COUNTIFS(Answer, 'Unique Transcriptions DYNAMIC'!$A118, Country, AB$1)</f>
        <v>0</v>
      </c>
      <c r="AC118">
        <f>COUNTIFS(Answer, 'Unique Transcriptions DYNAMIC'!$A118, Country, AC$1)</f>
        <v>0</v>
      </c>
      <c r="AD118">
        <f>COUNTIFS(Answer, 'Unique Transcriptions DYNAMIC'!$A118, Country, AD$1)</f>
        <v>0</v>
      </c>
      <c r="AE118">
        <f>COUNTIFS(Answer, 'Unique Transcriptions DYNAMIC'!$A118, Country, AE$1)</f>
        <v>0</v>
      </c>
      <c r="AF118">
        <f>COUNTIFS(Answer, 'Unique Transcriptions DYNAMIC'!$A118, Country, AF$1)</f>
        <v>0</v>
      </c>
      <c r="AG118">
        <f t="shared" si="3"/>
        <v>1</v>
      </c>
      <c r="AH118">
        <f t="shared" si="2"/>
        <v>0</v>
      </c>
    </row>
    <row r="119" spans="1:34">
      <c r="A119" s="3" t="s">
        <v>4159</v>
      </c>
      <c r="B119">
        <f>COUNTIFS(Answer, 'Unique Transcriptions DYNAMIC'!$A119)</f>
        <v>1</v>
      </c>
      <c r="C119">
        <f>COUNTIFS(Answer, 'Unique Transcriptions DYNAMIC'!$A119, Country, C$1)</f>
        <v>1</v>
      </c>
      <c r="D119">
        <f>COUNTIFS(Answer, 'Unique Transcriptions DYNAMIC'!$A119, Country, D$1)</f>
        <v>0</v>
      </c>
      <c r="E119">
        <f>COUNTIFS(Answer, 'Unique Transcriptions DYNAMIC'!$A119, Country, E$1)</f>
        <v>0</v>
      </c>
      <c r="F119">
        <f>COUNTIFS(Answer, 'Unique Transcriptions DYNAMIC'!$A119, Country, F$1)</f>
        <v>0</v>
      </c>
      <c r="G119">
        <f>COUNTIFS(Answer, 'Unique Transcriptions DYNAMIC'!$A119, Country, G$1)</f>
        <v>0</v>
      </c>
      <c r="H119">
        <f>COUNTIFS(Answer, 'Unique Transcriptions DYNAMIC'!$A119, Country, H$1)</f>
        <v>0</v>
      </c>
      <c r="I119">
        <f>COUNTIFS(Answer, 'Unique Transcriptions DYNAMIC'!$A119, Country, I$1)</f>
        <v>0</v>
      </c>
      <c r="J119">
        <f>COUNTIFS(Answer, 'Unique Transcriptions DYNAMIC'!$A119, Country, J$1)</f>
        <v>0</v>
      </c>
      <c r="K119">
        <f>COUNTIFS(Answer, 'Unique Transcriptions DYNAMIC'!$A119, Country, K$1)</f>
        <v>0</v>
      </c>
      <c r="L119">
        <f>COUNTIFS(Answer, 'Unique Transcriptions DYNAMIC'!$A119, Country, L$1)</f>
        <v>0</v>
      </c>
      <c r="M119">
        <f>COUNTIFS(Answer, 'Unique Transcriptions DYNAMIC'!$A119, Country, M$1)</f>
        <v>0</v>
      </c>
      <c r="N119">
        <f>COUNTIFS(Answer, 'Unique Transcriptions DYNAMIC'!$A119, Country, N$1)</f>
        <v>0</v>
      </c>
      <c r="O119">
        <f>COUNTIFS(Answer, 'Unique Transcriptions DYNAMIC'!$A119, Country, O$1)</f>
        <v>0</v>
      </c>
      <c r="P119">
        <f>COUNTIFS(Answer, 'Unique Transcriptions DYNAMIC'!$A119, Country, P$1)</f>
        <v>0</v>
      </c>
      <c r="Q119">
        <f>COUNTIFS(Answer, 'Unique Transcriptions DYNAMIC'!$A119, Country, Q$1)</f>
        <v>0</v>
      </c>
      <c r="R119">
        <f>COUNTIFS(Answer, 'Unique Transcriptions DYNAMIC'!$A119, Country, R$1)</f>
        <v>0</v>
      </c>
      <c r="S119">
        <f>COUNTIFS(Answer, 'Unique Transcriptions DYNAMIC'!$A119, Country, S$1)</f>
        <v>0</v>
      </c>
      <c r="T119">
        <f>COUNTIFS(Answer, 'Unique Transcriptions DYNAMIC'!$A119, Country, T$1)</f>
        <v>0</v>
      </c>
      <c r="U119">
        <f>COUNTIFS(Answer, 'Unique Transcriptions DYNAMIC'!$A119, Country, U$1)</f>
        <v>0</v>
      </c>
      <c r="V119">
        <f>COUNTIFS(Answer, 'Unique Transcriptions DYNAMIC'!$A119, Country, V$1)</f>
        <v>0</v>
      </c>
      <c r="W119">
        <f>COUNTIFS(Answer, 'Unique Transcriptions DYNAMIC'!$A119, Country, W$1)</f>
        <v>0</v>
      </c>
      <c r="X119">
        <f>COUNTIFS(Answer, 'Unique Transcriptions DYNAMIC'!$A119, Country, X$1)</f>
        <v>0</v>
      </c>
      <c r="Y119">
        <f>COUNTIFS(Answer, 'Unique Transcriptions DYNAMIC'!$A119, Country, Y$1)</f>
        <v>0</v>
      </c>
      <c r="Z119">
        <f>COUNTIFS(Answer, 'Unique Transcriptions DYNAMIC'!$A119, Country, Z$1)</f>
        <v>0</v>
      </c>
      <c r="AA119">
        <f>COUNTIFS(Answer, 'Unique Transcriptions DYNAMIC'!$A119, Country, AA$1)</f>
        <v>0</v>
      </c>
      <c r="AB119">
        <f>COUNTIFS(Answer, 'Unique Transcriptions DYNAMIC'!$A119, Country, AB$1)</f>
        <v>0</v>
      </c>
      <c r="AC119">
        <f>COUNTIFS(Answer, 'Unique Transcriptions DYNAMIC'!$A119, Country, AC$1)</f>
        <v>0</v>
      </c>
      <c r="AD119">
        <f>COUNTIFS(Answer, 'Unique Transcriptions DYNAMIC'!$A119, Country, AD$1)</f>
        <v>0</v>
      </c>
      <c r="AE119">
        <f>COUNTIFS(Answer, 'Unique Transcriptions DYNAMIC'!$A119, Country, AE$1)</f>
        <v>0</v>
      </c>
      <c r="AF119">
        <f>COUNTIFS(Answer, 'Unique Transcriptions DYNAMIC'!$A119, Country, AF$1)</f>
        <v>0</v>
      </c>
      <c r="AG119">
        <f t="shared" si="3"/>
        <v>0</v>
      </c>
      <c r="AH119">
        <f t="shared" si="2"/>
        <v>1</v>
      </c>
    </row>
    <row r="120" spans="1:34">
      <c r="A120" s="3" t="s">
        <v>33</v>
      </c>
      <c r="B120">
        <f>COUNTIFS(Answer, 'Unique Transcriptions DYNAMIC'!$A120)</f>
        <v>1</v>
      </c>
      <c r="C120">
        <f>COUNTIFS(Answer, 'Unique Transcriptions DYNAMIC'!$A120, Country, C$1)</f>
        <v>1</v>
      </c>
      <c r="D120">
        <f>COUNTIFS(Answer, 'Unique Transcriptions DYNAMIC'!$A120, Country, D$1)</f>
        <v>0</v>
      </c>
      <c r="E120">
        <f>COUNTIFS(Answer, 'Unique Transcriptions DYNAMIC'!$A120, Country, E$1)</f>
        <v>0</v>
      </c>
      <c r="F120">
        <f>COUNTIFS(Answer, 'Unique Transcriptions DYNAMIC'!$A120, Country, F$1)</f>
        <v>0</v>
      </c>
      <c r="G120">
        <f>COUNTIFS(Answer, 'Unique Transcriptions DYNAMIC'!$A120, Country, G$1)</f>
        <v>0</v>
      </c>
      <c r="H120">
        <f>COUNTIFS(Answer, 'Unique Transcriptions DYNAMIC'!$A120, Country, H$1)</f>
        <v>0</v>
      </c>
      <c r="I120">
        <f>COUNTIFS(Answer, 'Unique Transcriptions DYNAMIC'!$A120, Country, I$1)</f>
        <v>0</v>
      </c>
      <c r="J120">
        <f>COUNTIFS(Answer, 'Unique Transcriptions DYNAMIC'!$A120, Country, J$1)</f>
        <v>0</v>
      </c>
      <c r="K120">
        <f>COUNTIFS(Answer, 'Unique Transcriptions DYNAMIC'!$A120, Country, K$1)</f>
        <v>0</v>
      </c>
      <c r="L120">
        <f>COUNTIFS(Answer, 'Unique Transcriptions DYNAMIC'!$A120, Country, L$1)</f>
        <v>0</v>
      </c>
      <c r="M120">
        <f>COUNTIFS(Answer, 'Unique Transcriptions DYNAMIC'!$A120, Country, M$1)</f>
        <v>0</v>
      </c>
      <c r="N120">
        <f>COUNTIFS(Answer, 'Unique Transcriptions DYNAMIC'!$A120, Country, N$1)</f>
        <v>0</v>
      </c>
      <c r="O120">
        <f>COUNTIFS(Answer, 'Unique Transcriptions DYNAMIC'!$A120, Country, O$1)</f>
        <v>0</v>
      </c>
      <c r="P120">
        <f>COUNTIFS(Answer, 'Unique Transcriptions DYNAMIC'!$A120, Country, P$1)</f>
        <v>0</v>
      </c>
      <c r="Q120">
        <f>COUNTIFS(Answer, 'Unique Transcriptions DYNAMIC'!$A120, Country, Q$1)</f>
        <v>0</v>
      </c>
      <c r="R120">
        <f>COUNTIFS(Answer, 'Unique Transcriptions DYNAMIC'!$A120, Country, R$1)</f>
        <v>0</v>
      </c>
      <c r="S120">
        <f>COUNTIFS(Answer, 'Unique Transcriptions DYNAMIC'!$A120, Country, S$1)</f>
        <v>0</v>
      </c>
      <c r="T120">
        <f>COUNTIFS(Answer, 'Unique Transcriptions DYNAMIC'!$A120, Country, T$1)</f>
        <v>0</v>
      </c>
      <c r="U120">
        <f>COUNTIFS(Answer, 'Unique Transcriptions DYNAMIC'!$A120, Country, U$1)</f>
        <v>0</v>
      </c>
      <c r="V120">
        <f>COUNTIFS(Answer, 'Unique Transcriptions DYNAMIC'!$A120, Country, V$1)</f>
        <v>0</v>
      </c>
      <c r="W120">
        <f>COUNTIFS(Answer, 'Unique Transcriptions DYNAMIC'!$A120, Country, W$1)</f>
        <v>0</v>
      </c>
      <c r="X120">
        <f>COUNTIFS(Answer, 'Unique Transcriptions DYNAMIC'!$A120, Country, X$1)</f>
        <v>0</v>
      </c>
      <c r="Y120">
        <f>COUNTIFS(Answer, 'Unique Transcriptions DYNAMIC'!$A120, Country, Y$1)</f>
        <v>0</v>
      </c>
      <c r="Z120">
        <f>COUNTIFS(Answer, 'Unique Transcriptions DYNAMIC'!$A120, Country, Z$1)</f>
        <v>0</v>
      </c>
      <c r="AA120">
        <f>COUNTIFS(Answer, 'Unique Transcriptions DYNAMIC'!$A120, Country, AA$1)</f>
        <v>0</v>
      </c>
      <c r="AB120">
        <f>COUNTIFS(Answer, 'Unique Transcriptions DYNAMIC'!$A120, Country, AB$1)</f>
        <v>0</v>
      </c>
      <c r="AC120">
        <f>COUNTIFS(Answer, 'Unique Transcriptions DYNAMIC'!$A120, Country, AC$1)</f>
        <v>0</v>
      </c>
      <c r="AD120">
        <f>COUNTIFS(Answer, 'Unique Transcriptions DYNAMIC'!$A120, Country, AD$1)</f>
        <v>0</v>
      </c>
      <c r="AE120">
        <f>COUNTIFS(Answer, 'Unique Transcriptions DYNAMIC'!$A120, Country, AE$1)</f>
        <v>0</v>
      </c>
      <c r="AF120">
        <f>COUNTIFS(Answer, 'Unique Transcriptions DYNAMIC'!$A120, Country, AF$1)</f>
        <v>0</v>
      </c>
      <c r="AG120">
        <f t="shared" si="3"/>
        <v>0</v>
      </c>
      <c r="AH120">
        <f t="shared" si="2"/>
        <v>1</v>
      </c>
    </row>
    <row r="121" spans="1:34">
      <c r="A121" s="3" t="s">
        <v>4151</v>
      </c>
      <c r="B121">
        <f>COUNTIFS(Answer, 'Unique Transcriptions DYNAMIC'!$A121)</f>
        <v>1</v>
      </c>
      <c r="C121">
        <f>COUNTIFS(Answer, 'Unique Transcriptions DYNAMIC'!$A121, Country, C$1)</f>
        <v>1</v>
      </c>
      <c r="D121">
        <f>COUNTIFS(Answer, 'Unique Transcriptions DYNAMIC'!$A121, Country, D$1)</f>
        <v>0</v>
      </c>
      <c r="E121">
        <f>COUNTIFS(Answer, 'Unique Transcriptions DYNAMIC'!$A121, Country, E$1)</f>
        <v>0</v>
      </c>
      <c r="F121">
        <f>COUNTIFS(Answer, 'Unique Transcriptions DYNAMIC'!$A121, Country, F$1)</f>
        <v>0</v>
      </c>
      <c r="G121">
        <f>COUNTIFS(Answer, 'Unique Transcriptions DYNAMIC'!$A121, Country, G$1)</f>
        <v>0</v>
      </c>
      <c r="H121">
        <f>COUNTIFS(Answer, 'Unique Transcriptions DYNAMIC'!$A121, Country, H$1)</f>
        <v>0</v>
      </c>
      <c r="I121">
        <f>COUNTIFS(Answer, 'Unique Transcriptions DYNAMIC'!$A121, Country, I$1)</f>
        <v>0</v>
      </c>
      <c r="J121">
        <f>COUNTIFS(Answer, 'Unique Transcriptions DYNAMIC'!$A121, Country, J$1)</f>
        <v>0</v>
      </c>
      <c r="K121">
        <f>COUNTIFS(Answer, 'Unique Transcriptions DYNAMIC'!$A121, Country, K$1)</f>
        <v>0</v>
      </c>
      <c r="L121">
        <f>COUNTIFS(Answer, 'Unique Transcriptions DYNAMIC'!$A121, Country, L$1)</f>
        <v>0</v>
      </c>
      <c r="M121">
        <f>COUNTIFS(Answer, 'Unique Transcriptions DYNAMIC'!$A121, Country, M$1)</f>
        <v>0</v>
      </c>
      <c r="N121">
        <f>COUNTIFS(Answer, 'Unique Transcriptions DYNAMIC'!$A121, Country, N$1)</f>
        <v>0</v>
      </c>
      <c r="O121">
        <f>COUNTIFS(Answer, 'Unique Transcriptions DYNAMIC'!$A121, Country, O$1)</f>
        <v>0</v>
      </c>
      <c r="P121">
        <f>COUNTIFS(Answer, 'Unique Transcriptions DYNAMIC'!$A121, Country, P$1)</f>
        <v>0</v>
      </c>
      <c r="Q121">
        <f>COUNTIFS(Answer, 'Unique Transcriptions DYNAMIC'!$A121, Country, Q$1)</f>
        <v>0</v>
      </c>
      <c r="R121">
        <f>COUNTIFS(Answer, 'Unique Transcriptions DYNAMIC'!$A121, Country, R$1)</f>
        <v>0</v>
      </c>
      <c r="S121">
        <f>COUNTIFS(Answer, 'Unique Transcriptions DYNAMIC'!$A121, Country, S$1)</f>
        <v>0</v>
      </c>
      <c r="T121">
        <f>COUNTIFS(Answer, 'Unique Transcriptions DYNAMIC'!$A121, Country, T$1)</f>
        <v>0</v>
      </c>
      <c r="U121">
        <f>COUNTIFS(Answer, 'Unique Transcriptions DYNAMIC'!$A121, Country, U$1)</f>
        <v>0</v>
      </c>
      <c r="V121">
        <f>COUNTIFS(Answer, 'Unique Transcriptions DYNAMIC'!$A121, Country, V$1)</f>
        <v>0</v>
      </c>
      <c r="W121">
        <f>COUNTIFS(Answer, 'Unique Transcriptions DYNAMIC'!$A121, Country, W$1)</f>
        <v>0</v>
      </c>
      <c r="X121">
        <f>COUNTIFS(Answer, 'Unique Transcriptions DYNAMIC'!$A121, Country, X$1)</f>
        <v>0</v>
      </c>
      <c r="Y121">
        <f>COUNTIFS(Answer, 'Unique Transcriptions DYNAMIC'!$A121, Country, Y$1)</f>
        <v>0</v>
      </c>
      <c r="Z121">
        <f>COUNTIFS(Answer, 'Unique Transcriptions DYNAMIC'!$A121, Country, Z$1)</f>
        <v>0</v>
      </c>
      <c r="AA121">
        <f>COUNTIFS(Answer, 'Unique Transcriptions DYNAMIC'!$A121, Country, AA$1)</f>
        <v>0</v>
      </c>
      <c r="AB121">
        <f>COUNTIFS(Answer, 'Unique Transcriptions DYNAMIC'!$A121, Country, AB$1)</f>
        <v>0</v>
      </c>
      <c r="AC121">
        <f>COUNTIFS(Answer, 'Unique Transcriptions DYNAMIC'!$A121, Country, AC$1)</f>
        <v>0</v>
      </c>
      <c r="AD121">
        <f>COUNTIFS(Answer, 'Unique Transcriptions DYNAMIC'!$A121, Country, AD$1)</f>
        <v>0</v>
      </c>
      <c r="AE121">
        <f>COUNTIFS(Answer, 'Unique Transcriptions DYNAMIC'!$A121, Country, AE$1)</f>
        <v>0</v>
      </c>
      <c r="AF121">
        <f>COUNTIFS(Answer, 'Unique Transcriptions DYNAMIC'!$A121, Country, AF$1)</f>
        <v>0</v>
      </c>
      <c r="AG121">
        <f t="shared" si="3"/>
        <v>0</v>
      </c>
      <c r="AH121">
        <f t="shared" si="2"/>
        <v>1</v>
      </c>
    </row>
    <row r="122" spans="1:34">
      <c r="A122" s="3" t="s">
        <v>364</v>
      </c>
      <c r="B122">
        <f>COUNTIFS(Answer, 'Unique Transcriptions DYNAMIC'!$A122)</f>
        <v>1</v>
      </c>
      <c r="C122">
        <f>COUNTIFS(Answer, 'Unique Transcriptions DYNAMIC'!$A122, Country, C$1)</f>
        <v>1</v>
      </c>
      <c r="D122">
        <f>COUNTIFS(Answer, 'Unique Transcriptions DYNAMIC'!$A122, Country, D$1)</f>
        <v>0</v>
      </c>
      <c r="E122">
        <f>COUNTIFS(Answer, 'Unique Transcriptions DYNAMIC'!$A122, Country, E$1)</f>
        <v>0</v>
      </c>
      <c r="F122">
        <f>COUNTIFS(Answer, 'Unique Transcriptions DYNAMIC'!$A122, Country, F$1)</f>
        <v>0</v>
      </c>
      <c r="G122">
        <f>COUNTIFS(Answer, 'Unique Transcriptions DYNAMIC'!$A122, Country, G$1)</f>
        <v>0</v>
      </c>
      <c r="H122">
        <f>COUNTIFS(Answer, 'Unique Transcriptions DYNAMIC'!$A122, Country, H$1)</f>
        <v>0</v>
      </c>
      <c r="I122">
        <f>COUNTIFS(Answer, 'Unique Transcriptions DYNAMIC'!$A122, Country, I$1)</f>
        <v>0</v>
      </c>
      <c r="J122">
        <f>COUNTIFS(Answer, 'Unique Transcriptions DYNAMIC'!$A122, Country, J$1)</f>
        <v>0</v>
      </c>
      <c r="K122">
        <f>COUNTIFS(Answer, 'Unique Transcriptions DYNAMIC'!$A122, Country, K$1)</f>
        <v>0</v>
      </c>
      <c r="L122">
        <f>COUNTIFS(Answer, 'Unique Transcriptions DYNAMIC'!$A122, Country, L$1)</f>
        <v>0</v>
      </c>
      <c r="M122">
        <f>COUNTIFS(Answer, 'Unique Transcriptions DYNAMIC'!$A122, Country, M$1)</f>
        <v>0</v>
      </c>
      <c r="N122">
        <f>COUNTIFS(Answer, 'Unique Transcriptions DYNAMIC'!$A122, Country, N$1)</f>
        <v>0</v>
      </c>
      <c r="O122">
        <f>COUNTIFS(Answer, 'Unique Transcriptions DYNAMIC'!$A122, Country, O$1)</f>
        <v>0</v>
      </c>
      <c r="P122">
        <f>COUNTIFS(Answer, 'Unique Transcriptions DYNAMIC'!$A122, Country, P$1)</f>
        <v>0</v>
      </c>
      <c r="Q122">
        <f>COUNTIFS(Answer, 'Unique Transcriptions DYNAMIC'!$A122, Country, Q$1)</f>
        <v>0</v>
      </c>
      <c r="R122">
        <f>COUNTIFS(Answer, 'Unique Transcriptions DYNAMIC'!$A122, Country, R$1)</f>
        <v>0</v>
      </c>
      <c r="S122">
        <f>COUNTIFS(Answer, 'Unique Transcriptions DYNAMIC'!$A122, Country, S$1)</f>
        <v>0</v>
      </c>
      <c r="T122">
        <f>COUNTIFS(Answer, 'Unique Transcriptions DYNAMIC'!$A122, Country, T$1)</f>
        <v>0</v>
      </c>
      <c r="U122">
        <f>COUNTIFS(Answer, 'Unique Transcriptions DYNAMIC'!$A122, Country, U$1)</f>
        <v>0</v>
      </c>
      <c r="V122">
        <f>COUNTIFS(Answer, 'Unique Transcriptions DYNAMIC'!$A122, Country, V$1)</f>
        <v>0</v>
      </c>
      <c r="W122">
        <f>COUNTIFS(Answer, 'Unique Transcriptions DYNAMIC'!$A122, Country, W$1)</f>
        <v>0</v>
      </c>
      <c r="X122">
        <f>COUNTIFS(Answer, 'Unique Transcriptions DYNAMIC'!$A122, Country, X$1)</f>
        <v>0</v>
      </c>
      <c r="Y122">
        <f>COUNTIFS(Answer, 'Unique Transcriptions DYNAMIC'!$A122, Country, Y$1)</f>
        <v>0</v>
      </c>
      <c r="Z122">
        <f>COUNTIFS(Answer, 'Unique Transcriptions DYNAMIC'!$A122, Country, Z$1)</f>
        <v>0</v>
      </c>
      <c r="AA122">
        <f>COUNTIFS(Answer, 'Unique Transcriptions DYNAMIC'!$A122, Country, AA$1)</f>
        <v>0</v>
      </c>
      <c r="AB122">
        <f>COUNTIFS(Answer, 'Unique Transcriptions DYNAMIC'!$A122, Country, AB$1)</f>
        <v>0</v>
      </c>
      <c r="AC122">
        <f>COUNTIFS(Answer, 'Unique Transcriptions DYNAMIC'!$A122, Country, AC$1)</f>
        <v>0</v>
      </c>
      <c r="AD122">
        <f>COUNTIFS(Answer, 'Unique Transcriptions DYNAMIC'!$A122, Country, AD$1)</f>
        <v>0</v>
      </c>
      <c r="AE122">
        <f>COUNTIFS(Answer, 'Unique Transcriptions DYNAMIC'!$A122, Country, AE$1)</f>
        <v>0</v>
      </c>
      <c r="AF122">
        <f>COUNTIFS(Answer, 'Unique Transcriptions DYNAMIC'!$A122, Country, AF$1)</f>
        <v>0</v>
      </c>
      <c r="AG122">
        <f t="shared" si="3"/>
        <v>0</v>
      </c>
      <c r="AH122">
        <f t="shared" si="2"/>
        <v>1</v>
      </c>
    </row>
    <row r="123" spans="1:34">
      <c r="A123" s="3" t="s">
        <v>1586</v>
      </c>
      <c r="B123">
        <f>COUNTIFS(Answer, 'Unique Transcriptions DYNAMIC'!$A123)</f>
        <v>1</v>
      </c>
      <c r="C123">
        <f>COUNTIFS(Answer, 'Unique Transcriptions DYNAMIC'!$A123, Country, C$1)</f>
        <v>0</v>
      </c>
      <c r="D123">
        <f>COUNTIFS(Answer, 'Unique Transcriptions DYNAMIC'!$A123, Country, D$1)</f>
        <v>0</v>
      </c>
      <c r="E123">
        <f>COUNTIFS(Answer, 'Unique Transcriptions DYNAMIC'!$A123, Country, E$1)</f>
        <v>1</v>
      </c>
      <c r="F123">
        <f>COUNTIFS(Answer, 'Unique Transcriptions DYNAMIC'!$A123, Country, F$1)</f>
        <v>0</v>
      </c>
      <c r="G123">
        <f>COUNTIFS(Answer, 'Unique Transcriptions DYNAMIC'!$A123, Country, G$1)</f>
        <v>0</v>
      </c>
      <c r="H123">
        <f>COUNTIFS(Answer, 'Unique Transcriptions DYNAMIC'!$A123, Country, H$1)</f>
        <v>0</v>
      </c>
      <c r="I123">
        <f>COUNTIFS(Answer, 'Unique Transcriptions DYNAMIC'!$A123, Country, I$1)</f>
        <v>0</v>
      </c>
      <c r="J123">
        <f>COUNTIFS(Answer, 'Unique Transcriptions DYNAMIC'!$A123, Country, J$1)</f>
        <v>0</v>
      </c>
      <c r="K123">
        <f>COUNTIFS(Answer, 'Unique Transcriptions DYNAMIC'!$A123, Country, K$1)</f>
        <v>0</v>
      </c>
      <c r="L123">
        <f>COUNTIFS(Answer, 'Unique Transcriptions DYNAMIC'!$A123, Country, L$1)</f>
        <v>0</v>
      </c>
      <c r="M123">
        <f>COUNTIFS(Answer, 'Unique Transcriptions DYNAMIC'!$A123, Country, M$1)</f>
        <v>0</v>
      </c>
      <c r="N123">
        <f>COUNTIFS(Answer, 'Unique Transcriptions DYNAMIC'!$A123, Country, N$1)</f>
        <v>0</v>
      </c>
      <c r="O123">
        <f>COUNTIFS(Answer, 'Unique Transcriptions DYNAMIC'!$A123, Country, O$1)</f>
        <v>0</v>
      </c>
      <c r="P123">
        <f>COUNTIFS(Answer, 'Unique Transcriptions DYNAMIC'!$A123, Country, P$1)</f>
        <v>0</v>
      </c>
      <c r="Q123">
        <f>COUNTIFS(Answer, 'Unique Transcriptions DYNAMIC'!$A123, Country, Q$1)</f>
        <v>0</v>
      </c>
      <c r="R123">
        <f>COUNTIFS(Answer, 'Unique Transcriptions DYNAMIC'!$A123, Country, R$1)</f>
        <v>0</v>
      </c>
      <c r="S123">
        <f>COUNTIFS(Answer, 'Unique Transcriptions DYNAMIC'!$A123, Country, S$1)</f>
        <v>0</v>
      </c>
      <c r="T123">
        <f>COUNTIFS(Answer, 'Unique Transcriptions DYNAMIC'!$A123, Country, T$1)</f>
        <v>0</v>
      </c>
      <c r="U123">
        <f>COUNTIFS(Answer, 'Unique Transcriptions DYNAMIC'!$A123, Country, U$1)</f>
        <v>0</v>
      </c>
      <c r="V123">
        <f>COUNTIFS(Answer, 'Unique Transcriptions DYNAMIC'!$A123, Country, V$1)</f>
        <v>0</v>
      </c>
      <c r="W123">
        <f>COUNTIFS(Answer, 'Unique Transcriptions DYNAMIC'!$A123, Country, W$1)</f>
        <v>0</v>
      </c>
      <c r="X123">
        <f>COUNTIFS(Answer, 'Unique Transcriptions DYNAMIC'!$A123, Country, X$1)</f>
        <v>0</v>
      </c>
      <c r="Y123">
        <f>COUNTIFS(Answer, 'Unique Transcriptions DYNAMIC'!$A123, Country, Y$1)</f>
        <v>0</v>
      </c>
      <c r="Z123">
        <f>COUNTIFS(Answer, 'Unique Transcriptions DYNAMIC'!$A123, Country, Z$1)</f>
        <v>0</v>
      </c>
      <c r="AA123">
        <f>COUNTIFS(Answer, 'Unique Transcriptions DYNAMIC'!$A123, Country, AA$1)</f>
        <v>0</v>
      </c>
      <c r="AB123">
        <f>COUNTIFS(Answer, 'Unique Transcriptions DYNAMIC'!$A123, Country, AB$1)</f>
        <v>0</v>
      </c>
      <c r="AC123">
        <f>COUNTIFS(Answer, 'Unique Transcriptions DYNAMIC'!$A123, Country, AC$1)</f>
        <v>0</v>
      </c>
      <c r="AD123">
        <f>COUNTIFS(Answer, 'Unique Transcriptions DYNAMIC'!$A123, Country, AD$1)</f>
        <v>0</v>
      </c>
      <c r="AE123">
        <f>COUNTIFS(Answer, 'Unique Transcriptions DYNAMIC'!$A123, Country, AE$1)</f>
        <v>0</v>
      </c>
      <c r="AF123">
        <f>COUNTIFS(Answer, 'Unique Transcriptions DYNAMIC'!$A123, Country, AF$1)</f>
        <v>0</v>
      </c>
      <c r="AG123">
        <f t="shared" si="3"/>
        <v>1</v>
      </c>
      <c r="AH123">
        <f t="shared" si="2"/>
        <v>0</v>
      </c>
    </row>
    <row r="124" spans="1:34">
      <c r="A124" s="3" t="s">
        <v>1617</v>
      </c>
      <c r="B124">
        <f>COUNTIFS(Answer, 'Unique Transcriptions DYNAMIC'!$A124)</f>
        <v>1</v>
      </c>
      <c r="C124">
        <f>COUNTIFS(Answer, 'Unique Transcriptions DYNAMIC'!$A124, Country, C$1)</f>
        <v>1</v>
      </c>
      <c r="D124">
        <f>COUNTIFS(Answer, 'Unique Transcriptions DYNAMIC'!$A124, Country, D$1)</f>
        <v>0</v>
      </c>
      <c r="E124">
        <f>COUNTIFS(Answer, 'Unique Transcriptions DYNAMIC'!$A124, Country, E$1)</f>
        <v>0</v>
      </c>
      <c r="F124">
        <f>COUNTIFS(Answer, 'Unique Transcriptions DYNAMIC'!$A124, Country, F$1)</f>
        <v>0</v>
      </c>
      <c r="G124">
        <f>COUNTIFS(Answer, 'Unique Transcriptions DYNAMIC'!$A124, Country, G$1)</f>
        <v>0</v>
      </c>
      <c r="H124">
        <f>COUNTIFS(Answer, 'Unique Transcriptions DYNAMIC'!$A124, Country, H$1)</f>
        <v>0</v>
      </c>
      <c r="I124">
        <f>COUNTIFS(Answer, 'Unique Transcriptions DYNAMIC'!$A124, Country, I$1)</f>
        <v>0</v>
      </c>
      <c r="J124">
        <f>COUNTIFS(Answer, 'Unique Transcriptions DYNAMIC'!$A124, Country, J$1)</f>
        <v>0</v>
      </c>
      <c r="K124">
        <f>COUNTIFS(Answer, 'Unique Transcriptions DYNAMIC'!$A124, Country, K$1)</f>
        <v>0</v>
      </c>
      <c r="L124">
        <f>COUNTIFS(Answer, 'Unique Transcriptions DYNAMIC'!$A124, Country, L$1)</f>
        <v>0</v>
      </c>
      <c r="M124">
        <f>COUNTIFS(Answer, 'Unique Transcriptions DYNAMIC'!$A124, Country, M$1)</f>
        <v>0</v>
      </c>
      <c r="N124">
        <f>COUNTIFS(Answer, 'Unique Transcriptions DYNAMIC'!$A124, Country, N$1)</f>
        <v>0</v>
      </c>
      <c r="O124">
        <f>COUNTIFS(Answer, 'Unique Transcriptions DYNAMIC'!$A124, Country, O$1)</f>
        <v>0</v>
      </c>
      <c r="P124">
        <f>COUNTIFS(Answer, 'Unique Transcriptions DYNAMIC'!$A124, Country, P$1)</f>
        <v>0</v>
      </c>
      <c r="Q124">
        <f>COUNTIFS(Answer, 'Unique Transcriptions DYNAMIC'!$A124, Country, Q$1)</f>
        <v>0</v>
      </c>
      <c r="R124">
        <f>COUNTIFS(Answer, 'Unique Transcriptions DYNAMIC'!$A124, Country, R$1)</f>
        <v>0</v>
      </c>
      <c r="S124">
        <f>COUNTIFS(Answer, 'Unique Transcriptions DYNAMIC'!$A124, Country, S$1)</f>
        <v>0</v>
      </c>
      <c r="T124">
        <f>COUNTIFS(Answer, 'Unique Transcriptions DYNAMIC'!$A124, Country, T$1)</f>
        <v>0</v>
      </c>
      <c r="U124">
        <f>COUNTIFS(Answer, 'Unique Transcriptions DYNAMIC'!$A124, Country, U$1)</f>
        <v>0</v>
      </c>
      <c r="V124">
        <f>COUNTIFS(Answer, 'Unique Transcriptions DYNAMIC'!$A124, Country, V$1)</f>
        <v>0</v>
      </c>
      <c r="W124">
        <f>COUNTIFS(Answer, 'Unique Transcriptions DYNAMIC'!$A124, Country, W$1)</f>
        <v>0</v>
      </c>
      <c r="X124">
        <f>COUNTIFS(Answer, 'Unique Transcriptions DYNAMIC'!$A124, Country, X$1)</f>
        <v>0</v>
      </c>
      <c r="Y124">
        <f>COUNTIFS(Answer, 'Unique Transcriptions DYNAMIC'!$A124, Country, Y$1)</f>
        <v>0</v>
      </c>
      <c r="Z124">
        <f>COUNTIFS(Answer, 'Unique Transcriptions DYNAMIC'!$A124, Country, Z$1)</f>
        <v>0</v>
      </c>
      <c r="AA124">
        <f>COUNTIFS(Answer, 'Unique Transcriptions DYNAMIC'!$A124, Country, AA$1)</f>
        <v>0</v>
      </c>
      <c r="AB124">
        <f>COUNTIFS(Answer, 'Unique Transcriptions DYNAMIC'!$A124, Country, AB$1)</f>
        <v>0</v>
      </c>
      <c r="AC124">
        <f>COUNTIFS(Answer, 'Unique Transcriptions DYNAMIC'!$A124, Country, AC$1)</f>
        <v>0</v>
      </c>
      <c r="AD124">
        <f>COUNTIFS(Answer, 'Unique Transcriptions DYNAMIC'!$A124, Country, AD$1)</f>
        <v>0</v>
      </c>
      <c r="AE124">
        <f>COUNTIFS(Answer, 'Unique Transcriptions DYNAMIC'!$A124, Country, AE$1)</f>
        <v>0</v>
      </c>
      <c r="AF124">
        <f>COUNTIFS(Answer, 'Unique Transcriptions DYNAMIC'!$A124, Country, AF$1)</f>
        <v>0</v>
      </c>
      <c r="AG124">
        <f t="shared" si="3"/>
        <v>0</v>
      </c>
      <c r="AH124">
        <f t="shared" si="2"/>
        <v>1</v>
      </c>
    </row>
    <row r="125" spans="1:34">
      <c r="A125" s="3" t="s">
        <v>1639</v>
      </c>
      <c r="B125">
        <f>COUNTIFS(Answer, 'Unique Transcriptions DYNAMIC'!$A125)</f>
        <v>1</v>
      </c>
      <c r="C125">
        <f>COUNTIFS(Answer, 'Unique Transcriptions DYNAMIC'!$A125, Country, C$1)</f>
        <v>1</v>
      </c>
      <c r="D125">
        <f>COUNTIFS(Answer, 'Unique Transcriptions DYNAMIC'!$A125, Country, D$1)</f>
        <v>0</v>
      </c>
      <c r="E125">
        <f>COUNTIFS(Answer, 'Unique Transcriptions DYNAMIC'!$A125, Country, E$1)</f>
        <v>0</v>
      </c>
      <c r="F125">
        <f>COUNTIFS(Answer, 'Unique Transcriptions DYNAMIC'!$A125, Country, F$1)</f>
        <v>0</v>
      </c>
      <c r="G125">
        <f>COUNTIFS(Answer, 'Unique Transcriptions DYNAMIC'!$A125, Country, G$1)</f>
        <v>0</v>
      </c>
      <c r="H125">
        <f>COUNTIFS(Answer, 'Unique Transcriptions DYNAMIC'!$A125, Country, H$1)</f>
        <v>0</v>
      </c>
      <c r="I125">
        <f>COUNTIFS(Answer, 'Unique Transcriptions DYNAMIC'!$A125, Country, I$1)</f>
        <v>0</v>
      </c>
      <c r="J125">
        <f>COUNTIFS(Answer, 'Unique Transcriptions DYNAMIC'!$A125, Country, J$1)</f>
        <v>0</v>
      </c>
      <c r="K125">
        <f>COUNTIFS(Answer, 'Unique Transcriptions DYNAMIC'!$A125, Country, K$1)</f>
        <v>0</v>
      </c>
      <c r="L125">
        <f>COUNTIFS(Answer, 'Unique Transcriptions DYNAMIC'!$A125, Country, L$1)</f>
        <v>0</v>
      </c>
      <c r="M125">
        <f>COUNTIFS(Answer, 'Unique Transcriptions DYNAMIC'!$A125, Country, M$1)</f>
        <v>0</v>
      </c>
      <c r="N125">
        <f>COUNTIFS(Answer, 'Unique Transcriptions DYNAMIC'!$A125, Country, N$1)</f>
        <v>0</v>
      </c>
      <c r="O125">
        <f>COUNTIFS(Answer, 'Unique Transcriptions DYNAMIC'!$A125, Country, O$1)</f>
        <v>0</v>
      </c>
      <c r="P125">
        <f>COUNTIFS(Answer, 'Unique Transcriptions DYNAMIC'!$A125, Country, P$1)</f>
        <v>0</v>
      </c>
      <c r="Q125">
        <f>COUNTIFS(Answer, 'Unique Transcriptions DYNAMIC'!$A125, Country, Q$1)</f>
        <v>0</v>
      </c>
      <c r="R125">
        <f>COUNTIFS(Answer, 'Unique Transcriptions DYNAMIC'!$A125, Country, R$1)</f>
        <v>0</v>
      </c>
      <c r="S125">
        <f>COUNTIFS(Answer, 'Unique Transcriptions DYNAMIC'!$A125, Country, S$1)</f>
        <v>0</v>
      </c>
      <c r="T125">
        <f>COUNTIFS(Answer, 'Unique Transcriptions DYNAMIC'!$A125, Country, T$1)</f>
        <v>0</v>
      </c>
      <c r="U125">
        <f>COUNTIFS(Answer, 'Unique Transcriptions DYNAMIC'!$A125, Country, U$1)</f>
        <v>0</v>
      </c>
      <c r="V125">
        <f>COUNTIFS(Answer, 'Unique Transcriptions DYNAMIC'!$A125, Country, V$1)</f>
        <v>0</v>
      </c>
      <c r="W125">
        <f>COUNTIFS(Answer, 'Unique Transcriptions DYNAMIC'!$A125, Country, W$1)</f>
        <v>0</v>
      </c>
      <c r="X125">
        <f>COUNTIFS(Answer, 'Unique Transcriptions DYNAMIC'!$A125, Country, X$1)</f>
        <v>0</v>
      </c>
      <c r="Y125">
        <f>COUNTIFS(Answer, 'Unique Transcriptions DYNAMIC'!$A125, Country, Y$1)</f>
        <v>0</v>
      </c>
      <c r="Z125">
        <f>COUNTIFS(Answer, 'Unique Transcriptions DYNAMIC'!$A125, Country, Z$1)</f>
        <v>0</v>
      </c>
      <c r="AA125">
        <f>COUNTIFS(Answer, 'Unique Transcriptions DYNAMIC'!$A125, Country, AA$1)</f>
        <v>0</v>
      </c>
      <c r="AB125">
        <f>COUNTIFS(Answer, 'Unique Transcriptions DYNAMIC'!$A125, Country, AB$1)</f>
        <v>0</v>
      </c>
      <c r="AC125">
        <f>COUNTIFS(Answer, 'Unique Transcriptions DYNAMIC'!$A125, Country, AC$1)</f>
        <v>0</v>
      </c>
      <c r="AD125">
        <f>COUNTIFS(Answer, 'Unique Transcriptions DYNAMIC'!$A125, Country, AD$1)</f>
        <v>0</v>
      </c>
      <c r="AE125">
        <f>COUNTIFS(Answer, 'Unique Transcriptions DYNAMIC'!$A125, Country, AE$1)</f>
        <v>0</v>
      </c>
      <c r="AF125">
        <f>COUNTIFS(Answer, 'Unique Transcriptions DYNAMIC'!$A125, Country, AF$1)</f>
        <v>0</v>
      </c>
      <c r="AG125">
        <f t="shared" si="3"/>
        <v>0</v>
      </c>
      <c r="AH125">
        <f t="shared" si="2"/>
        <v>1</v>
      </c>
    </row>
    <row r="126" spans="1:34">
      <c r="A126" s="3" t="s">
        <v>234</v>
      </c>
      <c r="B126">
        <f>COUNTIFS(Answer, 'Unique Transcriptions DYNAMIC'!$A126)</f>
        <v>1</v>
      </c>
      <c r="C126">
        <f>COUNTIFS(Answer, 'Unique Transcriptions DYNAMIC'!$A126, Country, C$1)</f>
        <v>1</v>
      </c>
      <c r="D126">
        <f>COUNTIFS(Answer, 'Unique Transcriptions DYNAMIC'!$A126, Country, D$1)</f>
        <v>0</v>
      </c>
      <c r="E126">
        <f>COUNTIFS(Answer, 'Unique Transcriptions DYNAMIC'!$A126, Country, E$1)</f>
        <v>0</v>
      </c>
      <c r="F126">
        <f>COUNTIFS(Answer, 'Unique Transcriptions DYNAMIC'!$A126, Country, F$1)</f>
        <v>0</v>
      </c>
      <c r="G126">
        <f>COUNTIFS(Answer, 'Unique Transcriptions DYNAMIC'!$A126, Country, G$1)</f>
        <v>0</v>
      </c>
      <c r="H126">
        <f>COUNTIFS(Answer, 'Unique Transcriptions DYNAMIC'!$A126, Country, H$1)</f>
        <v>0</v>
      </c>
      <c r="I126">
        <f>COUNTIFS(Answer, 'Unique Transcriptions DYNAMIC'!$A126, Country, I$1)</f>
        <v>0</v>
      </c>
      <c r="J126">
        <f>COUNTIFS(Answer, 'Unique Transcriptions DYNAMIC'!$A126, Country, J$1)</f>
        <v>0</v>
      </c>
      <c r="K126">
        <f>COUNTIFS(Answer, 'Unique Transcriptions DYNAMIC'!$A126, Country, K$1)</f>
        <v>0</v>
      </c>
      <c r="L126">
        <f>COUNTIFS(Answer, 'Unique Transcriptions DYNAMIC'!$A126, Country, L$1)</f>
        <v>0</v>
      </c>
      <c r="M126">
        <f>COUNTIFS(Answer, 'Unique Transcriptions DYNAMIC'!$A126, Country, M$1)</f>
        <v>0</v>
      </c>
      <c r="N126">
        <f>COUNTIFS(Answer, 'Unique Transcriptions DYNAMIC'!$A126, Country, N$1)</f>
        <v>0</v>
      </c>
      <c r="O126">
        <f>COUNTIFS(Answer, 'Unique Transcriptions DYNAMIC'!$A126, Country, O$1)</f>
        <v>0</v>
      </c>
      <c r="P126">
        <f>COUNTIFS(Answer, 'Unique Transcriptions DYNAMIC'!$A126, Country, P$1)</f>
        <v>0</v>
      </c>
      <c r="Q126">
        <f>COUNTIFS(Answer, 'Unique Transcriptions DYNAMIC'!$A126, Country, Q$1)</f>
        <v>0</v>
      </c>
      <c r="R126">
        <f>COUNTIFS(Answer, 'Unique Transcriptions DYNAMIC'!$A126, Country, R$1)</f>
        <v>0</v>
      </c>
      <c r="S126">
        <f>COUNTIFS(Answer, 'Unique Transcriptions DYNAMIC'!$A126, Country, S$1)</f>
        <v>0</v>
      </c>
      <c r="T126">
        <f>COUNTIFS(Answer, 'Unique Transcriptions DYNAMIC'!$A126, Country, T$1)</f>
        <v>0</v>
      </c>
      <c r="U126">
        <f>COUNTIFS(Answer, 'Unique Transcriptions DYNAMIC'!$A126, Country, U$1)</f>
        <v>0</v>
      </c>
      <c r="V126">
        <f>COUNTIFS(Answer, 'Unique Transcriptions DYNAMIC'!$A126, Country, V$1)</f>
        <v>0</v>
      </c>
      <c r="W126">
        <f>COUNTIFS(Answer, 'Unique Transcriptions DYNAMIC'!$A126, Country, W$1)</f>
        <v>0</v>
      </c>
      <c r="X126">
        <f>COUNTIFS(Answer, 'Unique Transcriptions DYNAMIC'!$A126, Country, X$1)</f>
        <v>0</v>
      </c>
      <c r="Y126">
        <f>COUNTIFS(Answer, 'Unique Transcriptions DYNAMIC'!$A126, Country, Y$1)</f>
        <v>0</v>
      </c>
      <c r="Z126">
        <f>COUNTIFS(Answer, 'Unique Transcriptions DYNAMIC'!$A126, Country, Z$1)</f>
        <v>0</v>
      </c>
      <c r="AA126">
        <f>COUNTIFS(Answer, 'Unique Transcriptions DYNAMIC'!$A126, Country, AA$1)</f>
        <v>0</v>
      </c>
      <c r="AB126">
        <f>COUNTIFS(Answer, 'Unique Transcriptions DYNAMIC'!$A126, Country, AB$1)</f>
        <v>0</v>
      </c>
      <c r="AC126">
        <f>COUNTIFS(Answer, 'Unique Transcriptions DYNAMIC'!$A126, Country, AC$1)</f>
        <v>0</v>
      </c>
      <c r="AD126">
        <f>COUNTIFS(Answer, 'Unique Transcriptions DYNAMIC'!$A126, Country, AD$1)</f>
        <v>0</v>
      </c>
      <c r="AE126">
        <f>COUNTIFS(Answer, 'Unique Transcriptions DYNAMIC'!$A126, Country, AE$1)</f>
        <v>0</v>
      </c>
      <c r="AF126">
        <f>COUNTIFS(Answer, 'Unique Transcriptions DYNAMIC'!$A126, Country, AF$1)</f>
        <v>0</v>
      </c>
      <c r="AG126">
        <f t="shared" si="3"/>
        <v>0</v>
      </c>
      <c r="AH126">
        <f t="shared" si="2"/>
        <v>1</v>
      </c>
    </row>
    <row r="127" spans="1:34">
      <c r="A127" s="3" t="s">
        <v>1369</v>
      </c>
      <c r="B127">
        <f>COUNTIFS(Answer, 'Unique Transcriptions DYNAMIC'!$A127)</f>
        <v>1</v>
      </c>
      <c r="C127">
        <f>COUNTIFS(Answer, 'Unique Transcriptions DYNAMIC'!$A127, Country, C$1)</f>
        <v>0</v>
      </c>
      <c r="D127">
        <f>COUNTIFS(Answer, 'Unique Transcriptions DYNAMIC'!$A127, Country, D$1)</f>
        <v>0</v>
      </c>
      <c r="E127">
        <f>COUNTIFS(Answer, 'Unique Transcriptions DYNAMIC'!$A127, Country, E$1)</f>
        <v>0</v>
      </c>
      <c r="F127">
        <f>COUNTIFS(Answer, 'Unique Transcriptions DYNAMIC'!$A127, Country, F$1)</f>
        <v>0</v>
      </c>
      <c r="G127">
        <f>COUNTIFS(Answer, 'Unique Transcriptions DYNAMIC'!$A127, Country, G$1)</f>
        <v>0</v>
      </c>
      <c r="H127">
        <f>COUNTIFS(Answer, 'Unique Transcriptions DYNAMIC'!$A127, Country, H$1)</f>
        <v>0</v>
      </c>
      <c r="I127">
        <f>COUNTIFS(Answer, 'Unique Transcriptions DYNAMIC'!$A127, Country, I$1)</f>
        <v>0</v>
      </c>
      <c r="J127">
        <f>COUNTIFS(Answer, 'Unique Transcriptions DYNAMIC'!$A127, Country, J$1)</f>
        <v>0</v>
      </c>
      <c r="K127">
        <f>COUNTIFS(Answer, 'Unique Transcriptions DYNAMIC'!$A127, Country, K$1)</f>
        <v>0</v>
      </c>
      <c r="L127">
        <f>COUNTIFS(Answer, 'Unique Transcriptions DYNAMIC'!$A127, Country, L$1)</f>
        <v>0</v>
      </c>
      <c r="M127">
        <f>COUNTIFS(Answer, 'Unique Transcriptions DYNAMIC'!$A127, Country, M$1)</f>
        <v>0</v>
      </c>
      <c r="N127">
        <f>COUNTIFS(Answer, 'Unique Transcriptions DYNAMIC'!$A127, Country, N$1)</f>
        <v>0</v>
      </c>
      <c r="O127">
        <f>COUNTIFS(Answer, 'Unique Transcriptions DYNAMIC'!$A127, Country, O$1)</f>
        <v>0</v>
      </c>
      <c r="P127">
        <f>COUNTIFS(Answer, 'Unique Transcriptions DYNAMIC'!$A127, Country, P$1)</f>
        <v>0</v>
      </c>
      <c r="Q127">
        <f>COUNTIFS(Answer, 'Unique Transcriptions DYNAMIC'!$A127, Country, Q$1)</f>
        <v>0</v>
      </c>
      <c r="R127">
        <f>COUNTIFS(Answer, 'Unique Transcriptions DYNAMIC'!$A127, Country, R$1)</f>
        <v>0</v>
      </c>
      <c r="S127">
        <f>COUNTIFS(Answer, 'Unique Transcriptions DYNAMIC'!$A127, Country, S$1)</f>
        <v>0</v>
      </c>
      <c r="T127">
        <f>COUNTIFS(Answer, 'Unique Transcriptions DYNAMIC'!$A127, Country, T$1)</f>
        <v>0</v>
      </c>
      <c r="U127">
        <f>COUNTIFS(Answer, 'Unique Transcriptions DYNAMIC'!$A127, Country, U$1)</f>
        <v>0</v>
      </c>
      <c r="V127">
        <f>COUNTIFS(Answer, 'Unique Transcriptions DYNAMIC'!$A127, Country, V$1)</f>
        <v>0</v>
      </c>
      <c r="W127">
        <f>COUNTIFS(Answer, 'Unique Transcriptions DYNAMIC'!$A127, Country, W$1)</f>
        <v>0</v>
      </c>
      <c r="X127">
        <f>COUNTIFS(Answer, 'Unique Transcriptions DYNAMIC'!$A127, Country, X$1)</f>
        <v>0</v>
      </c>
      <c r="Y127">
        <f>COUNTIFS(Answer, 'Unique Transcriptions DYNAMIC'!$A127, Country, Y$1)</f>
        <v>0</v>
      </c>
      <c r="Z127">
        <f>COUNTIFS(Answer, 'Unique Transcriptions DYNAMIC'!$A127, Country, Z$1)</f>
        <v>0</v>
      </c>
      <c r="AA127">
        <f>COUNTIFS(Answer, 'Unique Transcriptions DYNAMIC'!$A127, Country, AA$1)</f>
        <v>0</v>
      </c>
      <c r="AB127">
        <f>COUNTIFS(Answer, 'Unique Transcriptions DYNAMIC'!$A127, Country, AB$1)</f>
        <v>1</v>
      </c>
      <c r="AC127">
        <f>COUNTIFS(Answer, 'Unique Transcriptions DYNAMIC'!$A127, Country, AC$1)</f>
        <v>0</v>
      </c>
      <c r="AD127">
        <f>COUNTIFS(Answer, 'Unique Transcriptions DYNAMIC'!$A127, Country, AD$1)</f>
        <v>0</v>
      </c>
      <c r="AE127">
        <f>COUNTIFS(Answer, 'Unique Transcriptions DYNAMIC'!$A127, Country, AE$1)</f>
        <v>0</v>
      </c>
      <c r="AF127">
        <f>COUNTIFS(Answer, 'Unique Transcriptions DYNAMIC'!$A127, Country, AF$1)</f>
        <v>0</v>
      </c>
      <c r="AG127">
        <f t="shared" si="3"/>
        <v>0</v>
      </c>
      <c r="AH127">
        <f t="shared" si="2"/>
        <v>1</v>
      </c>
    </row>
    <row r="128" spans="1:34">
      <c r="A128" s="3" t="s">
        <v>1393</v>
      </c>
      <c r="B128">
        <f>COUNTIFS(Answer, 'Unique Transcriptions DYNAMIC'!$A128)</f>
        <v>1</v>
      </c>
      <c r="C128">
        <f>COUNTIFS(Answer, 'Unique Transcriptions DYNAMIC'!$A128, Country, C$1)</f>
        <v>0</v>
      </c>
      <c r="D128">
        <f>COUNTIFS(Answer, 'Unique Transcriptions DYNAMIC'!$A128, Country, D$1)</f>
        <v>0</v>
      </c>
      <c r="E128">
        <f>COUNTIFS(Answer, 'Unique Transcriptions DYNAMIC'!$A128, Country, E$1)</f>
        <v>1</v>
      </c>
      <c r="F128">
        <f>COUNTIFS(Answer, 'Unique Transcriptions DYNAMIC'!$A128, Country, F$1)</f>
        <v>0</v>
      </c>
      <c r="G128">
        <f>COUNTIFS(Answer, 'Unique Transcriptions DYNAMIC'!$A128, Country, G$1)</f>
        <v>0</v>
      </c>
      <c r="H128">
        <f>COUNTIFS(Answer, 'Unique Transcriptions DYNAMIC'!$A128, Country, H$1)</f>
        <v>0</v>
      </c>
      <c r="I128">
        <f>COUNTIFS(Answer, 'Unique Transcriptions DYNAMIC'!$A128, Country, I$1)</f>
        <v>0</v>
      </c>
      <c r="J128">
        <f>COUNTIFS(Answer, 'Unique Transcriptions DYNAMIC'!$A128, Country, J$1)</f>
        <v>0</v>
      </c>
      <c r="K128">
        <f>COUNTIFS(Answer, 'Unique Transcriptions DYNAMIC'!$A128, Country, K$1)</f>
        <v>0</v>
      </c>
      <c r="L128">
        <f>COUNTIFS(Answer, 'Unique Transcriptions DYNAMIC'!$A128, Country, L$1)</f>
        <v>0</v>
      </c>
      <c r="M128">
        <f>COUNTIFS(Answer, 'Unique Transcriptions DYNAMIC'!$A128, Country, M$1)</f>
        <v>0</v>
      </c>
      <c r="N128">
        <f>COUNTIFS(Answer, 'Unique Transcriptions DYNAMIC'!$A128, Country, N$1)</f>
        <v>0</v>
      </c>
      <c r="O128">
        <f>COUNTIFS(Answer, 'Unique Transcriptions DYNAMIC'!$A128, Country, O$1)</f>
        <v>0</v>
      </c>
      <c r="P128">
        <f>COUNTIFS(Answer, 'Unique Transcriptions DYNAMIC'!$A128, Country, P$1)</f>
        <v>0</v>
      </c>
      <c r="Q128">
        <f>COUNTIFS(Answer, 'Unique Transcriptions DYNAMIC'!$A128, Country, Q$1)</f>
        <v>0</v>
      </c>
      <c r="R128">
        <f>COUNTIFS(Answer, 'Unique Transcriptions DYNAMIC'!$A128, Country, R$1)</f>
        <v>0</v>
      </c>
      <c r="S128">
        <f>COUNTIFS(Answer, 'Unique Transcriptions DYNAMIC'!$A128, Country, S$1)</f>
        <v>0</v>
      </c>
      <c r="T128">
        <f>COUNTIFS(Answer, 'Unique Transcriptions DYNAMIC'!$A128, Country, T$1)</f>
        <v>0</v>
      </c>
      <c r="U128">
        <f>COUNTIFS(Answer, 'Unique Transcriptions DYNAMIC'!$A128, Country, U$1)</f>
        <v>0</v>
      </c>
      <c r="V128">
        <f>COUNTIFS(Answer, 'Unique Transcriptions DYNAMIC'!$A128, Country, V$1)</f>
        <v>0</v>
      </c>
      <c r="W128">
        <f>COUNTIFS(Answer, 'Unique Transcriptions DYNAMIC'!$A128, Country, W$1)</f>
        <v>0</v>
      </c>
      <c r="X128">
        <f>COUNTIFS(Answer, 'Unique Transcriptions DYNAMIC'!$A128, Country, X$1)</f>
        <v>0</v>
      </c>
      <c r="Y128">
        <f>COUNTIFS(Answer, 'Unique Transcriptions DYNAMIC'!$A128, Country, Y$1)</f>
        <v>0</v>
      </c>
      <c r="Z128">
        <f>COUNTIFS(Answer, 'Unique Transcriptions DYNAMIC'!$A128, Country, Z$1)</f>
        <v>0</v>
      </c>
      <c r="AA128">
        <f>COUNTIFS(Answer, 'Unique Transcriptions DYNAMIC'!$A128, Country, AA$1)</f>
        <v>0</v>
      </c>
      <c r="AB128">
        <f>COUNTIFS(Answer, 'Unique Transcriptions DYNAMIC'!$A128, Country, AB$1)</f>
        <v>0</v>
      </c>
      <c r="AC128">
        <f>COUNTIFS(Answer, 'Unique Transcriptions DYNAMIC'!$A128, Country, AC$1)</f>
        <v>0</v>
      </c>
      <c r="AD128">
        <f>COUNTIFS(Answer, 'Unique Transcriptions DYNAMIC'!$A128, Country, AD$1)</f>
        <v>0</v>
      </c>
      <c r="AE128">
        <f>COUNTIFS(Answer, 'Unique Transcriptions DYNAMIC'!$A128, Country, AE$1)</f>
        <v>0</v>
      </c>
      <c r="AF128">
        <f>COUNTIFS(Answer, 'Unique Transcriptions DYNAMIC'!$A128, Country, AF$1)</f>
        <v>0</v>
      </c>
      <c r="AG128">
        <f t="shared" si="3"/>
        <v>1</v>
      </c>
      <c r="AH128">
        <f t="shared" si="2"/>
        <v>0</v>
      </c>
    </row>
    <row r="129" spans="1:34">
      <c r="A129" s="3" t="s">
        <v>250</v>
      </c>
      <c r="B129">
        <f>COUNTIFS(Answer, 'Unique Transcriptions DYNAMIC'!$A129)</f>
        <v>1</v>
      </c>
      <c r="C129">
        <f>COUNTIFS(Answer, 'Unique Transcriptions DYNAMIC'!$A129, Country, C$1)</f>
        <v>1</v>
      </c>
      <c r="D129">
        <f>COUNTIFS(Answer, 'Unique Transcriptions DYNAMIC'!$A129, Country, D$1)</f>
        <v>0</v>
      </c>
      <c r="E129">
        <f>COUNTIFS(Answer, 'Unique Transcriptions DYNAMIC'!$A129, Country, E$1)</f>
        <v>0</v>
      </c>
      <c r="F129">
        <f>COUNTIFS(Answer, 'Unique Transcriptions DYNAMIC'!$A129, Country, F$1)</f>
        <v>0</v>
      </c>
      <c r="G129">
        <f>COUNTIFS(Answer, 'Unique Transcriptions DYNAMIC'!$A129, Country, G$1)</f>
        <v>0</v>
      </c>
      <c r="H129">
        <f>COUNTIFS(Answer, 'Unique Transcriptions DYNAMIC'!$A129, Country, H$1)</f>
        <v>0</v>
      </c>
      <c r="I129">
        <f>COUNTIFS(Answer, 'Unique Transcriptions DYNAMIC'!$A129, Country, I$1)</f>
        <v>0</v>
      </c>
      <c r="J129">
        <f>COUNTIFS(Answer, 'Unique Transcriptions DYNAMIC'!$A129, Country, J$1)</f>
        <v>0</v>
      </c>
      <c r="K129">
        <f>COUNTIFS(Answer, 'Unique Transcriptions DYNAMIC'!$A129, Country, K$1)</f>
        <v>0</v>
      </c>
      <c r="L129">
        <f>COUNTIFS(Answer, 'Unique Transcriptions DYNAMIC'!$A129, Country, L$1)</f>
        <v>0</v>
      </c>
      <c r="M129">
        <f>COUNTIFS(Answer, 'Unique Transcriptions DYNAMIC'!$A129, Country, M$1)</f>
        <v>0</v>
      </c>
      <c r="N129">
        <f>COUNTIFS(Answer, 'Unique Transcriptions DYNAMIC'!$A129, Country, N$1)</f>
        <v>0</v>
      </c>
      <c r="O129">
        <f>COUNTIFS(Answer, 'Unique Transcriptions DYNAMIC'!$A129, Country, O$1)</f>
        <v>0</v>
      </c>
      <c r="P129">
        <f>COUNTIFS(Answer, 'Unique Transcriptions DYNAMIC'!$A129, Country, P$1)</f>
        <v>0</v>
      </c>
      <c r="Q129">
        <f>COUNTIFS(Answer, 'Unique Transcriptions DYNAMIC'!$A129, Country, Q$1)</f>
        <v>0</v>
      </c>
      <c r="R129">
        <f>COUNTIFS(Answer, 'Unique Transcriptions DYNAMIC'!$A129, Country, R$1)</f>
        <v>0</v>
      </c>
      <c r="S129">
        <f>COUNTIFS(Answer, 'Unique Transcriptions DYNAMIC'!$A129, Country, S$1)</f>
        <v>0</v>
      </c>
      <c r="T129">
        <f>COUNTIFS(Answer, 'Unique Transcriptions DYNAMIC'!$A129, Country, T$1)</f>
        <v>0</v>
      </c>
      <c r="U129">
        <f>COUNTIFS(Answer, 'Unique Transcriptions DYNAMIC'!$A129, Country, U$1)</f>
        <v>0</v>
      </c>
      <c r="V129">
        <f>COUNTIFS(Answer, 'Unique Transcriptions DYNAMIC'!$A129, Country, V$1)</f>
        <v>0</v>
      </c>
      <c r="W129">
        <f>COUNTIFS(Answer, 'Unique Transcriptions DYNAMIC'!$A129, Country, W$1)</f>
        <v>0</v>
      </c>
      <c r="X129">
        <f>COUNTIFS(Answer, 'Unique Transcriptions DYNAMIC'!$A129, Country, X$1)</f>
        <v>0</v>
      </c>
      <c r="Y129">
        <f>COUNTIFS(Answer, 'Unique Transcriptions DYNAMIC'!$A129, Country, Y$1)</f>
        <v>0</v>
      </c>
      <c r="Z129">
        <f>COUNTIFS(Answer, 'Unique Transcriptions DYNAMIC'!$A129, Country, Z$1)</f>
        <v>0</v>
      </c>
      <c r="AA129">
        <f>COUNTIFS(Answer, 'Unique Transcriptions DYNAMIC'!$A129, Country, AA$1)</f>
        <v>0</v>
      </c>
      <c r="AB129">
        <f>COUNTIFS(Answer, 'Unique Transcriptions DYNAMIC'!$A129, Country, AB$1)</f>
        <v>0</v>
      </c>
      <c r="AC129">
        <f>COUNTIFS(Answer, 'Unique Transcriptions DYNAMIC'!$A129, Country, AC$1)</f>
        <v>0</v>
      </c>
      <c r="AD129">
        <f>COUNTIFS(Answer, 'Unique Transcriptions DYNAMIC'!$A129, Country, AD$1)</f>
        <v>0</v>
      </c>
      <c r="AE129">
        <f>COUNTIFS(Answer, 'Unique Transcriptions DYNAMIC'!$A129, Country, AE$1)</f>
        <v>0</v>
      </c>
      <c r="AF129">
        <f>COUNTIFS(Answer, 'Unique Transcriptions DYNAMIC'!$A129, Country, AF$1)</f>
        <v>0</v>
      </c>
      <c r="AG129">
        <f t="shared" si="3"/>
        <v>0</v>
      </c>
      <c r="AH129">
        <f t="shared" si="2"/>
        <v>1</v>
      </c>
    </row>
    <row r="130" spans="1:34">
      <c r="A130" s="3" t="s">
        <v>254</v>
      </c>
      <c r="B130">
        <f>COUNTIFS(Answer, 'Unique Transcriptions DYNAMIC'!$A130)</f>
        <v>1</v>
      </c>
      <c r="C130">
        <f>COUNTIFS(Answer, 'Unique Transcriptions DYNAMIC'!$A130, Country, C$1)</f>
        <v>1</v>
      </c>
      <c r="D130">
        <f>COUNTIFS(Answer, 'Unique Transcriptions DYNAMIC'!$A130, Country, D$1)</f>
        <v>0</v>
      </c>
      <c r="E130">
        <f>COUNTIFS(Answer, 'Unique Transcriptions DYNAMIC'!$A130, Country, E$1)</f>
        <v>0</v>
      </c>
      <c r="F130">
        <f>COUNTIFS(Answer, 'Unique Transcriptions DYNAMIC'!$A130, Country, F$1)</f>
        <v>0</v>
      </c>
      <c r="G130">
        <f>COUNTIFS(Answer, 'Unique Transcriptions DYNAMIC'!$A130, Country, G$1)</f>
        <v>0</v>
      </c>
      <c r="H130">
        <f>COUNTIFS(Answer, 'Unique Transcriptions DYNAMIC'!$A130, Country, H$1)</f>
        <v>0</v>
      </c>
      <c r="I130">
        <f>COUNTIFS(Answer, 'Unique Transcriptions DYNAMIC'!$A130, Country, I$1)</f>
        <v>0</v>
      </c>
      <c r="J130">
        <f>COUNTIFS(Answer, 'Unique Transcriptions DYNAMIC'!$A130, Country, J$1)</f>
        <v>0</v>
      </c>
      <c r="K130">
        <f>COUNTIFS(Answer, 'Unique Transcriptions DYNAMIC'!$A130, Country, K$1)</f>
        <v>0</v>
      </c>
      <c r="L130">
        <f>COUNTIFS(Answer, 'Unique Transcriptions DYNAMIC'!$A130, Country, L$1)</f>
        <v>0</v>
      </c>
      <c r="M130">
        <f>COUNTIFS(Answer, 'Unique Transcriptions DYNAMIC'!$A130, Country, M$1)</f>
        <v>0</v>
      </c>
      <c r="N130">
        <f>COUNTIFS(Answer, 'Unique Transcriptions DYNAMIC'!$A130, Country, N$1)</f>
        <v>0</v>
      </c>
      <c r="O130">
        <f>COUNTIFS(Answer, 'Unique Transcriptions DYNAMIC'!$A130, Country, O$1)</f>
        <v>0</v>
      </c>
      <c r="P130">
        <f>COUNTIFS(Answer, 'Unique Transcriptions DYNAMIC'!$A130, Country, P$1)</f>
        <v>0</v>
      </c>
      <c r="Q130">
        <f>COUNTIFS(Answer, 'Unique Transcriptions DYNAMIC'!$A130, Country, Q$1)</f>
        <v>0</v>
      </c>
      <c r="R130">
        <f>COUNTIFS(Answer, 'Unique Transcriptions DYNAMIC'!$A130, Country, R$1)</f>
        <v>0</v>
      </c>
      <c r="S130">
        <f>COUNTIFS(Answer, 'Unique Transcriptions DYNAMIC'!$A130, Country, S$1)</f>
        <v>0</v>
      </c>
      <c r="T130">
        <f>COUNTIFS(Answer, 'Unique Transcriptions DYNAMIC'!$A130, Country, T$1)</f>
        <v>0</v>
      </c>
      <c r="U130">
        <f>COUNTIFS(Answer, 'Unique Transcriptions DYNAMIC'!$A130, Country, U$1)</f>
        <v>0</v>
      </c>
      <c r="V130">
        <f>COUNTIFS(Answer, 'Unique Transcriptions DYNAMIC'!$A130, Country, V$1)</f>
        <v>0</v>
      </c>
      <c r="W130">
        <f>COUNTIFS(Answer, 'Unique Transcriptions DYNAMIC'!$A130, Country, W$1)</f>
        <v>0</v>
      </c>
      <c r="X130">
        <f>COUNTIFS(Answer, 'Unique Transcriptions DYNAMIC'!$A130, Country, X$1)</f>
        <v>0</v>
      </c>
      <c r="Y130">
        <f>COUNTIFS(Answer, 'Unique Transcriptions DYNAMIC'!$A130, Country, Y$1)</f>
        <v>0</v>
      </c>
      <c r="Z130">
        <f>COUNTIFS(Answer, 'Unique Transcriptions DYNAMIC'!$A130, Country, Z$1)</f>
        <v>0</v>
      </c>
      <c r="AA130">
        <f>COUNTIFS(Answer, 'Unique Transcriptions DYNAMIC'!$A130, Country, AA$1)</f>
        <v>0</v>
      </c>
      <c r="AB130">
        <f>COUNTIFS(Answer, 'Unique Transcriptions DYNAMIC'!$A130, Country, AB$1)</f>
        <v>0</v>
      </c>
      <c r="AC130">
        <f>COUNTIFS(Answer, 'Unique Transcriptions DYNAMIC'!$A130, Country, AC$1)</f>
        <v>0</v>
      </c>
      <c r="AD130">
        <f>COUNTIFS(Answer, 'Unique Transcriptions DYNAMIC'!$A130, Country, AD$1)</f>
        <v>0</v>
      </c>
      <c r="AE130">
        <f>COUNTIFS(Answer, 'Unique Transcriptions DYNAMIC'!$A130, Country, AE$1)</f>
        <v>0</v>
      </c>
      <c r="AF130">
        <f>COUNTIFS(Answer, 'Unique Transcriptions DYNAMIC'!$A130, Country, AF$1)</f>
        <v>0</v>
      </c>
      <c r="AG130">
        <f t="shared" si="3"/>
        <v>0</v>
      </c>
      <c r="AH130">
        <f t="shared" si="2"/>
        <v>1</v>
      </c>
    </row>
    <row r="131" spans="1:34">
      <c r="A131" s="3" t="s">
        <v>457</v>
      </c>
      <c r="B131">
        <f>COUNTIFS(Answer, 'Unique Transcriptions DYNAMIC'!$A131)</f>
        <v>1</v>
      </c>
      <c r="C131">
        <f>COUNTIFS(Answer, 'Unique Transcriptions DYNAMIC'!$A131, Country, C$1)</f>
        <v>0</v>
      </c>
      <c r="D131">
        <f>COUNTIFS(Answer, 'Unique Transcriptions DYNAMIC'!$A131, Country, D$1)</f>
        <v>0</v>
      </c>
      <c r="E131">
        <f>COUNTIFS(Answer, 'Unique Transcriptions DYNAMIC'!$A131, Country, E$1)</f>
        <v>1</v>
      </c>
      <c r="F131">
        <f>COUNTIFS(Answer, 'Unique Transcriptions DYNAMIC'!$A131, Country, F$1)</f>
        <v>0</v>
      </c>
      <c r="G131">
        <f>COUNTIFS(Answer, 'Unique Transcriptions DYNAMIC'!$A131, Country, G$1)</f>
        <v>0</v>
      </c>
      <c r="H131">
        <f>COUNTIFS(Answer, 'Unique Transcriptions DYNAMIC'!$A131, Country, H$1)</f>
        <v>0</v>
      </c>
      <c r="I131">
        <f>COUNTIFS(Answer, 'Unique Transcriptions DYNAMIC'!$A131, Country, I$1)</f>
        <v>0</v>
      </c>
      <c r="J131">
        <f>COUNTIFS(Answer, 'Unique Transcriptions DYNAMIC'!$A131, Country, J$1)</f>
        <v>0</v>
      </c>
      <c r="K131">
        <f>COUNTIFS(Answer, 'Unique Transcriptions DYNAMIC'!$A131, Country, K$1)</f>
        <v>0</v>
      </c>
      <c r="L131">
        <f>COUNTIFS(Answer, 'Unique Transcriptions DYNAMIC'!$A131, Country, L$1)</f>
        <v>0</v>
      </c>
      <c r="M131">
        <f>COUNTIFS(Answer, 'Unique Transcriptions DYNAMIC'!$A131, Country, M$1)</f>
        <v>0</v>
      </c>
      <c r="N131">
        <f>COUNTIFS(Answer, 'Unique Transcriptions DYNAMIC'!$A131, Country, N$1)</f>
        <v>0</v>
      </c>
      <c r="O131">
        <f>COUNTIFS(Answer, 'Unique Transcriptions DYNAMIC'!$A131, Country, O$1)</f>
        <v>0</v>
      </c>
      <c r="P131">
        <f>COUNTIFS(Answer, 'Unique Transcriptions DYNAMIC'!$A131, Country, P$1)</f>
        <v>0</v>
      </c>
      <c r="Q131">
        <f>COUNTIFS(Answer, 'Unique Transcriptions DYNAMIC'!$A131, Country, Q$1)</f>
        <v>0</v>
      </c>
      <c r="R131">
        <f>COUNTIFS(Answer, 'Unique Transcriptions DYNAMIC'!$A131, Country, R$1)</f>
        <v>0</v>
      </c>
      <c r="S131">
        <f>COUNTIFS(Answer, 'Unique Transcriptions DYNAMIC'!$A131, Country, S$1)</f>
        <v>0</v>
      </c>
      <c r="T131">
        <f>COUNTIFS(Answer, 'Unique Transcriptions DYNAMIC'!$A131, Country, T$1)</f>
        <v>0</v>
      </c>
      <c r="U131">
        <f>COUNTIFS(Answer, 'Unique Transcriptions DYNAMIC'!$A131, Country, U$1)</f>
        <v>0</v>
      </c>
      <c r="V131">
        <f>COUNTIFS(Answer, 'Unique Transcriptions DYNAMIC'!$A131, Country, V$1)</f>
        <v>0</v>
      </c>
      <c r="W131">
        <f>COUNTIFS(Answer, 'Unique Transcriptions DYNAMIC'!$A131, Country, W$1)</f>
        <v>0</v>
      </c>
      <c r="X131">
        <f>COUNTIFS(Answer, 'Unique Transcriptions DYNAMIC'!$A131, Country, X$1)</f>
        <v>0</v>
      </c>
      <c r="Y131">
        <f>COUNTIFS(Answer, 'Unique Transcriptions DYNAMIC'!$A131, Country, Y$1)</f>
        <v>0</v>
      </c>
      <c r="Z131">
        <f>COUNTIFS(Answer, 'Unique Transcriptions DYNAMIC'!$A131, Country, Z$1)</f>
        <v>0</v>
      </c>
      <c r="AA131">
        <f>COUNTIFS(Answer, 'Unique Transcriptions DYNAMIC'!$A131, Country, AA$1)</f>
        <v>0</v>
      </c>
      <c r="AB131">
        <f>COUNTIFS(Answer, 'Unique Transcriptions DYNAMIC'!$A131, Country, AB$1)</f>
        <v>0</v>
      </c>
      <c r="AC131">
        <f>COUNTIFS(Answer, 'Unique Transcriptions DYNAMIC'!$A131, Country, AC$1)</f>
        <v>0</v>
      </c>
      <c r="AD131">
        <f>COUNTIFS(Answer, 'Unique Transcriptions DYNAMIC'!$A131, Country, AD$1)</f>
        <v>0</v>
      </c>
      <c r="AE131">
        <f>COUNTIFS(Answer, 'Unique Transcriptions DYNAMIC'!$A131, Country, AE$1)</f>
        <v>0</v>
      </c>
      <c r="AF131">
        <f>COUNTIFS(Answer, 'Unique Transcriptions DYNAMIC'!$A131, Country, AF$1)</f>
        <v>0</v>
      </c>
      <c r="AG131">
        <f t="shared" si="3"/>
        <v>1</v>
      </c>
      <c r="AH131">
        <f t="shared" ref="AH131:AH176" si="4">B131-AG131</f>
        <v>0</v>
      </c>
    </row>
    <row r="132" spans="1:34">
      <c r="A132" s="3" t="s">
        <v>460</v>
      </c>
      <c r="B132">
        <f>COUNTIFS(Answer, 'Unique Transcriptions DYNAMIC'!$A132)</f>
        <v>1</v>
      </c>
      <c r="C132">
        <f>COUNTIFS(Answer, 'Unique Transcriptions DYNAMIC'!$A132, Country, C$1)</f>
        <v>1</v>
      </c>
      <c r="D132">
        <f>COUNTIFS(Answer, 'Unique Transcriptions DYNAMIC'!$A132, Country, D$1)</f>
        <v>0</v>
      </c>
      <c r="E132">
        <f>COUNTIFS(Answer, 'Unique Transcriptions DYNAMIC'!$A132, Country, E$1)</f>
        <v>0</v>
      </c>
      <c r="F132">
        <f>COUNTIFS(Answer, 'Unique Transcriptions DYNAMIC'!$A132, Country, F$1)</f>
        <v>0</v>
      </c>
      <c r="G132">
        <f>COUNTIFS(Answer, 'Unique Transcriptions DYNAMIC'!$A132, Country, G$1)</f>
        <v>0</v>
      </c>
      <c r="H132">
        <f>COUNTIFS(Answer, 'Unique Transcriptions DYNAMIC'!$A132, Country, H$1)</f>
        <v>0</v>
      </c>
      <c r="I132">
        <f>COUNTIFS(Answer, 'Unique Transcriptions DYNAMIC'!$A132, Country, I$1)</f>
        <v>0</v>
      </c>
      <c r="J132">
        <f>COUNTIFS(Answer, 'Unique Transcriptions DYNAMIC'!$A132, Country, J$1)</f>
        <v>0</v>
      </c>
      <c r="K132">
        <f>COUNTIFS(Answer, 'Unique Transcriptions DYNAMIC'!$A132, Country, K$1)</f>
        <v>0</v>
      </c>
      <c r="L132">
        <f>COUNTIFS(Answer, 'Unique Transcriptions DYNAMIC'!$A132, Country, L$1)</f>
        <v>0</v>
      </c>
      <c r="M132">
        <f>COUNTIFS(Answer, 'Unique Transcriptions DYNAMIC'!$A132, Country, M$1)</f>
        <v>0</v>
      </c>
      <c r="N132">
        <f>COUNTIFS(Answer, 'Unique Transcriptions DYNAMIC'!$A132, Country, N$1)</f>
        <v>0</v>
      </c>
      <c r="O132">
        <f>COUNTIFS(Answer, 'Unique Transcriptions DYNAMIC'!$A132, Country, O$1)</f>
        <v>0</v>
      </c>
      <c r="P132">
        <f>COUNTIFS(Answer, 'Unique Transcriptions DYNAMIC'!$A132, Country, P$1)</f>
        <v>0</v>
      </c>
      <c r="Q132">
        <f>COUNTIFS(Answer, 'Unique Transcriptions DYNAMIC'!$A132, Country, Q$1)</f>
        <v>0</v>
      </c>
      <c r="R132">
        <f>COUNTIFS(Answer, 'Unique Transcriptions DYNAMIC'!$A132, Country, R$1)</f>
        <v>0</v>
      </c>
      <c r="S132">
        <f>COUNTIFS(Answer, 'Unique Transcriptions DYNAMIC'!$A132, Country, S$1)</f>
        <v>0</v>
      </c>
      <c r="T132">
        <f>COUNTIFS(Answer, 'Unique Transcriptions DYNAMIC'!$A132, Country, T$1)</f>
        <v>0</v>
      </c>
      <c r="U132">
        <f>COUNTIFS(Answer, 'Unique Transcriptions DYNAMIC'!$A132, Country, U$1)</f>
        <v>0</v>
      </c>
      <c r="V132">
        <f>COUNTIFS(Answer, 'Unique Transcriptions DYNAMIC'!$A132, Country, V$1)</f>
        <v>0</v>
      </c>
      <c r="W132">
        <f>COUNTIFS(Answer, 'Unique Transcriptions DYNAMIC'!$A132, Country, W$1)</f>
        <v>0</v>
      </c>
      <c r="X132">
        <f>COUNTIFS(Answer, 'Unique Transcriptions DYNAMIC'!$A132, Country, X$1)</f>
        <v>0</v>
      </c>
      <c r="Y132">
        <f>COUNTIFS(Answer, 'Unique Transcriptions DYNAMIC'!$A132, Country, Y$1)</f>
        <v>0</v>
      </c>
      <c r="Z132">
        <f>COUNTIFS(Answer, 'Unique Transcriptions DYNAMIC'!$A132, Country, Z$1)</f>
        <v>0</v>
      </c>
      <c r="AA132">
        <f>COUNTIFS(Answer, 'Unique Transcriptions DYNAMIC'!$A132, Country, AA$1)</f>
        <v>0</v>
      </c>
      <c r="AB132">
        <f>COUNTIFS(Answer, 'Unique Transcriptions DYNAMIC'!$A132, Country, AB$1)</f>
        <v>0</v>
      </c>
      <c r="AC132">
        <f>COUNTIFS(Answer, 'Unique Transcriptions DYNAMIC'!$A132, Country, AC$1)</f>
        <v>0</v>
      </c>
      <c r="AD132">
        <f>COUNTIFS(Answer, 'Unique Transcriptions DYNAMIC'!$A132, Country, AD$1)</f>
        <v>0</v>
      </c>
      <c r="AE132">
        <f>COUNTIFS(Answer, 'Unique Transcriptions DYNAMIC'!$A132, Country, AE$1)</f>
        <v>0</v>
      </c>
      <c r="AF132">
        <f>COUNTIFS(Answer, 'Unique Transcriptions DYNAMIC'!$A132, Country, AF$1)</f>
        <v>0</v>
      </c>
      <c r="AG132">
        <f t="shared" ref="AG132:AG176" si="5">E132+F132+G132+H132+J132+K132+O132+V132+W132+AD132</f>
        <v>0</v>
      </c>
      <c r="AH132">
        <f t="shared" si="4"/>
        <v>1</v>
      </c>
    </row>
    <row r="133" spans="1:34">
      <c r="A133" s="3" t="s">
        <v>459</v>
      </c>
      <c r="B133">
        <f>COUNTIFS(Answer, 'Unique Transcriptions DYNAMIC'!$A133)</f>
        <v>1</v>
      </c>
      <c r="C133">
        <f>COUNTIFS(Answer, 'Unique Transcriptions DYNAMIC'!$A133, Country, C$1)</f>
        <v>0</v>
      </c>
      <c r="D133">
        <f>COUNTIFS(Answer, 'Unique Transcriptions DYNAMIC'!$A133, Country, D$1)</f>
        <v>0</v>
      </c>
      <c r="E133">
        <f>COUNTIFS(Answer, 'Unique Transcriptions DYNAMIC'!$A133, Country, E$1)</f>
        <v>1</v>
      </c>
      <c r="F133">
        <f>COUNTIFS(Answer, 'Unique Transcriptions DYNAMIC'!$A133, Country, F$1)</f>
        <v>0</v>
      </c>
      <c r="G133">
        <f>COUNTIFS(Answer, 'Unique Transcriptions DYNAMIC'!$A133, Country, G$1)</f>
        <v>0</v>
      </c>
      <c r="H133">
        <f>COUNTIFS(Answer, 'Unique Transcriptions DYNAMIC'!$A133, Country, H$1)</f>
        <v>0</v>
      </c>
      <c r="I133">
        <f>COUNTIFS(Answer, 'Unique Transcriptions DYNAMIC'!$A133, Country, I$1)</f>
        <v>0</v>
      </c>
      <c r="J133">
        <f>COUNTIFS(Answer, 'Unique Transcriptions DYNAMIC'!$A133, Country, J$1)</f>
        <v>0</v>
      </c>
      <c r="K133">
        <f>COUNTIFS(Answer, 'Unique Transcriptions DYNAMIC'!$A133, Country, K$1)</f>
        <v>0</v>
      </c>
      <c r="L133">
        <f>COUNTIFS(Answer, 'Unique Transcriptions DYNAMIC'!$A133, Country, L$1)</f>
        <v>0</v>
      </c>
      <c r="M133">
        <f>COUNTIFS(Answer, 'Unique Transcriptions DYNAMIC'!$A133, Country, M$1)</f>
        <v>0</v>
      </c>
      <c r="N133">
        <f>COUNTIFS(Answer, 'Unique Transcriptions DYNAMIC'!$A133, Country, N$1)</f>
        <v>0</v>
      </c>
      <c r="O133">
        <f>COUNTIFS(Answer, 'Unique Transcriptions DYNAMIC'!$A133, Country, O$1)</f>
        <v>0</v>
      </c>
      <c r="P133">
        <f>COUNTIFS(Answer, 'Unique Transcriptions DYNAMIC'!$A133, Country, P$1)</f>
        <v>0</v>
      </c>
      <c r="Q133">
        <f>COUNTIFS(Answer, 'Unique Transcriptions DYNAMIC'!$A133, Country, Q$1)</f>
        <v>0</v>
      </c>
      <c r="R133">
        <f>COUNTIFS(Answer, 'Unique Transcriptions DYNAMIC'!$A133, Country, R$1)</f>
        <v>0</v>
      </c>
      <c r="S133">
        <f>COUNTIFS(Answer, 'Unique Transcriptions DYNAMIC'!$A133, Country, S$1)</f>
        <v>0</v>
      </c>
      <c r="T133">
        <f>COUNTIFS(Answer, 'Unique Transcriptions DYNAMIC'!$A133, Country, T$1)</f>
        <v>0</v>
      </c>
      <c r="U133">
        <f>COUNTIFS(Answer, 'Unique Transcriptions DYNAMIC'!$A133, Country, U$1)</f>
        <v>0</v>
      </c>
      <c r="V133">
        <f>COUNTIFS(Answer, 'Unique Transcriptions DYNAMIC'!$A133, Country, V$1)</f>
        <v>0</v>
      </c>
      <c r="W133">
        <f>COUNTIFS(Answer, 'Unique Transcriptions DYNAMIC'!$A133, Country, W$1)</f>
        <v>0</v>
      </c>
      <c r="X133">
        <f>COUNTIFS(Answer, 'Unique Transcriptions DYNAMIC'!$A133, Country, X$1)</f>
        <v>0</v>
      </c>
      <c r="Y133">
        <f>COUNTIFS(Answer, 'Unique Transcriptions DYNAMIC'!$A133, Country, Y$1)</f>
        <v>0</v>
      </c>
      <c r="Z133">
        <f>COUNTIFS(Answer, 'Unique Transcriptions DYNAMIC'!$A133, Country, Z$1)</f>
        <v>0</v>
      </c>
      <c r="AA133">
        <f>COUNTIFS(Answer, 'Unique Transcriptions DYNAMIC'!$A133, Country, AA$1)</f>
        <v>0</v>
      </c>
      <c r="AB133">
        <f>COUNTIFS(Answer, 'Unique Transcriptions DYNAMIC'!$A133, Country, AB$1)</f>
        <v>0</v>
      </c>
      <c r="AC133">
        <f>COUNTIFS(Answer, 'Unique Transcriptions DYNAMIC'!$A133, Country, AC$1)</f>
        <v>0</v>
      </c>
      <c r="AD133">
        <f>COUNTIFS(Answer, 'Unique Transcriptions DYNAMIC'!$A133, Country, AD$1)</f>
        <v>0</v>
      </c>
      <c r="AE133">
        <f>COUNTIFS(Answer, 'Unique Transcriptions DYNAMIC'!$A133, Country, AE$1)</f>
        <v>0</v>
      </c>
      <c r="AF133">
        <f>COUNTIFS(Answer, 'Unique Transcriptions DYNAMIC'!$A133, Country, AF$1)</f>
        <v>0</v>
      </c>
      <c r="AG133">
        <f t="shared" si="5"/>
        <v>1</v>
      </c>
      <c r="AH133">
        <f t="shared" si="4"/>
        <v>0</v>
      </c>
    </row>
    <row r="134" spans="1:34">
      <c r="A134" s="3" t="s">
        <v>3052</v>
      </c>
      <c r="B134">
        <f>COUNTIFS(Answer, 'Unique Transcriptions DYNAMIC'!$A134)</f>
        <v>1</v>
      </c>
      <c r="C134">
        <f>COUNTIFS(Answer, 'Unique Transcriptions DYNAMIC'!$A134, Country, C$1)</f>
        <v>0</v>
      </c>
      <c r="D134">
        <f>COUNTIFS(Answer, 'Unique Transcriptions DYNAMIC'!$A134, Country, D$1)</f>
        <v>0</v>
      </c>
      <c r="E134">
        <f>COUNTIFS(Answer, 'Unique Transcriptions DYNAMIC'!$A134, Country, E$1)</f>
        <v>1</v>
      </c>
      <c r="F134">
        <f>COUNTIFS(Answer, 'Unique Transcriptions DYNAMIC'!$A134, Country, F$1)</f>
        <v>0</v>
      </c>
      <c r="G134">
        <f>COUNTIFS(Answer, 'Unique Transcriptions DYNAMIC'!$A134, Country, G$1)</f>
        <v>0</v>
      </c>
      <c r="H134">
        <f>COUNTIFS(Answer, 'Unique Transcriptions DYNAMIC'!$A134, Country, H$1)</f>
        <v>0</v>
      </c>
      <c r="I134">
        <f>COUNTIFS(Answer, 'Unique Transcriptions DYNAMIC'!$A134, Country, I$1)</f>
        <v>0</v>
      </c>
      <c r="J134">
        <f>COUNTIFS(Answer, 'Unique Transcriptions DYNAMIC'!$A134, Country, J$1)</f>
        <v>0</v>
      </c>
      <c r="K134">
        <f>COUNTIFS(Answer, 'Unique Transcriptions DYNAMIC'!$A134, Country, K$1)</f>
        <v>0</v>
      </c>
      <c r="L134">
        <f>COUNTIFS(Answer, 'Unique Transcriptions DYNAMIC'!$A134, Country, L$1)</f>
        <v>0</v>
      </c>
      <c r="M134">
        <f>COUNTIFS(Answer, 'Unique Transcriptions DYNAMIC'!$A134, Country, M$1)</f>
        <v>0</v>
      </c>
      <c r="N134">
        <f>COUNTIFS(Answer, 'Unique Transcriptions DYNAMIC'!$A134, Country, N$1)</f>
        <v>0</v>
      </c>
      <c r="O134">
        <f>COUNTIFS(Answer, 'Unique Transcriptions DYNAMIC'!$A134, Country, O$1)</f>
        <v>0</v>
      </c>
      <c r="P134">
        <f>COUNTIFS(Answer, 'Unique Transcriptions DYNAMIC'!$A134, Country, P$1)</f>
        <v>0</v>
      </c>
      <c r="Q134">
        <f>COUNTIFS(Answer, 'Unique Transcriptions DYNAMIC'!$A134, Country, Q$1)</f>
        <v>0</v>
      </c>
      <c r="R134">
        <f>COUNTIFS(Answer, 'Unique Transcriptions DYNAMIC'!$A134, Country, R$1)</f>
        <v>0</v>
      </c>
      <c r="S134">
        <f>COUNTIFS(Answer, 'Unique Transcriptions DYNAMIC'!$A134, Country, S$1)</f>
        <v>0</v>
      </c>
      <c r="T134">
        <f>COUNTIFS(Answer, 'Unique Transcriptions DYNAMIC'!$A134, Country, T$1)</f>
        <v>0</v>
      </c>
      <c r="U134">
        <f>COUNTIFS(Answer, 'Unique Transcriptions DYNAMIC'!$A134, Country, U$1)</f>
        <v>0</v>
      </c>
      <c r="V134">
        <f>COUNTIFS(Answer, 'Unique Transcriptions DYNAMIC'!$A134, Country, V$1)</f>
        <v>0</v>
      </c>
      <c r="W134">
        <f>COUNTIFS(Answer, 'Unique Transcriptions DYNAMIC'!$A134, Country, W$1)</f>
        <v>0</v>
      </c>
      <c r="X134">
        <f>COUNTIFS(Answer, 'Unique Transcriptions DYNAMIC'!$A134, Country, X$1)</f>
        <v>0</v>
      </c>
      <c r="Y134">
        <f>COUNTIFS(Answer, 'Unique Transcriptions DYNAMIC'!$A134, Country, Y$1)</f>
        <v>0</v>
      </c>
      <c r="Z134">
        <f>COUNTIFS(Answer, 'Unique Transcriptions DYNAMIC'!$A134, Country, Z$1)</f>
        <v>0</v>
      </c>
      <c r="AA134">
        <f>COUNTIFS(Answer, 'Unique Transcriptions DYNAMIC'!$A134, Country, AA$1)</f>
        <v>0</v>
      </c>
      <c r="AB134">
        <f>COUNTIFS(Answer, 'Unique Transcriptions DYNAMIC'!$A134, Country, AB$1)</f>
        <v>0</v>
      </c>
      <c r="AC134">
        <f>COUNTIFS(Answer, 'Unique Transcriptions DYNAMIC'!$A134, Country, AC$1)</f>
        <v>0</v>
      </c>
      <c r="AD134">
        <f>COUNTIFS(Answer, 'Unique Transcriptions DYNAMIC'!$A134, Country, AD$1)</f>
        <v>0</v>
      </c>
      <c r="AE134">
        <f>COUNTIFS(Answer, 'Unique Transcriptions DYNAMIC'!$A134, Country, AE$1)</f>
        <v>0</v>
      </c>
      <c r="AF134">
        <f>COUNTIFS(Answer, 'Unique Transcriptions DYNAMIC'!$A134, Country, AF$1)</f>
        <v>0</v>
      </c>
      <c r="AG134">
        <f t="shared" si="5"/>
        <v>1</v>
      </c>
      <c r="AH134">
        <f t="shared" si="4"/>
        <v>0</v>
      </c>
    </row>
    <row r="135" spans="1:34">
      <c r="A135" s="3" t="s">
        <v>2965</v>
      </c>
      <c r="B135">
        <f>COUNTIFS(Answer, 'Unique Transcriptions DYNAMIC'!$A135)</f>
        <v>1</v>
      </c>
      <c r="C135">
        <f>COUNTIFS(Answer, 'Unique Transcriptions DYNAMIC'!$A135, Country, C$1)</f>
        <v>1</v>
      </c>
      <c r="D135">
        <f>COUNTIFS(Answer, 'Unique Transcriptions DYNAMIC'!$A135, Country, D$1)</f>
        <v>0</v>
      </c>
      <c r="E135">
        <f>COUNTIFS(Answer, 'Unique Transcriptions DYNAMIC'!$A135, Country, E$1)</f>
        <v>0</v>
      </c>
      <c r="F135">
        <f>COUNTIFS(Answer, 'Unique Transcriptions DYNAMIC'!$A135, Country, F$1)</f>
        <v>0</v>
      </c>
      <c r="G135">
        <f>COUNTIFS(Answer, 'Unique Transcriptions DYNAMIC'!$A135, Country, G$1)</f>
        <v>0</v>
      </c>
      <c r="H135">
        <f>COUNTIFS(Answer, 'Unique Transcriptions DYNAMIC'!$A135, Country, H$1)</f>
        <v>0</v>
      </c>
      <c r="I135">
        <f>COUNTIFS(Answer, 'Unique Transcriptions DYNAMIC'!$A135, Country, I$1)</f>
        <v>0</v>
      </c>
      <c r="J135">
        <f>COUNTIFS(Answer, 'Unique Transcriptions DYNAMIC'!$A135, Country, J$1)</f>
        <v>0</v>
      </c>
      <c r="K135">
        <f>COUNTIFS(Answer, 'Unique Transcriptions DYNAMIC'!$A135, Country, K$1)</f>
        <v>0</v>
      </c>
      <c r="L135">
        <f>COUNTIFS(Answer, 'Unique Transcriptions DYNAMIC'!$A135, Country, L$1)</f>
        <v>0</v>
      </c>
      <c r="M135">
        <f>COUNTIFS(Answer, 'Unique Transcriptions DYNAMIC'!$A135, Country, M$1)</f>
        <v>0</v>
      </c>
      <c r="N135">
        <f>COUNTIFS(Answer, 'Unique Transcriptions DYNAMIC'!$A135, Country, N$1)</f>
        <v>0</v>
      </c>
      <c r="O135">
        <f>COUNTIFS(Answer, 'Unique Transcriptions DYNAMIC'!$A135, Country, O$1)</f>
        <v>0</v>
      </c>
      <c r="P135">
        <f>COUNTIFS(Answer, 'Unique Transcriptions DYNAMIC'!$A135, Country, P$1)</f>
        <v>0</v>
      </c>
      <c r="Q135">
        <f>COUNTIFS(Answer, 'Unique Transcriptions DYNAMIC'!$A135, Country, Q$1)</f>
        <v>0</v>
      </c>
      <c r="R135">
        <f>COUNTIFS(Answer, 'Unique Transcriptions DYNAMIC'!$A135, Country, R$1)</f>
        <v>0</v>
      </c>
      <c r="S135">
        <f>COUNTIFS(Answer, 'Unique Transcriptions DYNAMIC'!$A135, Country, S$1)</f>
        <v>0</v>
      </c>
      <c r="T135">
        <f>COUNTIFS(Answer, 'Unique Transcriptions DYNAMIC'!$A135, Country, T$1)</f>
        <v>0</v>
      </c>
      <c r="U135">
        <f>COUNTIFS(Answer, 'Unique Transcriptions DYNAMIC'!$A135, Country, U$1)</f>
        <v>0</v>
      </c>
      <c r="V135">
        <f>COUNTIFS(Answer, 'Unique Transcriptions DYNAMIC'!$A135, Country, V$1)</f>
        <v>0</v>
      </c>
      <c r="W135">
        <f>COUNTIFS(Answer, 'Unique Transcriptions DYNAMIC'!$A135, Country, W$1)</f>
        <v>0</v>
      </c>
      <c r="X135">
        <f>COUNTIFS(Answer, 'Unique Transcriptions DYNAMIC'!$A135, Country, X$1)</f>
        <v>0</v>
      </c>
      <c r="Y135">
        <f>COUNTIFS(Answer, 'Unique Transcriptions DYNAMIC'!$A135, Country, Y$1)</f>
        <v>0</v>
      </c>
      <c r="Z135">
        <f>COUNTIFS(Answer, 'Unique Transcriptions DYNAMIC'!$A135, Country, Z$1)</f>
        <v>0</v>
      </c>
      <c r="AA135">
        <f>COUNTIFS(Answer, 'Unique Transcriptions DYNAMIC'!$A135, Country, AA$1)</f>
        <v>0</v>
      </c>
      <c r="AB135">
        <f>COUNTIFS(Answer, 'Unique Transcriptions DYNAMIC'!$A135, Country, AB$1)</f>
        <v>0</v>
      </c>
      <c r="AC135">
        <f>COUNTIFS(Answer, 'Unique Transcriptions DYNAMIC'!$A135, Country, AC$1)</f>
        <v>0</v>
      </c>
      <c r="AD135">
        <f>COUNTIFS(Answer, 'Unique Transcriptions DYNAMIC'!$A135, Country, AD$1)</f>
        <v>0</v>
      </c>
      <c r="AE135">
        <f>COUNTIFS(Answer, 'Unique Transcriptions DYNAMIC'!$A135, Country, AE$1)</f>
        <v>0</v>
      </c>
      <c r="AF135">
        <f>COUNTIFS(Answer, 'Unique Transcriptions DYNAMIC'!$A135, Country, AF$1)</f>
        <v>0</v>
      </c>
      <c r="AG135">
        <f t="shared" si="5"/>
        <v>0</v>
      </c>
      <c r="AH135">
        <f t="shared" si="4"/>
        <v>1</v>
      </c>
    </row>
    <row r="136" spans="1:34">
      <c r="A136" s="3" t="s">
        <v>116</v>
      </c>
      <c r="B136">
        <f>COUNTIFS(Answer, 'Unique Transcriptions DYNAMIC'!$A136)</f>
        <v>1</v>
      </c>
      <c r="C136">
        <f>COUNTIFS(Answer, 'Unique Transcriptions DYNAMIC'!$A136, Country, C$1)</f>
        <v>0</v>
      </c>
      <c r="D136">
        <f>COUNTIFS(Answer, 'Unique Transcriptions DYNAMIC'!$A136, Country, D$1)</f>
        <v>0</v>
      </c>
      <c r="E136">
        <f>COUNTIFS(Answer, 'Unique Transcriptions DYNAMIC'!$A136, Country, E$1)</f>
        <v>0</v>
      </c>
      <c r="F136">
        <f>COUNTIFS(Answer, 'Unique Transcriptions DYNAMIC'!$A136, Country, F$1)</f>
        <v>0</v>
      </c>
      <c r="G136">
        <f>COUNTIFS(Answer, 'Unique Transcriptions DYNAMIC'!$A136, Country, G$1)</f>
        <v>0</v>
      </c>
      <c r="H136">
        <f>COUNTIFS(Answer, 'Unique Transcriptions DYNAMIC'!$A136, Country, H$1)</f>
        <v>0</v>
      </c>
      <c r="I136">
        <f>COUNTIFS(Answer, 'Unique Transcriptions DYNAMIC'!$A136, Country, I$1)</f>
        <v>0</v>
      </c>
      <c r="J136">
        <f>COUNTIFS(Answer, 'Unique Transcriptions DYNAMIC'!$A136, Country, J$1)</f>
        <v>0</v>
      </c>
      <c r="K136">
        <f>COUNTIFS(Answer, 'Unique Transcriptions DYNAMIC'!$A136, Country, K$1)</f>
        <v>0</v>
      </c>
      <c r="L136">
        <f>COUNTIFS(Answer, 'Unique Transcriptions DYNAMIC'!$A136, Country, L$1)</f>
        <v>0</v>
      </c>
      <c r="M136">
        <f>COUNTIFS(Answer, 'Unique Transcriptions DYNAMIC'!$A136, Country, M$1)</f>
        <v>0</v>
      </c>
      <c r="N136">
        <f>COUNTIFS(Answer, 'Unique Transcriptions DYNAMIC'!$A136, Country, N$1)</f>
        <v>0</v>
      </c>
      <c r="O136">
        <f>COUNTIFS(Answer, 'Unique Transcriptions DYNAMIC'!$A136, Country, O$1)</f>
        <v>0</v>
      </c>
      <c r="P136">
        <f>COUNTIFS(Answer, 'Unique Transcriptions DYNAMIC'!$A136, Country, P$1)</f>
        <v>0</v>
      </c>
      <c r="Q136">
        <f>COUNTIFS(Answer, 'Unique Transcriptions DYNAMIC'!$A136, Country, Q$1)</f>
        <v>0</v>
      </c>
      <c r="R136">
        <f>COUNTIFS(Answer, 'Unique Transcriptions DYNAMIC'!$A136, Country, R$1)</f>
        <v>0</v>
      </c>
      <c r="S136">
        <f>COUNTIFS(Answer, 'Unique Transcriptions DYNAMIC'!$A136, Country, S$1)</f>
        <v>0</v>
      </c>
      <c r="T136">
        <f>COUNTIFS(Answer, 'Unique Transcriptions DYNAMIC'!$A136, Country, T$1)</f>
        <v>0</v>
      </c>
      <c r="U136">
        <f>COUNTIFS(Answer, 'Unique Transcriptions DYNAMIC'!$A136, Country, U$1)</f>
        <v>0</v>
      </c>
      <c r="V136">
        <f>COUNTIFS(Answer, 'Unique Transcriptions DYNAMIC'!$A136, Country, V$1)</f>
        <v>0</v>
      </c>
      <c r="W136">
        <f>COUNTIFS(Answer, 'Unique Transcriptions DYNAMIC'!$A136, Country, W$1)</f>
        <v>0</v>
      </c>
      <c r="X136">
        <f>COUNTIFS(Answer, 'Unique Transcriptions DYNAMIC'!$A136, Country, X$1)</f>
        <v>0</v>
      </c>
      <c r="Y136">
        <f>COUNTIFS(Answer, 'Unique Transcriptions DYNAMIC'!$A136, Country, Y$1)</f>
        <v>0</v>
      </c>
      <c r="Z136">
        <f>COUNTIFS(Answer, 'Unique Transcriptions DYNAMIC'!$A136, Country, Z$1)</f>
        <v>0</v>
      </c>
      <c r="AA136">
        <f>COUNTIFS(Answer, 'Unique Transcriptions DYNAMIC'!$A136, Country, AA$1)</f>
        <v>0</v>
      </c>
      <c r="AB136">
        <f>COUNTIFS(Answer, 'Unique Transcriptions DYNAMIC'!$A136, Country, AB$1)</f>
        <v>0</v>
      </c>
      <c r="AC136">
        <f>COUNTIFS(Answer, 'Unique Transcriptions DYNAMIC'!$A136, Country, AC$1)</f>
        <v>1</v>
      </c>
      <c r="AD136">
        <f>COUNTIFS(Answer, 'Unique Transcriptions DYNAMIC'!$A136, Country, AD$1)</f>
        <v>0</v>
      </c>
      <c r="AE136">
        <f>COUNTIFS(Answer, 'Unique Transcriptions DYNAMIC'!$A136, Country, AE$1)</f>
        <v>0</v>
      </c>
      <c r="AF136">
        <f>COUNTIFS(Answer, 'Unique Transcriptions DYNAMIC'!$A136, Country, AF$1)</f>
        <v>0</v>
      </c>
      <c r="AG136">
        <f t="shared" si="5"/>
        <v>0</v>
      </c>
      <c r="AH136">
        <f t="shared" si="4"/>
        <v>1</v>
      </c>
    </row>
    <row r="137" spans="1:34">
      <c r="A137" s="3" t="s">
        <v>112</v>
      </c>
      <c r="B137">
        <f>COUNTIFS(Answer, 'Unique Transcriptions DYNAMIC'!$A137)</f>
        <v>1</v>
      </c>
      <c r="C137">
        <f>COUNTIFS(Answer, 'Unique Transcriptions DYNAMIC'!$A137, Country, C$1)</f>
        <v>0</v>
      </c>
      <c r="D137">
        <f>COUNTIFS(Answer, 'Unique Transcriptions DYNAMIC'!$A137, Country, D$1)</f>
        <v>0</v>
      </c>
      <c r="E137">
        <f>COUNTIFS(Answer, 'Unique Transcriptions DYNAMIC'!$A137, Country, E$1)</f>
        <v>0</v>
      </c>
      <c r="F137">
        <f>COUNTIFS(Answer, 'Unique Transcriptions DYNAMIC'!$A137, Country, F$1)</f>
        <v>1</v>
      </c>
      <c r="G137">
        <f>COUNTIFS(Answer, 'Unique Transcriptions DYNAMIC'!$A137, Country, G$1)</f>
        <v>0</v>
      </c>
      <c r="H137">
        <f>COUNTIFS(Answer, 'Unique Transcriptions DYNAMIC'!$A137, Country, H$1)</f>
        <v>0</v>
      </c>
      <c r="I137">
        <f>COUNTIFS(Answer, 'Unique Transcriptions DYNAMIC'!$A137, Country, I$1)</f>
        <v>0</v>
      </c>
      <c r="J137">
        <f>COUNTIFS(Answer, 'Unique Transcriptions DYNAMIC'!$A137, Country, J$1)</f>
        <v>0</v>
      </c>
      <c r="K137">
        <f>COUNTIFS(Answer, 'Unique Transcriptions DYNAMIC'!$A137, Country, K$1)</f>
        <v>0</v>
      </c>
      <c r="L137">
        <f>COUNTIFS(Answer, 'Unique Transcriptions DYNAMIC'!$A137, Country, L$1)</f>
        <v>0</v>
      </c>
      <c r="M137">
        <f>COUNTIFS(Answer, 'Unique Transcriptions DYNAMIC'!$A137, Country, M$1)</f>
        <v>0</v>
      </c>
      <c r="N137">
        <f>COUNTIFS(Answer, 'Unique Transcriptions DYNAMIC'!$A137, Country, N$1)</f>
        <v>0</v>
      </c>
      <c r="O137">
        <f>COUNTIFS(Answer, 'Unique Transcriptions DYNAMIC'!$A137, Country, O$1)</f>
        <v>0</v>
      </c>
      <c r="P137">
        <f>COUNTIFS(Answer, 'Unique Transcriptions DYNAMIC'!$A137, Country, P$1)</f>
        <v>0</v>
      </c>
      <c r="Q137">
        <f>COUNTIFS(Answer, 'Unique Transcriptions DYNAMIC'!$A137, Country, Q$1)</f>
        <v>0</v>
      </c>
      <c r="R137">
        <f>COUNTIFS(Answer, 'Unique Transcriptions DYNAMIC'!$A137, Country, R$1)</f>
        <v>0</v>
      </c>
      <c r="S137">
        <f>COUNTIFS(Answer, 'Unique Transcriptions DYNAMIC'!$A137, Country, S$1)</f>
        <v>0</v>
      </c>
      <c r="T137">
        <f>COUNTIFS(Answer, 'Unique Transcriptions DYNAMIC'!$A137, Country, T$1)</f>
        <v>0</v>
      </c>
      <c r="U137">
        <f>COUNTIFS(Answer, 'Unique Transcriptions DYNAMIC'!$A137, Country, U$1)</f>
        <v>0</v>
      </c>
      <c r="V137">
        <f>COUNTIFS(Answer, 'Unique Transcriptions DYNAMIC'!$A137, Country, V$1)</f>
        <v>0</v>
      </c>
      <c r="W137">
        <f>COUNTIFS(Answer, 'Unique Transcriptions DYNAMIC'!$A137, Country, W$1)</f>
        <v>0</v>
      </c>
      <c r="X137">
        <f>COUNTIFS(Answer, 'Unique Transcriptions DYNAMIC'!$A137, Country, X$1)</f>
        <v>0</v>
      </c>
      <c r="Y137">
        <f>COUNTIFS(Answer, 'Unique Transcriptions DYNAMIC'!$A137, Country, Y$1)</f>
        <v>0</v>
      </c>
      <c r="Z137">
        <f>COUNTIFS(Answer, 'Unique Transcriptions DYNAMIC'!$A137, Country, Z$1)</f>
        <v>0</v>
      </c>
      <c r="AA137">
        <f>COUNTIFS(Answer, 'Unique Transcriptions DYNAMIC'!$A137, Country, AA$1)</f>
        <v>0</v>
      </c>
      <c r="AB137">
        <f>COUNTIFS(Answer, 'Unique Transcriptions DYNAMIC'!$A137, Country, AB$1)</f>
        <v>0</v>
      </c>
      <c r="AC137">
        <f>COUNTIFS(Answer, 'Unique Transcriptions DYNAMIC'!$A137, Country, AC$1)</f>
        <v>0</v>
      </c>
      <c r="AD137">
        <f>COUNTIFS(Answer, 'Unique Transcriptions DYNAMIC'!$A137, Country, AD$1)</f>
        <v>0</v>
      </c>
      <c r="AE137">
        <f>COUNTIFS(Answer, 'Unique Transcriptions DYNAMIC'!$A137, Country, AE$1)</f>
        <v>0</v>
      </c>
      <c r="AF137">
        <f>COUNTIFS(Answer, 'Unique Transcriptions DYNAMIC'!$A137, Country, AF$1)</f>
        <v>0</v>
      </c>
      <c r="AG137">
        <f t="shared" si="5"/>
        <v>1</v>
      </c>
      <c r="AH137">
        <f t="shared" si="4"/>
        <v>0</v>
      </c>
    </row>
    <row r="138" spans="1:34">
      <c r="A138" s="3" t="s">
        <v>203</v>
      </c>
      <c r="B138">
        <f>COUNTIFS(Answer, 'Unique Transcriptions DYNAMIC'!$A138)</f>
        <v>1</v>
      </c>
      <c r="C138">
        <f>COUNTIFS(Answer, 'Unique Transcriptions DYNAMIC'!$A138, Country, C$1)</f>
        <v>1</v>
      </c>
      <c r="D138">
        <f>COUNTIFS(Answer, 'Unique Transcriptions DYNAMIC'!$A138, Country, D$1)</f>
        <v>0</v>
      </c>
      <c r="E138">
        <f>COUNTIFS(Answer, 'Unique Transcriptions DYNAMIC'!$A138, Country, E$1)</f>
        <v>0</v>
      </c>
      <c r="F138">
        <f>COUNTIFS(Answer, 'Unique Transcriptions DYNAMIC'!$A138, Country, F$1)</f>
        <v>0</v>
      </c>
      <c r="G138">
        <f>COUNTIFS(Answer, 'Unique Transcriptions DYNAMIC'!$A138, Country, G$1)</f>
        <v>0</v>
      </c>
      <c r="H138">
        <f>COUNTIFS(Answer, 'Unique Transcriptions DYNAMIC'!$A138, Country, H$1)</f>
        <v>0</v>
      </c>
      <c r="I138">
        <f>COUNTIFS(Answer, 'Unique Transcriptions DYNAMIC'!$A138, Country, I$1)</f>
        <v>0</v>
      </c>
      <c r="J138">
        <f>COUNTIFS(Answer, 'Unique Transcriptions DYNAMIC'!$A138, Country, J$1)</f>
        <v>0</v>
      </c>
      <c r="K138">
        <f>COUNTIFS(Answer, 'Unique Transcriptions DYNAMIC'!$A138, Country, K$1)</f>
        <v>0</v>
      </c>
      <c r="L138">
        <f>COUNTIFS(Answer, 'Unique Transcriptions DYNAMIC'!$A138, Country, L$1)</f>
        <v>0</v>
      </c>
      <c r="M138">
        <f>COUNTIFS(Answer, 'Unique Transcriptions DYNAMIC'!$A138, Country, M$1)</f>
        <v>0</v>
      </c>
      <c r="N138">
        <f>COUNTIFS(Answer, 'Unique Transcriptions DYNAMIC'!$A138, Country, N$1)</f>
        <v>0</v>
      </c>
      <c r="O138">
        <f>COUNTIFS(Answer, 'Unique Transcriptions DYNAMIC'!$A138, Country, O$1)</f>
        <v>0</v>
      </c>
      <c r="P138">
        <f>COUNTIFS(Answer, 'Unique Transcriptions DYNAMIC'!$A138, Country, P$1)</f>
        <v>0</v>
      </c>
      <c r="Q138">
        <f>COUNTIFS(Answer, 'Unique Transcriptions DYNAMIC'!$A138, Country, Q$1)</f>
        <v>0</v>
      </c>
      <c r="R138">
        <f>COUNTIFS(Answer, 'Unique Transcriptions DYNAMIC'!$A138, Country, R$1)</f>
        <v>0</v>
      </c>
      <c r="S138">
        <f>COUNTIFS(Answer, 'Unique Transcriptions DYNAMIC'!$A138, Country, S$1)</f>
        <v>0</v>
      </c>
      <c r="T138">
        <f>COUNTIFS(Answer, 'Unique Transcriptions DYNAMIC'!$A138, Country, T$1)</f>
        <v>0</v>
      </c>
      <c r="U138">
        <f>COUNTIFS(Answer, 'Unique Transcriptions DYNAMIC'!$A138, Country, U$1)</f>
        <v>0</v>
      </c>
      <c r="V138">
        <f>COUNTIFS(Answer, 'Unique Transcriptions DYNAMIC'!$A138, Country, V$1)</f>
        <v>0</v>
      </c>
      <c r="W138">
        <f>COUNTIFS(Answer, 'Unique Transcriptions DYNAMIC'!$A138, Country, W$1)</f>
        <v>0</v>
      </c>
      <c r="X138">
        <f>COUNTIFS(Answer, 'Unique Transcriptions DYNAMIC'!$A138, Country, X$1)</f>
        <v>0</v>
      </c>
      <c r="Y138">
        <f>COUNTIFS(Answer, 'Unique Transcriptions DYNAMIC'!$A138, Country, Y$1)</f>
        <v>0</v>
      </c>
      <c r="Z138">
        <f>COUNTIFS(Answer, 'Unique Transcriptions DYNAMIC'!$A138, Country, Z$1)</f>
        <v>0</v>
      </c>
      <c r="AA138">
        <f>COUNTIFS(Answer, 'Unique Transcriptions DYNAMIC'!$A138, Country, AA$1)</f>
        <v>0</v>
      </c>
      <c r="AB138">
        <f>COUNTIFS(Answer, 'Unique Transcriptions DYNAMIC'!$A138, Country, AB$1)</f>
        <v>0</v>
      </c>
      <c r="AC138">
        <f>COUNTIFS(Answer, 'Unique Transcriptions DYNAMIC'!$A138, Country, AC$1)</f>
        <v>0</v>
      </c>
      <c r="AD138">
        <f>COUNTIFS(Answer, 'Unique Transcriptions DYNAMIC'!$A138, Country, AD$1)</f>
        <v>0</v>
      </c>
      <c r="AE138">
        <f>COUNTIFS(Answer, 'Unique Transcriptions DYNAMIC'!$A138, Country, AE$1)</f>
        <v>0</v>
      </c>
      <c r="AF138">
        <f>COUNTIFS(Answer, 'Unique Transcriptions DYNAMIC'!$A138, Country, AF$1)</f>
        <v>0</v>
      </c>
      <c r="AG138">
        <f t="shared" si="5"/>
        <v>0</v>
      </c>
      <c r="AH138">
        <f t="shared" si="4"/>
        <v>1</v>
      </c>
    </row>
    <row r="139" spans="1:34">
      <c r="A139" s="3" t="s">
        <v>209</v>
      </c>
      <c r="B139">
        <f>COUNTIFS(Answer, 'Unique Transcriptions DYNAMIC'!$A139)</f>
        <v>1</v>
      </c>
      <c r="C139">
        <f>COUNTIFS(Answer, 'Unique Transcriptions DYNAMIC'!$A139, Country, C$1)</f>
        <v>1</v>
      </c>
      <c r="D139">
        <f>COUNTIFS(Answer, 'Unique Transcriptions DYNAMIC'!$A139, Country, D$1)</f>
        <v>0</v>
      </c>
      <c r="E139">
        <f>COUNTIFS(Answer, 'Unique Transcriptions DYNAMIC'!$A139, Country, E$1)</f>
        <v>0</v>
      </c>
      <c r="F139">
        <f>COUNTIFS(Answer, 'Unique Transcriptions DYNAMIC'!$A139, Country, F$1)</f>
        <v>0</v>
      </c>
      <c r="G139">
        <f>COUNTIFS(Answer, 'Unique Transcriptions DYNAMIC'!$A139, Country, G$1)</f>
        <v>0</v>
      </c>
      <c r="H139">
        <f>COUNTIFS(Answer, 'Unique Transcriptions DYNAMIC'!$A139, Country, H$1)</f>
        <v>0</v>
      </c>
      <c r="I139">
        <f>COUNTIFS(Answer, 'Unique Transcriptions DYNAMIC'!$A139, Country, I$1)</f>
        <v>0</v>
      </c>
      <c r="J139">
        <f>COUNTIFS(Answer, 'Unique Transcriptions DYNAMIC'!$A139, Country, J$1)</f>
        <v>0</v>
      </c>
      <c r="K139">
        <f>COUNTIFS(Answer, 'Unique Transcriptions DYNAMIC'!$A139, Country, K$1)</f>
        <v>0</v>
      </c>
      <c r="L139">
        <f>COUNTIFS(Answer, 'Unique Transcriptions DYNAMIC'!$A139, Country, L$1)</f>
        <v>0</v>
      </c>
      <c r="M139">
        <f>COUNTIFS(Answer, 'Unique Transcriptions DYNAMIC'!$A139, Country, M$1)</f>
        <v>0</v>
      </c>
      <c r="N139">
        <f>COUNTIFS(Answer, 'Unique Transcriptions DYNAMIC'!$A139, Country, N$1)</f>
        <v>0</v>
      </c>
      <c r="O139">
        <f>COUNTIFS(Answer, 'Unique Transcriptions DYNAMIC'!$A139, Country, O$1)</f>
        <v>0</v>
      </c>
      <c r="P139">
        <f>COUNTIFS(Answer, 'Unique Transcriptions DYNAMIC'!$A139, Country, P$1)</f>
        <v>0</v>
      </c>
      <c r="Q139">
        <f>COUNTIFS(Answer, 'Unique Transcriptions DYNAMIC'!$A139, Country, Q$1)</f>
        <v>0</v>
      </c>
      <c r="R139">
        <f>COUNTIFS(Answer, 'Unique Transcriptions DYNAMIC'!$A139, Country, R$1)</f>
        <v>0</v>
      </c>
      <c r="S139">
        <f>COUNTIFS(Answer, 'Unique Transcriptions DYNAMIC'!$A139, Country, S$1)</f>
        <v>0</v>
      </c>
      <c r="T139">
        <f>COUNTIFS(Answer, 'Unique Transcriptions DYNAMIC'!$A139, Country, T$1)</f>
        <v>0</v>
      </c>
      <c r="U139">
        <f>COUNTIFS(Answer, 'Unique Transcriptions DYNAMIC'!$A139, Country, U$1)</f>
        <v>0</v>
      </c>
      <c r="V139">
        <f>COUNTIFS(Answer, 'Unique Transcriptions DYNAMIC'!$A139, Country, V$1)</f>
        <v>0</v>
      </c>
      <c r="W139">
        <f>COUNTIFS(Answer, 'Unique Transcriptions DYNAMIC'!$A139, Country, W$1)</f>
        <v>0</v>
      </c>
      <c r="X139">
        <f>COUNTIFS(Answer, 'Unique Transcriptions DYNAMIC'!$A139, Country, X$1)</f>
        <v>0</v>
      </c>
      <c r="Y139">
        <f>COUNTIFS(Answer, 'Unique Transcriptions DYNAMIC'!$A139, Country, Y$1)</f>
        <v>0</v>
      </c>
      <c r="Z139">
        <f>COUNTIFS(Answer, 'Unique Transcriptions DYNAMIC'!$A139, Country, Z$1)</f>
        <v>0</v>
      </c>
      <c r="AA139">
        <f>COUNTIFS(Answer, 'Unique Transcriptions DYNAMIC'!$A139, Country, AA$1)</f>
        <v>0</v>
      </c>
      <c r="AB139">
        <f>COUNTIFS(Answer, 'Unique Transcriptions DYNAMIC'!$A139, Country, AB$1)</f>
        <v>0</v>
      </c>
      <c r="AC139">
        <f>COUNTIFS(Answer, 'Unique Transcriptions DYNAMIC'!$A139, Country, AC$1)</f>
        <v>0</v>
      </c>
      <c r="AD139">
        <f>COUNTIFS(Answer, 'Unique Transcriptions DYNAMIC'!$A139, Country, AD$1)</f>
        <v>0</v>
      </c>
      <c r="AE139">
        <f>COUNTIFS(Answer, 'Unique Transcriptions DYNAMIC'!$A139, Country, AE$1)</f>
        <v>0</v>
      </c>
      <c r="AF139">
        <f>COUNTIFS(Answer, 'Unique Transcriptions DYNAMIC'!$A139, Country, AF$1)</f>
        <v>0</v>
      </c>
      <c r="AG139">
        <f t="shared" si="5"/>
        <v>0</v>
      </c>
      <c r="AH139">
        <f t="shared" si="4"/>
        <v>1</v>
      </c>
    </row>
    <row r="140" spans="1:34">
      <c r="A140" s="3" t="s">
        <v>207</v>
      </c>
      <c r="B140">
        <f>COUNTIFS(Answer, 'Unique Transcriptions DYNAMIC'!$A140)</f>
        <v>1</v>
      </c>
      <c r="C140">
        <f>COUNTIFS(Answer, 'Unique Transcriptions DYNAMIC'!$A140, Country, C$1)</f>
        <v>0</v>
      </c>
      <c r="D140">
        <f>COUNTIFS(Answer, 'Unique Transcriptions DYNAMIC'!$A140, Country, D$1)</f>
        <v>1</v>
      </c>
      <c r="E140">
        <f>COUNTIFS(Answer, 'Unique Transcriptions DYNAMIC'!$A140, Country, E$1)</f>
        <v>0</v>
      </c>
      <c r="F140">
        <f>COUNTIFS(Answer, 'Unique Transcriptions DYNAMIC'!$A140, Country, F$1)</f>
        <v>0</v>
      </c>
      <c r="G140">
        <f>COUNTIFS(Answer, 'Unique Transcriptions DYNAMIC'!$A140, Country, G$1)</f>
        <v>0</v>
      </c>
      <c r="H140">
        <f>COUNTIFS(Answer, 'Unique Transcriptions DYNAMIC'!$A140, Country, H$1)</f>
        <v>0</v>
      </c>
      <c r="I140">
        <f>COUNTIFS(Answer, 'Unique Transcriptions DYNAMIC'!$A140, Country, I$1)</f>
        <v>0</v>
      </c>
      <c r="J140">
        <f>COUNTIFS(Answer, 'Unique Transcriptions DYNAMIC'!$A140, Country, J$1)</f>
        <v>0</v>
      </c>
      <c r="K140">
        <f>COUNTIFS(Answer, 'Unique Transcriptions DYNAMIC'!$A140, Country, K$1)</f>
        <v>0</v>
      </c>
      <c r="L140">
        <f>COUNTIFS(Answer, 'Unique Transcriptions DYNAMIC'!$A140, Country, L$1)</f>
        <v>0</v>
      </c>
      <c r="M140">
        <f>COUNTIFS(Answer, 'Unique Transcriptions DYNAMIC'!$A140, Country, M$1)</f>
        <v>0</v>
      </c>
      <c r="N140">
        <f>COUNTIFS(Answer, 'Unique Transcriptions DYNAMIC'!$A140, Country, N$1)</f>
        <v>0</v>
      </c>
      <c r="O140">
        <f>COUNTIFS(Answer, 'Unique Transcriptions DYNAMIC'!$A140, Country, O$1)</f>
        <v>0</v>
      </c>
      <c r="P140">
        <f>COUNTIFS(Answer, 'Unique Transcriptions DYNAMIC'!$A140, Country, P$1)</f>
        <v>0</v>
      </c>
      <c r="Q140">
        <f>COUNTIFS(Answer, 'Unique Transcriptions DYNAMIC'!$A140, Country, Q$1)</f>
        <v>0</v>
      </c>
      <c r="R140">
        <f>COUNTIFS(Answer, 'Unique Transcriptions DYNAMIC'!$A140, Country, R$1)</f>
        <v>0</v>
      </c>
      <c r="S140">
        <f>COUNTIFS(Answer, 'Unique Transcriptions DYNAMIC'!$A140, Country, S$1)</f>
        <v>0</v>
      </c>
      <c r="T140">
        <f>COUNTIFS(Answer, 'Unique Transcriptions DYNAMIC'!$A140, Country, T$1)</f>
        <v>0</v>
      </c>
      <c r="U140">
        <f>COUNTIFS(Answer, 'Unique Transcriptions DYNAMIC'!$A140, Country, U$1)</f>
        <v>0</v>
      </c>
      <c r="V140">
        <f>COUNTIFS(Answer, 'Unique Transcriptions DYNAMIC'!$A140, Country, V$1)</f>
        <v>0</v>
      </c>
      <c r="W140">
        <f>COUNTIFS(Answer, 'Unique Transcriptions DYNAMIC'!$A140, Country, W$1)</f>
        <v>0</v>
      </c>
      <c r="X140">
        <f>COUNTIFS(Answer, 'Unique Transcriptions DYNAMIC'!$A140, Country, X$1)</f>
        <v>0</v>
      </c>
      <c r="Y140">
        <f>COUNTIFS(Answer, 'Unique Transcriptions DYNAMIC'!$A140, Country, Y$1)</f>
        <v>0</v>
      </c>
      <c r="Z140">
        <f>COUNTIFS(Answer, 'Unique Transcriptions DYNAMIC'!$A140, Country, Z$1)</f>
        <v>0</v>
      </c>
      <c r="AA140">
        <f>COUNTIFS(Answer, 'Unique Transcriptions DYNAMIC'!$A140, Country, AA$1)</f>
        <v>0</v>
      </c>
      <c r="AB140">
        <f>COUNTIFS(Answer, 'Unique Transcriptions DYNAMIC'!$A140, Country, AB$1)</f>
        <v>0</v>
      </c>
      <c r="AC140">
        <f>COUNTIFS(Answer, 'Unique Transcriptions DYNAMIC'!$A140, Country, AC$1)</f>
        <v>0</v>
      </c>
      <c r="AD140">
        <f>COUNTIFS(Answer, 'Unique Transcriptions DYNAMIC'!$A140, Country, AD$1)</f>
        <v>0</v>
      </c>
      <c r="AE140">
        <f>COUNTIFS(Answer, 'Unique Transcriptions DYNAMIC'!$A140, Country, AE$1)</f>
        <v>0</v>
      </c>
      <c r="AF140">
        <f>COUNTIFS(Answer, 'Unique Transcriptions DYNAMIC'!$A140, Country, AF$1)</f>
        <v>0</v>
      </c>
      <c r="AG140">
        <f t="shared" si="5"/>
        <v>0</v>
      </c>
      <c r="AH140">
        <f t="shared" si="4"/>
        <v>1</v>
      </c>
    </row>
    <row r="141" spans="1:34">
      <c r="A141" s="3" t="s">
        <v>445</v>
      </c>
      <c r="B141">
        <f>COUNTIFS(Answer, 'Unique Transcriptions DYNAMIC'!$A141)</f>
        <v>1</v>
      </c>
      <c r="C141">
        <f>COUNTIFS(Answer, 'Unique Transcriptions DYNAMIC'!$A141, Country, C$1)</f>
        <v>1</v>
      </c>
      <c r="D141">
        <f>COUNTIFS(Answer, 'Unique Transcriptions DYNAMIC'!$A141, Country, D$1)</f>
        <v>0</v>
      </c>
      <c r="E141">
        <f>COUNTIFS(Answer, 'Unique Transcriptions DYNAMIC'!$A141, Country, E$1)</f>
        <v>0</v>
      </c>
      <c r="F141">
        <f>COUNTIFS(Answer, 'Unique Transcriptions DYNAMIC'!$A141, Country, F$1)</f>
        <v>0</v>
      </c>
      <c r="G141">
        <f>COUNTIFS(Answer, 'Unique Transcriptions DYNAMIC'!$A141, Country, G$1)</f>
        <v>0</v>
      </c>
      <c r="H141">
        <f>COUNTIFS(Answer, 'Unique Transcriptions DYNAMIC'!$A141, Country, H$1)</f>
        <v>0</v>
      </c>
      <c r="I141">
        <f>COUNTIFS(Answer, 'Unique Transcriptions DYNAMIC'!$A141, Country, I$1)</f>
        <v>0</v>
      </c>
      <c r="J141">
        <f>COUNTIFS(Answer, 'Unique Transcriptions DYNAMIC'!$A141, Country, J$1)</f>
        <v>0</v>
      </c>
      <c r="K141">
        <f>COUNTIFS(Answer, 'Unique Transcriptions DYNAMIC'!$A141, Country, K$1)</f>
        <v>0</v>
      </c>
      <c r="L141">
        <f>COUNTIFS(Answer, 'Unique Transcriptions DYNAMIC'!$A141, Country, L$1)</f>
        <v>0</v>
      </c>
      <c r="M141">
        <f>COUNTIFS(Answer, 'Unique Transcriptions DYNAMIC'!$A141, Country, M$1)</f>
        <v>0</v>
      </c>
      <c r="N141">
        <f>COUNTIFS(Answer, 'Unique Transcriptions DYNAMIC'!$A141, Country, N$1)</f>
        <v>0</v>
      </c>
      <c r="O141">
        <f>COUNTIFS(Answer, 'Unique Transcriptions DYNAMIC'!$A141, Country, O$1)</f>
        <v>0</v>
      </c>
      <c r="P141">
        <f>COUNTIFS(Answer, 'Unique Transcriptions DYNAMIC'!$A141, Country, P$1)</f>
        <v>0</v>
      </c>
      <c r="Q141">
        <f>COUNTIFS(Answer, 'Unique Transcriptions DYNAMIC'!$A141, Country, Q$1)</f>
        <v>0</v>
      </c>
      <c r="R141">
        <f>COUNTIFS(Answer, 'Unique Transcriptions DYNAMIC'!$A141, Country, R$1)</f>
        <v>0</v>
      </c>
      <c r="S141">
        <f>COUNTIFS(Answer, 'Unique Transcriptions DYNAMIC'!$A141, Country, S$1)</f>
        <v>0</v>
      </c>
      <c r="T141">
        <f>COUNTIFS(Answer, 'Unique Transcriptions DYNAMIC'!$A141, Country, T$1)</f>
        <v>0</v>
      </c>
      <c r="U141">
        <f>COUNTIFS(Answer, 'Unique Transcriptions DYNAMIC'!$A141, Country, U$1)</f>
        <v>0</v>
      </c>
      <c r="V141">
        <f>COUNTIFS(Answer, 'Unique Transcriptions DYNAMIC'!$A141, Country, V$1)</f>
        <v>0</v>
      </c>
      <c r="W141">
        <f>COUNTIFS(Answer, 'Unique Transcriptions DYNAMIC'!$A141, Country, W$1)</f>
        <v>0</v>
      </c>
      <c r="X141">
        <f>COUNTIFS(Answer, 'Unique Transcriptions DYNAMIC'!$A141, Country, X$1)</f>
        <v>0</v>
      </c>
      <c r="Y141">
        <f>COUNTIFS(Answer, 'Unique Transcriptions DYNAMIC'!$A141, Country, Y$1)</f>
        <v>0</v>
      </c>
      <c r="Z141">
        <f>COUNTIFS(Answer, 'Unique Transcriptions DYNAMIC'!$A141, Country, Z$1)</f>
        <v>0</v>
      </c>
      <c r="AA141">
        <f>COUNTIFS(Answer, 'Unique Transcriptions DYNAMIC'!$A141, Country, AA$1)</f>
        <v>0</v>
      </c>
      <c r="AB141">
        <f>COUNTIFS(Answer, 'Unique Transcriptions DYNAMIC'!$A141, Country, AB$1)</f>
        <v>0</v>
      </c>
      <c r="AC141">
        <f>COUNTIFS(Answer, 'Unique Transcriptions DYNAMIC'!$A141, Country, AC$1)</f>
        <v>0</v>
      </c>
      <c r="AD141">
        <f>COUNTIFS(Answer, 'Unique Transcriptions DYNAMIC'!$A141, Country, AD$1)</f>
        <v>0</v>
      </c>
      <c r="AE141">
        <f>COUNTIFS(Answer, 'Unique Transcriptions DYNAMIC'!$A141, Country, AE$1)</f>
        <v>0</v>
      </c>
      <c r="AF141">
        <f>COUNTIFS(Answer, 'Unique Transcriptions DYNAMIC'!$A141, Country, AF$1)</f>
        <v>0</v>
      </c>
      <c r="AG141">
        <f t="shared" si="5"/>
        <v>0</v>
      </c>
      <c r="AH141">
        <f t="shared" si="4"/>
        <v>1</v>
      </c>
    </row>
    <row r="142" spans="1:34">
      <c r="A142" s="3" t="s">
        <v>4078</v>
      </c>
      <c r="B142">
        <f>COUNTIFS(Answer, 'Unique Transcriptions DYNAMIC'!$A142)</f>
        <v>1</v>
      </c>
      <c r="C142">
        <f>COUNTIFS(Answer, 'Unique Transcriptions DYNAMIC'!$A142, Country, C$1)</f>
        <v>0</v>
      </c>
      <c r="D142">
        <f>COUNTIFS(Answer, 'Unique Transcriptions DYNAMIC'!$A142, Country, D$1)</f>
        <v>0</v>
      </c>
      <c r="E142">
        <f>COUNTIFS(Answer, 'Unique Transcriptions DYNAMIC'!$A142, Country, E$1)</f>
        <v>1</v>
      </c>
      <c r="F142">
        <f>COUNTIFS(Answer, 'Unique Transcriptions DYNAMIC'!$A142, Country, F$1)</f>
        <v>0</v>
      </c>
      <c r="G142">
        <f>COUNTIFS(Answer, 'Unique Transcriptions DYNAMIC'!$A142, Country, G$1)</f>
        <v>0</v>
      </c>
      <c r="H142">
        <f>COUNTIFS(Answer, 'Unique Transcriptions DYNAMIC'!$A142, Country, H$1)</f>
        <v>0</v>
      </c>
      <c r="I142">
        <f>COUNTIFS(Answer, 'Unique Transcriptions DYNAMIC'!$A142, Country, I$1)</f>
        <v>0</v>
      </c>
      <c r="J142">
        <f>COUNTIFS(Answer, 'Unique Transcriptions DYNAMIC'!$A142, Country, J$1)</f>
        <v>0</v>
      </c>
      <c r="K142">
        <f>COUNTIFS(Answer, 'Unique Transcriptions DYNAMIC'!$A142, Country, K$1)</f>
        <v>0</v>
      </c>
      <c r="L142">
        <f>COUNTIFS(Answer, 'Unique Transcriptions DYNAMIC'!$A142, Country, L$1)</f>
        <v>0</v>
      </c>
      <c r="M142">
        <f>COUNTIFS(Answer, 'Unique Transcriptions DYNAMIC'!$A142, Country, M$1)</f>
        <v>0</v>
      </c>
      <c r="N142">
        <f>COUNTIFS(Answer, 'Unique Transcriptions DYNAMIC'!$A142, Country, N$1)</f>
        <v>0</v>
      </c>
      <c r="O142">
        <f>COUNTIFS(Answer, 'Unique Transcriptions DYNAMIC'!$A142, Country, O$1)</f>
        <v>0</v>
      </c>
      <c r="P142">
        <f>COUNTIFS(Answer, 'Unique Transcriptions DYNAMIC'!$A142, Country, P$1)</f>
        <v>0</v>
      </c>
      <c r="Q142">
        <f>COUNTIFS(Answer, 'Unique Transcriptions DYNAMIC'!$A142, Country, Q$1)</f>
        <v>0</v>
      </c>
      <c r="R142">
        <f>COUNTIFS(Answer, 'Unique Transcriptions DYNAMIC'!$A142, Country, R$1)</f>
        <v>0</v>
      </c>
      <c r="S142">
        <f>COUNTIFS(Answer, 'Unique Transcriptions DYNAMIC'!$A142, Country, S$1)</f>
        <v>0</v>
      </c>
      <c r="T142">
        <f>COUNTIFS(Answer, 'Unique Transcriptions DYNAMIC'!$A142, Country, T$1)</f>
        <v>0</v>
      </c>
      <c r="U142">
        <f>COUNTIFS(Answer, 'Unique Transcriptions DYNAMIC'!$A142, Country, U$1)</f>
        <v>0</v>
      </c>
      <c r="V142">
        <f>COUNTIFS(Answer, 'Unique Transcriptions DYNAMIC'!$A142, Country, V$1)</f>
        <v>0</v>
      </c>
      <c r="W142">
        <f>COUNTIFS(Answer, 'Unique Transcriptions DYNAMIC'!$A142, Country, W$1)</f>
        <v>0</v>
      </c>
      <c r="X142">
        <f>COUNTIFS(Answer, 'Unique Transcriptions DYNAMIC'!$A142, Country, X$1)</f>
        <v>0</v>
      </c>
      <c r="Y142">
        <f>COUNTIFS(Answer, 'Unique Transcriptions DYNAMIC'!$A142, Country, Y$1)</f>
        <v>0</v>
      </c>
      <c r="Z142">
        <f>COUNTIFS(Answer, 'Unique Transcriptions DYNAMIC'!$A142, Country, Z$1)</f>
        <v>0</v>
      </c>
      <c r="AA142">
        <f>COUNTIFS(Answer, 'Unique Transcriptions DYNAMIC'!$A142, Country, AA$1)</f>
        <v>0</v>
      </c>
      <c r="AB142">
        <f>COUNTIFS(Answer, 'Unique Transcriptions DYNAMIC'!$A142, Country, AB$1)</f>
        <v>0</v>
      </c>
      <c r="AC142">
        <f>COUNTIFS(Answer, 'Unique Transcriptions DYNAMIC'!$A142, Country, AC$1)</f>
        <v>0</v>
      </c>
      <c r="AD142">
        <f>COUNTIFS(Answer, 'Unique Transcriptions DYNAMIC'!$A142, Country, AD$1)</f>
        <v>0</v>
      </c>
      <c r="AE142">
        <f>COUNTIFS(Answer, 'Unique Transcriptions DYNAMIC'!$A142, Country, AE$1)</f>
        <v>0</v>
      </c>
      <c r="AF142">
        <f>COUNTIFS(Answer, 'Unique Transcriptions DYNAMIC'!$A142, Country, AF$1)</f>
        <v>0</v>
      </c>
      <c r="AG142">
        <f t="shared" si="5"/>
        <v>1</v>
      </c>
      <c r="AH142">
        <f t="shared" si="4"/>
        <v>0</v>
      </c>
    </row>
    <row r="143" spans="1:34">
      <c r="A143" s="3" t="s">
        <v>3990</v>
      </c>
      <c r="B143">
        <f>COUNTIFS(Answer, 'Unique Transcriptions DYNAMIC'!$A143)</f>
        <v>1</v>
      </c>
      <c r="C143">
        <f>COUNTIFS(Answer, 'Unique Transcriptions DYNAMIC'!$A143, Country, C$1)</f>
        <v>1</v>
      </c>
      <c r="D143">
        <f>COUNTIFS(Answer, 'Unique Transcriptions DYNAMIC'!$A143, Country, D$1)</f>
        <v>0</v>
      </c>
      <c r="E143">
        <f>COUNTIFS(Answer, 'Unique Transcriptions DYNAMIC'!$A143, Country, E$1)</f>
        <v>0</v>
      </c>
      <c r="F143">
        <f>COUNTIFS(Answer, 'Unique Transcriptions DYNAMIC'!$A143, Country, F$1)</f>
        <v>0</v>
      </c>
      <c r="G143">
        <f>COUNTIFS(Answer, 'Unique Transcriptions DYNAMIC'!$A143, Country, G$1)</f>
        <v>0</v>
      </c>
      <c r="H143">
        <f>COUNTIFS(Answer, 'Unique Transcriptions DYNAMIC'!$A143, Country, H$1)</f>
        <v>0</v>
      </c>
      <c r="I143">
        <f>COUNTIFS(Answer, 'Unique Transcriptions DYNAMIC'!$A143, Country, I$1)</f>
        <v>0</v>
      </c>
      <c r="J143">
        <f>COUNTIFS(Answer, 'Unique Transcriptions DYNAMIC'!$A143, Country, J$1)</f>
        <v>0</v>
      </c>
      <c r="K143">
        <f>COUNTIFS(Answer, 'Unique Transcriptions DYNAMIC'!$A143, Country, K$1)</f>
        <v>0</v>
      </c>
      <c r="L143">
        <f>COUNTIFS(Answer, 'Unique Transcriptions DYNAMIC'!$A143, Country, L$1)</f>
        <v>0</v>
      </c>
      <c r="M143">
        <f>COUNTIFS(Answer, 'Unique Transcriptions DYNAMIC'!$A143, Country, M$1)</f>
        <v>0</v>
      </c>
      <c r="N143">
        <f>COUNTIFS(Answer, 'Unique Transcriptions DYNAMIC'!$A143, Country, N$1)</f>
        <v>0</v>
      </c>
      <c r="O143">
        <f>COUNTIFS(Answer, 'Unique Transcriptions DYNAMIC'!$A143, Country, O$1)</f>
        <v>0</v>
      </c>
      <c r="P143">
        <f>COUNTIFS(Answer, 'Unique Transcriptions DYNAMIC'!$A143, Country, P$1)</f>
        <v>0</v>
      </c>
      <c r="Q143">
        <f>COUNTIFS(Answer, 'Unique Transcriptions DYNAMIC'!$A143, Country, Q$1)</f>
        <v>0</v>
      </c>
      <c r="R143">
        <f>COUNTIFS(Answer, 'Unique Transcriptions DYNAMIC'!$A143, Country, R$1)</f>
        <v>0</v>
      </c>
      <c r="S143">
        <f>COUNTIFS(Answer, 'Unique Transcriptions DYNAMIC'!$A143, Country, S$1)</f>
        <v>0</v>
      </c>
      <c r="T143">
        <f>COUNTIFS(Answer, 'Unique Transcriptions DYNAMIC'!$A143, Country, T$1)</f>
        <v>0</v>
      </c>
      <c r="U143">
        <f>COUNTIFS(Answer, 'Unique Transcriptions DYNAMIC'!$A143, Country, U$1)</f>
        <v>0</v>
      </c>
      <c r="V143">
        <f>COUNTIFS(Answer, 'Unique Transcriptions DYNAMIC'!$A143, Country, V$1)</f>
        <v>0</v>
      </c>
      <c r="W143">
        <f>COUNTIFS(Answer, 'Unique Transcriptions DYNAMIC'!$A143, Country, W$1)</f>
        <v>0</v>
      </c>
      <c r="X143">
        <f>COUNTIFS(Answer, 'Unique Transcriptions DYNAMIC'!$A143, Country, X$1)</f>
        <v>0</v>
      </c>
      <c r="Y143">
        <f>COUNTIFS(Answer, 'Unique Transcriptions DYNAMIC'!$A143, Country, Y$1)</f>
        <v>0</v>
      </c>
      <c r="Z143">
        <f>COUNTIFS(Answer, 'Unique Transcriptions DYNAMIC'!$A143, Country, Z$1)</f>
        <v>0</v>
      </c>
      <c r="AA143">
        <f>COUNTIFS(Answer, 'Unique Transcriptions DYNAMIC'!$A143, Country, AA$1)</f>
        <v>0</v>
      </c>
      <c r="AB143">
        <f>COUNTIFS(Answer, 'Unique Transcriptions DYNAMIC'!$A143, Country, AB$1)</f>
        <v>0</v>
      </c>
      <c r="AC143">
        <f>COUNTIFS(Answer, 'Unique Transcriptions DYNAMIC'!$A143, Country, AC$1)</f>
        <v>0</v>
      </c>
      <c r="AD143">
        <f>COUNTIFS(Answer, 'Unique Transcriptions DYNAMIC'!$A143, Country, AD$1)</f>
        <v>0</v>
      </c>
      <c r="AE143">
        <f>COUNTIFS(Answer, 'Unique Transcriptions DYNAMIC'!$A143, Country, AE$1)</f>
        <v>0</v>
      </c>
      <c r="AF143">
        <f>COUNTIFS(Answer, 'Unique Transcriptions DYNAMIC'!$A143, Country, AF$1)</f>
        <v>0</v>
      </c>
      <c r="AG143">
        <f t="shared" si="5"/>
        <v>0</v>
      </c>
      <c r="AH143">
        <f t="shared" si="4"/>
        <v>1</v>
      </c>
    </row>
    <row r="144" spans="1:34">
      <c r="A144" s="3" t="s">
        <v>65</v>
      </c>
      <c r="B144">
        <f>COUNTIFS(Answer, 'Unique Transcriptions DYNAMIC'!$A144)</f>
        <v>1</v>
      </c>
      <c r="C144">
        <f>COUNTIFS(Answer, 'Unique Transcriptions DYNAMIC'!$A144, Country, C$1)</f>
        <v>1</v>
      </c>
      <c r="D144">
        <f>COUNTIFS(Answer, 'Unique Transcriptions DYNAMIC'!$A144, Country, D$1)</f>
        <v>0</v>
      </c>
      <c r="E144">
        <f>COUNTIFS(Answer, 'Unique Transcriptions DYNAMIC'!$A144, Country, E$1)</f>
        <v>0</v>
      </c>
      <c r="F144">
        <f>COUNTIFS(Answer, 'Unique Transcriptions DYNAMIC'!$A144, Country, F$1)</f>
        <v>0</v>
      </c>
      <c r="G144">
        <f>COUNTIFS(Answer, 'Unique Transcriptions DYNAMIC'!$A144, Country, G$1)</f>
        <v>0</v>
      </c>
      <c r="H144">
        <f>COUNTIFS(Answer, 'Unique Transcriptions DYNAMIC'!$A144, Country, H$1)</f>
        <v>0</v>
      </c>
      <c r="I144">
        <f>COUNTIFS(Answer, 'Unique Transcriptions DYNAMIC'!$A144, Country, I$1)</f>
        <v>0</v>
      </c>
      <c r="J144">
        <f>COUNTIFS(Answer, 'Unique Transcriptions DYNAMIC'!$A144, Country, J$1)</f>
        <v>0</v>
      </c>
      <c r="K144">
        <f>COUNTIFS(Answer, 'Unique Transcriptions DYNAMIC'!$A144, Country, K$1)</f>
        <v>0</v>
      </c>
      <c r="L144">
        <f>COUNTIFS(Answer, 'Unique Transcriptions DYNAMIC'!$A144, Country, L$1)</f>
        <v>0</v>
      </c>
      <c r="M144">
        <f>COUNTIFS(Answer, 'Unique Transcriptions DYNAMIC'!$A144, Country, M$1)</f>
        <v>0</v>
      </c>
      <c r="N144">
        <f>COUNTIFS(Answer, 'Unique Transcriptions DYNAMIC'!$A144, Country, N$1)</f>
        <v>0</v>
      </c>
      <c r="O144">
        <f>COUNTIFS(Answer, 'Unique Transcriptions DYNAMIC'!$A144, Country, O$1)</f>
        <v>0</v>
      </c>
      <c r="P144">
        <f>COUNTIFS(Answer, 'Unique Transcriptions DYNAMIC'!$A144, Country, P$1)</f>
        <v>0</v>
      </c>
      <c r="Q144">
        <f>COUNTIFS(Answer, 'Unique Transcriptions DYNAMIC'!$A144, Country, Q$1)</f>
        <v>0</v>
      </c>
      <c r="R144">
        <f>COUNTIFS(Answer, 'Unique Transcriptions DYNAMIC'!$A144, Country, R$1)</f>
        <v>0</v>
      </c>
      <c r="S144">
        <f>COUNTIFS(Answer, 'Unique Transcriptions DYNAMIC'!$A144, Country, S$1)</f>
        <v>0</v>
      </c>
      <c r="T144">
        <f>COUNTIFS(Answer, 'Unique Transcriptions DYNAMIC'!$A144, Country, T$1)</f>
        <v>0</v>
      </c>
      <c r="U144">
        <f>COUNTIFS(Answer, 'Unique Transcriptions DYNAMIC'!$A144, Country, U$1)</f>
        <v>0</v>
      </c>
      <c r="V144">
        <f>COUNTIFS(Answer, 'Unique Transcriptions DYNAMIC'!$A144, Country, V$1)</f>
        <v>0</v>
      </c>
      <c r="W144">
        <f>COUNTIFS(Answer, 'Unique Transcriptions DYNAMIC'!$A144, Country, W$1)</f>
        <v>0</v>
      </c>
      <c r="X144">
        <f>COUNTIFS(Answer, 'Unique Transcriptions DYNAMIC'!$A144, Country, X$1)</f>
        <v>0</v>
      </c>
      <c r="Y144">
        <f>COUNTIFS(Answer, 'Unique Transcriptions DYNAMIC'!$A144, Country, Y$1)</f>
        <v>0</v>
      </c>
      <c r="Z144">
        <f>COUNTIFS(Answer, 'Unique Transcriptions DYNAMIC'!$A144, Country, Z$1)</f>
        <v>0</v>
      </c>
      <c r="AA144">
        <f>COUNTIFS(Answer, 'Unique Transcriptions DYNAMIC'!$A144, Country, AA$1)</f>
        <v>0</v>
      </c>
      <c r="AB144">
        <f>COUNTIFS(Answer, 'Unique Transcriptions DYNAMIC'!$A144, Country, AB$1)</f>
        <v>0</v>
      </c>
      <c r="AC144">
        <f>COUNTIFS(Answer, 'Unique Transcriptions DYNAMIC'!$A144, Country, AC$1)</f>
        <v>0</v>
      </c>
      <c r="AD144">
        <f>COUNTIFS(Answer, 'Unique Transcriptions DYNAMIC'!$A144, Country, AD$1)</f>
        <v>0</v>
      </c>
      <c r="AE144">
        <f>COUNTIFS(Answer, 'Unique Transcriptions DYNAMIC'!$A144, Country, AE$1)</f>
        <v>0</v>
      </c>
      <c r="AF144">
        <f>COUNTIFS(Answer, 'Unique Transcriptions DYNAMIC'!$A144, Country, AF$1)</f>
        <v>0</v>
      </c>
      <c r="AG144">
        <f t="shared" si="5"/>
        <v>0</v>
      </c>
      <c r="AH144">
        <f t="shared" si="4"/>
        <v>1</v>
      </c>
    </row>
    <row r="145" spans="1:34">
      <c r="A145" s="3" t="s">
        <v>66</v>
      </c>
      <c r="B145">
        <f>COUNTIFS(Answer, 'Unique Transcriptions DYNAMIC'!$A145)</f>
        <v>1</v>
      </c>
      <c r="C145">
        <f>COUNTIFS(Answer, 'Unique Transcriptions DYNAMIC'!$A145, Country, C$1)</f>
        <v>0</v>
      </c>
      <c r="D145">
        <f>COUNTIFS(Answer, 'Unique Transcriptions DYNAMIC'!$A145, Country, D$1)</f>
        <v>0</v>
      </c>
      <c r="E145">
        <f>COUNTIFS(Answer, 'Unique Transcriptions DYNAMIC'!$A145, Country, E$1)</f>
        <v>0</v>
      </c>
      <c r="F145">
        <f>COUNTIFS(Answer, 'Unique Transcriptions DYNAMIC'!$A145, Country, F$1)</f>
        <v>1</v>
      </c>
      <c r="G145">
        <f>COUNTIFS(Answer, 'Unique Transcriptions DYNAMIC'!$A145, Country, G$1)</f>
        <v>0</v>
      </c>
      <c r="H145">
        <f>COUNTIFS(Answer, 'Unique Transcriptions DYNAMIC'!$A145, Country, H$1)</f>
        <v>0</v>
      </c>
      <c r="I145">
        <f>COUNTIFS(Answer, 'Unique Transcriptions DYNAMIC'!$A145, Country, I$1)</f>
        <v>0</v>
      </c>
      <c r="J145">
        <f>COUNTIFS(Answer, 'Unique Transcriptions DYNAMIC'!$A145, Country, J$1)</f>
        <v>0</v>
      </c>
      <c r="K145">
        <f>COUNTIFS(Answer, 'Unique Transcriptions DYNAMIC'!$A145, Country, K$1)</f>
        <v>0</v>
      </c>
      <c r="L145">
        <f>COUNTIFS(Answer, 'Unique Transcriptions DYNAMIC'!$A145, Country, L$1)</f>
        <v>0</v>
      </c>
      <c r="M145">
        <f>COUNTIFS(Answer, 'Unique Transcriptions DYNAMIC'!$A145, Country, M$1)</f>
        <v>0</v>
      </c>
      <c r="N145">
        <f>COUNTIFS(Answer, 'Unique Transcriptions DYNAMIC'!$A145, Country, N$1)</f>
        <v>0</v>
      </c>
      <c r="O145">
        <f>COUNTIFS(Answer, 'Unique Transcriptions DYNAMIC'!$A145, Country, O$1)</f>
        <v>0</v>
      </c>
      <c r="P145">
        <f>COUNTIFS(Answer, 'Unique Transcriptions DYNAMIC'!$A145, Country, P$1)</f>
        <v>0</v>
      </c>
      <c r="Q145">
        <f>COUNTIFS(Answer, 'Unique Transcriptions DYNAMIC'!$A145, Country, Q$1)</f>
        <v>0</v>
      </c>
      <c r="R145">
        <f>COUNTIFS(Answer, 'Unique Transcriptions DYNAMIC'!$A145, Country, R$1)</f>
        <v>0</v>
      </c>
      <c r="S145">
        <f>COUNTIFS(Answer, 'Unique Transcriptions DYNAMIC'!$A145, Country, S$1)</f>
        <v>0</v>
      </c>
      <c r="T145">
        <f>COUNTIFS(Answer, 'Unique Transcriptions DYNAMIC'!$A145, Country, T$1)</f>
        <v>0</v>
      </c>
      <c r="U145">
        <f>COUNTIFS(Answer, 'Unique Transcriptions DYNAMIC'!$A145, Country, U$1)</f>
        <v>0</v>
      </c>
      <c r="V145">
        <f>COUNTIFS(Answer, 'Unique Transcriptions DYNAMIC'!$A145, Country, V$1)</f>
        <v>0</v>
      </c>
      <c r="W145">
        <f>COUNTIFS(Answer, 'Unique Transcriptions DYNAMIC'!$A145, Country, W$1)</f>
        <v>0</v>
      </c>
      <c r="X145">
        <f>COUNTIFS(Answer, 'Unique Transcriptions DYNAMIC'!$A145, Country, X$1)</f>
        <v>0</v>
      </c>
      <c r="Y145">
        <f>COUNTIFS(Answer, 'Unique Transcriptions DYNAMIC'!$A145, Country, Y$1)</f>
        <v>0</v>
      </c>
      <c r="Z145">
        <f>COUNTIFS(Answer, 'Unique Transcriptions DYNAMIC'!$A145, Country, Z$1)</f>
        <v>0</v>
      </c>
      <c r="AA145">
        <f>COUNTIFS(Answer, 'Unique Transcriptions DYNAMIC'!$A145, Country, AA$1)</f>
        <v>0</v>
      </c>
      <c r="AB145">
        <f>COUNTIFS(Answer, 'Unique Transcriptions DYNAMIC'!$A145, Country, AB$1)</f>
        <v>0</v>
      </c>
      <c r="AC145">
        <f>COUNTIFS(Answer, 'Unique Transcriptions DYNAMIC'!$A145, Country, AC$1)</f>
        <v>0</v>
      </c>
      <c r="AD145">
        <f>COUNTIFS(Answer, 'Unique Transcriptions DYNAMIC'!$A145, Country, AD$1)</f>
        <v>0</v>
      </c>
      <c r="AE145">
        <f>COUNTIFS(Answer, 'Unique Transcriptions DYNAMIC'!$A145, Country, AE$1)</f>
        <v>0</v>
      </c>
      <c r="AF145">
        <f>COUNTIFS(Answer, 'Unique Transcriptions DYNAMIC'!$A145, Country, AF$1)</f>
        <v>0</v>
      </c>
      <c r="AG145">
        <f t="shared" si="5"/>
        <v>1</v>
      </c>
      <c r="AH145">
        <f t="shared" si="4"/>
        <v>0</v>
      </c>
    </row>
    <row r="146" spans="1:34">
      <c r="A146" s="3" t="s">
        <v>67</v>
      </c>
      <c r="B146">
        <f>COUNTIFS(Answer, 'Unique Transcriptions DYNAMIC'!$A146)</f>
        <v>1</v>
      </c>
      <c r="C146">
        <f>COUNTIFS(Answer, 'Unique Transcriptions DYNAMIC'!$A146, Country, C$1)</f>
        <v>0</v>
      </c>
      <c r="D146">
        <f>COUNTIFS(Answer, 'Unique Transcriptions DYNAMIC'!$A146, Country, D$1)</f>
        <v>0</v>
      </c>
      <c r="E146">
        <f>COUNTIFS(Answer, 'Unique Transcriptions DYNAMIC'!$A146, Country, E$1)</f>
        <v>1</v>
      </c>
      <c r="F146">
        <f>COUNTIFS(Answer, 'Unique Transcriptions DYNAMIC'!$A146, Country, F$1)</f>
        <v>0</v>
      </c>
      <c r="G146">
        <f>COUNTIFS(Answer, 'Unique Transcriptions DYNAMIC'!$A146, Country, G$1)</f>
        <v>0</v>
      </c>
      <c r="H146">
        <f>COUNTIFS(Answer, 'Unique Transcriptions DYNAMIC'!$A146, Country, H$1)</f>
        <v>0</v>
      </c>
      <c r="I146">
        <f>COUNTIFS(Answer, 'Unique Transcriptions DYNAMIC'!$A146, Country, I$1)</f>
        <v>0</v>
      </c>
      <c r="J146">
        <f>COUNTIFS(Answer, 'Unique Transcriptions DYNAMIC'!$A146, Country, J$1)</f>
        <v>0</v>
      </c>
      <c r="K146">
        <f>COUNTIFS(Answer, 'Unique Transcriptions DYNAMIC'!$A146, Country, K$1)</f>
        <v>0</v>
      </c>
      <c r="L146">
        <f>COUNTIFS(Answer, 'Unique Transcriptions DYNAMIC'!$A146, Country, L$1)</f>
        <v>0</v>
      </c>
      <c r="M146">
        <f>COUNTIFS(Answer, 'Unique Transcriptions DYNAMIC'!$A146, Country, M$1)</f>
        <v>0</v>
      </c>
      <c r="N146">
        <f>COUNTIFS(Answer, 'Unique Transcriptions DYNAMIC'!$A146, Country, N$1)</f>
        <v>0</v>
      </c>
      <c r="O146">
        <f>COUNTIFS(Answer, 'Unique Transcriptions DYNAMIC'!$A146, Country, O$1)</f>
        <v>0</v>
      </c>
      <c r="P146">
        <f>COUNTIFS(Answer, 'Unique Transcriptions DYNAMIC'!$A146, Country, P$1)</f>
        <v>0</v>
      </c>
      <c r="Q146">
        <f>COUNTIFS(Answer, 'Unique Transcriptions DYNAMIC'!$A146, Country, Q$1)</f>
        <v>0</v>
      </c>
      <c r="R146">
        <f>COUNTIFS(Answer, 'Unique Transcriptions DYNAMIC'!$A146, Country, R$1)</f>
        <v>0</v>
      </c>
      <c r="S146">
        <f>COUNTIFS(Answer, 'Unique Transcriptions DYNAMIC'!$A146, Country, S$1)</f>
        <v>0</v>
      </c>
      <c r="T146">
        <f>COUNTIFS(Answer, 'Unique Transcriptions DYNAMIC'!$A146, Country, T$1)</f>
        <v>0</v>
      </c>
      <c r="U146">
        <f>COUNTIFS(Answer, 'Unique Transcriptions DYNAMIC'!$A146, Country, U$1)</f>
        <v>0</v>
      </c>
      <c r="V146">
        <f>COUNTIFS(Answer, 'Unique Transcriptions DYNAMIC'!$A146, Country, V$1)</f>
        <v>0</v>
      </c>
      <c r="W146">
        <f>COUNTIFS(Answer, 'Unique Transcriptions DYNAMIC'!$A146, Country, W$1)</f>
        <v>0</v>
      </c>
      <c r="X146">
        <f>COUNTIFS(Answer, 'Unique Transcriptions DYNAMIC'!$A146, Country, X$1)</f>
        <v>0</v>
      </c>
      <c r="Y146">
        <f>COUNTIFS(Answer, 'Unique Transcriptions DYNAMIC'!$A146, Country, Y$1)</f>
        <v>0</v>
      </c>
      <c r="Z146">
        <f>COUNTIFS(Answer, 'Unique Transcriptions DYNAMIC'!$A146, Country, Z$1)</f>
        <v>0</v>
      </c>
      <c r="AA146">
        <f>COUNTIFS(Answer, 'Unique Transcriptions DYNAMIC'!$A146, Country, AA$1)</f>
        <v>0</v>
      </c>
      <c r="AB146">
        <f>COUNTIFS(Answer, 'Unique Transcriptions DYNAMIC'!$A146, Country, AB$1)</f>
        <v>0</v>
      </c>
      <c r="AC146">
        <f>COUNTIFS(Answer, 'Unique Transcriptions DYNAMIC'!$A146, Country, AC$1)</f>
        <v>0</v>
      </c>
      <c r="AD146">
        <f>COUNTIFS(Answer, 'Unique Transcriptions DYNAMIC'!$A146, Country, AD$1)</f>
        <v>0</v>
      </c>
      <c r="AE146">
        <f>COUNTIFS(Answer, 'Unique Transcriptions DYNAMIC'!$A146, Country, AE$1)</f>
        <v>0</v>
      </c>
      <c r="AF146">
        <f>COUNTIFS(Answer, 'Unique Transcriptions DYNAMIC'!$A146, Country, AF$1)</f>
        <v>0</v>
      </c>
      <c r="AG146">
        <f t="shared" si="5"/>
        <v>1</v>
      </c>
      <c r="AH146">
        <f t="shared" si="4"/>
        <v>0</v>
      </c>
    </row>
    <row r="147" spans="1:34">
      <c r="A147" s="3" t="s">
        <v>371</v>
      </c>
      <c r="B147">
        <f>COUNTIFS(Answer, 'Unique Transcriptions DYNAMIC'!$A147)</f>
        <v>1</v>
      </c>
      <c r="C147">
        <f>COUNTIFS(Answer, 'Unique Transcriptions DYNAMIC'!$A147, Country, C$1)</f>
        <v>0</v>
      </c>
      <c r="D147">
        <f>COUNTIFS(Answer, 'Unique Transcriptions DYNAMIC'!$A147, Country, D$1)</f>
        <v>0</v>
      </c>
      <c r="E147">
        <f>COUNTIFS(Answer, 'Unique Transcriptions DYNAMIC'!$A147, Country, E$1)</f>
        <v>1</v>
      </c>
      <c r="F147">
        <f>COUNTIFS(Answer, 'Unique Transcriptions DYNAMIC'!$A147, Country, F$1)</f>
        <v>0</v>
      </c>
      <c r="G147">
        <f>COUNTIFS(Answer, 'Unique Transcriptions DYNAMIC'!$A147, Country, G$1)</f>
        <v>0</v>
      </c>
      <c r="H147">
        <f>COUNTIFS(Answer, 'Unique Transcriptions DYNAMIC'!$A147, Country, H$1)</f>
        <v>0</v>
      </c>
      <c r="I147">
        <f>COUNTIFS(Answer, 'Unique Transcriptions DYNAMIC'!$A147, Country, I$1)</f>
        <v>0</v>
      </c>
      <c r="J147">
        <f>COUNTIFS(Answer, 'Unique Transcriptions DYNAMIC'!$A147, Country, J$1)</f>
        <v>0</v>
      </c>
      <c r="K147">
        <f>COUNTIFS(Answer, 'Unique Transcriptions DYNAMIC'!$A147, Country, K$1)</f>
        <v>0</v>
      </c>
      <c r="L147">
        <f>COUNTIFS(Answer, 'Unique Transcriptions DYNAMIC'!$A147, Country, L$1)</f>
        <v>0</v>
      </c>
      <c r="M147">
        <f>COUNTIFS(Answer, 'Unique Transcriptions DYNAMIC'!$A147, Country, M$1)</f>
        <v>0</v>
      </c>
      <c r="N147">
        <f>COUNTIFS(Answer, 'Unique Transcriptions DYNAMIC'!$A147, Country, N$1)</f>
        <v>0</v>
      </c>
      <c r="O147">
        <f>COUNTIFS(Answer, 'Unique Transcriptions DYNAMIC'!$A147, Country, O$1)</f>
        <v>0</v>
      </c>
      <c r="P147">
        <f>COUNTIFS(Answer, 'Unique Transcriptions DYNAMIC'!$A147, Country, P$1)</f>
        <v>0</v>
      </c>
      <c r="Q147">
        <f>COUNTIFS(Answer, 'Unique Transcriptions DYNAMIC'!$A147, Country, Q$1)</f>
        <v>0</v>
      </c>
      <c r="R147">
        <f>COUNTIFS(Answer, 'Unique Transcriptions DYNAMIC'!$A147, Country, R$1)</f>
        <v>0</v>
      </c>
      <c r="S147">
        <f>COUNTIFS(Answer, 'Unique Transcriptions DYNAMIC'!$A147, Country, S$1)</f>
        <v>0</v>
      </c>
      <c r="T147">
        <f>COUNTIFS(Answer, 'Unique Transcriptions DYNAMIC'!$A147, Country, T$1)</f>
        <v>0</v>
      </c>
      <c r="U147">
        <f>COUNTIFS(Answer, 'Unique Transcriptions DYNAMIC'!$A147, Country, U$1)</f>
        <v>0</v>
      </c>
      <c r="V147">
        <f>COUNTIFS(Answer, 'Unique Transcriptions DYNAMIC'!$A147, Country, V$1)</f>
        <v>0</v>
      </c>
      <c r="W147">
        <f>COUNTIFS(Answer, 'Unique Transcriptions DYNAMIC'!$A147, Country, W$1)</f>
        <v>0</v>
      </c>
      <c r="X147">
        <f>COUNTIFS(Answer, 'Unique Transcriptions DYNAMIC'!$A147, Country, X$1)</f>
        <v>0</v>
      </c>
      <c r="Y147">
        <f>COUNTIFS(Answer, 'Unique Transcriptions DYNAMIC'!$A147, Country, Y$1)</f>
        <v>0</v>
      </c>
      <c r="Z147">
        <f>COUNTIFS(Answer, 'Unique Transcriptions DYNAMIC'!$A147, Country, Z$1)</f>
        <v>0</v>
      </c>
      <c r="AA147">
        <f>COUNTIFS(Answer, 'Unique Transcriptions DYNAMIC'!$A147, Country, AA$1)</f>
        <v>0</v>
      </c>
      <c r="AB147">
        <f>COUNTIFS(Answer, 'Unique Transcriptions DYNAMIC'!$A147, Country, AB$1)</f>
        <v>0</v>
      </c>
      <c r="AC147">
        <f>COUNTIFS(Answer, 'Unique Transcriptions DYNAMIC'!$A147, Country, AC$1)</f>
        <v>0</v>
      </c>
      <c r="AD147">
        <f>COUNTIFS(Answer, 'Unique Transcriptions DYNAMIC'!$A147, Country, AD$1)</f>
        <v>0</v>
      </c>
      <c r="AE147">
        <f>COUNTIFS(Answer, 'Unique Transcriptions DYNAMIC'!$A147, Country, AE$1)</f>
        <v>0</v>
      </c>
      <c r="AF147">
        <f>COUNTIFS(Answer, 'Unique Transcriptions DYNAMIC'!$A147, Country, AF$1)</f>
        <v>0</v>
      </c>
      <c r="AG147">
        <f t="shared" si="5"/>
        <v>1</v>
      </c>
      <c r="AH147">
        <f t="shared" si="4"/>
        <v>0</v>
      </c>
    </row>
    <row r="148" spans="1:34">
      <c r="A148" s="3" t="s">
        <v>373</v>
      </c>
      <c r="B148">
        <f>COUNTIFS(Answer, 'Unique Transcriptions DYNAMIC'!$A148)</f>
        <v>1</v>
      </c>
      <c r="C148">
        <f>COUNTIFS(Answer, 'Unique Transcriptions DYNAMIC'!$A148, Country, C$1)</f>
        <v>1</v>
      </c>
      <c r="D148">
        <f>COUNTIFS(Answer, 'Unique Transcriptions DYNAMIC'!$A148, Country, D$1)</f>
        <v>0</v>
      </c>
      <c r="E148">
        <f>COUNTIFS(Answer, 'Unique Transcriptions DYNAMIC'!$A148, Country, E$1)</f>
        <v>0</v>
      </c>
      <c r="F148">
        <f>COUNTIFS(Answer, 'Unique Transcriptions DYNAMIC'!$A148, Country, F$1)</f>
        <v>0</v>
      </c>
      <c r="G148">
        <f>COUNTIFS(Answer, 'Unique Transcriptions DYNAMIC'!$A148, Country, G$1)</f>
        <v>0</v>
      </c>
      <c r="H148">
        <f>COUNTIFS(Answer, 'Unique Transcriptions DYNAMIC'!$A148, Country, H$1)</f>
        <v>0</v>
      </c>
      <c r="I148">
        <f>COUNTIFS(Answer, 'Unique Transcriptions DYNAMIC'!$A148, Country, I$1)</f>
        <v>0</v>
      </c>
      <c r="J148">
        <f>COUNTIFS(Answer, 'Unique Transcriptions DYNAMIC'!$A148, Country, J$1)</f>
        <v>0</v>
      </c>
      <c r="K148">
        <f>COUNTIFS(Answer, 'Unique Transcriptions DYNAMIC'!$A148, Country, K$1)</f>
        <v>0</v>
      </c>
      <c r="L148">
        <f>COUNTIFS(Answer, 'Unique Transcriptions DYNAMIC'!$A148, Country, L$1)</f>
        <v>0</v>
      </c>
      <c r="M148">
        <f>COUNTIFS(Answer, 'Unique Transcriptions DYNAMIC'!$A148, Country, M$1)</f>
        <v>0</v>
      </c>
      <c r="N148">
        <f>COUNTIFS(Answer, 'Unique Transcriptions DYNAMIC'!$A148, Country, N$1)</f>
        <v>0</v>
      </c>
      <c r="O148">
        <f>COUNTIFS(Answer, 'Unique Transcriptions DYNAMIC'!$A148, Country, O$1)</f>
        <v>0</v>
      </c>
      <c r="P148">
        <f>COUNTIFS(Answer, 'Unique Transcriptions DYNAMIC'!$A148, Country, P$1)</f>
        <v>0</v>
      </c>
      <c r="Q148">
        <f>COUNTIFS(Answer, 'Unique Transcriptions DYNAMIC'!$A148, Country, Q$1)</f>
        <v>0</v>
      </c>
      <c r="R148">
        <f>COUNTIFS(Answer, 'Unique Transcriptions DYNAMIC'!$A148, Country, R$1)</f>
        <v>0</v>
      </c>
      <c r="S148">
        <f>COUNTIFS(Answer, 'Unique Transcriptions DYNAMIC'!$A148, Country, S$1)</f>
        <v>0</v>
      </c>
      <c r="T148">
        <f>COUNTIFS(Answer, 'Unique Transcriptions DYNAMIC'!$A148, Country, T$1)</f>
        <v>0</v>
      </c>
      <c r="U148">
        <f>COUNTIFS(Answer, 'Unique Transcriptions DYNAMIC'!$A148, Country, U$1)</f>
        <v>0</v>
      </c>
      <c r="V148">
        <f>COUNTIFS(Answer, 'Unique Transcriptions DYNAMIC'!$A148, Country, V$1)</f>
        <v>0</v>
      </c>
      <c r="W148">
        <f>COUNTIFS(Answer, 'Unique Transcriptions DYNAMIC'!$A148, Country, W$1)</f>
        <v>0</v>
      </c>
      <c r="X148">
        <f>COUNTIFS(Answer, 'Unique Transcriptions DYNAMIC'!$A148, Country, X$1)</f>
        <v>0</v>
      </c>
      <c r="Y148">
        <f>COUNTIFS(Answer, 'Unique Transcriptions DYNAMIC'!$A148, Country, Y$1)</f>
        <v>0</v>
      </c>
      <c r="Z148">
        <f>COUNTIFS(Answer, 'Unique Transcriptions DYNAMIC'!$A148, Country, Z$1)</f>
        <v>0</v>
      </c>
      <c r="AA148">
        <f>COUNTIFS(Answer, 'Unique Transcriptions DYNAMIC'!$A148, Country, AA$1)</f>
        <v>0</v>
      </c>
      <c r="AB148">
        <f>COUNTIFS(Answer, 'Unique Transcriptions DYNAMIC'!$A148, Country, AB$1)</f>
        <v>0</v>
      </c>
      <c r="AC148">
        <f>COUNTIFS(Answer, 'Unique Transcriptions DYNAMIC'!$A148, Country, AC$1)</f>
        <v>0</v>
      </c>
      <c r="AD148">
        <f>COUNTIFS(Answer, 'Unique Transcriptions DYNAMIC'!$A148, Country, AD$1)</f>
        <v>0</v>
      </c>
      <c r="AE148">
        <f>COUNTIFS(Answer, 'Unique Transcriptions DYNAMIC'!$A148, Country, AE$1)</f>
        <v>0</v>
      </c>
      <c r="AF148">
        <f>COUNTIFS(Answer, 'Unique Transcriptions DYNAMIC'!$A148, Country, AF$1)</f>
        <v>0</v>
      </c>
      <c r="AG148">
        <f t="shared" si="5"/>
        <v>0</v>
      </c>
      <c r="AH148">
        <f t="shared" si="4"/>
        <v>1</v>
      </c>
    </row>
    <row r="149" spans="1:34">
      <c r="A149" s="3" t="s">
        <v>532</v>
      </c>
      <c r="B149">
        <f>COUNTIFS(Answer, 'Unique Transcriptions DYNAMIC'!$A149)</f>
        <v>0</v>
      </c>
      <c r="C149">
        <f>COUNTIFS(Answer, 'Unique Transcriptions DYNAMIC'!$A149, Country, C$1)</f>
        <v>0</v>
      </c>
      <c r="D149">
        <f>COUNTIFS(Answer, 'Unique Transcriptions DYNAMIC'!$A149, Country, D$1)</f>
        <v>0</v>
      </c>
      <c r="E149">
        <f>COUNTIFS(Answer, 'Unique Transcriptions DYNAMIC'!$A149, Country, E$1)</f>
        <v>0</v>
      </c>
      <c r="F149">
        <f>COUNTIFS(Answer, 'Unique Transcriptions DYNAMIC'!$A149, Country, F$1)</f>
        <v>0</v>
      </c>
      <c r="G149">
        <f>COUNTIFS(Answer, 'Unique Transcriptions DYNAMIC'!$A149, Country, G$1)</f>
        <v>0</v>
      </c>
      <c r="H149">
        <f>COUNTIFS(Answer, 'Unique Transcriptions DYNAMIC'!$A149, Country, H$1)</f>
        <v>0</v>
      </c>
      <c r="I149">
        <f>COUNTIFS(Answer, 'Unique Transcriptions DYNAMIC'!$A149, Country, I$1)</f>
        <v>0</v>
      </c>
      <c r="J149">
        <f>COUNTIFS(Answer, 'Unique Transcriptions DYNAMIC'!$A149, Country, J$1)</f>
        <v>0</v>
      </c>
      <c r="K149">
        <f>COUNTIFS(Answer, 'Unique Transcriptions DYNAMIC'!$A149, Country, K$1)</f>
        <v>0</v>
      </c>
      <c r="L149">
        <f>COUNTIFS(Answer, 'Unique Transcriptions DYNAMIC'!$A149, Country, L$1)</f>
        <v>0</v>
      </c>
      <c r="M149">
        <f>COUNTIFS(Answer, 'Unique Transcriptions DYNAMIC'!$A149, Country, M$1)</f>
        <v>0</v>
      </c>
      <c r="N149">
        <f>COUNTIFS(Answer, 'Unique Transcriptions DYNAMIC'!$A149, Country, N$1)</f>
        <v>0</v>
      </c>
      <c r="O149">
        <f>COUNTIFS(Answer, 'Unique Transcriptions DYNAMIC'!$A149, Country, O$1)</f>
        <v>0</v>
      </c>
      <c r="P149">
        <f>COUNTIFS(Answer, 'Unique Transcriptions DYNAMIC'!$A149, Country, P$1)</f>
        <v>0</v>
      </c>
      <c r="Q149">
        <f>COUNTIFS(Answer, 'Unique Transcriptions DYNAMIC'!$A149, Country, Q$1)</f>
        <v>0</v>
      </c>
      <c r="R149">
        <f>COUNTIFS(Answer, 'Unique Transcriptions DYNAMIC'!$A149, Country, R$1)</f>
        <v>0</v>
      </c>
      <c r="S149">
        <f>COUNTIFS(Answer, 'Unique Transcriptions DYNAMIC'!$A149, Country, S$1)</f>
        <v>0</v>
      </c>
      <c r="T149">
        <f>COUNTIFS(Answer, 'Unique Transcriptions DYNAMIC'!$A149, Country, T$1)</f>
        <v>0</v>
      </c>
      <c r="U149">
        <f>COUNTIFS(Answer, 'Unique Transcriptions DYNAMIC'!$A149, Country, U$1)</f>
        <v>0</v>
      </c>
      <c r="V149">
        <f>COUNTIFS(Answer, 'Unique Transcriptions DYNAMIC'!$A149, Country, V$1)</f>
        <v>0</v>
      </c>
      <c r="W149">
        <f>COUNTIFS(Answer, 'Unique Transcriptions DYNAMIC'!$A149, Country, W$1)</f>
        <v>0</v>
      </c>
      <c r="X149">
        <f>COUNTIFS(Answer, 'Unique Transcriptions DYNAMIC'!$A149, Country, X$1)</f>
        <v>0</v>
      </c>
      <c r="Y149">
        <f>COUNTIFS(Answer, 'Unique Transcriptions DYNAMIC'!$A149, Country, Y$1)</f>
        <v>0</v>
      </c>
      <c r="Z149">
        <f>COUNTIFS(Answer, 'Unique Transcriptions DYNAMIC'!$A149, Country, Z$1)</f>
        <v>0</v>
      </c>
      <c r="AA149">
        <f>COUNTIFS(Answer, 'Unique Transcriptions DYNAMIC'!$A149, Country, AA$1)</f>
        <v>0</v>
      </c>
      <c r="AB149">
        <f>COUNTIFS(Answer, 'Unique Transcriptions DYNAMIC'!$A149, Country, AB$1)</f>
        <v>0</v>
      </c>
      <c r="AC149">
        <f>COUNTIFS(Answer, 'Unique Transcriptions DYNAMIC'!$A149, Country, AC$1)</f>
        <v>0</v>
      </c>
      <c r="AD149">
        <f>COUNTIFS(Answer, 'Unique Transcriptions DYNAMIC'!$A149, Country, AD$1)</f>
        <v>0</v>
      </c>
      <c r="AE149">
        <f>COUNTIFS(Answer, 'Unique Transcriptions DYNAMIC'!$A149, Country, AE$1)</f>
        <v>0</v>
      </c>
      <c r="AF149">
        <f>COUNTIFS(Answer, 'Unique Transcriptions DYNAMIC'!$A149, Country, AF$1)</f>
        <v>0</v>
      </c>
      <c r="AG149">
        <f t="shared" si="5"/>
        <v>0</v>
      </c>
      <c r="AH149">
        <f t="shared" si="4"/>
        <v>0</v>
      </c>
    </row>
    <row r="150" spans="1:34">
      <c r="A150" s="3" t="s">
        <v>722</v>
      </c>
      <c r="B150">
        <f>COUNTIFS(Answer, 'Unique Transcriptions DYNAMIC'!$A150)</f>
        <v>0</v>
      </c>
      <c r="C150">
        <f>COUNTIFS(Answer, 'Unique Transcriptions DYNAMIC'!$A150, Country, C$1)</f>
        <v>0</v>
      </c>
      <c r="D150">
        <f>COUNTIFS(Answer, 'Unique Transcriptions DYNAMIC'!$A150, Country, D$1)</f>
        <v>0</v>
      </c>
      <c r="E150">
        <f>COUNTIFS(Answer, 'Unique Transcriptions DYNAMIC'!$A150, Country, E$1)</f>
        <v>0</v>
      </c>
      <c r="F150">
        <f>COUNTIFS(Answer, 'Unique Transcriptions DYNAMIC'!$A150, Country, F$1)</f>
        <v>0</v>
      </c>
      <c r="G150">
        <f>COUNTIFS(Answer, 'Unique Transcriptions DYNAMIC'!$A150, Country, G$1)</f>
        <v>0</v>
      </c>
      <c r="H150">
        <f>COUNTIFS(Answer, 'Unique Transcriptions DYNAMIC'!$A150, Country, H$1)</f>
        <v>0</v>
      </c>
      <c r="I150">
        <f>COUNTIFS(Answer, 'Unique Transcriptions DYNAMIC'!$A150, Country, I$1)</f>
        <v>0</v>
      </c>
      <c r="J150">
        <f>COUNTIFS(Answer, 'Unique Transcriptions DYNAMIC'!$A150, Country, J$1)</f>
        <v>0</v>
      </c>
      <c r="K150">
        <f>COUNTIFS(Answer, 'Unique Transcriptions DYNAMIC'!$A150, Country, K$1)</f>
        <v>0</v>
      </c>
      <c r="L150">
        <f>COUNTIFS(Answer, 'Unique Transcriptions DYNAMIC'!$A150, Country, L$1)</f>
        <v>0</v>
      </c>
      <c r="M150">
        <f>COUNTIFS(Answer, 'Unique Transcriptions DYNAMIC'!$A150, Country, M$1)</f>
        <v>0</v>
      </c>
      <c r="N150">
        <f>COUNTIFS(Answer, 'Unique Transcriptions DYNAMIC'!$A150, Country, N$1)</f>
        <v>0</v>
      </c>
      <c r="O150">
        <f>COUNTIFS(Answer, 'Unique Transcriptions DYNAMIC'!$A150, Country, O$1)</f>
        <v>0</v>
      </c>
      <c r="P150">
        <f>COUNTIFS(Answer, 'Unique Transcriptions DYNAMIC'!$A150, Country, P$1)</f>
        <v>0</v>
      </c>
      <c r="Q150">
        <f>COUNTIFS(Answer, 'Unique Transcriptions DYNAMIC'!$A150, Country, Q$1)</f>
        <v>0</v>
      </c>
      <c r="R150">
        <f>COUNTIFS(Answer, 'Unique Transcriptions DYNAMIC'!$A150, Country, R$1)</f>
        <v>0</v>
      </c>
      <c r="S150">
        <f>COUNTIFS(Answer, 'Unique Transcriptions DYNAMIC'!$A150, Country, S$1)</f>
        <v>0</v>
      </c>
      <c r="T150">
        <f>COUNTIFS(Answer, 'Unique Transcriptions DYNAMIC'!$A150, Country, T$1)</f>
        <v>0</v>
      </c>
      <c r="U150">
        <f>COUNTIFS(Answer, 'Unique Transcriptions DYNAMIC'!$A150, Country, U$1)</f>
        <v>0</v>
      </c>
      <c r="V150">
        <f>COUNTIFS(Answer, 'Unique Transcriptions DYNAMIC'!$A150, Country, V$1)</f>
        <v>0</v>
      </c>
      <c r="W150">
        <f>COUNTIFS(Answer, 'Unique Transcriptions DYNAMIC'!$A150, Country, W$1)</f>
        <v>0</v>
      </c>
      <c r="X150">
        <f>COUNTIFS(Answer, 'Unique Transcriptions DYNAMIC'!$A150, Country, X$1)</f>
        <v>0</v>
      </c>
      <c r="Y150">
        <f>COUNTIFS(Answer, 'Unique Transcriptions DYNAMIC'!$A150, Country, Y$1)</f>
        <v>0</v>
      </c>
      <c r="Z150">
        <f>COUNTIFS(Answer, 'Unique Transcriptions DYNAMIC'!$A150, Country, Z$1)</f>
        <v>0</v>
      </c>
      <c r="AA150">
        <f>COUNTIFS(Answer, 'Unique Transcriptions DYNAMIC'!$A150, Country, AA$1)</f>
        <v>0</v>
      </c>
      <c r="AB150">
        <f>COUNTIFS(Answer, 'Unique Transcriptions DYNAMIC'!$A150, Country, AB$1)</f>
        <v>0</v>
      </c>
      <c r="AC150">
        <f>COUNTIFS(Answer, 'Unique Transcriptions DYNAMIC'!$A150, Country, AC$1)</f>
        <v>0</v>
      </c>
      <c r="AD150">
        <f>COUNTIFS(Answer, 'Unique Transcriptions DYNAMIC'!$A150, Country, AD$1)</f>
        <v>0</v>
      </c>
      <c r="AE150">
        <f>COUNTIFS(Answer, 'Unique Transcriptions DYNAMIC'!$A150, Country, AE$1)</f>
        <v>0</v>
      </c>
      <c r="AF150">
        <f>COUNTIFS(Answer, 'Unique Transcriptions DYNAMIC'!$A150, Country, AF$1)</f>
        <v>0</v>
      </c>
      <c r="AG150">
        <f t="shared" si="5"/>
        <v>0</v>
      </c>
      <c r="AH150">
        <f t="shared" si="4"/>
        <v>0</v>
      </c>
    </row>
    <row r="151" spans="1:34">
      <c r="A151" s="3" t="s">
        <v>259</v>
      </c>
      <c r="B151">
        <f>COUNTIFS(Answer, 'Unique Transcriptions DYNAMIC'!$A151)</f>
        <v>0</v>
      </c>
      <c r="C151">
        <f>COUNTIFS(Answer, 'Unique Transcriptions DYNAMIC'!$A151, Country, C$1)</f>
        <v>0</v>
      </c>
      <c r="D151">
        <f>COUNTIFS(Answer, 'Unique Transcriptions DYNAMIC'!$A151, Country, D$1)</f>
        <v>0</v>
      </c>
      <c r="E151">
        <f>COUNTIFS(Answer, 'Unique Transcriptions DYNAMIC'!$A151, Country, E$1)</f>
        <v>0</v>
      </c>
      <c r="F151">
        <f>COUNTIFS(Answer, 'Unique Transcriptions DYNAMIC'!$A151, Country, F$1)</f>
        <v>0</v>
      </c>
      <c r="G151">
        <f>COUNTIFS(Answer, 'Unique Transcriptions DYNAMIC'!$A151, Country, G$1)</f>
        <v>0</v>
      </c>
      <c r="H151">
        <f>COUNTIFS(Answer, 'Unique Transcriptions DYNAMIC'!$A151, Country, H$1)</f>
        <v>0</v>
      </c>
      <c r="I151">
        <f>COUNTIFS(Answer, 'Unique Transcriptions DYNAMIC'!$A151, Country, I$1)</f>
        <v>0</v>
      </c>
      <c r="J151">
        <f>COUNTIFS(Answer, 'Unique Transcriptions DYNAMIC'!$A151, Country, J$1)</f>
        <v>0</v>
      </c>
      <c r="K151">
        <f>COUNTIFS(Answer, 'Unique Transcriptions DYNAMIC'!$A151, Country, K$1)</f>
        <v>0</v>
      </c>
      <c r="L151">
        <f>COUNTIFS(Answer, 'Unique Transcriptions DYNAMIC'!$A151, Country, L$1)</f>
        <v>0</v>
      </c>
      <c r="M151">
        <f>COUNTIFS(Answer, 'Unique Transcriptions DYNAMIC'!$A151, Country, M$1)</f>
        <v>0</v>
      </c>
      <c r="N151">
        <f>COUNTIFS(Answer, 'Unique Transcriptions DYNAMIC'!$A151, Country, N$1)</f>
        <v>0</v>
      </c>
      <c r="O151">
        <f>COUNTIFS(Answer, 'Unique Transcriptions DYNAMIC'!$A151, Country, O$1)</f>
        <v>0</v>
      </c>
      <c r="P151">
        <f>COUNTIFS(Answer, 'Unique Transcriptions DYNAMIC'!$A151, Country, P$1)</f>
        <v>0</v>
      </c>
      <c r="Q151">
        <f>COUNTIFS(Answer, 'Unique Transcriptions DYNAMIC'!$A151, Country, Q$1)</f>
        <v>0</v>
      </c>
      <c r="R151">
        <f>COUNTIFS(Answer, 'Unique Transcriptions DYNAMIC'!$A151, Country, R$1)</f>
        <v>0</v>
      </c>
      <c r="S151">
        <f>COUNTIFS(Answer, 'Unique Transcriptions DYNAMIC'!$A151, Country, S$1)</f>
        <v>0</v>
      </c>
      <c r="T151">
        <f>COUNTIFS(Answer, 'Unique Transcriptions DYNAMIC'!$A151, Country, T$1)</f>
        <v>0</v>
      </c>
      <c r="U151">
        <f>COUNTIFS(Answer, 'Unique Transcriptions DYNAMIC'!$A151, Country, U$1)</f>
        <v>0</v>
      </c>
      <c r="V151">
        <f>COUNTIFS(Answer, 'Unique Transcriptions DYNAMIC'!$A151, Country, V$1)</f>
        <v>0</v>
      </c>
      <c r="W151">
        <f>COUNTIFS(Answer, 'Unique Transcriptions DYNAMIC'!$A151, Country, W$1)</f>
        <v>0</v>
      </c>
      <c r="X151">
        <f>COUNTIFS(Answer, 'Unique Transcriptions DYNAMIC'!$A151, Country, X$1)</f>
        <v>0</v>
      </c>
      <c r="Y151">
        <f>COUNTIFS(Answer, 'Unique Transcriptions DYNAMIC'!$A151, Country, Y$1)</f>
        <v>0</v>
      </c>
      <c r="Z151">
        <f>COUNTIFS(Answer, 'Unique Transcriptions DYNAMIC'!$A151, Country, Z$1)</f>
        <v>0</v>
      </c>
      <c r="AA151">
        <f>COUNTIFS(Answer, 'Unique Transcriptions DYNAMIC'!$A151, Country, AA$1)</f>
        <v>0</v>
      </c>
      <c r="AB151">
        <f>COUNTIFS(Answer, 'Unique Transcriptions DYNAMIC'!$A151, Country, AB$1)</f>
        <v>0</v>
      </c>
      <c r="AC151">
        <f>COUNTIFS(Answer, 'Unique Transcriptions DYNAMIC'!$A151, Country, AC$1)</f>
        <v>0</v>
      </c>
      <c r="AD151">
        <f>COUNTIFS(Answer, 'Unique Transcriptions DYNAMIC'!$A151, Country, AD$1)</f>
        <v>0</v>
      </c>
      <c r="AE151">
        <f>COUNTIFS(Answer, 'Unique Transcriptions DYNAMIC'!$A151, Country, AE$1)</f>
        <v>0</v>
      </c>
      <c r="AF151">
        <f>COUNTIFS(Answer, 'Unique Transcriptions DYNAMIC'!$A151, Country, AF$1)</f>
        <v>0</v>
      </c>
      <c r="AG151">
        <f t="shared" si="5"/>
        <v>0</v>
      </c>
      <c r="AH151">
        <f t="shared" si="4"/>
        <v>0</v>
      </c>
    </row>
    <row r="152" spans="1:34">
      <c r="A152" s="3" t="s">
        <v>257</v>
      </c>
      <c r="B152">
        <f>COUNTIFS(Answer, 'Unique Transcriptions DYNAMIC'!$A152)</f>
        <v>0</v>
      </c>
      <c r="C152">
        <f>COUNTIFS(Answer, 'Unique Transcriptions DYNAMIC'!$A152, Country, C$1)</f>
        <v>0</v>
      </c>
      <c r="D152">
        <f>COUNTIFS(Answer, 'Unique Transcriptions DYNAMIC'!$A152, Country, D$1)</f>
        <v>0</v>
      </c>
      <c r="E152">
        <f>COUNTIFS(Answer, 'Unique Transcriptions DYNAMIC'!$A152, Country, E$1)</f>
        <v>0</v>
      </c>
      <c r="F152">
        <f>COUNTIFS(Answer, 'Unique Transcriptions DYNAMIC'!$A152, Country, F$1)</f>
        <v>0</v>
      </c>
      <c r="G152">
        <f>COUNTIFS(Answer, 'Unique Transcriptions DYNAMIC'!$A152, Country, G$1)</f>
        <v>0</v>
      </c>
      <c r="H152">
        <f>COUNTIFS(Answer, 'Unique Transcriptions DYNAMIC'!$A152, Country, H$1)</f>
        <v>0</v>
      </c>
      <c r="I152">
        <f>COUNTIFS(Answer, 'Unique Transcriptions DYNAMIC'!$A152, Country, I$1)</f>
        <v>0</v>
      </c>
      <c r="J152">
        <f>COUNTIFS(Answer, 'Unique Transcriptions DYNAMIC'!$A152, Country, J$1)</f>
        <v>0</v>
      </c>
      <c r="K152">
        <f>COUNTIFS(Answer, 'Unique Transcriptions DYNAMIC'!$A152, Country, K$1)</f>
        <v>0</v>
      </c>
      <c r="L152">
        <f>COUNTIFS(Answer, 'Unique Transcriptions DYNAMIC'!$A152, Country, L$1)</f>
        <v>0</v>
      </c>
      <c r="M152">
        <f>COUNTIFS(Answer, 'Unique Transcriptions DYNAMIC'!$A152, Country, M$1)</f>
        <v>0</v>
      </c>
      <c r="N152">
        <f>COUNTIFS(Answer, 'Unique Transcriptions DYNAMIC'!$A152, Country, N$1)</f>
        <v>0</v>
      </c>
      <c r="O152">
        <f>COUNTIFS(Answer, 'Unique Transcriptions DYNAMIC'!$A152, Country, O$1)</f>
        <v>0</v>
      </c>
      <c r="P152">
        <f>COUNTIFS(Answer, 'Unique Transcriptions DYNAMIC'!$A152, Country, P$1)</f>
        <v>0</v>
      </c>
      <c r="Q152">
        <f>COUNTIFS(Answer, 'Unique Transcriptions DYNAMIC'!$A152, Country, Q$1)</f>
        <v>0</v>
      </c>
      <c r="R152">
        <f>COUNTIFS(Answer, 'Unique Transcriptions DYNAMIC'!$A152, Country, R$1)</f>
        <v>0</v>
      </c>
      <c r="S152">
        <f>COUNTIFS(Answer, 'Unique Transcriptions DYNAMIC'!$A152, Country, S$1)</f>
        <v>0</v>
      </c>
      <c r="T152">
        <f>COUNTIFS(Answer, 'Unique Transcriptions DYNAMIC'!$A152, Country, T$1)</f>
        <v>0</v>
      </c>
      <c r="U152">
        <f>COUNTIFS(Answer, 'Unique Transcriptions DYNAMIC'!$A152, Country, U$1)</f>
        <v>0</v>
      </c>
      <c r="V152">
        <f>COUNTIFS(Answer, 'Unique Transcriptions DYNAMIC'!$A152, Country, V$1)</f>
        <v>0</v>
      </c>
      <c r="W152">
        <f>COUNTIFS(Answer, 'Unique Transcriptions DYNAMIC'!$A152, Country, W$1)</f>
        <v>0</v>
      </c>
      <c r="X152">
        <f>COUNTIFS(Answer, 'Unique Transcriptions DYNAMIC'!$A152, Country, X$1)</f>
        <v>0</v>
      </c>
      <c r="Y152">
        <f>COUNTIFS(Answer, 'Unique Transcriptions DYNAMIC'!$A152, Country, Y$1)</f>
        <v>0</v>
      </c>
      <c r="Z152">
        <f>COUNTIFS(Answer, 'Unique Transcriptions DYNAMIC'!$A152, Country, Z$1)</f>
        <v>0</v>
      </c>
      <c r="AA152">
        <f>COUNTIFS(Answer, 'Unique Transcriptions DYNAMIC'!$A152, Country, AA$1)</f>
        <v>0</v>
      </c>
      <c r="AB152">
        <f>COUNTIFS(Answer, 'Unique Transcriptions DYNAMIC'!$A152, Country, AB$1)</f>
        <v>0</v>
      </c>
      <c r="AC152">
        <f>COUNTIFS(Answer, 'Unique Transcriptions DYNAMIC'!$A152, Country, AC$1)</f>
        <v>0</v>
      </c>
      <c r="AD152">
        <f>COUNTIFS(Answer, 'Unique Transcriptions DYNAMIC'!$A152, Country, AD$1)</f>
        <v>0</v>
      </c>
      <c r="AE152">
        <f>COUNTIFS(Answer, 'Unique Transcriptions DYNAMIC'!$A152, Country, AE$1)</f>
        <v>0</v>
      </c>
      <c r="AF152">
        <f>COUNTIFS(Answer, 'Unique Transcriptions DYNAMIC'!$A152, Country, AF$1)</f>
        <v>0</v>
      </c>
      <c r="AG152">
        <f t="shared" si="5"/>
        <v>0</v>
      </c>
      <c r="AH152">
        <f t="shared" si="4"/>
        <v>0</v>
      </c>
    </row>
    <row r="153" spans="1:34">
      <c r="A153" s="3" t="s">
        <v>265</v>
      </c>
      <c r="B153">
        <f>COUNTIFS(Answer, 'Unique Transcriptions DYNAMIC'!$A153)</f>
        <v>0</v>
      </c>
      <c r="C153">
        <f>COUNTIFS(Answer, 'Unique Transcriptions DYNAMIC'!$A153, Country, C$1)</f>
        <v>0</v>
      </c>
      <c r="D153">
        <f>COUNTIFS(Answer, 'Unique Transcriptions DYNAMIC'!$A153, Country, D$1)</f>
        <v>0</v>
      </c>
      <c r="E153">
        <f>COUNTIFS(Answer, 'Unique Transcriptions DYNAMIC'!$A153, Country, E$1)</f>
        <v>0</v>
      </c>
      <c r="F153">
        <f>COUNTIFS(Answer, 'Unique Transcriptions DYNAMIC'!$A153, Country, F$1)</f>
        <v>0</v>
      </c>
      <c r="G153">
        <f>COUNTIFS(Answer, 'Unique Transcriptions DYNAMIC'!$A153, Country, G$1)</f>
        <v>0</v>
      </c>
      <c r="H153">
        <f>COUNTIFS(Answer, 'Unique Transcriptions DYNAMIC'!$A153, Country, H$1)</f>
        <v>0</v>
      </c>
      <c r="I153">
        <f>COUNTIFS(Answer, 'Unique Transcriptions DYNAMIC'!$A153, Country, I$1)</f>
        <v>0</v>
      </c>
      <c r="J153">
        <f>COUNTIFS(Answer, 'Unique Transcriptions DYNAMIC'!$A153, Country, J$1)</f>
        <v>0</v>
      </c>
      <c r="K153">
        <f>COUNTIFS(Answer, 'Unique Transcriptions DYNAMIC'!$A153, Country, K$1)</f>
        <v>0</v>
      </c>
      <c r="L153">
        <f>COUNTIFS(Answer, 'Unique Transcriptions DYNAMIC'!$A153, Country, L$1)</f>
        <v>0</v>
      </c>
      <c r="M153">
        <f>COUNTIFS(Answer, 'Unique Transcriptions DYNAMIC'!$A153, Country, M$1)</f>
        <v>0</v>
      </c>
      <c r="N153">
        <f>COUNTIFS(Answer, 'Unique Transcriptions DYNAMIC'!$A153, Country, N$1)</f>
        <v>0</v>
      </c>
      <c r="O153">
        <f>COUNTIFS(Answer, 'Unique Transcriptions DYNAMIC'!$A153, Country, O$1)</f>
        <v>0</v>
      </c>
      <c r="P153">
        <f>COUNTIFS(Answer, 'Unique Transcriptions DYNAMIC'!$A153, Country, P$1)</f>
        <v>0</v>
      </c>
      <c r="Q153">
        <f>COUNTIFS(Answer, 'Unique Transcriptions DYNAMIC'!$A153, Country, Q$1)</f>
        <v>0</v>
      </c>
      <c r="R153">
        <f>COUNTIFS(Answer, 'Unique Transcriptions DYNAMIC'!$A153, Country, R$1)</f>
        <v>0</v>
      </c>
      <c r="S153">
        <f>COUNTIFS(Answer, 'Unique Transcriptions DYNAMIC'!$A153, Country, S$1)</f>
        <v>0</v>
      </c>
      <c r="T153">
        <f>COUNTIFS(Answer, 'Unique Transcriptions DYNAMIC'!$A153, Country, T$1)</f>
        <v>0</v>
      </c>
      <c r="U153">
        <f>COUNTIFS(Answer, 'Unique Transcriptions DYNAMIC'!$A153, Country, U$1)</f>
        <v>0</v>
      </c>
      <c r="V153">
        <f>COUNTIFS(Answer, 'Unique Transcriptions DYNAMIC'!$A153, Country, V$1)</f>
        <v>0</v>
      </c>
      <c r="W153">
        <f>COUNTIFS(Answer, 'Unique Transcriptions DYNAMIC'!$A153, Country, W$1)</f>
        <v>0</v>
      </c>
      <c r="X153">
        <f>COUNTIFS(Answer, 'Unique Transcriptions DYNAMIC'!$A153, Country, X$1)</f>
        <v>0</v>
      </c>
      <c r="Y153">
        <f>COUNTIFS(Answer, 'Unique Transcriptions DYNAMIC'!$A153, Country, Y$1)</f>
        <v>0</v>
      </c>
      <c r="Z153">
        <f>COUNTIFS(Answer, 'Unique Transcriptions DYNAMIC'!$A153, Country, Z$1)</f>
        <v>0</v>
      </c>
      <c r="AA153">
        <f>COUNTIFS(Answer, 'Unique Transcriptions DYNAMIC'!$A153, Country, AA$1)</f>
        <v>0</v>
      </c>
      <c r="AB153">
        <f>COUNTIFS(Answer, 'Unique Transcriptions DYNAMIC'!$A153, Country, AB$1)</f>
        <v>0</v>
      </c>
      <c r="AC153">
        <f>COUNTIFS(Answer, 'Unique Transcriptions DYNAMIC'!$A153, Country, AC$1)</f>
        <v>0</v>
      </c>
      <c r="AD153">
        <f>COUNTIFS(Answer, 'Unique Transcriptions DYNAMIC'!$A153, Country, AD$1)</f>
        <v>0</v>
      </c>
      <c r="AE153">
        <f>COUNTIFS(Answer, 'Unique Transcriptions DYNAMIC'!$A153, Country, AE$1)</f>
        <v>0</v>
      </c>
      <c r="AF153">
        <f>COUNTIFS(Answer, 'Unique Transcriptions DYNAMIC'!$A153, Country, AF$1)</f>
        <v>0</v>
      </c>
      <c r="AG153">
        <f t="shared" si="5"/>
        <v>0</v>
      </c>
      <c r="AH153">
        <f t="shared" si="4"/>
        <v>0</v>
      </c>
    </row>
    <row r="154" spans="1:34">
      <c r="A154" s="3" t="s">
        <v>437</v>
      </c>
      <c r="B154">
        <f>COUNTIFS(Answer, 'Unique Transcriptions DYNAMIC'!$A154)</f>
        <v>0</v>
      </c>
      <c r="C154">
        <f>COUNTIFS(Answer, 'Unique Transcriptions DYNAMIC'!$A154, Country, C$1)</f>
        <v>0</v>
      </c>
      <c r="D154">
        <f>COUNTIFS(Answer, 'Unique Transcriptions DYNAMIC'!$A154, Country, D$1)</f>
        <v>0</v>
      </c>
      <c r="E154">
        <f>COUNTIFS(Answer, 'Unique Transcriptions DYNAMIC'!$A154, Country, E$1)</f>
        <v>0</v>
      </c>
      <c r="F154">
        <f>COUNTIFS(Answer, 'Unique Transcriptions DYNAMIC'!$A154, Country, F$1)</f>
        <v>0</v>
      </c>
      <c r="G154">
        <f>COUNTIFS(Answer, 'Unique Transcriptions DYNAMIC'!$A154, Country, G$1)</f>
        <v>0</v>
      </c>
      <c r="H154">
        <f>COUNTIFS(Answer, 'Unique Transcriptions DYNAMIC'!$A154, Country, H$1)</f>
        <v>0</v>
      </c>
      <c r="I154">
        <f>COUNTIFS(Answer, 'Unique Transcriptions DYNAMIC'!$A154, Country, I$1)</f>
        <v>0</v>
      </c>
      <c r="J154">
        <f>COUNTIFS(Answer, 'Unique Transcriptions DYNAMIC'!$A154, Country, J$1)</f>
        <v>0</v>
      </c>
      <c r="K154">
        <f>COUNTIFS(Answer, 'Unique Transcriptions DYNAMIC'!$A154, Country, K$1)</f>
        <v>0</v>
      </c>
      <c r="L154">
        <f>COUNTIFS(Answer, 'Unique Transcriptions DYNAMIC'!$A154, Country, L$1)</f>
        <v>0</v>
      </c>
      <c r="M154">
        <f>COUNTIFS(Answer, 'Unique Transcriptions DYNAMIC'!$A154, Country, M$1)</f>
        <v>0</v>
      </c>
      <c r="N154">
        <f>COUNTIFS(Answer, 'Unique Transcriptions DYNAMIC'!$A154, Country, N$1)</f>
        <v>0</v>
      </c>
      <c r="O154">
        <f>COUNTIFS(Answer, 'Unique Transcriptions DYNAMIC'!$A154, Country, O$1)</f>
        <v>0</v>
      </c>
      <c r="P154">
        <f>COUNTIFS(Answer, 'Unique Transcriptions DYNAMIC'!$A154, Country, P$1)</f>
        <v>0</v>
      </c>
      <c r="Q154">
        <f>COUNTIFS(Answer, 'Unique Transcriptions DYNAMIC'!$A154, Country, Q$1)</f>
        <v>0</v>
      </c>
      <c r="R154">
        <f>COUNTIFS(Answer, 'Unique Transcriptions DYNAMIC'!$A154, Country, R$1)</f>
        <v>0</v>
      </c>
      <c r="S154">
        <f>COUNTIFS(Answer, 'Unique Transcriptions DYNAMIC'!$A154, Country, S$1)</f>
        <v>0</v>
      </c>
      <c r="T154">
        <f>COUNTIFS(Answer, 'Unique Transcriptions DYNAMIC'!$A154, Country, T$1)</f>
        <v>0</v>
      </c>
      <c r="U154">
        <f>COUNTIFS(Answer, 'Unique Transcriptions DYNAMIC'!$A154, Country, U$1)</f>
        <v>0</v>
      </c>
      <c r="V154">
        <f>COUNTIFS(Answer, 'Unique Transcriptions DYNAMIC'!$A154, Country, V$1)</f>
        <v>0</v>
      </c>
      <c r="W154">
        <f>COUNTIFS(Answer, 'Unique Transcriptions DYNAMIC'!$A154, Country, W$1)</f>
        <v>0</v>
      </c>
      <c r="X154">
        <f>COUNTIFS(Answer, 'Unique Transcriptions DYNAMIC'!$A154, Country, X$1)</f>
        <v>0</v>
      </c>
      <c r="Y154">
        <f>COUNTIFS(Answer, 'Unique Transcriptions DYNAMIC'!$A154, Country, Y$1)</f>
        <v>0</v>
      </c>
      <c r="Z154">
        <f>COUNTIFS(Answer, 'Unique Transcriptions DYNAMIC'!$A154, Country, Z$1)</f>
        <v>0</v>
      </c>
      <c r="AA154">
        <f>COUNTIFS(Answer, 'Unique Transcriptions DYNAMIC'!$A154, Country, AA$1)</f>
        <v>0</v>
      </c>
      <c r="AB154">
        <f>COUNTIFS(Answer, 'Unique Transcriptions DYNAMIC'!$A154, Country, AB$1)</f>
        <v>0</v>
      </c>
      <c r="AC154">
        <f>COUNTIFS(Answer, 'Unique Transcriptions DYNAMIC'!$A154, Country, AC$1)</f>
        <v>0</v>
      </c>
      <c r="AD154">
        <f>COUNTIFS(Answer, 'Unique Transcriptions DYNAMIC'!$A154, Country, AD$1)</f>
        <v>0</v>
      </c>
      <c r="AE154">
        <f>COUNTIFS(Answer, 'Unique Transcriptions DYNAMIC'!$A154, Country, AE$1)</f>
        <v>0</v>
      </c>
      <c r="AF154">
        <f>COUNTIFS(Answer, 'Unique Transcriptions DYNAMIC'!$A154, Country, AF$1)</f>
        <v>0</v>
      </c>
      <c r="AG154">
        <f t="shared" si="5"/>
        <v>0</v>
      </c>
      <c r="AH154">
        <f t="shared" si="4"/>
        <v>0</v>
      </c>
    </row>
    <row r="155" spans="1:34">
      <c r="A155" s="3" t="s">
        <v>1257</v>
      </c>
      <c r="B155">
        <f>COUNTIFS(Answer, 'Unique Transcriptions DYNAMIC'!$A155)</f>
        <v>0</v>
      </c>
      <c r="C155">
        <f>COUNTIFS(Answer, 'Unique Transcriptions DYNAMIC'!$A155, Country, C$1)</f>
        <v>0</v>
      </c>
      <c r="D155">
        <f>COUNTIFS(Answer, 'Unique Transcriptions DYNAMIC'!$A155, Country, D$1)</f>
        <v>0</v>
      </c>
      <c r="E155">
        <f>COUNTIFS(Answer, 'Unique Transcriptions DYNAMIC'!$A155, Country, E$1)</f>
        <v>0</v>
      </c>
      <c r="F155">
        <f>COUNTIFS(Answer, 'Unique Transcriptions DYNAMIC'!$A155, Country, F$1)</f>
        <v>0</v>
      </c>
      <c r="G155">
        <f>COUNTIFS(Answer, 'Unique Transcriptions DYNAMIC'!$A155, Country, G$1)</f>
        <v>0</v>
      </c>
      <c r="H155">
        <f>COUNTIFS(Answer, 'Unique Transcriptions DYNAMIC'!$A155, Country, H$1)</f>
        <v>0</v>
      </c>
      <c r="I155">
        <f>COUNTIFS(Answer, 'Unique Transcriptions DYNAMIC'!$A155, Country, I$1)</f>
        <v>0</v>
      </c>
      <c r="J155">
        <f>COUNTIFS(Answer, 'Unique Transcriptions DYNAMIC'!$A155, Country, J$1)</f>
        <v>0</v>
      </c>
      <c r="K155">
        <f>COUNTIFS(Answer, 'Unique Transcriptions DYNAMIC'!$A155, Country, K$1)</f>
        <v>0</v>
      </c>
      <c r="L155">
        <f>COUNTIFS(Answer, 'Unique Transcriptions DYNAMIC'!$A155, Country, L$1)</f>
        <v>0</v>
      </c>
      <c r="M155">
        <f>COUNTIFS(Answer, 'Unique Transcriptions DYNAMIC'!$A155, Country, M$1)</f>
        <v>0</v>
      </c>
      <c r="N155">
        <f>COUNTIFS(Answer, 'Unique Transcriptions DYNAMIC'!$A155, Country, N$1)</f>
        <v>0</v>
      </c>
      <c r="O155">
        <f>COUNTIFS(Answer, 'Unique Transcriptions DYNAMIC'!$A155, Country, O$1)</f>
        <v>0</v>
      </c>
      <c r="P155">
        <f>COUNTIFS(Answer, 'Unique Transcriptions DYNAMIC'!$A155, Country, P$1)</f>
        <v>0</v>
      </c>
      <c r="Q155">
        <f>COUNTIFS(Answer, 'Unique Transcriptions DYNAMIC'!$A155, Country, Q$1)</f>
        <v>0</v>
      </c>
      <c r="R155">
        <f>COUNTIFS(Answer, 'Unique Transcriptions DYNAMIC'!$A155, Country, R$1)</f>
        <v>0</v>
      </c>
      <c r="S155">
        <f>COUNTIFS(Answer, 'Unique Transcriptions DYNAMIC'!$A155, Country, S$1)</f>
        <v>0</v>
      </c>
      <c r="T155">
        <f>COUNTIFS(Answer, 'Unique Transcriptions DYNAMIC'!$A155, Country, T$1)</f>
        <v>0</v>
      </c>
      <c r="U155">
        <f>COUNTIFS(Answer, 'Unique Transcriptions DYNAMIC'!$A155, Country, U$1)</f>
        <v>0</v>
      </c>
      <c r="V155">
        <f>COUNTIFS(Answer, 'Unique Transcriptions DYNAMIC'!$A155, Country, V$1)</f>
        <v>0</v>
      </c>
      <c r="W155">
        <f>COUNTIFS(Answer, 'Unique Transcriptions DYNAMIC'!$A155, Country, W$1)</f>
        <v>0</v>
      </c>
      <c r="X155">
        <f>COUNTIFS(Answer, 'Unique Transcriptions DYNAMIC'!$A155, Country, X$1)</f>
        <v>0</v>
      </c>
      <c r="Y155">
        <f>COUNTIFS(Answer, 'Unique Transcriptions DYNAMIC'!$A155, Country, Y$1)</f>
        <v>0</v>
      </c>
      <c r="Z155">
        <f>COUNTIFS(Answer, 'Unique Transcriptions DYNAMIC'!$A155, Country, Z$1)</f>
        <v>0</v>
      </c>
      <c r="AA155">
        <f>COUNTIFS(Answer, 'Unique Transcriptions DYNAMIC'!$A155, Country, AA$1)</f>
        <v>0</v>
      </c>
      <c r="AB155">
        <f>COUNTIFS(Answer, 'Unique Transcriptions DYNAMIC'!$A155, Country, AB$1)</f>
        <v>0</v>
      </c>
      <c r="AC155">
        <f>COUNTIFS(Answer, 'Unique Transcriptions DYNAMIC'!$A155, Country, AC$1)</f>
        <v>0</v>
      </c>
      <c r="AD155">
        <f>COUNTIFS(Answer, 'Unique Transcriptions DYNAMIC'!$A155, Country, AD$1)</f>
        <v>0</v>
      </c>
      <c r="AE155">
        <f>COUNTIFS(Answer, 'Unique Transcriptions DYNAMIC'!$A155, Country, AE$1)</f>
        <v>0</v>
      </c>
      <c r="AF155">
        <f>COUNTIFS(Answer, 'Unique Transcriptions DYNAMIC'!$A155, Country, AF$1)</f>
        <v>0</v>
      </c>
      <c r="AG155">
        <f t="shared" si="5"/>
        <v>0</v>
      </c>
      <c r="AH155">
        <f t="shared" si="4"/>
        <v>0</v>
      </c>
    </row>
    <row r="156" spans="1:34">
      <c r="A156" s="3" t="s">
        <v>1104</v>
      </c>
      <c r="B156">
        <f>COUNTIFS(Answer, 'Unique Transcriptions DYNAMIC'!$A156)</f>
        <v>0</v>
      </c>
      <c r="C156">
        <f>COUNTIFS(Answer, 'Unique Transcriptions DYNAMIC'!$A156, Country, C$1)</f>
        <v>0</v>
      </c>
      <c r="D156">
        <f>COUNTIFS(Answer, 'Unique Transcriptions DYNAMIC'!$A156, Country, D$1)</f>
        <v>0</v>
      </c>
      <c r="E156">
        <f>COUNTIFS(Answer, 'Unique Transcriptions DYNAMIC'!$A156, Country, E$1)</f>
        <v>0</v>
      </c>
      <c r="F156">
        <f>COUNTIFS(Answer, 'Unique Transcriptions DYNAMIC'!$A156, Country, F$1)</f>
        <v>0</v>
      </c>
      <c r="G156">
        <f>COUNTIFS(Answer, 'Unique Transcriptions DYNAMIC'!$A156, Country, G$1)</f>
        <v>0</v>
      </c>
      <c r="H156">
        <f>COUNTIFS(Answer, 'Unique Transcriptions DYNAMIC'!$A156, Country, H$1)</f>
        <v>0</v>
      </c>
      <c r="I156">
        <f>COUNTIFS(Answer, 'Unique Transcriptions DYNAMIC'!$A156, Country, I$1)</f>
        <v>0</v>
      </c>
      <c r="J156">
        <f>COUNTIFS(Answer, 'Unique Transcriptions DYNAMIC'!$A156, Country, J$1)</f>
        <v>0</v>
      </c>
      <c r="K156">
        <f>COUNTIFS(Answer, 'Unique Transcriptions DYNAMIC'!$A156, Country, K$1)</f>
        <v>0</v>
      </c>
      <c r="L156">
        <f>COUNTIFS(Answer, 'Unique Transcriptions DYNAMIC'!$A156, Country, L$1)</f>
        <v>0</v>
      </c>
      <c r="M156">
        <f>COUNTIFS(Answer, 'Unique Transcriptions DYNAMIC'!$A156, Country, M$1)</f>
        <v>0</v>
      </c>
      <c r="N156">
        <f>COUNTIFS(Answer, 'Unique Transcriptions DYNAMIC'!$A156, Country, N$1)</f>
        <v>0</v>
      </c>
      <c r="O156">
        <f>COUNTIFS(Answer, 'Unique Transcriptions DYNAMIC'!$A156, Country, O$1)</f>
        <v>0</v>
      </c>
      <c r="P156">
        <f>COUNTIFS(Answer, 'Unique Transcriptions DYNAMIC'!$A156, Country, P$1)</f>
        <v>0</v>
      </c>
      <c r="Q156">
        <f>COUNTIFS(Answer, 'Unique Transcriptions DYNAMIC'!$A156, Country, Q$1)</f>
        <v>0</v>
      </c>
      <c r="R156">
        <f>COUNTIFS(Answer, 'Unique Transcriptions DYNAMIC'!$A156, Country, R$1)</f>
        <v>0</v>
      </c>
      <c r="S156">
        <f>COUNTIFS(Answer, 'Unique Transcriptions DYNAMIC'!$A156, Country, S$1)</f>
        <v>0</v>
      </c>
      <c r="T156">
        <f>COUNTIFS(Answer, 'Unique Transcriptions DYNAMIC'!$A156, Country, T$1)</f>
        <v>0</v>
      </c>
      <c r="U156">
        <f>COUNTIFS(Answer, 'Unique Transcriptions DYNAMIC'!$A156, Country, U$1)</f>
        <v>0</v>
      </c>
      <c r="V156">
        <f>COUNTIFS(Answer, 'Unique Transcriptions DYNAMIC'!$A156, Country, V$1)</f>
        <v>0</v>
      </c>
      <c r="W156">
        <f>COUNTIFS(Answer, 'Unique Transcriptions DYNAMIC'!$A156, Country, W$1)</f>
        <v>0</v>
      </c>
      <c r="X156">
        <f>COUNTIFS(Answer, 'Unique Transcriptions DYNAMIC'!$A156, Country, X$1)</f>
        <v>0</v>
      </c>
      <c r="Y156">
        <f>COUNTIFS(Answer, 'Unique Transcriptions DYNAMIC'!$A156, Country, Y$1)</f>
        <v>0</v>
      </c>
      <c r="Z156">
        <f>COUNTIFS(Answer, 'Unique Transcriptions DYNAMIC'!$A156, Country, Z$1)</f>
        <v>0</v>
      </c>
      <c r="AA156">
        <f>COUNTIFS(Answer, 'Unique Transcriptions DYNAMIC'!$A156, Country, AA$1)</f>
        <v>0</v>
      </c>
      <c r="AB156">
        <f>COUNTIFS(Answer, 'Unique Transcriptions DYNAMIC'!$A156, Country, AB$1)</f>
        <v>0</v>
      </c>
      <c r="AC156">
        <f>COUNTIFS(Answer, 'Unique Transcriptions DYNAMIC'!$A156, Country, AC$1)</f>
        <v>0</v>
      </c>
      <c r="AD156">
        <f>COUNTIFS(Answer, 'Unique Transcriptions DYNAMIC'!$A156, Country, AD$1)</f>
        <v>0</v>
      </c>
      <c r="AE156">
        <f>COUNTIFS(Answer, 'Unique Transcriptions DYNAMIC'!$A156, Country, AE$1)</f>
        <v>0</v>
      </c>
      <c r="AF156">
        <f>COUNTIFS(Answer, 'Unique Transcriptions DYNAMIC'!$A156, Country, AF$1)</f>
        <v>0</v>
      </c>
      <c r="AG156">
        <f t="shared" si="5"/>
        <v>0</v>
      </c>
      <c r="AH156">
        <f t="shared" si="4"/>
        <v>0</v>
      </c>
    </row>
    <row r="157" spans="1:34">
      <c r="A157" s="3" t="s">
        <v>167</v>
      </c>
      <c r="B157">
        <f>COUNTIFS(Answer, 'Unique Transcriptions DYNAMIC'!$A157)</f>
        <v>0</v>
      </c>
      <c r="C157">
        <f>COUNTIFS(Answer, 'Unique Transcriptions DYNAMIC'!$A157, Country, C$1)</f>
        <v>0</v>
      </c>
      <c r="D157">
        <f>COUNTIFS(Answer, 'Unique Transcriptions DYNAMIC'!$A157, Country, D$1)</f>
        <v>0</v>
      </c>
      <c r="E157">
        <f>COUNTIFS(Answer, 'Unique Transcriptions DYNAMIC'!$A157, Country, E$1)</f>
        <v>0</v>
      </c>
      <c r="F157">
        <f>COUNTIFS(Answer, 'Unique Transcriptions DYNAMIC'!$A157, Country, F$1)</f>
        <v>0</v>
      </c>
      <c r="G157">
        <f>COUNTIFS(Answer, 'Unique Transcriptions DYNAMIC'!$A157, Country, G$1)</f>
        <v>0</v>
      </c>
      <c r="H157">
        <f>COUNTIFS(Answer, 'Unique Transcriptions DYNAMIC'!$A157, Country, H$1)</f>
        <v>0</v>
      </c>
      <c r="I157">
        <f>COUNTIFS(Answer, 'Unique Transcriptions DYNAMIC'!$A157, Country, I$1)</f>
        <v>0</v>
      </c>
      <c r="J157">
        <f>COUNTIFS(Answer, 'Unique Transcriptions DYNAMIC'!$A157, Country, J$1)</f>
        <v>0</v>
      </c>
      <c r="K157">
        <f>COUNTIFS(Answer, 'Unique Transcriptions DYNAMIC'!$A157, Country, K$1)</f>
        <v>0</v>
      </c>
      <c r="L157">
        <f>COUNTIFS(Answer, 'Unique Transcriptions DYNAMIC'!$A157, Country, L$1)</f>
        <v>0</v>
      </c>
      <c r="M157">
        <f>COUNTIFS(Answer, 'Unique Transcriptions DYNAMIC'!$A157, Country, M$1)</f>
        <v>0</v>
      </c>
      <c r="N157">
        <f>COUNTIFS(Answer, 'Unique Transcriptions DYNAMIC'!$A157, Country, N$1)</f>
        <v>0</v>
      </c>
      <c r="O157">
        <f>COUNTIFS(Answer, 'Unique Transcriptions DYNAMIC'!$A157, Country, O$1)</f>
        <v>0</v>
      </c>
      <c r="P157">
        <f>COUNTIFS(Answer, 'Unique Transcriptions DYNAMIC'!$A157, Country, P$1)</f>
        <v>0</v>
      </c>
      <c r="Q157">
        <f>COUNTIFS(Answer, 'Unique Transcriptions DYNAMIC'!$A157, Country, Q$1)</f>
        <v>0</v>
      </c>
      <c r="R157">
        <f>COUNTIFS(Answer, 'Unique Transcriptions DYNAMIC'!$A157, Country, R$1)</f>
        <v>0</v>
      </c>
      <c r="S157">
        <f>COUNTIFS(Answer, 'Unique Transcriptions DYNAMIC'!$A157, Country, S$1)</f>
        <v>0</v>
      </c>
      <c r="T157">
        <f>COUNTIFS(Answer, 'Unique Transcriptions DYNAMIC'!$A157, Country, T$1)</f>
        <v>0</v>
      </c>
      <c r="U157">
        <f>COUNTIFS(Answer, 'Unique Transcriptions DYNAMIC'!$A157, Country, U$1)</f>
        <v>0</v>
      </c>
      <c r="V157">
        <f>COUNTIFS(Answer, 'Unique Transcriptions DYNAMIC'!$A157, Country, V$1)</f>
        <v>0</v>
      </c>
      <c r="W157">
        <f>COUNTIFS(Answer, 'Unique Transcriptions DYNAMIC'!$A157, Country, W$1)</f>
        <v>0</v>
      </c>
      <c r="X157">
        <f>COUNTIFS(Answer, 'Unique Transcriptions DYNAMIC'!$A157, Country, X$1)</f>
        <v>0</v>
      </c>
      <c r="Y157">
        <f>COUNTIFS(Answer, 'Unique Transcriptions DYNAMIC'!$A157, Country, Y$1)</f>
        <v>0</v>
      </c>
      <c r="Z157">
        <f>COUNTIFS(Answer, 'Unique Transcriptions DYNAMIC'!$A157, Country, Z$1)</f>
        <v>0</v>
      </c>
      <c r="AA157">
        <f>COUNTIFS(Answer, 'Unique Transcriptions DYNAMIC'!$A157, Country, AA$1)</f>
        <v>0</v>
      </c>
      <c r="AB157">
        <f>COUNTIFS(Answer, 'Unique Transcriptions DYNAMIC'!$A157, Country, AB$1)</f>
        <v>0</v>
      </c>
      <c r="AC157">
        <f>COUNTIFS(Answer, 'Unique Transcriptions DYNAMIC'!$A157, Country, AC$1)</f>
        <v>0</v>
      </c>
      <c r="AD157">
        <f>COUNTIFS(Answer, 'Unique Transcriptions DYNAMIC'!$A157, Country, AD$1)</f>
        <v>0</v>
      </c>
      <c r="AE157">
        <f>COUNTIFS(Answer, 'Unique Transcriptions DYNAMIC'!$A157, Country, AE$1)</f>
        <v>0</v>
      </c>
      <c r="AF157">
        <f>COUNTIFS(Answer, 'Unique Transcriptions DYNAMIC'!$A157, Country, AF$1)</f>
        <v>0</v>
      </c>
      <c r="AG157">
        <f t="shared" si="5"/>
        <v>0</v>
      </c>
      <c r="AH157">
        <f t="shared" si="4"/>
        <v>0</v>
      </c>
    </row>
    <row r="158" spans="1:34">
      <c r="A158" s="3" t="s">
        <v>162</v>
      </c>
      <c r="B158">
        <f>COUNTIFS(Answer, 'Unique Transcriptions DYNAMIC'!$A158)</f>
        <v>0</v>
      </c>
      <c r="C158">
        <f>COUNTIFS(Answer, 'Unique Transcriptions DYNAMIC'!$A158, Country, C$1)</f>
        <v>0</v>
      </c>
      <c r="D158">
        <f>COUNTIFS(Answer, 'Unique Transcriptions DYNAMIC'!$A158, Country, D$1)</f>
        <v>0</v>
      </c>
      <c r="E158">
        <f>COUNTIFS(Answer, 'Unique Transcriptions DYNAMIC'!$A158, Country, E$1)</f>
        <v>0</v>
      </c>
      <c r="F158">
        <f>COUNTIFS(Answer, 'Unique Transcriptions DYNAMIC'!$A158, Country, F$1)</f>
        <v>0</v>
      </c>
      <c r="G158">
        <f>COUNTIFS(Answer, 'Unique Transcriptions DYNAMIC'!$A158, Country, G$1)</f>
        <v>0</v>
      </c>
      <c r="H158">
        <f>COUNTIFS(Answer, 'Unique Transcriptions DYNAMIC'!$A158, Country, H$1)</f>
        <v>0</v>
      </c>
      <c r="I158">
        <f>COUNTIFS(Answer, 'Unique Transcriptions DYNAMIC'!$A158, Country, I$1)</f>
        <v>0</v>
      </c>
      <c r="J158">
        <f>COUNTIFS(Answer, 'Unique Transcriptions DYNAMIC'!$A158, Country, J$1)</f>
        <v>0</v>
      </c>
      <c r="K158">
        <f>COUNTIFS(Answer, 'Unique Transcriptions DYNAMIC'!$A158, Country, K$1)</f>
        <v>0</v>
      </c>
      <c r="L158">
        <f>COUNTIFS(Answer, 'Unique Transcriptions DYNAMIC'!$A158, Country, L$1)</f>
        <v>0</v>
      </c>
      <c r="M158">
        <f>COUNTIFS(Answer, 'Unique Transcriptions DYNAMIC'!$A158, Country, M$1)</f>
        <v>0</v>
      </c>
      <c r="N158">
        <f>COUNTIFS(Answer, 'Unique Transcriptions DYNAMIC'!$A158, Country, N$1)</f>
        <v>0</v>
      </c>
      <c r="O158">
        <f>COUNTIFS(Answer, 'Unique Transcriptions DYNAMIC'!$A158, Country, O$1)</f>
        <v>0</v>
      </c>
      <c r="P158">
        <f>COUNTIFS(Answer, 'Unique Transcriptions DYNAMIC'!$A158, Country, P$1)</f>
        <v>0</v>
      </c>
      <c r="Q158">
        <f>COUNTIFS(Answer, 'Unique Transcriptions DYNAMIC'!$A158, Country, Q$1)</f>
        <v>0</v>
      </c>
      <c r="R158">
        <f>COUNTIFS(Answer, 'Unique Transcriptions DYNAMIC'!$A158, Country, R$1)</f>
        <v>0</v>
      </c>
      <c r="S158">
        <f>COUNTIFS(Answer, 'Unique Transcriptions DYNAMIC'!$A158, Country, S$1)</f>
        <v>0</v>
      </c>
      <c r="T158">
        <f>COUNTIFS(Answer, 'Unique Transcriptions DYNAMIC'!$A158, Country, T$1)</f>
        <v>0</v>
      </c>
      <c r="U158">
        <f>COUNTIFS(Answer, 'Unique Transcriptions DYNAMIC'!$A158, Country, U$1)</f>
        <v>0</v>
      </c>
      <c r="V158">
        <f>COUNTIFS(Answer, 'Unique Transcriptions DYNAMIC'!$A158, Country, V$1)</f>
        <v>0</v>
      </c>
      <c r="W158">
        <f>COUNTIFS(Answer, 'Unique Transcriptions DYNAMIC'!$A158, Country, W$1)</f>
        <v>0</v>
      </c>
      <c r="X158">
        <f>COUNTIFS(Answer, 'Unique Transcriptions DYNAMIC'!$A158, Country, X$1)</f>
        <v>0</v>
      </c>
      <c r="Y158">
        <f>COUNTIFS(Answer, 'Unique Transcriptions DYNAMIC'!$A158, Country, Y$1)</f>
        <v>0</v>
      </c>
      <c r="Z158">
        <f>COUNTIFS(Answer, 'Unique Transcriptions DYNAMIC'!$A158, Country, Z$1)</f>
        <v>0</v>
      </c>
      <c r="AA158">
        <f>COUNTIFS(Answer, 'Unique Transcriptions DYNAMIC'!$A158, Country, AA$1)</f>
        <v>0</v>
      </c>
      <c r="AB158">
        <f>COUNTIFS(Answer, 'Unique Transcriptions DYNAMIC'!$A158, Country, AB$1)</f>
        <v>0</v>
      </c>
      <c r="AC158">
        <f>COUNTIFS(Answer, 'Unique Transcriptions DYNAMIC'!$A158, Country, AC$1)</f>
        <v>0</v>
      </c>
      <c r="AD158">
        <f>COUNTIFS(Answer, 'Unique Transcriptions DYNAMIC'!$A158, Country, AD$1)</f>
        <v>0</v>
      </c>
      <c r="AE158">
        <f>COUNTIFS(Answer, 'Unique Transcriptions DYNAMIC'!$A158, Country, AE$1)</f>
        <v>0</v>
      </c>
      <c r="AF158">
        <f>COUNTIFS(Answer, 'Unique Transcriptions DYNAMIC'!$A158, Country, AF$1)</f>
        <v>0</v>
      </c>
      <c r="AG158">
        <f t="shared" si="5"/>
        <v>0</v>
      </c>
      <c r="AH158">
        <f t="shared" si="4"/>
        <v>0</v>
      </c>
    </row>
    <row r="159" spans="1:34">
      <c r="A159" s="3" t="s">
        <v>169</v>
      </c>
      <c r="B159">
        <f>COUNTIFS(Answer, 'Unique Transcriptions DYNAMIC'!$A159)</f>
        <v>0</v>
      </c>
      <c r="C159">
        <f>COUNTIFS(Answer, 'Unique Transcriptions DYNAMIC'!$A159, Country, C$1)</f>
        <v>0</v>
      </c>
      <c r="D159">
        <f>COUNTIFS(Answer, 'Unique Transcriptions DYNAMIC'!$A159, Country, D$1)</f>
        <v>0</v>
      </c>
      <c r="E159">
        <f>COUNTIFS(Answer, 'Unique Transcriptions DYNAMIC'!$A159, Country, E$1)</f>
        <v>0</v>
      </c>
      <c r="F159">
        <f>COUNTIFS(Answer, 'Unique Transcriptions DYNAMIC'!$A159, Country, F$1)</f>
        <v>0</v>
      </c>
      <c r="G159">
        <f>COUNTIFS(Answer, 'Unique Transcriptions DYNAMIC'!$A159, Country, G$1)</f>
        <v>0</v>
      </c>
      <c r="H159">
        <f>COUNTIFS(Answer, 'Unique Transcriptions DYNAMIC'!$A159, Country, H$1)</f>
        <v>0</v>
      </c>
      <c r="I159">
        <f>COUNTIFS(Answer, 'Unique Transcriptions DYNAMIC'!$A159, Country, I$1)</f>
        <v>0</v>
      </c>
      <c r="J159">
        <f>COUNTIFS(Answer, 'Unique Transcriptions DYNAMIC'!$A159, Country, J$1)</f>
        <v>0</v>
      </c>
      <c r="K159">
        <f>COUNTIFS(Answer, 'Unique Transcriptions DYNAMIC'!$A159, Country, K$1)</f>
        <v>0</v>
      </c>
      <c r="L159">
        <f>COUNTIFS(Answer, 'Unique Transcriptions DYNAMIC'!$A159, Country, L$1)</f>
        <v>0</v>
      </c>
      <c r="M159">
        <f>COUNTIFS(Answer, 'Unique Transcriptions DYNAMIC'!$A159, Country, M$1)</f>
        <v>0</v>
      </c>
      <c r="N159">
        <f>COUNTIFS(Answer, 'Unique Transcriptions DYNAMIC'!$A159, Country, N$1)</f>
        <v>0</v>
      </c>
      <c r="O159">
        <f>COUNTIFS(Answer, 'Unique Transcriptions DYNAMIC'!$A159, Country, O$1)</f>
        <v>0</v>
      </c>
      <c r="P159">
        <f>COUNTIFS(Answer, 'Unique Transcriptions DYNAMIC'!$A159, Country, P$1)</f>
        <v>0</v>
      </c>
      <c r="Q159">
        <f>COUNTIFS(Answer, 'Unique Transcriptions DYNAMIC'!$A159, Country, Q$1)</f>
        <v>0</v>
      </c>
      <c r="R159">
        <f>COUNTIFS(Answer, 'Unique Transcriptions DYNAMIC'!$A159, Country, R$1)</f>
        <v>0</v>
      </c>
      <c r="S159">
        <f>COUNTIFS(Answer, 'Unique Transcriptions DYNAMIC'!$A159, Country, S$1)</f>
        <v>0</v>
      </c>
      <c r="T159">
        <f>COUNTIFS(Answer, 'Unique Transcriptions DYNAMIC'!$A159, Country, T$1)</f>
        <v>0</v>
      </c>
      <c r="U159">
        <f>COUNTIFS(Answer, 'Unique Transcriptions DYNAMIC'!$A159, Country, U$1)</f>
        <v>0</v>
      </c>
      <c r="V159">
        <f>COUNTIFS(Answer, 'Unique Transcriptions DYNAMIC'!$A159, Country, V$1)</f>
        <v>0</v>
      </c>
      <c r="W159">
        <f>COUNTIFS(Answer, 'Unique Transcriptions DYNAMIC'!$A159, Country, W$1)</f>
        <v>0</v>
      </c>
      <c r="X159">
        <f>COUNTIFS(Answer, 'Unique Transcriptions DYNAMIC'!$A159, Country, X$1)</f>
        <v>0</v>
      </c>
      <c r="Y159">
        <f>COUNTIFS(Answer, 'Unique Transcriptions DYNAMIC'!$A159, Country, Y$1)</f>
        <v>0</v>
      </c>
      <c r="Z159">
        <f>COUNTIFS(Answer, 'Unique Transcriptions DYNAMIC'!$A159, Country, Z$1)</f>
        <v>0</v>
      </c>
      <c r="AA159">
        <f>COUNTIFS(Answer, 'Unique Transcriptions DYNAMIC'!$A159, Country, AA$1)</f>
        <v>0</v>
      </c>
      <c r="AB159">
        <f>COUNTIFS(Answer, 'Unique Transcriptions DYNAMIC'!$A159, Country, AB$1)</f>
        <v>0</v>
      </c>
      <c r="AC159">
        <f>COUNTIFS(Answer, 'Unique Transcriptions DYNAMIC'!$A159, Country, AC$1)</f>
        <v>0</v>
      </c>
      <c r="AD159">
        <f>COUNTIFS(Answer, 'Unique Transcriptions DYNAMIC'!$A159, Country, AD$1)</f>
        <v>0</v>
      </c>
      <c r="AE159">
        <f>COUNTIFS(Answer, 'Unique Transcriptions DYNAMIC'!$A159, Country, AE$1)</f>
        <v>0</v>
      </c>
      <c r="AF159">
        <f>COUNTIFS(Answer, 'Unique Transcriptions DYNAMIC'!$A159, Country, AF$1)</f>
        <v>0</v>
      </c>
      <c r="AG159">
        <f t="shared" si="5"/>
        <v>0</v>
      </c>
      <c r="AH159">
        <f t="shared" si="4"/>
        <v>0</v>
      </c>
    </row>
    <row r="160" spans="1:34">
      <c r="A160" s="3" t="s">
        <v>163</v>
      </c>
      <c r="B160">
        <f>COUNTIFS(Answer, 'Unique Transcriptions DYNAMIC'!$A160)</f>
        <v>0</v>
      </c>
      <c r="C160">
        <f>COUNTIFS(Answer, 'Unique Transcriptions DYNAMIC'!$A160, Country, C$1)</f>
        <v>0</v>
      </c>
      <c r="D160">
        <f>COUNTIFS(Answer, 'Unique Transcriptions DYNAMIC'!$A160, Country, D$1)</f>
        <v>0</v>
      </c>
      <c r="E160">
        <f>COUNTIFS(Answer, 'Unique Transcriptions DYNAMIC'!$A160, Country, E$1)</f>
        <v>0</v>
      </c>
      <c r="F160">
        <f>COUNTIFS(Answer, 'Unique Transcriptions DYNAMIC'!$A160, Country, F$1)</f>
        <v>0</v>
      </c>
      <c r="G160">
        <f>COUNTIFS(Answer, 'Unique Transcriptions DYNAMIC'!$A160, Country, G$1)</f>
        <v>0</v>
      </c>
      <c r="H160">
        <f>COUNTIFS(Answer, 'Unique Transcriptions DYNAMIC'!$A160, Country, H$1)</f>
        <v>0</v>
      </c>
      <c r="I160">
        <f>COUNTIFS(Answer, 'Unique Transcriptions DYNAMIC'!$A160, Country, I$1)</f>
        <v>0</v>
      </c>
      <c r="J160">
        <f>COUNTIFS(Answer, 'Unique Transcriptions DYNAMIC'!$A160, Country, J$1)</f>
        <v>0</v>
      </c>
      <c r="K160">
        <f>COUNTIFS(Answer, 'Unique Transcriptions DYNAMIC'!$A160, Country, K$1)</f>
        <v>0</v>
      </c>
      <c r="L160">
        <f>COUNTIFS(Answer, 'Unique Transcriptions DYNAMIC'!$A160, Country, L$1)</f>
        <v>0</v>
      </c>
      <c r="M160">
        <f>COUNTIFS(Answer, 'Unique Transcriptions DYNAMIC'!$A160, Country, M$1)</f>
        <v>0</v>
      </c>
      <c r="N160">
        <f>COUNTIFS(Answer, 'Unique Transcriptions DYNAMIC'!$A160, Country, N$1)</f>
        <v>0</v>
      </c>
      <c r="O160">
        <f>COUNTIFS(Answer, 'Unique Transcriptions DYNAMIC'!$A160, Country, O$1)</f>
        <v>0</v>
      </c>
      <c r="P160">
        <f>COUNTIFS(Answer, 'Unique Transcriptions DYNAMIC'!$A160, Country, P$1)</f>
        <v>0</v>
      </c>
      <c r="Q160">
        <f>COUNTIFS(Answer, 'Unique Transcriptions DYNAMIC'!$A160, Country, Q$1)</f>
        <v>0</v>
      </c>
      <c r="R160">
        <f>COUNTIFS(Answer, 'Unique Transcriptions DYNAMIC'!$A160, Country, R$1)</f>
        <v>0</v>
      </c>
      <c r="S160">
        <f>COUNTIFS(Answer, 'Unique Transcriptions DYNAMIC'!$A160, Country, S$1)</f>
        <v>0</v>
      </c>
      <c r="T160">
        <f>COUNTIFS(Answer, 'Unique Transcriptions DYNAMIC'!$A160, Country, T$1)</f>
        <v>0</v>
      </c>
      <c r="U160">
        <f>COUNTIFS(Answer, 'Unique Transcriptions DYNAMIC'!$A160, Country, U$1)</f>
        <v>0</v>
      </c>
      <c r="V160">
        <f>COUNTIFS(Answer, 'Unique Transcriptions DYNAMIC'!$A160, Country, V$1)</f>
        <v>0</v>
      </c>
      <c r="W160">
        <f>COUNTIFS(Answer, 'Unique Transcriptions DYNAMIC'!$A160, Country, W$1)</f>
        <v>0</v>
      </c>
      <c r="X160">
        <f>COUNTIFS(Answer, 'Unique Transcriptions DYNAMIC'!$A160, Country, X$1)</f>
        <v>0</v>
      </c>
      <c r="Y160">
        <f>COUNTIFS(Answer, 'Unique Transcriptions DYNAMIC'!$A160, Country, Y$1)</f>
        <v>0</v>
      </c>
      <c r="Z160">
        <f>COUNTIFS(Answer, 'Unique Transcriptions DYNAMIC'!$A160, Country, Z$1)</f>
        <v>0</v>
      </c>
      <c r="AA160">
        <f>COUNTIFS(Answer, 'Unique Transcriptions DYNAMIC'!$A160, Country, AA$1)</f>
        <v>0</v>
      </c>
      <c r="AB160">
        <f>COUNTIFS(Answer, 'Unique Transcriptions DYNAMIC'!$A160, Country, AB$1)</f>
        <v>0</v>
      </c>
      <c r="AC160">
        <f>COUNTIFS(Answer, 'Unique Transcriptions DYNAMIC'!$A160, Country, AC$1)</f>
        <v>0</v>
      </c>
      <c r="AD160">
        <f>COUNTIFS(Answer, 'Unique Transcriptions DYNAMIC'!$A160, Country, AD$1)</f>
        <v>0</v>
      </c>
      <c r="AE160">
        <f>COUNTIFS(Answer, 'Unique Transcriptions DYNAMIC'!$A160, Country, AE$1)</f>
        <v>0</v>
      </c>
      <c r="AF160">
        <f>COUNTIFS(Answer, 'Unique Transcriptions DYNAMIC'!$A160, Country, AF$1)</f>
        <v>0</v>
      </c>
      <c r="AG160">
        <f t="shared" si="5"/>
        <v>0</v>
      </c>
      <c r="AH160">
        <f t="shared" si="4"/>
        <v>0</v>
      </c>
    </row>
    <row r="161" spans="1:34">
      <c r="A161" s="3" t="s">
        <v>170</v>
      </c>
      <c r="B161">
        <f>COUNTIFS(Answer, 'Unique Transcriptions DYNAMIC'!$A161)</f>
        <v>0</v>
      </c>
      <c r="C161">
        <f>COUNTIFS(Answer, 'Unique Transcriptions DYNAMIC'!$A161, Country, C$1)</f>
        <v>0</v>
      </c>
      <c r="D161">
        <f>COUNTIFS(Answer, 'Unique Transcriptions DYNAMIC'!$A161, Country, D$1)</f>
        <v>0</v>
      </c>
      <c r="E161">
        <f>COUNTIFS(Answer, 'Unique Transcriptions DYNAMIC'!$A161, Country, E$1)</f>
        <v>0</v>
      </c>
      <c r="F161">
        <f>COUNTIFS(Answer, 'Unique Transcriptions DYNAMIC'!$A161, Country, F$1)</f>
        <v>0</v>
      </c>
      <c r="G161">
        <f>COUNTIFS(Answer, 'Unique Transcriptions DYNAMIC'!$A161, Country, G$1)</f>
        <v>0</v>
      </c>
      <c r="H161">
        <f>COUNTIFS(Answer, 'Unique Transcriptions DYNAMIC'!$A161, Country, H$1)</f>
        <v>0</v>
      </c>
      <c r="I161">
        <f>COUNTIFS(Answer, 'Unique Transcriptions DYNAMIC'!$A161, Country, I$1)</f>
        <v>0</v>
      </c>
      <c r="J161">
        <f>COUNTIFS(Answer, 'Unique Transcriptions DYNAMIC'!$A161, Country, J$1)</f>
        <v>0</v>
      </c>
      <c r="K161">
        <f>COUNTIFS(Answer, 'Unique Transcriptions DYNAMIC'!$A161, Country, K$1)</f>
        <v>0</v>
      </c>
      <c r="L161">
        <f>COUNTIFS(Answer, 'Unique Transcriptions DYNAMIC'!$A161, Country, L$1)</f>
        <v>0</v>
      </c>
      <c r="M161">
        <f>COUNTIFS(Answer, 'Unique Transcriptions DYNAMIC'!$A161, Country, M$1)</f>
        <v>0</v>
      </c>
      <c r="N161">
        <f>COUNTIFS(Answer, 'Unique Transcriptions DYNAMIC'!$A161, Country, N$1)</f>
        <v>0</v>
      </c>
      <c r="O161">
        <f>COUNTIFS(Answer, 'Unique Transcriptions DYNAMIC'!$A161, Country, O$1)</f>
        <v>0</v>
      </c>
      <c r="P161">
        <f>COUNTIFS(Answer, 'Unique Transcriptions DYNAMIC'!$A161, Country, P$1)</f>
        <v>0</v>
      </c>
      <c r="Q161">
        <f>COUNTIFS(Answer, 'Unique Transcriptions DYNAMIC'!$A161, Country, Q$1)</f>
        <v>0</v>
      </c>
      <c r="R161">
        <f>COUNTIFS(Answer, 'Unique Transcriptions DYNAMIC'!$A161, Country, R$1)</f>
        <v>0</v>
      </c>
      <c r="S161">
        <f>COUNTIFS(Answer, 'Unique Transcriptions DYNAMIC'!$A161, Country, S$1)</f>
        <v>0</v>
      </c>
      <c r="T161">
        <f>COUNTIFS(Answer, 'Unique Transcriptions DYNAMIC'!$A161, Country, T$1)</f>
        <v>0</v>
      </c>
      <c r="U161">
        <f>COUNTIFS(Answer, 'Unique Transcriptions DYNAMIC'!$A161, Country, U$1)</f>
        <v>0</v>
      </c>
      <c r="V161">
        <f>COUNTIFS(Answer, 'Unique Transcriptions DYNAMIC'!$A161, Country, V$1)</f>
        <v>0</v>
      </c>
      <c r="W161">
        <f>COUNTIFS(Answer, 'Unique Transcriptions DYNAMIC'!$A161, Country, W$1)</f>
        <v>0</v>
      </c>
      <c r="X161">
        <f>COUNTIFS(Answer, 'Unique Transcriptions DYNAMIC'!$A161, Country, X$1)</f>
        <v>0</v>
      </c>
      <c r="Y161">
        <f>COUNTIFS(Answer, 'Unique Transcriptions DYNAMIC'!$A161, Country, Y$1)</f>
        <v>0</v>
      </c>
      <c r="Z161">
        <f>COUNTIFS(Answer, 'Unique Transcriptions DYNAMIC'!$A161, Country, Z$1)</f>
        <v>0</v>
      </c>
      <c r="AA161">
        <f>COUNTIFS(Answer, 'Unique Transcriptions DYNAMIC'!$A161, Country, AA$1)</f>
        <v>0</v>
      </c>
      <c r="AB161">
        <f>COUNTIFS(Answer, 'Unique Transcriptions DYNAMIC'!$A161, Country, AB$1)</f>
        <v>0</v>
      </c>
      <c r="AC161">
        <f>COUNTIFS(Answer, 'Unique Transcriptions DYNAMIC'!$A161, Country, AC$1)</f>
        <v>0</v>
      </c>
      <c r="AD161">
        <f>COUNTIFS(Answer, 'Unique Transcriptions DYNAMIC'!$A161, Country, AD$1)</f>
        <v>0</v>
      </c>
      <c r="AE161">
        <f>COUNTIFS(Answer, 'Unique Transcriptions DYNAMIC'!$A161, Country, AE$1)</f>
        <v>0</v>
      </c>
      <c r="AF161">
        <f>COUNTIFS(Answer, 'Unique Transcriptions DYNAMIC'!$A161, Country, AF$1)</f>
        <v>0</v>
      </c>
      <c r="AG161">
        <f t="shared" si="5"/>
        <v>0</v>
      </c>
      <c r="AH161">
        <f t="shared" si="4"/>
        <v>0</v>
      </c>
    </row>
    <row r="162" spans="1:34">
      <c r="A162" s="3" t="s">
        <v>171</v>
      </c>
      <c r="B162">
        <f>COUNTIFS(Answer, 'Unique Transcriptions DYNAMIC'!$A162)</f>
        <v>0</v>
      </c>
      <c r="C162">
        <f>COUNTIFS(Answer, 'Unique Transcriptions DYNAMIC'!$A162, Country, C$1)</f>
        <v>0</v>
      </c>
      <c r="D162">
        <f>COUNTIFS(Answer, 'Unique Transcriptions DYNAMIC'!$A162, Country, D$1)</f>
        <v>0</v>
      </c>
      <c r="E162">
        <f>COUNTIFS(Answer, 'Unique Transcriptions DYNAMIC'!$A162, Country, E$1)</f>
        <v>0</v>
      </c>
      <c r="F162">
        <f>COUNTIFS(Answer, 'Unique Transcriptions DYNAMIC'!$A162, Country, F$1)</f>
        <v>0</v>
      </c>
      <c r="G162">
        <f>COUNTIFS(Answer, 'Unique Transcriptions DYNAMIC'!$A162, Country, G$1)</f>
        <v>0</v>
      </c>
      <c r="H162">
        <f>COUNTIFS(Answer, 'Unique Transcriptions DYNAMIC'!$A162, Country, H$1)</f>
        <v>0</v>
      </c>
      <c r="I162">
        <f>COUNTIFS(Answer, 'Unique Transcriptions DYNAMIC'!$A162, Country, I$1)</f>
        <v>0</v>
      </c>
      <c r="J162">
        <f>COUNTIFS(Answer, 'Unique Transcriptions DYNAMIC'!$A162, Country, J$1)</f>
        <v>0</v>
      </c>
      <c r="K162">
        <f>COUNTIFS(Answer, 'Unique Transcriptions DYNAMIC'!$A162, Country, K$1)</f>
        <v>0</v>
      </c>
      <c r="L162">
        <f>COUNTIFS(Answer, 'Unique Transcriptions DYNAMIC'!$A162, Country, L$1)</f>
        <v>0</v>
      </c>
      <c r="M162">
        <f>COUNTIFS(Answer, 'Unique Transcriptions DYNAMIC'!$A162, Country, M$1)</f>
        <v>0</v>
      </c>
      <c r="N162">
        <f>COUNTIFS(Answer, 'Unique Transcriptions DYNAMIC'!$A162, Country, N$1)</f>
        <v>0</v>
      </c>
      <c r="O162">
        <f>COUNTIFS(Answer, 'Unique Transcriptions DYNAMIC'!$A162, Country, O$1)</f>
        <v>0</v>
      </c>
      <c r="P162">
        <f>COUNTIFS(Answer, 'Unique Transcriptions DYNAMIC'!$A162, Country, P$1)</f>
        <v>0</v>
      </c>
      <c r="Q162">
        <f>COUNTIFS(Answer, 'Unique Transcriptions DYNAMIC'!$A162, Country, Q$1)</f>
        <v>0</v>
      </c>
      <c r="R162">
        <f>COUNTIFS(Answer, 'Unique Transcriptions DYNAMIC'!$A162, Country, R$1)</f>
        <v>0</v>
      </c>
      <c r="S162">
        <f>COUNTIFS(Answer, 'Unique Transcriptions DYNAMIC'!$A162, Country, S$1)</f>
        <v>0</v>
      </c>
      <c r="T162">
        <f>COUNTIFS(Answer, 'Unique Transcriptions DYNAMIC'!$A162, Country, T$1)</f>
        <v>0</v>
      </c>
      <c r="U162">
        <f>COUNTIFS(Answer, 'Unique Transcriptions DYNAMIC'!$A162, Country, U$1)</f>
        <v>0</v>
      </c>
      <c r="V162">
        <f>COUNTIFS(Answer, 'Unique Transcriptions DYNAMIC'!$A162, Country, V$1)</f>
        <v>0</v>
      </c>
      <c r="W162">
        <f>COUNTIFS(Answer, 'Unique Transcriptions DYNAMIC'!$A162, Country, W$1)</f>
        <v>0</v>
      </c>
      <c r="X162">
        <f>COUNTIFS(Answer, 'Unique Transcriptions DYNAMIC'!$A162, Country, X$1)</f>
        <v>0</v>
      </c>
      <c r="Y162">
        <f>COUNTIFS(Answer, 'Unique Transcriptions DYNAMIC'!$A162, Country, Y$1)</f>
        <v>0</v>
      </c>
      <c r="Z162">
        <f>COUNTIFS(Answer, 'Unique Transcriptions DYNAMIC'!$A162, Country, Z$1)</f>
        <v>0</v>
      </c>
      <c r="AA162">
        <f>COUNTIFS(Answer, 'Unique Transcriptions DYNAMIC'!$A162, Country, AA$1)</f>
        <v>0</v>
      </c>
      <c r="AB162">
        <f>COUNTIFS(Answer, 'Unique Transcriptions DYNAMIC'!$A162, Country, AB$1)</f>
        <v>0</v>
      </c>
      <c r="AC162">
        <f>COUNTIFS(Answer, 'Unique Transcriptions DYNAMIC'!$A162, Country, AC$1)</f>
        <v>0</v>
      </c>
      <c r="AD162">
        <f>COUNTIFS(Answer, 'Unique Transcriptions DYNAMIC'!$A162, Country, AD$1)</f>
        <v>0</v>
      </c>
      <c r="AE162">
        <f>COUNTIFS(Answer, 'Unique Transcriptions DYNAMIC'!$A162, Country, AE$1)</f>
        <v>0</v>
      </c>
      <c r="AF162">
        <f>COUNTIFS(Answer, 'Unique Transcriptions DYNAMIC'!$A162, Country, AF$1)</f>
        <v>0</v>
      </c>
      <c r="AG162">
        <f t="shared" si="5"/>
        <v>0</v>
      </c>
      <c r="AH162">
        <f t="shared" si="4"/>
        <v>0</v>
      </c>
    </row>
    <row r="163" spans="1:34">
      <c r="A163" s="3" t="s">
        <v>164</v>
      </c>
      <c r="B163">
        <f>COUNTIFS(Answer, 'Unique Transcriptions DYNAMIC'!$A163)</f>
        <v>0</v>
      </c>
      <c r="C163">
        <f>COUNTIFS(Answer, 'Unique Transcriptions DYNAMIC'!$A163, Country, C$1)</f>
        <v>0</v>
      </c>
      <c r="D163">
        <f>COUNTIFS(Answer, 'Unique Transcriptions DYNAMIC'!$A163, Country, D$1)</f>
        <v>0</v>
      </c>
      <c r="E163">
        <f>COUNTIFS(Answer, 'Unique Transcriptions DYNAMIC'!$A163, Country, E$1)</f>
        <v>0</v>
      </c>
      <c r="F163">
        <f>COUNTIFS(Answer, 'Unique Transcriptions DYNAMIC'!$A163, Country, F$1)</f>
        <v>0</v>
      </c>
      <c r="G163">
        <f>COUNTIFS(Answer, 'Unique Transcriptions DYNAMIC'!$A163, Country, G$1)</f>
        <v>0</v>
      </c>
      <c r="H163">
        <f>COUNTIFS(Answer, 'Unique Transcriptions DYNAMIC'!$A163, Country, H$1)</f>
        <v>0</v>
      </c>
      <c r="I163">
        <f>COUNTIFS(Answer, 'Unique Transcriptions DYNAMIC'!$A163, Country, I$1)</f>
        <v>0</v>
      </c>
      <c r="J163">
        <f>COUNTIFS(Answer, 'Unique Transcriptions DYNAMIC'!$A163, Country, J$1)</f>
        <v>0</v>
      </c>
      <c r="K163">
        <f>COUNTIFS(Answer, 'Unique Transcriptions DYNAMIC'!$A163, Country, K$1)</f>
        <v>0</v>
      </c>
      <c r="L163">
        <f>COUNTIFS(Answer, 'Unique Transcriptions DYNAMIC'!$A163, Country, L$1)</f>
        <v>0</v>
      </c>
      <c r="M163">
        <f>COUNTIFS(Answer, 'Unique Transcriptions DYNAMIC'!$A163, Country, M$1)</f>
        <v>0</v>
      </c>
      <c r="N163">
        <f>COUNTIFS(Answer, 'Unique Transcriptions DYNAMIC'!$A163, Country, N$1)</f>
        <v>0</v>
      </c>
      <c r="O163">
        <f>COUNTIFS(Answer, 'Unique Transcriptions DYNAMIC'!$A163, Country, O$1)</f>
        <v>0</v>
      </c>
      <c r="P163">
        <f>COUNTIFS(Answer, 'Unique Transcriptions DYNAMIC'!$A163, Country, P$1)</f>
        <v>0</v>
      </c>
      <c r="Q163">
        <f>COUNTIFS(Answer, 'Unique Transcriptions DYNAMIC'!$A163, Country, Q$1)</f>
        <v>0</v>
      </c>
      <c r="R163">
        <f>COUNTIFS(Answer, 'Unique Transcriptions DYNAMIC'!$A163, Country, R$1)</f>
        <v>0</v>
      </c>
      <c r="S163">
        <f>COUNTIFS(Answer, 'Unique Transcriptions DYNAMIC'!$A163, Country, S$1)</f>
        <v>0</v>
      </c>
      <c r="T163">
        <f>COUNTIFS(Answer, 'Unique Transcriptions DYNAMIC'!$A163, Country, T$1)</f>
        <v>0</v>
      </c>
      <c r="U163">
        <f>COUNTIFS(Answer, 'Unique Transcriptions DYNAMIC'!$A163, Country, U$1)</f>
        <v>0</v>
      </c>
      <c r="V163">
        <f>COUNTIFS(Answer, 'Unique Transcriptions DYNAMIC'!$A163, Country, V$1)</f>
        <v>0</v>
      </c>
      <c r="W163">
        <f>COUNTIFS(Answer, 'Unique Transcriptions DYNAMIC'!$A163, Country, W$1)</f>
        <v>0</v>
      </c>
      <c r="X163">
        <f>COUNTIFS(Answer, 'Unique Transcriptions DYNAMIC'!$A163, Country, X$1)</f>
        <v>0</v>
      </c>
      <c r="Y163">
        <f>COUNTIFS(Answer, 'Unique Transcriptions DYNAMIC'!$A163, Country, Y$1)</f>
        <v>0</v>
      </c>
      <c r="Z163">
        <f>COUNTIFS(Answer, 'Unique Transcriptions DYNAMIC'!$A163, Country, Z$1)</f>
        <v>0</v>
      </c>
      <c r="AA163">
        <f>COUNTIFS(Answer, 'Unique Transcriptions DYNAMIC'!$A163, Country, AA$1)</f>
        <v>0</v>
      </c>
      <c r="AB163">
        <f>COUNTIFS(Answer, 'Unique Transcriptions DYNAMIC'!$A163, Country, AB$1)</f>
        <v>0</v>
      </c>
      <c r="AC163">
        <f>COUNTIFS(Answer, 'Unique Transcriptions DYNAMIC'!$A163, Country, AC$1)</f>
        <v>0</v>
      </c>
      <c r="AD163">
        <f>COUNTIFS(Answer, 'Unique Transcriptions DYNAMIC'!$A163, Country, AD$1)</f>
        <v>0</v>
      </c>
      <c r="AE163">
        <f>COUNTIFS(Answer, 'Unique Transcriptions DYNAMIC'!$A163, Country, AE$1)</f>
        <v>0</v>
      </c>
      <c r="AF163">
        <f>COUNTIFS(Answer, 'Unique Transcriptions DYNAMIC'!$A163, Country, AF$1)</f>
        <v>0</v>
      </c>
      <c r="AG163">
        <f t="shared" si="5"/>
        <v>0</v>
      </c>
      <c r="AH163">
        <f t="shared" si="4"/>
        <v>0</v>
      </c>
    </row>
    <row r="164" spans="1:34">
      <c r="A164" s="3" t="s">
        <v>428</v>
      </c>
      <c r="B164">
        <f>COUNTIFS(Answer, 'Unique Transcriptions DYNAMIC'!$A164)</f>
        <v>0</v>
      </c>
      <c r="C164">
        <f>COUNTIFS(Answer, 'Unique Transcriptions DYNAMIC'!$A164, Country, C$1)</f>
        <v>0</v>
      </c>
      <c r="D164">
        <f>COUNTIFS(Answer, 'Unique Transcriptions DYNAMIC'!$A164, Country, D$1)</f>
        <v>0</v>
      </c>
      <c r="E164">
        <f>COUNTIFS(Answer, 'Unique Transcriptions DYNAMIC'!$A164, Country, E$1)</f>
        <v>0</v>
      </c>
      <c r="F164">
        <f>COUNTIFS(Answer, 'Unique Transcriptions DYNAMIC'!$A164, Country, F$1)</f>
        <v>0</v>
      </c>
      <c r="G164">
        <f>COUNTIFS(Answer, 'Unique Transcriptions DYNAMIC'!$A164, Country, G$1)</f>
        <v>0</v>
      </c>
      <c r="H164">
        <f>COUNTIFS(Answer, 'Unique Transcriptions DYNAMIC'!$A164, Country, H$1)</f>
        <v>0</v>
      </c>
      <c r="I164">
        <f>COUNTIFS(Answer, 'Unique Transcriptions DYNAMIC'!$A164, Country, I$1)</f>
        <v>0</v>
      </c>
      <c r="J164">
        <f>COUNTIFS(Answer, 'Unique Transcriptions DYNAMIC'!$A164, Country, J$1)</f>
        <v>0</v>
      </c>
      <c r="K164">
        <f>COUNTIFS(Answer, 'Unique Transcriptions DYNAMIC'!$A164, Country, K$1)</f>
        <v>0</v>
      </c>
      <c r="L164">
        <f>COUNTIFS(Answer, 'Unique Transcriptions DYNAMIC'!$A164, Country, L$1)</f>
        <v>0</v>
      </c>
      <c r="M164">
        <f>COUNTIFS(Answer, 'Unique Transcriptions DYNAMIC'!$A164, Country, M$1)</f>
        <v>0</v>
      </c>
      <c r="N164">
        <f>COUNTIFS(Answer, 'Unique Transcriptions DYNAMIC'!$A164, Country, N$1)</f>
        <v>0</v>
      </c>
      <c r="O164">
        <f>COUNTIFS(Answer, 'Unique Transcriptions DYNAMIC'!$A164, Country, O$1)</f>
        <v>0</v>
      </c>
      <c r="P164">
        <f>COUNTIFS(Answer, 'Unique Transcriptions DYNAMIC'!$A164, Country, P$1)</f>
        <v>0</v>
      </c>
      <c r="Q164">
        <f>COUNTIFS(Answer, 'Unique Transcriptions DYNAMIC'!$A164, Country, Q$1)</f>
        <v>0</v>
      </c>
      <c r="R164">
        <f>COUNTIFS(Answer, 'Unique Transcriptions DYNAMIC'!$A164, Country, R$1)</f>
        <v>0</v>
      </c>
      <c r="S164">
        <f>COUNTIFS(Answer, 'Unique Transcriptions DYNAMIC'!$A164, Country, S$1)</f>
        <v>0</v>
      </c>
      <c r="T164">
        <f>COUNTIFS(Answer, 'Unique Transcriptions DYNAMIC'!$A164, Country, T$1)</f>
        <v>0</v>
      </c>
      <c r="U164">
        <f>COUNTIFS(Answer, 'Unique Transcriptions DYNAMIC'!$A164, Country, U$1)</f>
        <v>0</v>
      </c>
      <c r="V164">
        <f>COUNTIFS(Answer, 'Unique Transcriptions DYNAMIC'!$A164, Country, V$1)</f>
        <v>0</v>
      </c>
      <c r="W164">
        <f>COUNTIFS(Answer, 'Unique Transcriptions DYNAMIC'!$A164, Country, W$1)</f>
        <v>0</v>
      </c>
      <c r="X164">
        <f>COUNTIFS(Answer, 'Unique Transcriptions DYNAMIC'!$A164, Country, X$1)</f>
        <v>0</v>
      </c>
      <c r="Y164">
        <f>COUNTIFS(Answer, 'Unique Transcriptions DYNAMIC'!$A164, Country, Y$1)</f>
        <v>0</v>
      </c>
      <c r="Z164">
        <f>COUNTIFS(Answer, 'Unique Transcriptions DYNAMIC'!$A164, Country, Z$1)</f>
        <v>0</v>
      </c>
      <c r="AA164">
        <f>COUNTIFS(Answer, 'Unique Transcriptions DYNAMIC'!$A164, Country, AA$1)</f>
        <v>0</v>
      </c>
      <c r="AB164">
        <f>COUNTIFS(Answer, 'Unique Transcriptions DYNAMIC'!$A164, Country, AB$1)</f>
        <v>0</v>
      </c>
      <c r="AC164">
        <f>COUNTIFS(Answer, 'Unique Transcriptions DYNAMIC'!$A164, Country, AC$1)</f>
        <v>0</v>
      </c>
      <c r="AD164">
        <f>COUNTIFS(Answer, 'Unique Transcriptions DYNAMIC'!$A164, Country, AD$1)</f>
        <v>0</v>
      </c>
      <c r="AE164">
        <f>COUNTIFS(Answer, 'Unique Transcriptions DYNAMIC'!$A164, Country, AE$1)</f>
        <v>0</v>
      </c>
      <c r="AF164">
        <f>COUNTIFS(Answer, 'Unique Transcriptions DYNAMIC'!$A164, Country, AF$1)</f>
        <v>0</v>
      </c>
      <c r="AG164">
        <f t="shared" si="5"/>
        <v>0</v>
      </c>
      <c r="AH164">
        <f t="shared" si="4"/>
        <v>0</v>
      </c>
    </row>
    <row r="165" spans="1:34">
      <c r="A165" s="3" t="s">
        <v>430</v>
      </c>
      <c r="B165">
        <f>COUNTIFS(Answer, 'Unique Transcriptions DYNAMIC'!$A165)</f>
        <v>0</v>
      </c>
      <c r="C165">
        <f>COUNTIFS(Answer, 'Unique Transcriptions DYNAMIC'!$A165, Country, C$1)</f>
        <v>0</v>
      </c>
      <c r="D165">
        <f>COUNTIFS(Answer, 'Unique Transcriptions DYNAMIC'!$A165, Country, D$1)</f>
        <v>0</v>
      </c>
      <c r="E165">
        <f>COUNTIFS(Answer, 'Unique Transcriptions DYNAMIC'!$A165, Country, E$1)</f>
        <v>0</v>
      </c>
      <c r="F165">
        <f>COUNTIFS(Answer, 'Unique Transcriptions DYNAMIC'!$A165, Country, F$1)</f>
        <v>0</v>
      </c>
      <c r="G165">
        <f>COUNTIFS(Answer, 'Unique Transcriptions DYNAMIC'!$A165, Country, G$1)</f>
        <v>0</v>
      </c>
      <c r="H165">
        <f>COUNTIFS(Answer, 'Unique Transcriptions DYNAMIC'!$A165, Country, H$1)</f>
        <v>0</v>
      </c>
      <c r="I165">
        <f>COUNTIFS(Answer, 'Unique Transcriptions DYNAMIC'!$A165, Country, I$1)</f>
        <v>0</v>
      </c>
      <c r="J165">
        <f>COUNTIFS(Answer, 'Unique Transcriptions DYNAMIC'!$A165, Country, J$1)</f>
        <v>0</v>
      </c>
      <c r="K165">
        <f>COUNTIFS(Answer, 'Unique Transcriptions DYNAMIC'!$A165, Country, K$1)</f>
        <v>0</v>
      </c>
      <c r="L165">
        <f>COUNTIFS(Answer, 'Unique Transcriptions DYNAMIC'!$A165, Country, L$1)</f>
        <v>0</v>
      </c>
      <c r="M165">
        <f>COUNTIFS(Answer, 'Unique Transcriptions DYNAMIC'!$A165, Country, M$1)</f>
        <v>0</v>
      </c>
      <c r="N165">
        <f>COUNTIFS(Answer, 'Unique Transcriptions DYNAMIC'!$A165, Country, N$1)</f>
        <v>0</v>
      </c>
      <c r="O165">
        <f>COUNTIFS(Answer, 'Unique Transcriptions DYNAMIC'!$A165, Country, O$1)</f>
        <v>0</v>
      </c>
      <c r="P165">
        <f>COUNTIFS(Answer, 'Unique Transcriptions DYNAMIC'!$A165, Country, P$1)</f>
        <v>0</v>
      </c>
      <c r="Q165">
        <f>COUNTIFS(Answer, 'Unique Transcriptions DYNAMIC'!$A165, Country, Q$1)</f>
        <v>0</v>
      </c>
      <c r="R165">
        <f>COUNTIFS(Answer, 'Unique Transcriptions DYNAMIC'!$A165, Country, R$1)</f>
        <v>0</v>
      </c>
      <c r="S165">
        <f>COUNTIFS(Answer, 'Unique Transcriptions DYNAMIC'!$A165, Country, S$1)</f>
        <v>0</v>
      </c>
      <c r="T165">
        <f>COUNTIFS(Answer, 'Unique Transcriptions DYNAMIC'!$A165, Country, T$1)</f>
        <v>0</v>
      </c>
      <c r="U165">
        <f>COUNTIFS(Answer, 'Unique Transcriptions DYNAMIC'!$A165, Country, U$1)</f>
        <v>0</v>
      </c>
      <c r="V165">
        <f>COUNTIFS(Answer, 'Unique Transcriptions DYNAMIC'!$A165, Country, V$1)</f>
        <v>0</v>
      </c>
      <c r="W165">
        <f>COUNTIFS(Answer, 'Unique Transcriptions DYNAMIC'!$A165, Country, W$1)</f>
        <v>0</v>
      </c>
      <c r="X165">
        <f>COUNTIFS(Answer, 'Unique Transcriptions DYNAMIC'!$A165, Country, X$1)</f>
        <v>0</v>
      </c>
      <c r="Y165">
        <f>COUNTIFS(Answer, 'Unique Transcriptions DYNAMIC'!$A165, Country, Y$1)</f>
        <v>0</v>
      </c>
      <c r="Z165">
        <f>COUNTIFS(Answer, 'Unique Transcriptions DYNAMIC'!$A165, Country, Z$1)</f>
        <v>0</v>
      </c>
      <c r="AA165">
        <f>COUNTIFS(Answer, 'Unique Transcriptions DYNAMIC'!$A165, Country, AA$1)</f>
        <v>0</v>
      </c>
      <c r="AB165">
        <f>COUNTIFS(Answer, 'Unique Transcriptions DYNAMIC'!$A165, Country, AB$1)</f>
        <v>0</v>
      </c>
      <c r="AC165">
        <f>COUNTIFS(Answer, 'Unique Transcriptions DYNAMIC'!$A165, Country, AC$1)</f>
        <v>0</v>
      </c>
      <c r="AD165">
        <f>COUNTIFS(Answer, 'Unique Transcriptions DYNAMIC'!$A165, Country, AD$1)</f>
        <v>0</v>
      </c>
      <c r="AE165">
        <f>COUNTIFS(Answer, 'Unique Transcriptions DYNAMIC'!$A165, Country, AE$1)</f>
        <v>0</v>
      </c>
      <c r="AF165">
        <f>COUNTIFS(Answer, 'Unique Transcriptions DYNAMIC'!$A165, Country, AF$1)</f>
        <v>0</v>
      </c>
      <c r="AG165">
        <f t="shared" si="5"/>
        <v>0</v>
      </c>
      <c r="AH165">
        <f t="shared" si="4"/>
        <v>0</v>
      </c>
    </row>
    <row r="166" spans="1:34">
      <c r="A166" s="3" t="s">
        <v>429</v>
      </c>
      <c r="B166">
        <f>COUNTIFS(Answer, 'Unique Transcriptions DYNAMIC'!$A166)</f>
        <v>0</v>
      </c>
      <c r="C166">
        <f>COUNTIFS(Answer, 'Unique Transcriptions DYNAMIC'!$A166, Country, C$1)</f>
        <v>0</v>
      </c>
      <c r="D166">
        <f>COUNTIFS(Answer, 'Unique Transcriptions DYNAMIC'!$A166, Country, D$1)</f>
        <v>0</v>
      </c>
      <c r="E166">
        <f>COUNTIFS(Answer, 'Unique Transcriptions DYNAMIC'!$A166, Country, E$1)</f>
        <v>0</v>
      </c>
      <c r="F166">
        <f>COUNTIFS(Answer, 'Unique Transcriptions DYNAMIC'!$A166, Country, F$1)</f>
        <v>0</v>
      </c>
      <c r="G166">
        <f>COUNTIFS(Answer, 'Unique Transcriptions DYNAMIC'!$A166, Country, G$1)</f>
        <v>0</v>
      </c>
      <c r="H166">
        <f>COUNTIFS(Answer, 'Unique Transcriptions DYNAMIC'!$A166, Country, H$1)</f>
        <v>0</v>
      </c>
      <c r="I166">
        <f>COUNTIFS(Answer, 'Unique Transcriptions DYNAMIC'!$A166, Country, I$1)</f>
        <v>0</v>
      </c>
      <c r="J166">
        <f>COUNTIFS(Answer, 'Unique Transcriptions DYNAMIC'!$A166, Country, J$1)</f>
        <v>0</v>
      </c>
      <c r="K166">
        <f>COUNTIFS(Answer, 'Unique Transcriptions DYNAMIC'!$A166, Country, K$1)</f>
        <v>0</v>
      </c>
      <c r="L166">
        <f>COUNTIFS(Answer, 'Unique Transcriptions DYNAMIC'!$A166, Country, L$1)</f>
        <v>0</v>
      </c>
      <c r="M166">
        <f>COUNTIFS(Answer, 'Unique Transcriptions DYNAMIC'!$A166, Country, M$1)</f>
        <v>0</v>
      </c>
      <c r="N166">
        <f>COUNTIFS(Answer, 'Unique Transcriptions DYNAMIC'!$A166, Country, N$1)</f>
        <v>0</v>
      </c>
      <c r="O166">
        <f>COUNTIFS(Answer, 'Unique Transcriptions DYNAMIC'!$A166, Country, O$1)</f>
        <v>0</v>
      </c>
      <c r="P166">
        <f>COUNTIFS(Answer, 'Unique Transcriptions DYNAMIC'!$A166, Country, P$1)</f>
        <v>0</v>
      </c>
      <c r="Q166">
        <f>COUNTIFS(Answer, 'Unique Transcriptions DYNAMIC'!$A166, Country, Q$1)</f>
        <v>0</v>
      </c>
      <c r="R166">
        <f>COUNTIFS(Answer, 'Unique Transcriptions DYNAMIC'!$A166, Country, R$1)</f>
        <v>0</v>
      </c>
      <c r="S166">
        <f>COUNTIFS(Answer, 'Unique Transcriptions DYNAMIC'!$A166, Country, S$1)</f>
        <v>0</v>
      </c>
      <c r="T166">
        <f>COUNTIFS(Answer, 'Unique Transcriptions DYNAMIC'!$A166, Country, T$1)</f>
        <v>0</v>
      </c>
      <c r="U166">
        <f>COUNTIFS(Answer, 'Unique Transcriptions DYNAMIC'!$A166, Country, U$1)</f>
        <v>0</v>
      </c>
      <c r="V166">
        <f>COUNTIFS(Answer, 'Unique Transcriptions DYNAMIC'!$A166, Country, V$1)</f>
        <v>0</v>
      </c>
      <c r="W166">
        <f>COUNTIFS(Answer, 'Unique Transcriptions DYNAMIC'!$A166, Country, W$1)</f>
        <v>0</v>
      </c>
      <c r="X166">
        <f>COUNTIFS(Answer, 'Unique Transcriptions DYNAMIC'!$A166, Country, X$1)</f>
        <v>0</v>
      </c>
      <c r="Y166">
        <f>COUNTIFS(Answer, 'Unique Transcriptions DYNAMIC'!$A166, Country, Y$1)</f>
        <v>0</v>
      </c>
      <c r="Z166">
        <f>COUNTIFS(Answer, 'Unique Transcriptions DYNAMIC'!$A166, Country, Z$1)</f>
        <v>0</v>
      </c>
      <c r="AA166">
        <f>COUNTIFS(Answer, 'Unique Transcriptions DYNAMIC'!$A166, Country, AA$1)</f>
        <v>0</v>
      </c>
      <c r="AB166">
        <f>COUNTIFS(Answer, 'Unique Transcriptions DYNAMIC'!$A166, Country, AB$1)</f>
        <v>0</v>
      </c>
      <c r="AC166">
        <f>COUNTIFS(Answer, 'Unique Transcriptions DYNAMIC'!$A166, Country, AC$1)</f>
        <v>0</v>
      </c>
      <c r="AD166">
        <f>COUNTIFS(Answer, 'Unique Transcriptions DYNAMIC'!$A166, Country, AD$1)</f>
        <v>0</v>
      </c>
      <c r="AE166">
        <f>COUNTIFS(Answer, 'Unique Transcriptions DYNAMIC'!$A166, Country, AE$1)</f>
        <v>0</v>
      </c>
      <c r="AF166">
        <f>COUNTIFS(Answer, 'Unique Transcriptions DYNAMIC'!$A166, Country, AF$1)</f>
        <v>0</v>
      </c>
      <c r="AG166">
        <f t="shared" si="5"/>
        <v>0</v>
      </c>
      <c r="AH166">
        <f t="shared" si="4"/>
        <v>0</v>
      </c>
    </row>
    <row r="167" spans="1:34">
      <c r="A167" s="3" t="s">
        <v>431</v>
      </c>
      <c r="B167">
        <f>COUNTIFS(Answer, 'Unique Transcriptions DYNAMIC'!$A167)</f>
        <v>0</v>
      </c>
      <c r="C167">
        <f>COUNTIFS(Answer, 'Unique Transcriptions DYNAMIC'!$A167, Country, C$1)</f>
        <v>0</v>
      </c>
      <c r="D167">
        <f>COUNTIFS(Answer, 'Unique Transcriptions DYNAMIC'!$A167, Country, D$1)</f>
        <v>0</v>
      </c>
      <c r="E167">
        <f>COUNTIFS(Answer, 'Unique Transcriptions DYNAMIC'!$A167, Country, E$1)</f>
        <v>0</v>
      </c>
      <c r="F167">
        <f>COUNTIFS(Answer, 'Unique Transcriptions DYNAMIC'!$A167, Country, F$1)</f>
        <v>0</v>
      </c>
      <c r="G167">
        <f>COUNTIFS(Answer, 'Unique Transcriptions DYNAMIC'!$A167, Country, G$1)</f>
        <v>0</v>
      </c>
      <c r="H167">
        <f>COUNTIFS(Answer, 'Unique Transcriptions DYNAMIC'!$A167, Country, H$1)</f>
        <v>0</v>
      </c>
      <c r="I167">
        <f>COUNTIFS(Answer, 'Unique Transcriptions DYNAMIC'!$A167, Country, I$1)</f>
        <v>0</v>
      </c>
      <c r="J167">
        <f>COUNTIFS(Answer, 'Unique Transcriptions DYNAMIC'!$A167, Country, J$1)</f>
        <v>0</v>
      </c>
      <c r="K167">
        <f>COUNTIFS(Answer, 'Unique Transcriptions DYNAMIC'!$A167, Country, K$1)</f>
        <v>0</v>
      </c>
      <c r="L167">
        <f>COUNTIFS(Answer, 'Unique Transcriptions DYNAMIC'!$A167, Country, L$1)</f>
        <v>0</v>
      </c>
      <c r="M167">
        <f>COUNTIFS(Answer, 'Unique Transcriptions DYNAMIC'!$A167, Country, M$1)</f>
        <v>0</v>
      </c>
      <c r="N167">
        <f>COUNTIFS(Answer, 'Unique Transcriptions DYNAMIC'!$A167, Country, N$1)</f>
        <v>0</v>
      </c>
      <c r="O167">
        <f>COUNTIFS(Answer, 'Unique Transcriptions DYNAMIC'!$A167, Country, O$1)</f>
        <v>0</v>
      </c>
      <c r="P167">
        <f>COUNTIFS(Answer, 'Unique Transcriptions DYNAMIC'!$A167, Country, P$1)</f>
        <v>0</v>
      </c>
      <c r="Q167">
        <f>COUNTIFS(Answer, 'Unique Transcriptions DYNAMIC'!$A167, Country, Q$1)</f>
        <v>0</v>
      </c>
      <c r="R167">
        <f>COUNTIFS(Answer, 'Unique Transcriptions DYNAMIC'!$A167, Country, R$1)</f>
        <v>0</v>
      </c>
      <c r="S167">
        <f>COUNTIFS(Answer, 'Unique Transcriptions DYNAMIC'!$A167, Country, S$1)</f>
        <v>0</v>
      </c>
      <c r="T167">
        <f>COUNTIFS(Answer, 'Unique Transcriptions DYNAMIC'!$A167, Country, T$1)</f>
        <v>0</v>
      </c>
      <c r="U167">
        <f>COUNTIFS(Answer, 'Unique Transcriptions DYNAMIC'!$A167, Country, U$1)</f>
        <v>0</v>
      </c>
      <c r="V167">
        <f>COUNTIFS(Answer, 'Unique Transcriptions DYNAMIC'!$A167, Country, V$1)</f>
        <v>0</v>
      </c>
      <c r="W167">
        <f>COUNTIFS(Answer, 'Unique Transcriptions DYNAMIC'!$A167, Country, W$1)</f>
        <v>0</v>
      </c>
      <c r="X167">
        <f>COUNTIFS(Answer, 'Unique Transcriptions DYNAMIC'!$A167, Country, X$1)</f>
        <v>0</v>
      </c>
      <c r="Y167">
        <f>COUNTIFS(Answer, 'Unique Transcriptions DYNAMIC'!$A167, Country, Y$1)</f>
        <v>0</v>
      </c>
      <c r="Z167">
        <f>COUNTIFS(Answer, 'Unique Transcriptions DYNAMIC'!$A167, Country, Z$1)</f>
        <v>0</v>
      </c>
      <c r="AA167">
        <f>COUNTIFS(Answer, 'Unique Transcriptions DYNAMIC'!$A167, Country, AA$1)</f>
        <v>0</v>
      </c>
      <c r="AB167">
        <f>COUNTIFS(Answer, 'Unique Transcriptions DYNAMIC'!$A167, Country, AB$1)</f>
        <v>0</v>
      </c>
      <c r="AC167">
        <f>COUNTIFS(Answer, 'Unique Transcriptions DYNAMIC'!$A167, Country, AC$1)</f>
        <v>0</v>
      </c>
      <c r="AD167">
        <f>COUNTIFS(Answer, 'Unique Transcriptions DYNAMIC'!$A167, Country, AD$1)</f>
        <v>0</v>
      </c>
      <c r="AE167">
        <f>COUNTIFS(Answer, 'Unique Transcriptions DYNAMIC'!$A167, Country, AE$1)</f>
        <v>0</v>
      </c>
      <c r="AF167">
        <f>COUNTIFS(Answer, 'Unique Transcriptions DYNAMIC'!$A167, Country, AF$1)</f>
        <v>0</v>
      </c>
      <c r="AG167">
        <f t="shared" si="5"/>
        <v>0</v>
      </c>
      <c r="AH167">
        <f t="shared" si="4"/>
        <v>0</v>
      </c>
    </row>
    <row r="168" spans="1:34">
      <c r="A168" s="3" t="s">
        <v>4362</v>
      </c>
      <c r="B168">
        <f>COUNTIFS(Answer, 'Unique Transcriptions DYNAMIC'!$A168)</f>
        <v>0</v>
      </c>
      <c r="C168">
        <f>COUNTIFS(Answer, 'Unique Transcriptions DYNAMIC'!$A168, Country, C$1)</f>
        <v>0</v>
      </c>
      <c r="D168">
        <f>COUNTIFS(Answer, 'Unique Transcriptions DYNAMIC'!$A168, Country, D$1)</f>
        <v>0</v>
      </c>
      <c r="E168">
        <f>COUNTIFS(Answer, 'Unique Transcriptions DYNAMIC'!$A168, Country, E$1)</f>
        <v>0</v>
      </c>
      <c r="F168">
        <f>COUNTIFS(Answer, 'Unique Transcriptions DYNAMIC'!$A168, Country, F$1)</f>
        <v>0</v>
      </c>
      <c r="G168">
        <f>COUNTIFS(Answer, 'Unique Transcriptions DYNAMIC'!$A168, Country, G$1)</f>
        <v>0</v>
      </c>
      <c r="H168">
        <f>COUNTIFS(Answer, 'Unique Transcriptions DYNAMIC'!$A168, Country, H$1)</f>
        <v>0</v>
      </c>
      <c r="I168">
        <f>COUNTIFS(Answer, 'Unique Transcriptions DYNAMIC'!$A168, Country, I$1)</f>
        <v>0</v>
      </c>
      <c r="J168">
        <f>COUNTIFS(Answer, 'Unique Transcriptions DYNAMIC'!$A168, Country, J$1)</f>
        <v>0</v>
      </c>
      <c r="K168">
        <f>COUNTIFS(Answer, 'Unique Transcriptions DYNAMIC'!$A168, Country, K$1)</f>
        <v>0</v>
      </c>
      <c r="L168">
        <f>COUNTIFS(Answer, 'Unique Transcriptions DYNAMIC'!$A168, Country, L$1)</f>
        <v>0</v>
      </c>
      <c r="M168">
        <f>COUNTIFS(Answer, 'Unique Transcriptions DYNAMIC'!$A168, Country, M$1)</f>
        <v>0</v>
      </c>
      <c r="N168">
        <f>COUNTIFS(Answer, 'Unique Transcriptions DYNAMIC'!$A168, Country, N$1)</f>
        <v>0</v>
      </c>
      <c r="O168">
        <f>COUNTIFS(Answer, 'Unique Transcriptions DYNAMIC'!$A168, Country, O$1)</f>
        <v>0</v>
      </c>
      <c r="P168">
        <f>COUNTIFS(Answer, 'Unique Transcriptions DYNAMIC'!$A168, Country, P$1)</f>
        <v>0</v>
      </c>
      <c r="Q168">
        <f>COUNTIFS(Answer, 'Unique Transcriptions DYNAMIC'!$A168, Country, Q$1)</f>
        <v>0</v>
      </c>
      <c r="R168">
        <f>COUNTIFS(Answer, 'Unique Transcriptions DYNAMIC'!$A168, Country, R$1)</f>
        <v>0</v>
      </c>
      <c r="S168">
        <f>COUNTIFS(Answer, 'Unique Transcriptions DYNAMIC'!$A168, Country, S$1)</f>
        <v>0</v>
      </c>
      <c r="T168">
        <f>COUNTIFS(Answer, 'Unique Transcriptions DYNAMIC'!$A168, Country, T$1)</f>
        <v>0</v>
      </c>
      <c r="U168">
        <f>COUNTIFS(Answer, 'Unique Transcriptions DYNAMIC'!$A168, Country, U$1)</f>
        <v>0</v>
      </c>
      <c r="V168">
        <f>COUNTIFS(Answer, 'Unique Transcriptions DYNAMIC'!$A168, Country, V$1)</f>
        <v>0</v>
      </c>
      <c r="W168">
        <f>COUNTIFS(Answer, 'Unique Transcriptions DYNAMIC'!$A168, Country, W$1)</f>
        <v>0</v>
      </c>
      <c r="X168">
        <f>COUNTIFS(Answer, 'Unique Transcriptions DYNAMIC'!$A168, Country, X$1)</f>
        <v>0</v>
      </c>
      <c r="Y168">
        <f>COUNTIFS(Answer, 'Unique Transcriptions DYNAMIC'!$A168, Country, Y$1)</f>
        <v>0</v>
      </c>
      <c r="Z168">
        <f>COUNTIFS(Answer, 'Unique Transcriptions DYNAMIC'!$A168, Country, Z$1)</f>
        <v>0</v>
      </c>
      <c r="AA168">
        <f>COUNTIFS(Answer, 'Unique Transcriptions DYNAMIC'!$A168, Country, AA$1)</f>
        <v>0</v>
      </c>
      <c r="AB168">
        <f>COUNTIFS(Answer, 'Unique Transcriptions DYNAMIC'!$A168, Country, AB$1)</f>
        <v>0</v>
      </c>
      <c r="AC168">
        <f>COUNTIFS(Answer, 'Unique Transcriptions DYNAMIC'!$A168, Country, AC$1)</f>
        <v>0</v>
      </c>
      <c r="AD168">
        <f>COUNTIFS(Answer, 'Unique Transcriptions DYNAMIC'!$A168, Country, AD$1)</f>
        <v>0</v>
      </c>
      <c r="AE168">
        <f>COUNTIFS(Answer, 'Unique Transcriptions DYNAMIC'!$A168, Country, AE$1)</f>
        <v>0</v>
      </c>
      <c r="AF168">
        <f>COUNTIFS(Answer, 'Unique Transcriptions DYNAMIC'!$A168, Country, AF$1)</f>
        <v>0</v>
      </c>
      <c r="AG168">
        <f t="shared" si="5"/>
        <v>0</v>
      </c>
      <c r="AH168">
        <f t="shared" si="4"/>
        <v>0</v>
      </c>
    </row>
    <row r="169" spans="1:34">
      <c r="A169" s="3" t="s">
        <v>433</v>
      </c>
      <c r="B169">
        <f>COUNTIFS(Answer, 'Unique Transcriptions DYNAMIC'!$A169)</f>
        <v>0</v>
      </c>
      <c r="C169">
        <f>COUNTIFS(Answer, 'Unique Transcriptions DYNAMIC'!$A169, Country, C$1)</f>
        <v>0</v>
      </c>
      <c r="D169">
        <f>COUNTIFS(Answer, 'Unique Transcriptions DYNAMIC'!$A169, Country, D$1)</f>
        <v>0</v>
      </c>
      <c r="E169">
        <f>COUNTIFS(Answer, 'Unique Transcriptions DYNAMIC'!$A169, Country, E$1)</f>
        <v>0</v>
      </c>
      <c r="F169">
        <f>COUNTIFS(Answer, 'Unique Transcriptions DYNAMIC'!$A169, Country, F$1)</f>
        <v>0</v>
      </c>
      <c r="G169">
        <f>COUNTIFS(Answer, 'Unique Transcriptions DYNAMIC'!$A169, Country, G$1)</f>
        <v>0</v>
      </c>
      <c r="H169">
        <f>COUNTIFS(Answer, 'Unique Transcriptions DYNAMIC'!$A169, Country, H$1)</f>
        <v>0</v>
      </c>
      <c r="I169">
        <f>COUNTIFS(Answer, 'Unique Transcriptions DYNAMIC'!$A169, Country, I$1)</f>
        <v>0</v>
      </c>
      <c r="J169">
        <f>COUNTIFS(Answer, 'Unique Transcriptions DYNAMIC'!$A169, Country, J$1)</f>
        <v>0</v>
      </c>
      <c r="K169">
        <f>COUNTIFS(Answer, 'Unique Transcriptions DYNAMIC'!$A169, Country, K$1)</f>
        <v>0</v>
      </c>
      <c r="L169">
        <f>COUNTIFS(Answer, 'Unique Transcriptions DYNAMIC'!$A169, Country, L$1)</f>
        <v>0</v>
      </c>
      <c r="M169">
        <f>COUNTIFS(Answer, 'Unique Transcriptions DYNAMIC'!$A169, Country, M$1)</f>
        <v>0</v>
      </c>
      <c r="N169">
        <f>COUNTIFS(Answer, 'Unique Transcriptions DYNAMIC'!$A169, Country, N$1)</f>
        <v>0</v>
      </c>
      <c r="O169">
        <f>COUNTIFS(Answer, 'Unique Transcriptions DYNAMIC'!$A169, Country, O$1)</f>
        <v>0</v>
      </c>
      <c r="P169">
        <f>COUNTIFS(Answer, 'Unique Transcriptions DYNAMIC'!$A169, Country, P$1)</f>
        <v>0</v>
      </c>
      <c r="Q169">
        <f>COUNTIFS(Answer, 'Unique Transcriptions DYNAMIC'!$A169, Country, Q$1)</f>
        <v>0</v>
      </c>
      <c r="R169">
        <f>COUNTIFS(Answer, 'Unique Transcriptions DYNAMIC'!$A169, Country, R$1)</f>
        <v>0</v>
      </c>
      <c r="S169">
        <f>COUNTIFS(Answer, 'Unique Transcriptions DYNAMIC'!$A169, Country, S$1)</f>
        <v>0</v>
      </c>
      <c r="T169">
        <f>COUNTIFS(Answer, 'Unique Transcriptions DYNAMIC'!$A169, Country, T$1)</f>
        <v>0</v>
      </c>
      <c r="U169">
        <f>COUNTIFS(Answer, 'Unique Transcriptions DYNAMIC'!$A169, Country, U$1)</f>
        <v>0</v>
      </c>
      <c r="V169">
        <f>COUNTIFS(Answer, 'Unique Transcriptions DYNAMIC'!$A169, Country, V$1)</f>
        <v>0</v>
      </c>
      <c r="W169">
        <f>COUNTIFS(Answer, 'Unique Transcriptions DYNAMIC'!$A169, Country, W$1)</f>
        <v>0</v>
      </c>
      <c r="X169">
        <f>COUNTIFS(Answer, 'Unique Transcriptions DYNAMIC'!$A169, Country, X$1)</f>
        <v>0</v>
      </c>
      <c r="Y169">
        <f>COUNTIFS(Answer, 'Unique Transcriptions DYNAMIC'!$A169, Country, Y$1)</f>
        <v>0</v>
      </c>
      <c r="Z169">
        <f>COUNTIFS(Answer, 'Unique Transcriptions DYNAMIC'!$A169, Country, Z$1)</f>
        <v>0</v>
      </c>
      <c r="AA169">
        <f>COUNTIFS(Answer, 'Unique Transcriptions DYNAMIC'!$A169, Country, AA$1)</f>
        <v>0</v>
      </c>
      <c r="AB169">
        <f>COUNTIFS(Answer, 'Unique Transcriptions DYNAMIC'!$A169, Country, AB$1)</f>
        <v>0</v>
      </c>
      <c r="AC169">
        <f>COUNTIFS(Answer, 'Unique Transcriptions DYNAMIC'!$A169, Country, AC$1)</f>
        <v>0</v>
      </c>
      <c r="AD169">
        <f>COUNTIFS(Answer, 'Unique Transcriptions DYNAMIC'!$A169, Country, AD$1)</f>
        <v>0</v>
      </c>
      <c r="AE169">
        <f>COUNTIFS(Answer, 'Unique Transcriptions DYNAMIC'!$A169, Country, AE$1)</f>
        <v>0</v>
      </c>
      <c r="AF169">
        <f>COUNTIFS(Answer, 'Unique Transcriptions DYNAMIC'!$A169, Country, AF$1)</f>
        <v>0</v>
      </c>
      <c r="AG169">
        <f t="shared" si="5"/>
        <v>0</v>
      </c>
      <c r="AH169">
        <f t="shared" si="4"/>
        <v>0</v>
      </c>
    </row>
    <row r="170" spans="1:34">
      <c r="A170" s="3" t="s">
        <v>432</v>
      </c>
      <c r="B170">
        <f>COUNTIFS(Answer, 'Unique Transcriptions DYNAMIC'!$A170)</f>
        <v>0</v>
      </c>
      <c r="C170">
        <f>COUNTIFS(Answer, 'Unique Transcriptions DYNAMIC'!$A170, Country, C$1)</f>
        <v>0</v>
      </c>
      <c r="D170">
        <f>COUNTIFS(Answer, 'Unique Transcriptions DYNAMIC'!$A170, Country, D$1)</f>
        <v>0</v>
      </c>
      <c r="E170">
        <f>COUNTIFS(Answer, 'Unique Transcriptions DYNAMIC'!$A170, Country, E$1)</f>
        <v>0</v>
      </c>
      <c r="F170">
        <f>COUNTIFS(Answer, 'Unique Transcriptions DYNAMIC'!$A170, Country, F$1)</f>
        <v>0</v>
      </c>
      <c r="G170">
        <f>COUNTIFS(Answer, 'Unique Transcriptions DYNAMIC'!$A170, Country, G$1)</f>
        <v>0</v>
      </c>
      <c r="H170">
        <f>COUNTIFS(Answer, 'Unique Transcriptions DYNAMIC'!$A170, Country, H$1)</f>
        <v>0</v>
      </c>
      <c r="I170">
        <f>COUNTIFS(Answer, 'Unique Transcriptions DYNAMIC'!$A170, Country, I$1)</f>
        <v>0</v>
      </c>
      <c r="J170">
        <f>COUNTIFS(Answer, 'Unique Transcriptions DYNAMIC'!$A170, Country, J$1)</f>
        <v>0</v>
      </c>
      <c r="K170">
        <f>COUNTIFS(Answer, 'Unique Transcriptions DYNAMIC'!$A170, Country, K$1)</f>
        <v>0</v>
      </c>
      <c r="L170">
        <f>COUNTIFS(Answer, 'Unique Transcriptions DYNAMIC'!$A170, Country, L$1)</f>
        <v>0</v>
      </c>
      <c r="M170">
        <f>COUNTIFS(Answer, 'Unique Transcriptions DYNAMIC'!$A170, Country, M$1)</f>
        <v>0</v>
      </c>
      <c r="N170">
        <f>COUNTIFS(Answer, 'Unique Transcriptions DYNAMIC'!$A170, Country, N$1)</f>
        <v>0</v>
      </c>
      <c r="O170">
        <f>COUNTIFS(Answer, 'Unique Transcriptions DYNAMIC'!$A170, Country, O$1)</f>
        <v>0</v>
      </c>
      <c r="P170">
        <f>COUNTIFS(Answer, 'Unique Transcriptions DYNAMIC'!$A170, Country, P$1)</f>
        <v>0</v>
      </c>
      <c r="Q170">
        <f>COUNTIFS(Answer, 'Unique Transcriptions DYNAMIC'!$A170, Country, Q$1)</f>
        <v>0</v>
      </c>
      <c r="R170">
        <f>COUNTIFS(Answer, 'Unique Transcriptions DYNAMIC'!$A170, Country, R$1)</f>
        <v>0</v>
      </c>
      <c r="S170">
        <f>COUNTIFS(Answer, 'Unique Transcriptions DYNAMIC'!$A170, Country, S$1)</f>
        <v>0</v>
      </c>
      <c r="T170">
        <f>COUNTIFS(Answer, 'Unique Transcriptions DYNAMIC'!$A170, Country, T$1)</f>
        <v>0</v>
      </c>
      <c r="U170">
        <f>COUNTIFS(Answer, 'Unique Transcriptions DYNAMIC'!$A170, Country, U$1)</f>
        <v>0</v>
      </c>
      <c r="V170">
        <f>COUNTIFS(Answer, 'Unique Transcriptions DYNAMIC'!$A170, Country, V$1)</f>
        <v>0</v>
      </c>
      <c r="W170">
        <f>COUNTIFS(Answer, 'Unique Transcriptions DYNAMIC'!$A170, Country, W$1)</f>
        <v>0</v>
      </c>
      <c r="X170">
        <f>COUNTIFS(Answer, 'Unique Transcriptions DYNAMIC'!$A170, Country, X$1)</f>
        <v>0</v>
      </c>
      <c r="Y170">
        <f>COUNTIFS(Answer, 'Unique Transcriptions DYNAMIC'!$A170, Country, Y$1)</f>
        <v>0</v>
      </c>
      <c r="Z170">
        <f>COUNTIFS(Answer, 'Unique Transcriptions DYNAMIC'!$A170, Country, Z$1)</f>
        <v>0</v>
      </c>
      <c r="AA170">
        <f>COUNTIFS(Answer, 'Unique Transcriptions DYNAMIC'!$A170, Country, AA$1)</f>
        <v>0</v>
      </c>
      <c r="AB170">
        <f>COUNTIFS(Answer, 'Unique Transcriptions DYNAMIC'!$A170, Country, AB$1)</f>
        <v>0</v>
      </c>
      <c r="AC170">
        <f>COUNTIFS(Answer, 'Unique Transcriptions DYNAMIC'!$A170, Country, AC$1)</f>
        <v>0</v>
      </c>
      <c r="AD170">
        <f>COUNTIFS(Answer, 'Unique Transcriptions DYNAMIC'!$A170, Country, AD$1)</f>
        <v>0</v>
      </c>
      <c r="AE170">
        <f>COUNTIFS(Answer, 'Unique Transcriptions DYNAMIC'!$A170, Country, AE$1)</f>
        <v>0</v>
      </c>
      <c r="AF170">
        <f>COUNTIFS(Answer, 'Unique Transcriptions DYNAMIC'!$A170, Country, AF$1)</f>
        <v>0</v>
      </c>
      <c r="AG170">
        <f t="shared" si="5"/>
        <v>0</v>
      </c>
      <c r="AH170">
        <f t="shared" si="4"/>
        <v>0</v>
      </c>
    </row>
    <row r="171" spans="1:34">
      <c r="A171" s="3" t="s">
        <v>123</v>
      </c>
      <c r="B171">
        <f>COUNTIFS(Answer, 'Unique Transcriptions DYNAMIC'!$A171)</f>
        <v>0</v>
      </c>
      <c r="C171">
        <f>COUNTIFS(Answer, 'Unique Transcriptions DYNAMIC'!$A171, Country, C$1)</f>
        <v>0</v>
      </c>
      <c r="D171">
        <f>COUNTIFS(Answer, 'Unique Transcriptions DYNAMIC'!$A171, Country, D$1)</f>
        <v>0</v>
      </c>
      <c r="E171">
        <f>COUNTIFS(Answer, 'Unique Transcriptions DYNAMIC'!$A171, Country, E$1)</f>
        <v>0</v>
      </c>
      <c r="F171">
        <f>COUNTIFS(Answer, 'Unique Transcriptions DYNAMIC'!$A171, Country, F$1)</f>
        <v>0</v>
      </c>
      <c r="G171">
        <f>COUNTIFS(Answer, 'Unique Transcriptions DYNAMIC'!$A171, Country, G$1)</f>
        <v>0</v>
      </c>
      <c r="H171">
        <f>COUNTIFS(Answer, 'Unique Transcriptions DYNAMIC'!$A171, Country, H$1)</f>
        <v>0</v>
      </c>
      <c r="I171">
        <f>COUNTIFS(Answer, 'Unique Transcriptions DYNAMIC'!$A171, Country, I$1)</f>
        <v>0</v>
      </c>
      <c r="J171">
        <f>COUNTIFS(Answer, 'Unique Transcriptions DYNAMIC'!$A171, Country, J$1)</f>
        <v>0</v>
      </c>
      <c r="K171">
        <f>COUNTIFS(Answer, 'Unique Transcriptions DYNAMIC'!$A171, Country, K$1)</f>
        <v>0</v>
      </c>
      <c r="L171">
        <f>COUNTIFS(Answer, 'Unique Transcriptions DYNAMIC'!$A171, Country, L$1)</f>
        <v>0</v>
      </c>
      <c r="M171">
        <f>COUNTIFS(Answer, 'Unique Transcriptions DYNAMIC'!$A171, Country, M$1)</f>
        <v>0</v>
      </c>
      <c r="N171">
        <f>COUNTIFS(Answer, 'Unique Transcriptions DYNAMIC'!$A171, Country, N$1)</f>
        <v>0</v>
      </c>
      <c r="O171">
        <f>COUNTIFS(Answer, 'Unique Transcriptions DYNAMIC'!$A171, Country, O$1)</f>
        <v>0</v>
      </c>
      <c r="P171">
        <f>COUNTIFS(Answer, 'Unique Transcriptions DYNAMIC'!$A171, Country, P$1)</f>
        <v>0</v>
      </c>
      <c r="Q171">
        <f>COUNTIFS(Answer, 'Unique Transcriptions DYNAMIC'!$A171, Country, Q$1)</f>
        <v>0</v>
      </c>
      <c r="R171">
        <f>COUNTIFS(Answer, 'Unique Transcriptions DYNAMIC'!$A171, Country, R$1)</f>
        <v>0</v>
      </c>
      <c r="S171">
        <f>COUNTIFS(Answer, 'Unique Transcriptions DYNAMIC'!$A171, Country, S$1)</f>
        <v>0</v>
      </c>
      <c r="T171">
        <f>COUNTIFS(Answer, 'Unique Transcriptions DYNAMIC'!$A171, Country, T$1)</f>
        <v>0</v>
      </c>
      <c r="U171">
        <f>COUNTIFS(Answer, 'Unique Transcriptions DYNAMIC'!$A171, Country, U$1)</f>
        <v>0</v>
      </c>
      <c r="V171">
        <f>COUNTIFS(Answer, 'Unique Transcriptions DYNAMIC'!$A171, Country, V$1)</f>
        <v>0</v>
      </c>
      <c r="W171">
        <f>COUNTIFS(Answer, 'Unique Transcriptions DYNAMIC'!$A171, Country, W$1)</f>
        <v>0</v>
      </c>
      <c r="X171">
        <f>COUNTIFS(Answer, 'Unique Transcriptions DYNAMIC'!$A171, Country, X$1)</f>
        <v>0</v>
      </c>
      <c r="Y171">
        <f>COUNTIFS(Answer, 'Unique Transcriptions DYNAMIC'!$A171, Country, Y$1)</f>
        <v>0</v>
      </c>
      <c r="Z171">
        <f>COUNTIFS(Answer, 'Unique Transcriptions DYNAMIC'!$A171, Country, Z$1)</f>
        <v>0</v>
      </c>
      <c r="AA171">
        <f>COUNTIFS(Answer, 'Unique Transcriptions DYNAMIC'!$A171, Country, AA$1)</f>
        <v>0</v>
      </c>
      <c r="AB171">
        <f>COUNTIFS(Answer, 'Unique Transcriptions DYNAMIC'!$A171, Country, AB$1)</f>
        <v>0</v>
      </c>
      <c r="AC171">
        <f>COUNTIFS(Answer, 'Unique Transcriptions DYNAMIC'!$A171, Country, AC$1)</f>
        <v>0</v>
      </c>
      <c r="AD171">
        <f>COUNTIFS(Answer, 'Unique Transcriptions DYNAMIC'!$A171, Country, AD$1)</f>
        <v>0</v>
      </c>
      <c r="AE171">
        <f>COUNTIFS(Answer, 'Unique Transcriptions DYNAMIC'!$A171, Country, AE$1)</f>
        <v>0</v>
      </c>
      <c r="AF171">
        <f>COUNTIFS(Answer, 'Unique Transcriptions DYNAMIC'!$A171, Country, AF$1)</f>
        <v>0</v>
      </c>
      <c r="AG171">
        <f t="shared" si="5"/>
        <v>0</v>
      </c>
      <c r="AH171">
        <f t="shared" si="4"/>
        <v>0</v>
      </c>
    </row>
    <row r="172" spans="1:34">
      <c r="A172" s="3" t="s">
        <v>127</v>
      </c>
      <c r="B172">
        <f>COUNTIFS(Answer, 'Unique Transcriptions DYNAMIC'!$A172)</f>
        <v>0</v>
      </c>
      <c r="C172">
        <f>COUNTIFS(Answer, 'Unique Transcriptions DYNAMIC'!$A172, Country, C$1)</f>
        <v>0</v>
      </c>
      <c r="D172">
        <f>COUNTIFS(Answer, 'Unique Transcriptions DYNAMIC'!$A172, Country, D$1)</f>
        <v>0</v>
      </c>
      <c r="E172">
        <f>COUNTIFS(Answer, 'Unique Transcriptions DYNAMIC'!$A172, Country, E$1)</f>
        <v>0</v>
      </c>
      <c r="F172">
        <f>COUNTIFS(Answer, 'Unique Transcriptions DYNAMIC'!$A172, Country, F$1)</f>
        <v>0</v>
      </c>
      <c r="G172">
        <f>COUNTIFS(Answer, 'Unique Transcriptions DYNAMIC'!$A172, Country, G$1)</f>
        <v>0</v>
      </c>
      <c r="H172">
        <f>COUNTIFS(Answer, 'Unique Transcriptions DYNAMIC'!$A172, Country, H$1)</f>
        <v>0</v>
      </c>
      <c r="I172">
        <f>COUNTIFS(Answer, 'Unique Transcriptions DYNAMIC'!$A172, Country, I$1)</f>
        <v>0</v>
      </c>
      <c r="J172">
        <f>COUNTIFS(Answer, 'Unique Transcriptions DYNAMIC'!$A172, Country, J$1)</f>
        <v>0</v>
      </c>
      <c r="K172">
        <f>COUNTIFS(Answer, 'Unique Transcriptions DYNAMIC'!$A172, Country, K$1)</f>
        <v>0</v>
      </c>
      <c r="L172">
        <f>COUNTIFS(Answer, 'Unique Transcriptions DYNAMIC'!$A172, Country, L$1)</f>
        <v>0</v>
      </c>
      <c r="M172">
        <f>COUNTIFS(Answer, 'Unique Transcriptions DYNAMIC'!$A172, Country, M$1)</f>
        <v>0</v>
      </c>
      <c r="N172">
        <f>COUNTIFS(Answer, 'Unique Transcriptions DYNAMIC'!$A172, Country, N$1)</f>
        <v>0</v>
      </c>
      <c r="O172">
        <f>COUNTIFS(Answer, 'Unique Transcriptions DYNAMIC'!$A172, Country, O$1)</f>
        <v>0</v>
      </c>
      <c r="P172">
        <f>COUNTIFS(Answer, 'Unique Transcriptions DYNAMIC'!$A172, Country, P$1)</f>
        <v>0</v>
      </c>
      <c r="Q172">
        <f>COUNTIFS(Answer, 'Unique Transcriptions DYNAMIC'!$A172, Country, Q$1)</f>
        <v>0</v>
      </c>
      <c r="R172">
        <f>COUNTIFS(Answer, 'Unique Transcriptions DYNAMIC'!$A172, Country, R$1)</f>
        <v>0</v>
      </c>
      <c r="S172">
        <f>COUNTIFS(Answer, 'Unique Transcriptions DYNAMIC'!$A172, Country, S$1)</f>
        <v>0</v>
      </c>
      <c r="T172">
        <f>COUNTIFS(Answer, 'Unique Transcriptions DYNAMIC'!$A172, Country, T$1)</f>
        <v>0</v>
      </c>
      <c r="U172">
        <f>COUNTIFS(Answer, 'Unique Transcriptions DYNAMIC'!$A172, Country, U$1)</f>
        <v>0</v>
      </c>
      <c r="V172">
        <f>COUNTIFS(Answer, 'Unique Transcriptions DYNAMIC'!$A172, Country, V$1)</f>
        <v>0</v>
      </c>
      <c r="W172">
        <f>COUNTIFS(Answer, 'Unique Transcriptions DYNAMIC'!$A172, Country, W$1)</f>
        <v>0</v>
      </c>
      <c r="X172">
        <f>COUNTIFS(Answer, 'Unique Transcriptions DYNAMIC'!$A172, Country, X$1)</f>
        <v>0</v>
      </c>
      <c r="Y172">
        <f>COUNTIFS(Answer, 'Unique Transcriptions DYNAMIC'!$A172, Country, Y$1)</f>
        <v>0</v>
      </c>
      <c r="Z172">
        <f>COUNTIFS(Answer, 'Unique Transcriptions DYNAMIC'!$A172, Country, Z$1)</f>
        <v>0</v>
      </c>
      <c r="AA172">
        <f>COUNTIFS(Answer, 'Unique Transcriptions DYNAMIC'!$A172, Country, AA$1)</f>
        <v>0</v>
      </c>
      <c r="AB172">
        <f>COUNTIFS(Answer, 'Unique Transcriptions DYNAMIC'!$A172, Country, AB$1)</f>
        <v>0</v>
      </c>
      <c r="AC172">
        <f>COUNTIFS(Answer, 'Unique Transcriptions DYNAMIC'!$A172, Country, AC$1)</f>
        <v>0</v>
      </c>
      <c r="AD172">
        <f>COUNTIFS(Answer, 'Unique Transcriptions DYNAMIC'!$A172, Country, AD$1)</f>
        <v>0</v>
      </c>
      <c r="AE172">
        <f>COUNTIFS(Answer, 'Unique Transcriptions DYNAMIC'!$A172, Country, AE$1)</f>
        <v>0</v>
      </c>
      <c r="AF172">
        <f>COUNTIFS(Answer, 'Unique Transcriptions DYNAMIC'!$A172, Country, AF$1)</f>
        <v>0</v>
      </c>
      <c r="AG172">
        <f t="shared" si="5"/>
        <v>0</v>
      </c>
      <c r="AH172">
        <f t="shared" si="4"/>
        <v>0</v>
      </c>
    </row>
    <row r="173" spans="1:34">
      <c r="A173" s="3" t="s">
        <v>130</v>
      </c>
      <c r="B173">
        <f>COUNTIFS(Answer, 'Unique Transcriptions DYNAMIC'!$A173)</f>
        <v>0</v>
      </c>
      <c r="C173">
        <f>COUNTIFS(Answer, 'Unique Transcriptions DYNAMIC'!$A173, Country, C$1)</f>
        <v>0</v>
      </c>
      <c r="D173">
        <f>COUNTIFS(Answer, 'Unique Transcriptions DYNAMIC'!$A173, Country, D$1)</f>
        <v>0</v>
      </c>
      <c r="E173">
        <f>COUNTIFS(Answer, 'Unique Transcriptions DYNAMIC'!$A173, Country, E$1)</f>
        <v>0</v>
      </c>
      <c r="F173">
        <f>COUNTIFS(Answer, 'Unique Transcriptions DYNAMIC'!$A173, Country, F$1)</f>
        <v>0</v>
      </c>
      <c r="G173">
        <f>COUNTIFS(Answer, 'Unique Transcriptions DYNAMIC'!$A173, Country, G$1)</f>
        <v>0</v>
      </c>
      <c r="H173">
        <f>COUNTIFS(Answer, 'Unique Transcriptions DYNAMIC'!$A173, Country, H$1)</f>
        <v>0</v>
      </c>
      <c r="I173">
        <f>COUNTIFS(Answer, 'Unique Transcriptions DYNAMIC'!$A173, Country, I$1)</f>
        <v>0</v>
      </c>
      <c r="J173">
        <f>COUNTIFS(Answer, 'Unique Transcriptions DYNAMIC'!$A173, Country, J$1)</f>
        <v>0</v>
      </c>
      <c r="K173">
        <f>COUNTIFS(Answer, 'Unique Transcriptions DYNAMIC'!$A173, Country, K$1)</f>
        <v>0</v>
      </c>
      <c r="L173">
        <f>COUNTIFS(Answer, 'Unique Transcriptions DYNAMIC'!$A173, Country, L$1)</f>
        <v>0</v>
      </c>
      <c r="M173">
        <f>COUNTIFS(Answer, 'Unique Transcriptions DYNAMIC'!$A173, Country, M$1)</f>
        <v>0</v>
      </c>
      <c r="N173">
        <f>COUNTIFS(Answer, 'Unique Transcriptions DYNAMIC'!$A173, Country, N$1)</f>
        <v>0</v>
      </c>
      <c r="O173">
        <f>COUNTIFS(Answer, 'Unique Transcriptions DYNAMIC'!$A173, Country, O$1)</f>
        <v>0</v>
      </c>
      <c r="P173">
        <f>COUNTIFS(Answer, 'Unique Transcriptions DYNAMIC'!$A173, Country, P$1)</f>
        <v>0</v>
      </c>
      <c r="Q173">
        <f>COUNTIFS(Answer, 'Unique Transcriptions DYNAMIC'!$A173, Country, Q$1)</f>
        <v>0</v>
      </c>
      <c r="R173">
        <f>COUNTIFS(Answer, 'Unique Transcriptions DYNAMIC'!$A173, Country, R$1)</f>
        <v>0</v>
      </c>
      <c r="S173">
        <f>COUNTIFS(Answer, 'Unique Transcriptions DYNAMIC'!$A173, Country, S$1)</f>
        <v>0</v>
      </c>
      <c r="T173">
        <f>COUNTIFS(Answer, 'Unique Transcriptions DYNAMIC'!$A173, Country, T$1)</f>
        <v>0</v>
      </c>
      <c r="U173">
        <f>COUNTIFS(Answer, 'Unique Transcriptions DYNAMIC'!$A173, Country, U$1)</f>
        <v>0</v>
      </c>
      <c r="V173">
        <f>COUNTIFS(Answer, 'Unique Transcriptions DYNAMIC'!$A173, Country, V$1)</f>
        <v>0</v>
      </c>
      <c r="W173">
        <f>COUNTIFS(Answer, 'Unique Transcriptions DYNAMIC'!$A173, Country, W$1)</f>
        <v>0</v>
      </c>
      <c r="X173">
        <f>COUNTIFS(Answer, 'Unique Transcriptions DYNAMIC'!$A173, Country, X$1)</f>
        <v>0</v>
      </c>
      <c r="Y173">
        <f>COUNTIFS(Answer, 'Unique Transcriptions DYNAMIC'!$A173, Country, Y$1)</f>
        <v>0</v>
      </c>
      <c r="Z173">
        <f>COUNTIFS(Answer, 'Unique Transcriptions DYNAMIC'!$A173, Country, Z$1)</f>
        <v>0</v>
      </c>
      <c r="AA173">
        <f>COUNTIFS(Answer, 'Unique Transcriptions DYNAMIC'!$A173, Country, AA$1)</f>
        <v>0</v>
      </c>
      <c r="AB173">
        <f>COUNTIFS(Answer, 'Unique Transcriptions DYNAMIC'!$A173, Country, AB$1)</f>
        <v>0</v>
      </c>
      <c r="AC173">
        <f>COUNTIFS(Answer, 'Unique Transcriptions DYNAMIC'!$A173, Country, AC$1)</f>
        <v>0</v>
      </c>
      <c r="AD173">
        <f>COUNTIFS(Answer, 'Unique Transcriptions DYNAMIC'!$A173, Country, AD$1)</f>
        <v>0</v>
      </c>
      <c r="AE173">
        <f>COUNTIFS(Answer, 'Unique Transcriptions DYNAMIC'!$A173, Country, AE$1)</f>
        <v>0</v>
      </c>
      <c r="AF173">
        <f>COUNTIFS(Answer, 'Unique Transcriptions DYNAMIC'!$A173, Country, AF$1)</f>
        <v>0</v>
      </c>
      <c r="AG173">
        <f t="shared" si="5"/>
        <v>0</v>
      </c>
      <c r="AH173">
        <f t="shared" si="4"/>
        <v>0</v>
      </c>
    </row>
    <row r="174" spans="1:34">
      <c r="A174" s="3" t="s">
        <v>129</v>
      </c>
      <c r="B174">
        <f>COUNTIFS(Answer, 'Unique Transcriptions DYNAMIC'!$A174)</f>
        <v>0</v>
      </c>
      <c r="C174">
        <f>COUNTIFS(Answer, 'Unique Transcriptions DYNAMIC'!$A174, Country, C$1)</f>
        <v>0</v>
      </c>
      <c r="D174">
        <f>COUNTIFS(Answer, 'Unique Transcriptions DYNAMIC'!$A174, Country, D$1)</f>
        <v>0</v>
      </c>
      <c r="E174">
        <f>COUNTIFS(Answer, 'Unique Transcriptions DYNAMIC'!$A174, Country, E$1)</f>
        <v>0</v>
      </c>
      <c r="F174">
        <f>COUNTIFS(Answer, 'Unique Transcriptions DYNAMIC'!$A174, Country, F$1)</f>
        <v>0</v>
      </c>
      <c r="G174">
        <f>COUNTIFS(Answer, 'Unique Transcriptions DYNAMIC'!$A174, Country, G$1)</f>
        <v>0</v>
      </c>
      <c r="H174">
        <f>COUNTIFS(Answer, 'Unique Transcriptions DYNAMIC'!$A174, Country, H$1)</f>
        <v>0</v>
      </c>
      <c r="I174">
        <f>COUNTIFS(Answer, 'Unique Transcriptions DYNAMIC'!$A174, Country, I$1)</f>
        <v>0</v>
      </c>
      <c r="J174">
        <f>COUNTIFS(Answer, 'Unique Transcriptions DYNAMIC'!$A174, Country, J$1)</f>
        <v>0</v>
      </c>
      <c r="K174">
        <f>COUNTIFS(Answer, 'Unique Transcriptions DYNAMIC'!$A174, Country, K$1)</f>
        <v>0</v>
      </c>
      <c r="L174">
        <f>COUNTIFS(Answer, 'Unique Transcriptions DYNAMIC'!$A174, Country, L$1)</f>
        <v>0</v>
      </c>
      <c r="M174">
        <f>COUNTIFS(Answer, 'Unique Transcriptions DYNAMIC'!$A174, Country, M$1)</f>
        <v>0</v>
      </c>
      <c r="N174">
        <f>COUNTIFS(Answer, 'Unique Transcriptions DYNAMIC'!$A174, Country, N$1)</f>
        <v>0</v>
      </c>
      <c r="O174">
        <f>COUNTIFS(Answer, 'Unique Transcriptions DYNAMIC'!$A174, Country, O$1)</f>
        <v>0</v>
      </c>
      <c r="P174">
        <f>COUNTIFS(Answer, 'Unique Transcriptions DYNAMIC'!$A174, Country, P$1)</f>
        <v>0</v>
      </c>
      <c r="Q174">
        <f>COUNTIFS(Answer, 'Unique Transcriptions DYNAMIC'!$A174, Country, Q$1)</f>
        <v>0</v>
      </c>
      <c r="R174">
        <f>COUNTIFS(Answer, 'Unique Transcriptions DYNAMIC'!$A174, Country, R$1)</f>
        <v>0</v>
      </c>
      <c r="S174">
        <f>COUNTIFS(Answer, 'Unique Transcriptions DYNAMIC'!$A174, Country, S$1)</f>
        <v>0</v>
      </c>
      <c r="T174">
        <f>COUNTIFS(Answer, 'Unique Transcriptions DYNAMIC'!$A174, Country, T$1)</f>
        <v>0</v>
      </c>
      <c r="U174">
        <f>COUNTIFS(Answer, 'Unique Transcriptions DYNAMIC'!$A174, Country, U$1)</f>
        <v>0</v>
      </c>
      <c r="V174">
        <f>COUNTIFS(Answer, 'Unique Transcriptions DYNAMIC'!$A174, Country, V$1)</f>
        <v>0</v>
      </c>
      <c r="W174">
        <f>COUNTIFS(Answer, 'Unique Transcriptions DYNAMIC'!$A174, Country, W$1)</f>
        <v>0</v>
      </c>
      <c r="X174">
        <f>COUNTIFS(Answer, 'Unique Transcriptions DYNAMIC'!$A174, Country, X$1)</f>
        <v>0</v>
      </c>
      <c r="Y174">
        <f>COUNTIFS(Answer, 'Unique Transcriptions DYNAMIC'!$A174, Country, Y$1)</f>
        <v>0</v>
      </c>
      <c r="Z174">
        <f>COUNTIFS(Answer, 'Unique Transcriptions DYNAMIC'!$A174, Country, Z$1)</f>
        <v>0</v>
      </c>
      <c r="AA174">
        <f>COUNTIFS(Answer, 'Unique Transcriptions DYNAMIC'!$A174, Country, AA$1)</f>
        <v>0</v>
      </c>
      <c r="AB174">
        <f>COUNTIFS(Answer, 'Unique Transcriptions DYNAMIC'!$A174, Country, AB$1)</f>
        <v>0</v>
      </c>
      <c r="AC174">
        <f>COUNTIFS(Answer, 'Unique Transcriptions DYNAMIC'!$A174, Country, AC$1)</f>
        <v>0</v>
      </c>
      <c r="AD174">
        <f>COUNTIFS(Answer, 'Unique Transcriptions DYNAMIC'!$A174, Country, AD$1)</f>
        <v>0</v>
      </c>
      <c r="AE174">
        <f>COUNTIFS(Answer, 'Unique Transcriptions DYNAMIC'!$A174, Country, AE$1)</f>
        <v>0</v>
      </c>
      <c r="AF174">
        <f>COUNTIFS(Answer, 'Unique Transcriptions DYNAMIC'!$A174, Country, AF$1)</f>
        <v>0</v>
      </c>
      <c r="AG174">
        <f t="shared" si="5"/>
        <v>0</v>
      </c>
      <c r="AH174">
        <f t="shared" si="4"/>
        <v>0</v>
      </c>
    </row>
    <row r="175" spans="1:34">
      <c r="A175" s="3" t="s">
        <v>124</v>
      </c>
      <c r="B175">
        <f>COUNTIFS(Answer, 'Unique Transcriptions DYNAMIC'!$A175)</f>
        <v>0</v>
      </c>
      <c r="C175">
        <f>COUNTIFS(Answer, 'Unique Transcriptions DYNAMIC'!$A175, Country, C$1)</f>
        <v>0</v>
      </c>
      <c r="D175">
        <f>COUNTIFS(Answer, 'Unique Transcriptions DYNAMIC'!$A175, Country, D$1)</f>
        <v>0</v>
      </c>
      <c r="E175">
        <f>COUNTIFS(Answer, 'Unique Transcriptions DYNAMIC'!$A175, Country, E$1)</f>
        <v>0</v>
      </c>
      <c r="F175">
        <f>COUNTIFS(Answer, 'Unique Transcriptions DYNAMIC'!$A175, Country, F$1)</f>
        <v>0</v>
      </c>
      <c r="G175">
        <f>COUNTIFS(Answer, 'Unique Transcriptions DYNAMIC'!$A175, Country, G$1)</f>
        <v>0</v>
      </c>
      <c r="H175">
        <f>COUNTIFS(Answer, 'Unique Transcriptions DYNAMIC'!$A175, Country, H$1)</f>
        <v>0</v>
      </c>
      <c r="I175">
        <f>COUNTIFS(Answer, 'Unique Transcriptions DYNAMIC'!$A175, Country, I$1)</f>
        <v>0</v>
      </c>
      <c r="J175">
        <f>COUNTIFS(Answer, 'Unique Transcriptions DYNAMIC'!$A175, Country, J$1)</f>
        <v>0</v>
      </c>
      <c r="K175">
        <f>COUNTIFS(Answer, 'Unique Transcriptions DYNAMIC'!$A175, Country, K$1)</f>
        <v>0</v>
      </c>
      <c r="L175">
        <f>COUNTIFS(Answer, 'Unique Transcriptions DYNAMIC'!$A175, Country, L$1)</f>
        <v>0</v>
      </c>
      <c r="M175">
        <f>COUNTIFS(Answer, 'Unique Transcriptions DYNAMIC'!$A175, Country, M$1)</f>
        <v>0</v>
      </c>
      <c r="N175">
        <f>COUNTIFS(Answer, 'Unique Transcriptions DYNAMIC'!$A175, Country, N$1)</f>
        <v>0</v>
      </c>
      <c r="O175">
        <f>COUNTIFS(Answer, 'Unique Transcriptions DYNAMIC'!$A175, Country, O$1)</f>
        <v>0</v>
      </c>
      <c r="P175">
        <f>COUNTIFS(Answer, 'Unique Transcriptions DYNAMIC'!$A175, Country, P$1)</f>
        <v>0</v>
      </c>
      <c r="Q175">
        <f>COUNTIFS(Answer, 'Unique Transcriptions DYNAMIC'!$A175, Country, Q$1)</f>
        <v>0</v>
      </c>
      <c r="R175">
        <f>COUNTIFS(Answer, 'Unique Transcriptions DYNAMIC'!$A175, Country, R$1)</f>
        <v>0</v>
      </c>
      <c r="S175">
        <f>COUNTIFS(Answer, 'Unique Transcriptions DYNAMIC'!$A175, Country, S$1)</f>
        <v>0</v>
      </c>
      <c r="T175">
        <f>COUNTIFS(Answer, 'Unique Transcriptions DYNAMIC'!$A175, Country, T$1)</f>
        <v>0</v>
      </c>
      <c r="U175">
        <f>COUNTIFS(Answer, 'Unique Transcriptions DYNAMIC'!$A175, Country, U$1)</f>
        <v>0</v>
      </c>
      <c r="V175">
        <f>COUNTIFS(Answer, 'Unique Transcriptions DYNAMIC'!$A175, Country, V$1)</f>
        <v>0</v>
      </c>
      <c r="W175">
        <f>COUNTIFS(Answer, 'Unique Transcriptions DYNAMIC'!$A175, Country, W$1)</f>
        <v>0</v>
      </c>
      <c r="X175">
        <f>COUNTIFS(Answer, 'Unique Transcriptions DYNAMIC'!$A175, Country, X$1)</f>
        <v>0</v>
      </c>
      <c r="Y175">
        <f>COUNTIFS(Answer, 'Unique Transcriptions DYNAMIC'!$A175, Country, Y$1)</f>
        <v>0</v>
      </c>
      <c r="Z175">
        <f>COUNTIFS(Answer, 'Unique Transcriptions DYNAMIC'!$A175, Country, Z$1)</f>
        <v>0</v>
      </c>
      <c r="AA175">
        <f>COUNTIFS(Answer, 'Unique Transcriptions DYNAMIC'!$A175, Country, AA$1)</f>
        <v>0</v>
      </c>
      <c r="AB175">
        <f>COUNTIFS(Answer, 'Unique Transcriptions DYNAMIC'!$A175, Country, AB$1)</f>
        <v>0</v>
      </c>
      <c r="AC175">
        <f>COUNTIFS(Answer, 'Unique Transcriptions DYNAMIC'!$A175, Country, AC$1)</f>
        <v>0</v>
      </c>
      <c r="AD175">
        <f>COUNTIFS(Answer, 'Unique Transcriptions DYNAMIC'!$A175, Country, AD$1)</f>
        <v>0</v>
      </c>
      <c r="AE175">
        <f>COUNTIFS(Answer, 'Unique Transcriptions DYNAMIC'!$A175, Country, AE$1)</f>
        <v>0</v>
      </c>
      <c r="AF175">
        <f>COUNTIFS(Answer, 'Unique Transcriptions DYNAMIC'!$A175, Country, AF$1)</f>
        <v>0</v>
      </c>
      <c r="AG175">
        <f t="shared" si="5"/>
        <v>0</v>
      </c>
      <c r="AH175">
        <f t="shared" si="4"/>
        <v>0</v>
      </c>
    </row>
    <row r="176" spans="1:34">
      <c r="A176" s="3" t="s">
        <v>131</v>
      </c>
      <c r="B176">
        <f>COUNTIFS(Answer, 'Unique Transcriptions DYNAMIC'!$A176)</f>
        <v>0</v>
      </c>
      <c r="C176">
        <f>COUNTIFS(Answer, 'Unique Transcriptions DYNAMIC'!$A176, Country, C$1)</f>
        <v>0</v>
      </c>
      <c r="D176">
        <f>COUNTIFS(Answer, 'Unique Transcriptions DYNAMIC'!$A176, Country, D$1)</f>
        <v>0</v>
      </c>
      <c r="E176">
        <f>COUNTIFS(Answer, 'Unique Transcriptions DYNAMIC'!$A176, Country, E$1)</f>
        <v>0</v>
      </c>
      <c r="F176">
        <f>COUNTIFS(Answer, 'Unique Transcriptions DYNAMIC'!$A176, Country, F$1)</f>
        <v>0</v>
      </c>
      <c r="G176">
        <f>COUNTIFS(Answer, 'Unique Transcriptions DYNAMIC'!$A176, Country, G$1)</f>
        <v>0</v>
      </c>
      <c r="H176">
        <f>COUNTIFS(Answer, 'Unique Transcriptions DYNAMIC'!$A176, Country, H$1)</f>
        <v>0</v>
      </c>
      <c r="I176">
        <f>COUNTIFS(Answer, 'Unique Transcriptions DYNAMIC'!$A176, Country, I$1)</f>
        <v>0</v>
      </c>
      <c r="J176">
        <f>COUNTIFS(Answer, 'Unique Transcriptions DYNAMIC'!$A176, Country, J$1)</f>
        <v>0</v>
      </c>
      <c r="K176">
        <f>COUNTIFS(Answer, 'Unique Transcriptions DYNAMIC'!$A176, Country, K$1)</f>
        <v>0</v>
      </c>
      <c r="L176">
        <f>COUNTIFS(Answer, 'Unique Transcriptions DYNAMIC'!$A176, Country, L$1)</f>
        <v>0</v>
      </c>
      <c r="M176">
        <f>COUNTIFS(Answer, 'Unique Transcriptions DYNAMIC'!$A176, Country, M$1)</f>
        <v>0</v>
      </c>
      <c r="N176">
        <f>COUNTIFS(Answer, 'Unique Transcriptions DYNAMIC'!$A176, Country, N$1)</f>
        <v>0</v>
      </c>
      <c r="O176">
        <f>COUNTIFS(Answer, 'Unique Transcriptions DYNAMIC'!$A176, Country, O$1)</f>
        <v>0</v>
      </c>
      <c r="P176">
        <f>COUNTIFS(Answer, 'Unique Transcriptions DYNAMIC'!$A176, Country, P$1)</f>
        <v>0</v>
      </c>
      <c r="Q176">
        <f>COUNTIFS(Answer, 'Unique Transcriptions DYNAMIC'!$A176, Country, Q$1)</f>
        <v>0</v>
      </c>
      <c r="R176">
        <f>COUNTIFS(Answer, 'Unique Transcriptions DYNAMIC'!$A176, Country, R$1)</f>
        <v>0</v>
      </c>
      <c r="S176">
        <f>COUNTIFS(Answer, 'Unique Transcriptions DYNAMIC'!$A176, Country, S$1)</f>
        <v>0</v>
      </c>
      <c r="T176">
        <f>COUNTIFS(Answer, 'Unique Transcriptions DYNAMIC'!$A176, Country, T$1)</f>
        <v>0</v>
      </c>
      <c r="U176">
        <f>COUNTIFS(Answer, 'Unique Transcriptions DYNAMIC'!$A176, Country, U$1)</f>
        <v>0</v>
      </c>
      <c r="V176">
        <f>COUNTIFS(Answer, 'Unique Transcriptions DYNAMIC'!$A176, Country, V$1)</f>
        <v>0</v>
      </c>
      <c r="W176">
        <f>COUNTIFS(Answer, 'Unique Transcriptions DYNAMIC'!$A176, Country, W$1)</f>
        <v>0</v>
      </c>
      <c r="X176">
        <f>COUNTIFS(Answer, 'Unique Transcriptions DYNAMIC'!$A176, Country, X$1)</f>
        <v>0</v>
      </c>
      <c r="Y176">
        <f>COUNTIFS(Answer, 'Unique Transcriptions DYNAMIC'!$A176, Country, Y$1)</f>
        <v>0</v>
      </c>
      <c r="Z176">
        <f>COUNTIFS(Answer, 'Unique Transcriptions DYNAMIC'!$A176, Country, Z$1)</f>
        <v>0</v>
      </c>
      <c r="AA176">
        <f>COUNTIFS(Answer, 'Unique Transcriptions DYNAMIC'!$A176, Country, AA$1)</f>
        <v>0</v>
      </c>
      <c r="AB176">
        <f>COUNTIFS(Answer, 'Unique Transcriptions DYNAMIC'!$A176, Country, AB$1)</f>
        <v>0</v>
      </c>
      <c r="AC176">
        <f>COUNTIFS(Answer, 'Unique Transcriptions DYNAMIC'!$A176, Country, AC$1)</f>
        <v>0</v>
      </c>
      <c r="AD176">
        <f>COUNTIFS(Answer, 'Unique Transcriptions DYNAMIC'!$A176, Country, AD$1)</f>
        <v>0</v>
      </c>
      <c r="AE176">
        <f>COUNTIFS(Answer, 'Unique Transcriptions DYNAMIC'!$A176, Country, AE$1)</f>
        <v>0</v>
      </c>
      <c r="AF176">
        <f>COUNTIFS(Answer, 'Unique Transcriptions DYNAMIC'!$A176, Country, AF$1)</f>
        <v>0</v>
      </c>
      <c r="AG176">
        <f t="shared" si="5"/>
        <v>0</v>
      </c>
      <c r="AH176">
        <f t="shared" si="4"/>
        <v>0</v>
      </c>
    </row>
    <row r="177" spans="1:1">
      <c r="A177" s="3"/>
    </row>
    <row r="769" ht="153" customHeight="1"/>
    <row r="770" ht="24" customHeight="1"/>
    <row r="899" spans="3:3">
      <c r="C899" t="s">
        <v>275</v>
      </c>
    </row>
  </sheetData>
  <autoFilter ref="A1:B1262">
    <sortState ref="A2:B899">
      <sortCondition descending="1" ref="B1:B1262"/>
    </sortState>
  </autoFilter>
  <conditionalFormatting sqref="AG1:A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showRuler="0" workbookViewId="0">
      <selection activeCell="F2" sqref="F2:AI2"/>
    </sheetView>
  </sheetViews>
  <sheetFormatPr baseColWidth="10" defaultRowHeight="15" x14ac:dyDescent="0"/>
  <sheetData>
    <row r="1" spans="1:35">
      <c r="B1" t="s">
        <v>466</v>
      </c>
      <c r="C1">
        <f>SUM(C3:C32)</f>
        <v>954</v>
      </c>
      <c r="E1">
        <f>SUM(IF(FREQUENCY(MATCH(WorkerIdValsOnly,WorkerIdValsOnly,0),MATCH(WorkerIdValsOnly,WorkerIdValsOnly,0))&gt;0,1))</f>
        <v>248</v>
      </c>
    </row>
    <row r="2" spans="1:35">
      <c r="A2" t="s">
        <v>246</v>
      </c>
      <c r="B2" t="s">
        <v>354</v>
      </c>
      <c r="C2" t="s">
        <v>353</v>
      </c>
      <c r="D2" t="s">
        <v>355</v>
      </c>
      <c r="E2" t="s">
        <v>246</v>
      </c>
      <c r="F2" s="3" t="s">
        <v>34</v>
      </c>
      <c r="G2" s="3" t="s">
        <v>244</v>
      </c>
      <c r="H2" s="3" t="s">
        <v>38</v>
      </c>
      <c r="I2" s="3" t="s">
        <v>36</v>
      </c>
      <c r="J2" s="3" t="s">
        <v>115</v>
      </c>
      <c r="K2" s="3" t="s">
        <v>465</v>
      </c>
      <c r="L2" s="3" t="s">
        <v>243</v>
      </c>
      <c r="M2" s="3" t="s">
        <v>80</v>
      </c>
      <c r="N2" s="3" t="s">
        <v>729</v>
      </c>
      <c r="O2" s="3" t="s">
        <v>89</v>
      </c>
      <c r="P2" s="3" t="s">
        <v>366</v>
      </c>
      <c r="Q2" s="3" t="s">
        <v>210</v>
      </c>
      <c r="R2" s="3" t="s">
        <v>2492</v>
      </c>
      <c r="S2" s="3" t="s">
        <v>2639</v>
      </c>
      <c r="T2" s="3" t="s">
        <v>135</v>
      </c>
      <c r="U2" s="3" t="s">
        <v>245</v>
      </c>
      <c r="V2" s="3" t="s">
        <v>361</v>
      </c>
      <c r="W2" s="3" t="s">
        <v>2417</v>
      </c>
      <c r="X2" s="3" t="s">
        <v>1246</v>
      </c>
      <c r="Y2" s="3" t="s">
        <v>2010</v>
      </c>
      <c r="Z2" s="3" t="s">
        <v>91</v>
      </c>
      <c r="AA2" s="3" t="s">
        <v>105</v>
      </c>
      <c r="AB2" s="3" t="s">
        <v>1886</v>
      </c>
      <c r="AC2" s="3" t="s">
        <v>360</v>
      </c>
      <c r="AD2" s="3" t="s">
        <v>237</v>
      </c>
      <c r="AE2" s="3" t="s">
        <v>1370</v>
      </c>
      <c r="AF2" s="3" t="s">
        <v>117</v>
      </c>
      <c r="AG2" s="3" t="s">
        <v>205</v>
      </c>
      <c r="AH2" s="3" t="s">
        <v>242</v>
      </c>
      <c r="AI2" s="3" t="s">
        <v>602</v>
      </c>
    </row>
    <row r="3" spans="1:35">
      <c r="A3" s="3" t="s">
        <v>34</v>
      </c>
      <c r="B3" t="s">
        <v>354</v>
      </c>
      <c r="C3">
        <f>COUNTIFS(Country,'All Response Summary charts'!A3,AssignmentStatus,"Approved")</f>
        <v>277</v>
      </c>
      <c r="D3" t="s">
        <v>355</v>
      </c>
      <c r="G3" s="3"/>
    </row>
    <row r="4" spans="1:35">
      <c r="A4" s="3" t="s">
        <v>244</v>
      </c>
      <c r="B4" t="s">
        <v>354</v>
      </c>
      <c r="C4">
        <f>COUNTIFS(Country,'All Response Summary charts'!A4,AssignmentStatus,"Approved")</f>
        <v>28</v>
      </c>
      <c r="D4" t="s">
        <v>355</v>
      </c>
      <c r="G4" s="3"/>
    </row>
    <row r="5" spans="1:35">
      <c r="A5" s="3" t="s">
        <v>38</v>
      </c>
      <c r="B5" t="s">
        <v>354</v>
      </c>
      <c r="C5">
        <f>COUNTIFS(Country,'All Response Summary charts'!A5,AssignmentStatus,"Approved")</f>
        <v>506</v>
      </c>
      <c r="D5" t="s">
        <v>355</v>
      </c>
      <c r="G5" s="3"/>
    </row>
    <row r="6" spans="1:35">
      <c r="A6" s="3" t="s">
        <v>36</v>
      </c>
      <c r="B6" t="s">
        <v>354</v>
      </c>
      <c r="C6">
        <f>COUNTIFS(Country,'All Response Summary charts'!A6,AssignmentStatus,"Approved")</f>
        <v>33</v>
      </c>
      <c r="D6" t="s">
        <v>355</v>
      </c>
      <c r="G6" s="3"/>
    </row>
    <row r="7" spans="1:35">
      <c r="A7" s="3" t="s">
        <v>115</v>
      </c>
      <c r="B7" t="s">
        <v>354</v>
      </c>
      <c r="C7">
        <f>COUNTIFS(Country,'All Response Summary charts'!A7,AssignmentStatus,"Approved")</f>
        <v>11</v>
      </c>
      <c r="D7" t="s">
        <v>355</v>
      </c>
      <c r="G7" s="3"/>
    </row>
    <row r="8" spans="1:35">
      <c r="A8" s="3" t="s">
        <v>465</v>
      </c>
      <c r="B8" t="s">
        <v>354</v>
      </c>
      <c r="C8">
        <f>COUNTIFS(Country,'All Response Summary charts'!A8,AssignmentStatus,"Approved")</f>
        <v>24</v>
      </c>
      <c r="D8" t="s">
        <v>355</v>
      </c>
      <c r="G8" s="3"/>
    </row>
    <row r="9" spans="1:35">
      <c r="A9" s="3" t="s">
        <v>243</v>
      </c>
      <c r="B9" t="s">
        <v>354</v>
      </c>
      <c r="C9">
        <f>COUNTIFS(Country,'All Response Summary charts'!A9,AssignmentStatus,"Approved")</f>
        <v>3</v>
      </c>
      <c r="D9" t="s">
        <v>355</v>
      </c>
      <c r="G9" s="3"/>
    </row>
    <row r="10" spans="1:35">
      <c r="A10" s="3" t="s">
        <v>80</v>
      </c>
      <c r="B10" t="s">
        <v>354</v>
      </c>
      <c r="C10">
        <f>COUNTIFS(Country,'All Response Summary charts'!A10,AssignmentStatus,"Approved")</f>
        <v>4</v>
      </c>
      <c r="D10" t="s">
        <v>355</v>
      </c>
      <c r="G10" s="3"/>
    </row>
    <row r="11" spans="1:35">
      <c r="A11" s="3" t="s">
        <v>729</v>
      </c>
      <c r="B11" t="s">
        <v>354</v>
      </c>
      <c r="C11">
        <f>COUNTIFS(Country,'All Response Summary charts'!A11,AssignmentStatus,"Approved")</f>
        <v>13</v>
      </c>
      <c r="D11" t="s">
        <v>355</v>
      </c>
      <c r="G11" s="3"/>
    </row>
    <row r="12" spans="1:35">
      <c r="A12" s="3" t="s">
        <v>89</v>
      </c>
      <c r="B12" t="s">
        <v>354</v>
      </c>
      <c r="C12">
        <f>COUNTIFS(Country,'All Response Summary charts'!A12,AssignmentStatus,"Approved")</f>
        <v>7</v>
      </c>
      <c r="D12" t="s">
        <v>355</v>
      </c>
      <c r="G12" s="3"/>
    </row>
    <row r="13" spans="1:35">
      <c r="A13" s="3" t="s">
        <v>366</v>
      </c>
      <c r="B13" t="s">
        <v>354</v>
      </c>
      <c r="C13">
        <f>COUNTIFS(Country,'All Response Summary charts'!A13,AssignmentStatus,"Approved")</f>
        <v>13</v>
      </c>
      <c r="D13" t="s">
        <v>355</v>
      </c>
      <c r="G13" s="3"/>
    </row>
    <row r="14" spans="1:35">
      <c r="A14" s="3" t="s">
        <v>210</v>
      </c>
      <c r="B14" t="s">
        <v>354</v>
      </c>
      <c r="C14">
        <f>COUNTIFS(Country,'All Response Summary charts'!A14,AssignmentStatus,"Approved")</f>
        <v>3</v>
      </c>
      <c r="D14" t="s">
        <v>355</v>
      </c>
      <c r="G14" s="3"/>
    </row>
    <row r="15" spans="1:35">
      <c r="A15" s="3" t="s">
        <v>2492</v>
      </c>
      <c r="B15" t="s">
        <v>354</v>
      </c>
      <c r="C15">
        <f>COUNTIFS(Country,'All Response Summary charts'!A15,AssignmentStatus,"Approved")</f>
        <v>4</v>
      </c>
      <c r="D15" t="s">
        <v>355</v>
      </c>
      <c r="G15" s="3"/>
    </row>
    <row r="16" spans="1:35">
      <c r="A16" s="3" t="s">
        <v>2639</v>
      </c>
      <c r="B16" t="s">
        <v>354</v>
      </c>
      <c r="C16">
        <f>COUNTIFS(Country,'All Response Summary charts'!A16,AssignmentStatus,"Approved")</f>
        <v>3</v>
      </c>
      <c r="D16" t="s">
        <v>355</v>
      </c>
      <c r="G16" s="3"/>
    </row>
    <row r="17" spans="1:7">
      <c r="A17" s="3" t="s">
        <v>135</v>
      </c>
      <c r="B17" t="s">
        <v>354</v>
      </c>
      <c r="C17">
        <f>COUNTIFS(Country,'All Response Summary charts'!A17,AssignmentStatus,"Approved")</f>
        <v>2</v>
      </c>
      <c r="D17" t="s">
        <v>355</v>
      </c>
      <c r="G17" s="3"/>
    </row>
    <row r="18" spans="1:7">
      <c r="A18" s="3" t="s">
        <v>245</v>
      </c>
      <c r="B18" t="s">
        <v>354</v>
      </c>
      <c r="C18">
        <f>COUNTIFS(Country,'All Response Summary charts'!A18,AssignmentStatus,"Approved")</f>
        <v>2</v>
      </c>
      <c r="D18" t="s">
        <v>355</v>
      </c>
      <c r="G18" s="3"/>
    </row>
    <row r="19" spans="1:7">
      <c r="A19" s="3" t="s">
        <v>361</v>
      </c>
      <c r="B19" t="s">
        <v>354</v>
      </c>
      <c r="C19">
        <f>COUNTIFS(Country,'All Response Summary charts'!A19,AssignmentStatus,"Approved")</f>
        <v>3</v>
      </c>
      <c r="D19" t="s">
        <v>355</v>
      </c>
      <c r="G19" s="3"/>
    </row>
    <row r="20" spans="1:7">
      <c r="A20" s="3" t="s">
        <v>2417</v>
      </c>
      <c r="B20" t="s">
        <v>354</v>
      </c>
      <c r="C20">
        <f>COUNTIFS(Country,'All Response Summary charts'!A20,AssignmentStatus,"Approved")</f>
        <v>1</v>
      </c>
      <c r="D20" t="s">
        <v>355</v>
      </c>
      <c r="G20" s="3"/>
    </row>
    <row r="21" spans="1:7">
      <c r="A21" s="3" t="s">
        <v>1246</v>
      </c>
      <c r="B21" t="s">
        <v>354</v>
      </c>
      <c r="C21">
        <f>COUNTIFS(Country,'All Response Summary charts'!A21,AssignmentStatus,"Approved")</f>
        <v>4</v>
      </c>
      <c r="D21" t="s">
        <v>355</v>
      </c>
      <c r="G21" s="3"/>
    </row>
    <row r="22" spans="1:7">
      <c r="A22" s="3" t="s">
        <v>2010</v>
      </c>
      <c r="B22" t="s">
        <v>354</v>
      </c>
      <c r="C22">
        <f>COUNTIFS(Country,'All Response Summary charts'!A22,AssignmentStatus,"Approved")</f>
        <v>2</v>
      </c>
      <c r="D22" t="s">
        <v>355</v>
      </c>
      <c r="G22" s="3"/>
    </row>
    <row r="23" spans="1:7">
      <c r="A23" s="3" t="s">
        <v>91</v>
      </c>
      <c r="B23" t="s">
        <v>354</v>
      </c>
      <c r="C23">
        <f>COUNTIFS(Country,'All Response Summary charts'!A23,AssignmentStatus,"Approved")</f>
        <v>2</v>
      </c>
      <c r="D23" t="s">
        <v>355</v>
      </c>
      <c r="G23" s="3"/>
    </row>
    <row r="24" spans="1:7">
      <c r="A24" s="3" t="s">
        <v>105</v>
      </c>
      <c r="B24" t="s">
        <v>354</v>
      </c>
      <c r="C24">
        <f>COUNTIFS(Country,'All Response Summary charts'!A24,AssignmentStatus,"Approved")</f>
        <v>2</v>
      </c>
      <c r="D24" t="s">
        <v>355</v>
      </c>
      <c r="G24" s="3"/>
    </row>
    <row r="25" spans="1:7">
      <c r="A25" s="3" t="s">
        <v>1886</v>
      </c>
      <c r="B25" t="s">
        <v>354</v>
      </c>
      <c r="C25">
        <f>COUNTIFS(Country,'All Response Summary charts'!A25,AssignmentStatus,"Approved")</f>
        <v>1</v>
      </c>
      <c r="D25" t="s">
        <v>355</v>
      </c>
      <c r="G25" s="3"/>
    </row>
    <row r="26" spans="1:7">
      <c r="A26" s="3" t="s">
        <v>360</v>
      </c>
      <c r="B26" t="s">
        <v>354</v>
      </c>
      <c r="C26">
        <f>COUNTIFS(Country,'All Response Summary charts'!A26,AssignmentStatus,"Approved")</f>
        <v>1</v>
      </c>
      <c r="D26" t="s">
        <v>355</v>
      </c>
      <c r="G26" s="3"/>
    </row>
    <row r="27" spans="1:7">
      <c r="A27" s="3" t="s">
        <v>237</v>
      </c>
      <c r="B27" t="s">
        <v>354</v>
      </c>
      <c r="C27">
        <f>COUNTIFS(Country,'All Response Summary charts'!A27,AssignmentStatus,"Approved")</f>
        <v>1</v>
      </c>
      <c r="D27" t="s">
        <v>355</v>
      </c>
      <c r="G27" s="3"/>
    </row>
    <row r="28" spans="1:7">
      <c r="A28" s="3" t="s">
        <v>1370</v>
      </c>
      <c r="B28" t="s">
        <v>354</v>
      </c>
      <c r="C28">
        <f>COUNTIFS(Country,'All Response Summary charts'!A28,AssignmentStatus,"Approved")</f>
        <v>1</v>
      </c>
      <c r="D28" t="s">
        <v>355</v>
      </c>
      <c r="G28" s="3"/>
    </row>
    <row r="29" spans="1:7">
      <c r="A29" s="3" t="s">
        <v>117</v>
      </c>
      <c r="B29" t="s">
        <v>354</v>
      </c>
      <c r="C29">
        <f>COUNTIFS(Country,'All Response Summary charts'!A29,AssignmentStatus,"Approved")</f>
        <v>1</v>
      </c>
      <c r="D29" t="s">
        <v>355</v>
      </c>
      <c r="G29" s="3"/>
    </row>
    <row r="30" spans="1:7">
      <c r="A30" s="3" t="s">
        <v>205</v>
      </c>
      <c r="B30" t="s">
        <v>354</v>
      </c>
      <c r="C30">
        <f>COUNTIFS(Country,'All Response Summary charts'!A30,AssignmentStatus,"Approved")</f>
        <v>1</v>
      </c>
      <c r="D30" t="s">
        <v>355</v>
      </c>
      <c r="G30" s="3"/>
    </row>
    <row r="31" spans="1:7">
      <c r="A31" s="3" t="s">
        <v>242</v>
      </c>
      <c r="B31" t="s">
        <v>354</v>
      </c>
      <c r="C31">
        <f>COUNTIFS(Country,'All Response Summary charts'!A31,AssignmentStatus,"Approved")</f>
        <v>1</v>
      </c>
      <c r="D31" t="s">
        <v>355</v>
      </c>
      <c r="G31" s="3"/>
    </row>
    <row r="32" spans="1:7">
      <c r="A32" s="3" t="s">
        <v>602</v>
      </c>
      <c r="B32" t="s">
        <v>354</v>
      </c>
      <c r="C32">
        <f>COUNTIFS(Country,'All Response Summary charts'!A32,AssignmentStatus,"Approved")</f>
        <v>0</v>
      </c>
      <c r="D32" t="s">
        <v>355</v>
      </c>
      <c r="G32" s="3"/>
    </row>
  </sheetData>
  <autoFilter ref="A2:C459">
    <sortState ref="A3:C32">
      <sortCondition descending="1" ref="C1:C459"/>
    </sortState>
  </autoFilter>
  <conditionalFormatting sqref="A206:B207 A458:B458">
    <cfRule type="containsText" dxfId="29" priority="1" operator="containsText" text="gold">
      <formula>NOT(ISERROR(SEARCH("gold",A206)))</formula>
    </cfRule>
    <cfRule type="containsText" dxfId="28" priority="2" operator="containsText" text="an ice cold hour">
      <formula>NOT(ISERROR(SEARCH("an ice cold hour",A206)))</formula>
    </cfRule>
    <cfRule type="containsText" dxfId="27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workbookViewId="0">
      <selection activeCell="H7" sqref="H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471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270</v>
      </c>
      <c r="B2" s="13" t="s">
        <v>472</v>
      </c>
      <c r="C2" s="14" t="s">
        <v>473</v>
      </c>
      <c r="D2" s="14" t="s">
        <v>474</v>
      </c>
      <c r="E2" t="s">
        <v>268</v>
      </c>
      <c r="F2" t="s">
        <v>469</v>
      </c>
      <c r="G2" t="s">
        <v>470</v>
      </c>
      <c r="H2" t="s">
        <v>28</v>
      </c>
      <c r="I2" s="6" t="s">
        <v>193</v>
      </c>
      <c r="J2" s="6" t="s">
        <v>184</v>
      </c>
      <c r="K2" s="6" t="s">
        <v>189</v>
      </c>
      <c r="L2" s="6" t="s">
        <v>190</v>
      </c>
      <c r="M2" s="6" t="s">
        <v>185</v>
      </c>
      <c r="N2" s="6" t="s">
        <v>191</v>
      </c>
      <c r="O2" s="6" t="s">
        <v>186</v>
      </c>
      <c r="P2" s="6" t="s">
        <v>239</v>
      </c>
      <c r="Q2" s="6" t="s">
        <v>183</v>
      </c>
      <c r="R2" s="6" t="s">
        <v>240</v>
      </c>
      <c r="S2" s="6" t="s">
        <v>266</v>
      </c>
      <c r="T2" s="6" t="s">
        <v>187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43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467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468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476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79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144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140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475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157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98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87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96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153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219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226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78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146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143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177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88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137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215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156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139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259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257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129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258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4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Ruler="0" topLeftCell="B1" workbookViewId="0">
      <selection activeCell="B22" sqref="B22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9">
      <c r="B1" t="s">
        <v>269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9">
      <c r="A2" t="s">
        <v>270</v>
      </c>
      <c r="B2" t="s">
        <v>28</v>
      </c>
      <c r="C2" t="s">
        <v>270</v>
      </c>
      <c r="D2" t="s">
        <v>268</v>
      </c>
      <c r="E2" t="s">
        <v>193</v>
      </c>
      <c r="F2" t="s">
        <v>184</v>
      </c>
      <c r="G2" t="s">
        <v>189</v>
      </c>
      <c r="H2" t="s">
        <v>190</v>
      </c>
      <c r="I2" t="s">
        <v>185</v>
      </c>
      <c r="J2" t="s">
        <v>191</v>
      </c>
      <c r="K2" t="s">
        <v>186</v>
      </c>
      <c r="L2" t="s">
        <v>239</v>
      </c>
      <c r="M2" t="s">
        <v>183</v>
      </c>
      <c r="N2" t="s">
        <v>240</v>
      </c>
      <c r="O2" t="s">
        <v>266</v>
      </c>
      <c r="P2" t="s">
        <v>267</v>
      </c>
      <c r="Q2" t="s">
        <v>187</v>
      </c>
      <c r="R2" t="s">
        <v>192</v>
      </c>
      <c r="S2" t="s">
        <v>188</v>
      </c>
    </row>
    <row r="3" spans="1:19">
      <c r="A3">
        <v>7851662</v>
      </c>
      <c r="B3" t="s">
        <v>59</v>
      </c>
      <c r="C3">
        <v>27231154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7820004</v>
      </c>
      <c r="B4" t="s">
        <v>111</v>
      </c>
      <c r="C4">
        <v>21509808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</row>
    <row r="5" spans="1:19">
      <c r="A5">
        <v>2911102</v>
      </c>
      <c r="B5" t="s">
        <v>114</v>
      </c>
      <c r="C5">
        <v>21509808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899370</v>
      </c>
      <c r="B6" t="s">
        <v>116</v>
      </c>
      <c r="C6">
        <v>21379638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859307</v>
      </c>
      <c r="B7" t="s">
        <v>98</v>
      </c>
      <c r="C7">
        <v>20242118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8013781</v>
      </c>
      <c r="B8" t="s">
        <v>162</v>
      </c>
      <c r="C8">
        <v>18917752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892949</v>
      </c>
      <c r="B9" t="s">
        <v>169</v>
      </c>
      <c r="C9">
        <v>18846058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>
      <c r="A10">
        <v>5503158</v>
      </c>
      <c r="B10" t="s">
        <v>203</v>
      </c>
      <c r="C10">
        <v>13039455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859334</v>
      </c>
      <c r="B11" t="s">
        <v>103</v>
      </c>
      <c r="C11">
        <v>10804076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859538</v>
      </c>
      <c r="B12" t="s">
        <v>130</v>
      </c>
      <c r="C12">
        <v>10625905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7779968</v>
      </c>
      <c r="B13" t="s">
        <v>219</v>
      </c>
      <c r="C13">
        <v>10039067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>
        <v>7799035</v>
      </c>
      <c r="B14" t="s">
        <v>226</v>
      </c>
      <c r="C14">
        <v>9899984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7803230</v>
      </c>
      <c r="B15" t="s">
        <v>175</v>
      </c>
      <c r="C15">
        <v>9515028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919228</v>
      </c>
      <c r="B16" t="s">
        <v>90</v>
      </c>
      <c r="C16">
        <v>8253272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826911</v>
      </c>
      <c r="B17" t="s">
        <v>79</v>
      </c>
      <c r="C17">
        <v>8013781</v>
      </c>
      <c r="D17">
        <v>5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863552</v>
      </c>
      <c r="B18" t="s">
        <v>78</v>
      </c>
      <c r="C18">
        <v>7856231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7747545</v>
      </c>
      <c r="B19" t="s">
        <v>43</v>
      </c>
      <c r="C19">
        <v>7851662</v>
      </c>
      <c r="D19">
        <v>125</v>
      </c>
      <c r="E19">
        <v>0</v>
      </c>
      <c r="F19">
        <v>0</v>
      </c>
      <c r="G19">
        <v>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>
      <c r="A20">
        <v>878401</v>
      </c>
      <c r="B20" t="s">
        <v>146</v>
      </c>
      <c r="C20">
        <v>7824875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1093147</v>
      </c>
      <c r="B21" t="s">
        <v>143</v>
      </c>
      <c r="C21">
        <v>7820643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971178</v>
      </c>
      <c r="B22" t="s">
        <v>85</v>
      </c>
      <c r="C22">
        <v>7820004</v>
      </c>
      <c r="D22">
        <v>54</v>
      </c>
      <c r="E22">
        <v>0</v>
      </c>
      <c r="F22">
        <v>0</v>
      </c>
      <c r="G22">
        <v>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20242118</v>
      </c>
      <c r="B23" t="s">
        <v>33</v>
      </c>
      <c r="C23">
        <v>7806852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2807012</v>
      </c>
      <c r="B24" t="s">
        <v>139</v>
      </c>
      <c r="C24">
        <v>7804018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10804076</v>
      </c>
      <c r="B25" t="s">
        <v>144</v>
      </c>
      <c r="C25">
        <v>7803230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1109534</v>
      </c>
      <c r="B26" t="s">
        <v>140</v>
      </c>
      <c r="C26">
        <v>7799035</v>
      </c>
      <c r="D26">
        <v>3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2839381</v>
      </c>
      <c r="B27" t="s">
        <v>177</v>
      </c>
      <c r="C27">
        <v>7779968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1695148</v>
      </c>
      <c r="B28" t="s">
        <v>87</v>
      </c>
      <c r="C28">
        <v>7752528</v>
      </c>
      <c r="D28">
        <v>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7672039</v>
      </c>
      <c r="B29" t="s">
        <v>174</v>
      </c>
      <c r="C29">
        <v>7747572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9515028</v>
      </c>
      <c r="B30" t="s">
        <v>176</v>
      </c>
      <c r="C30">
        <v>7747545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7747572</v>
      </c>
      <c r="B31" t="s">
        <v>259</v>
      </c>
      <c r="C31">
        <v>7742433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7856231</v>
      </c>
      <c r="B32" t="s">
        <v>65</v>
      </c>
      <c r="C32">
        <v>7739376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>
        <v>237393</v>
      </c>
      <c r="B33" t="s">
        <v>88</v>
      </c>
      <c r="C33">
        <v>7727322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7536334</v>
      </c>
      <c r="B34" t="s">
        <v>123</v>
      </c>
      <c r="C34">
        <v>7727057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>
        <v>820919</v>
      </c>
      <c r="B35" s="3" t="s">
        <v>257</v>
      </c>
      <c r="C35">
        <v>7725398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888447</v>
      </c>
      <c r="B36" t="s">
        <v>181</v>
      </c>
      <c r="C36">
        <v>7672039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9899984</v>
      </c>
      <c r="B37" t="s">
        <v>137</v>
      </c>
      <c r="C37">
        <v>7536334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826938</v>
      </c>
      <c r="B38" t="s">
        <v>265</v>
      </c>
      <c r="C38">
        <v>7536297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5399068</v>
      </c>
      <c r="B39" t="s">
        <v>112</v>
      </c>
      <c r="C39">
        <v>5976201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931028</v>
      </c>
      <c r="B40" t="s">
        <v>66</v>
      </c>
      <c r="C40">
        <v>5904768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931028</v>
      </c>
      <c r="B41" t="s">
        <v>209</v>
      </c>
      <c r="C41">
        <v>5859810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2594394</v>
      </c>
      <c r="B42" s="3" t="s">
        <v>261</v>
      </c>
      <c r="C42">
        <v>5681664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7725398</v>
      </c>
      <c r="B43" t="s">
        <v>42</v>
      </c>
      <c r="C43">
        <v>5503158</v>
      </c>
      <c r="D43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</row>
    <row r="44" spans="1:19">
      <c r="A44">
        <v>5681664</v>
      </c>
      <c r="B44" t="s">
        <v>204</v>
      </c>
      <c r="C44">
        <v>5438125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2839355</v>
      </c>
      <c r="B45" t="s">
        <v>216</v>
      </c>
      <c r="C45">
        <v>5431345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>
        <v>18846058</v>
      </c>
      <c r="B46" t="s">
        <v>118</v>
      </c>
      <c r="C46">
        <v>5399068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2914930</v>
      </c>
      <c r="B47" t="s">
        <v>234</v>
      </c>
      <c r="C47">
        <v>5378501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3073221</v>
      </c>
      <c r="B48" t="s">
        <v>222</v>
      </c>
      <c r="C48">
        <v>5366299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10625905</v>
      </c>
      <c r="B49" t="s">
        <v>170</v>
      </c>
      <c r="C49">
        <v>3384145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2887631</v>
      </c>
      <c r="B50" t="s">
        <v>167</v>
      </c>
      <c r="C50">
        <v>3073221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>
      <c r="A51">
        <v>1735298</v>
      </c>
      <c r="B51" t="s">
        <v>163</v>
      </c>
      <c r="C51">
        <v>2914930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>
      <c r="A52">
        <v>2899302</v>
      </c>
      <c r="B52" t="s">
        <v>125</v>
      </c>
      <c r="C52">
        <v>2911102</v>
      </c>
      <c r="D52">
        <v>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</v>
      </c>
      <c r="S52">
        <v>0</v>
      </c>
    </row>
    <row r="53" spans="1:19">
      <c r="A53">
        <v>7804018</v>
      </c>
      <c r="B53" t="s">
        <v>124</v>
      </c>
      <c r="C53">
        <v>2899302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7752528</v>
      </c>
      <c r="B54" t="s">
        <v>129</v>
      </c>
      <c r="C54">
        <v>2887631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7824875</v>
      </c>
      <c r="B55" t="s">
        <v>166</v>
      </c>
      <c r="C55">
        <v>2839381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</row>
    <row r="56" spans="1:19">
      <c r="A56">
        <v>7820643</v>
      </c>
      <c r="B56" t="s">
        <v>164</v>
      </c>
      <c r="C56">
        <v>2839355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>
      <c r="A57">
        <v>8253272</v>
      </c>
      <c r="B57" t="s">
        <v>102</v>
      </c>
      <c r="C57">
        <v>2807012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>
      <c r="A58">
        <v>7727322</v>
      </c>
      <c r="B58" s="3" t="s">
        <v>171</v>
      </c>
      <c r="C58">
        <v>2787314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>
        <v>1332638</v>
      </c>
      <c r="B59" t="s">
        <v>131</v>
      </c>
      <c r="C59">
        <v>2774362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>
        <v>5431345</v>
      </c>
      <c r="B60" s="3" t="s">
        <v>67</v>
      </c>
      <c r="C60">
        <v>2594394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5366299</v>
      </c>
      <c r="B61" t="s">
        <v>127</v>
      </c>
      <c r="C61">
        <v>1735298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866609</v>
      </c>
      <c r="B62" t="s">
        <v>126</v>
      </c>
      <c r="C62">
        <v>1695148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</row>
    <row r="63" spans="1:19">
      <c r="A63">
        <v>10039067</v>
      </c>
      <c r="B63" t="s">
        <v>207</v>
      </c>
      <c r="C63">
        <v>1581049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7806852</v>
      </c>
      <c r="B64" t="s">
        <v>157</v>
      </c>
      <c r="C64">
        <v>1332638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27231154</v>
      </c>
      <c r="B65" s="3" t="s">
        <v>258</v>
      </c>
      <c r="C65">
        <v>1109534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5378501</v>
      </c>
      <c r="B66" s="3" t="s">
        <v>152</v>
      </c>
      <c r="C66">
        <v>1093147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865982</v>
      </c>
      <c r="B67" t="s">
        <v>96</v>
      </c>
      <c r="C67">
        <v>971178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810836</v>
      </c>
      <c r="B68" t="s">
        <v>35</v>
      </c>
      <c r="C68">
        <v>931028</v>
      </c>
      <c r="D68">
        <v>191</v>
      </c>
      <c r="E68">
        <v>0</v>
      </c>
      <c r="F68">
        <v>0</v>
      </c>
      <c r="G68">
        <v>0</v>
      </c>
      <c r="H68">
        <v>0</v>
      </c>
      <c r="I68">
        <v>0</v>
      </c>
      <c r="J68">
        <v>14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0</v>
      </c>
      <c r="S68">
        <v>0</v>
      </c>
    </row>
    <row r="69" spans="1:19">
      <c r="A69">
        <v>7742433</v>
      </c>
      <c r="B69" t="s">
        <v>73</v>
      </c>
      <c r="C69">
        <v>931028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>
        <v>806704</v>
      </c>
      <c r="B70" t="s">
        <v>71</v>
      </c>
      <c r="C70">
        <v>931028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>
        <v>7536297</v>
      </c>
      <c r="B71" t="s">
        <v>250</v>
      </c>
      <c r="C71">
        <v>930740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v>930740</v>
      </c>
      <c r="B72" t="s">
        <v>58</v>
      </c>
      <c r="C72">
        <v>919228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</row>
    <row r="73" spans="1:19">
      <c r="A73">
        <v>5859810</v>
      </c>
      <c r="B73" t="s">
        <v>95</v>
      </c>
      <c r="C73">
        <v>899370</v>
      </c>
      <c r="D73">
        <v>17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13039455</v>
      </c>
      <c r="B74" t="s">
        <v>100</v>
      </c>
      <c r="C74">
        <v>892949</v>
      </c>
      <c r="D74">
        <v>12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1581049</v>
      </c>
      <c r="B75" t="s">
        <v>107</v>
      </c>
      <c r="C75">
        <v>888447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5438125</v>
      </c>
      <c r="B76" t="s">
        <v>153</v>
      </c>
      <c r="C76">
        <v>878401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21379638</v>
      </c>
      <c r="B77" t="s">
        <v>217</v>
      </c>
      <c r="C77">
        <v>866609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21509808</v>
      </c>
      <c r="B78" t="s">
        <v>236</v>
      </c>
      <c r="C78">
        <v>865982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5976201</v>
      </c>
      <c r="B79" t="s">
        <v>229</v>
      </c>
      <c r="C79">
        <v>863552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21509808</v>
      </c>
      <c r="B80" s="3" t="s">
        <v>225</v>
      </c>
      <c r="C80">
        <v>859538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v>5904768</v>
      </c>
      <c r="B81" t="s">
        <v>231</v>
      </c>
      <c r="C81">
        <v>859334</v>
      </c>
      <c r="D81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>
        <v>7739376</v>
      </c>
      <c r="B82" s="2" t="s">
        <v>221</v>
      </c>
      <c r="C82">
        <v>859307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>
        <v>2787314</v>
      </c>
      <c r="B83" s="3" t="s">
        <v>215</v>
      </c>
      <c r="C83">
        <v>826938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>
        <v>18917752</v>
      </c>
      <c r="B84" t="s">
        <v>113</v>
      </c>
      <c r="C84">
        <v>826911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</row>
    <row r="85" spans="1:19">
      <c r="A85">
        <v>3384145</v>
      </c>
      <c r="B85" t="s">
        <v>156</v>
      </c>
      <c r="C85">
        <v>820919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2774362</v>
      </c>
      <c r="B86" t="s">
        <v>201</v>
      </c>
      <c r="C86">
        <v>810836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7727057</v>
      </c>
      <c r="B87" t="s">
        <v>254</v>
      </c>
      <c r="C87">
        <v>806704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B88" t="s">
        <v>134</v>
      </c>
      <c r="C88">
        <v>237393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</sheetData>
  <autoFilter ref="B2:R87">
    <sortState ref="B3:R88">
      <sortCondition descending="1" ref="C2:C88"/>
    </sortState>
  </autoFilter>
  <conditionalFormatting sqref="B2 A1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C3:C86 C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6 D1:R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6 A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Batch_813445_batch_results.csv</vt:lpstr>
      <vt:lpstr>Discarded recording HITS</vt:lpstr>
      <vt:lpstr>rejected HITS</vt:lpstr>
      <vt:lpstr>Transcriptions Per Recording</vt:lpstr>
      <vt:lpstr>Unique Transcriptions DYNAMIC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wordFreqsCOCA</vt:lpstr>
      <vt:lpstr>answer tally vs wordFreqsSTATIC</vt:lpstr>
      <vt:lpstr>india Tally vs actual DYNAMIC</vt:lpstr>
      <vt:lpstr>answer tally vs country STATIC</vt:lpstr>
      <vt:lpstr>usa Tally vs actual DYNAMIC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2012-12-29T07:16:44Z</dcterms:modified>
</cp:coreProperties>
</file>