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116" windowHeight="955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</calcChain>
</file>

<file path=xl/sharedStrings.xml><?xml version="1.0" encoding="utf-8"?>
<sst xmlns="http://schemas.openxmlformats.org/spreadsheetml/2006/main" count="161" uniqueCount="160">
  <si>
    <t>Cliente</t>
  </si>
  <si>
    <t>Marca</t>
  </si>
  <si>
    <t>Modelo</t>
  </si>
  <si>
    <t>Año</t>
  </si>
  <si>
    <t>Id</t>
  </si>
  <si>
    <t>FechaRecogida</t>
  </si>
  <si>
    <t>PrecioSinIva</t>
  </si>
  <si>
    <t>IVA</t>
  </si>
  <si>
    <t>PrecioTotal</t>
  </si>
  <si>
    <t>Reparación</t>
  </si>
  <si>
    <t>Factura</t>
  </si>
  <si>
    <t>Hedy Ball</t>
  </si>
  <si>
    <t>Janna Torres</t>
  </si>
  <si>
    <t>Josephine Parker</t>
  </si>
  <si>
    <t>Dakota Webster</t>
  </si>
  <si>
    <t>Silas Green</t>
  </si>
  <si>
    <t>Nathaniel Alexander</t>
  </si>
  <si>
    <t>Connor Hurst</t>
  </si>
  <si>
    <t>Elaine Anthony</t>
  </si>
  <si>
    <t>Blaze Pearson</t>
  </si>
  <si>
    <t>Castor Cash</t>
  </si>
  <si>
    <t>Alika Oconnor</t>
  </si>
  <si>
    <t>Kimberley Keith</t>
  </si>
  <si>
    <t>Samson Valenzuela</t>
  </si>
  <si>
    <t>Jemima Scott</t>
  </si>
  <si>
    <t>Gage Barber</t>
  </si>
  <si>
    <t>Chase Kaufman</t>
  </si>
  <si>
    <t>Mufutau Weaver</t>
  </si>
  <si>
    <t>Noble Suarez</t>
  </si>
  <si>
    <t>Nicole Rojas</t>
  </si>
  <si>
    <t>Joshua Dickson</t>
  </si>
  <si>
    <t>Nissim Cohen</t>
  </si>
  <si>
    <t>Lee Battle</t>
  </si>
  <si>
    <t>Mallory Mcconnell</t>
  </si>
  <si>
    <t>Stephanie Fields</t>
  </si>
  <si>
    <t>Whoopi Chandler</t>
  </si>
  <si>
    <t>Simone Davenport</t>
  </si>
  <si>
    <t>Daphne Carr</t>
  </si>
  <si>
    <t>Lucy Gentry</t>
  </si>
  <si>
    <t>Sasha Newman</t>
  </si>
  <si>
    <t>Charles Howe</t>
  </si>
  <si>
    <t>Mg</t>
  </si>
  <si>
    <t>Jaguar</t>
  </si>
  <si>
    <t>Kia</t>
  </si>
  <si>
    <t>Skoda</t>
  </si>
  <si>
    <t>Seat</t>
  </si>
  <si>
    <t>Talbot</t>
  </si>
  <si>
    <t>Tata</t>
  </si>
  <si>
    <t>Rover</t>
  </si>
  <si>
    <t>Mitsubishi</t>
  </si>
  <si>
    <t>Bmw</t>
  </si>
  <si>
    <t>Lamborghini</t>
  </si>
  <si>
    <t>Asia Motors</t>
  </si>
  <si>
    <t>Mazda</t>
  </si>
  <si>
    <t>Daf</t>
  </si>
  <si>
    <t>Galloper</t>
  </si>
  <si>
    <t>Chrysler</t>
  </si>
  <si>
    <t>Aro</t>
  </si>
  <si>
    <t>Ldv</t>
  </si>
  <si>
    <t>Nissan</t>
  </si>
  <si>
    <t>Honda</t>
  </si>
  <si>
    <t>Maybach</t>
  </si>
  <si>
    <t>Mercedes-benz</t>
  </si>
  <si>
    <t>Hummer</t>
  </si>
  <si>
    <t>Innocenti</t>
  </si>
  <si>
    <t>Aston Martin</t>
  </si>
  <si>
    <t>Audi</t>
  </si>
  <si>
    <t>Austin</t>
  </si>
  <si>
    <t>Bentley</t>
  </si>
  <si>
    <t>Saab</t>
  </si>
  <si>
    <t>Infiniti</t>
  </si>
  <si>
    <t>blazer</t>
  </si>
  <si>
    <t>scorpio</t>
  </si>
  <si>
    <t>rx350</t>
  </si>
  <si>
    <t>tigra</t>
  </si>
  <si>
    <t>crossblade</t>
  </si>
  <si>
    <t>lacetti</t>
  </si>
  <si>
    <t>transit</t>
  </si>
  <si>
    <t>goa-pickup</t>
  </si>
  <si>
    <t>kadett</t>
  </si>
  <si>
    <t>sports-pick-up</t>
  </si>
  <si>
    <t>a8</t>
  </si>
  <si>
    <t>series-iii</t>
  </si>
  <si>
    <t>sportage</t>
  </si>
  <si>
    <t>montero</t>
  </si>
  <si>
    <t>r6</t>
  </si>
  <si>
    <t>sharan</t>
  </si>
  <si>
    <t>vantage</t>
  </si>
  <si>
    <t>evanda</t>
  </si>
  <si>
    <t>daily</t>
  </si>
  <si>
    <t>master</t>
  </si>
  <si>
    <t>iq</t>
  </si>
  <si>
    <t>explorer</t>
  </si>
  <si>
    <t>ls600h</t>
  </si>
  <si>
    <t>zafira</t>
  </si>
  <si>
    <t>korando</t>
  </si>
  <si>
    <t>azure</t>
  </si>
  <si>
    <t>ulysse</t>
  </si>
  <si>
    <t>z</t>
  </si>
  <si>
    <t>pathfinder</t>
  </si>
  <si>
    <t>Chasis</t>
  </si>
  <si>
    <t>Motor</t>
  </si>
  <si>
    <t>Neumáticos</t>
  </si>
  <si>
    <t>Carrocería</t>
  </si>
  <si>
    <t>Parabrisas</t>
  </si>
  <si>
    <t>Asientos</t>
  </si>
  <si>
    <t>Tapicería</t>
  </si>
  <si>
    <t>Cuadros de mando</t>
  </si>
  <si>
    <t>Luna</t>
  </si>
  <si>
    <t>Suspensión</t>
  </si>
  <si>
    <t>Caja de cambios</t>
  </si>
  <si>
    <t>Retrovisor</t>
  </si>
  <si>
    <t>Puerta</t>
  </si>
  <si>
    <t>Airbag</t>
  </si>
  <si>
    <t>Pedales</t>
  </si>
  <si>
    <t>Pastillas de freno</t>
  </si>
  <si>
    <t>ABS</t>
  </si>
  <si>
    <t>Pintura</t>
  </si>
  <si>
    <t>Llantas</t>
  </si>
  <si>
    <t>Capota</t>
  </si>
  <si>
    <t>Ventana</t>
  </si>
  <si>
    <t>Contacto</t>
  </si>
  <si>
    <t>Cerradura</t>
  </si>
  <si>
    <t>Bujías</t>
  </si>
  <si>
    <t>Luces</t>
  </si>
  <si>
    <t>Alerones</t>
  </si>
  <si>
    <t>Tubo de escape</t>
  </si>
  <si>
    <t>Silenciador</t>
  </si>
  <si>
    <t>Batería</t>
  </si>
  <si>
    <t>Dirección</t>
  </si>
  <si>
    <t>2019-10-16</t>
  </si>
  <si>
    <t>2019-03-13</t>
  </si>
  <si>
    <t>2020-01-16</t>
  </si>
  <si>
    <t>2020-12-31</t>
  </si>
  <si>
    <t>2020-05-13</t>
  </si>
  <si>
    <t>2020-11-10</t>
  </si>
  <si>
    <t>2019-12-20</t>
  </si>
  <si>
    <t>2019-11-28</t>
  </si>
  <si>
    <t>2019-12-15</t>
  </si>
  <si>
    <t>2020-12-08</t>
  </si>
  <si>
    <t>2019-05-01</t>
  </si>
  <si>
    <t>2021-02-20</t>
  </si>
  <si>
    <t>2020-12-14</t>
  </si>
  <si>
    <t>2019-12-01</t>
  </si>
  <si>
    <t>2020-12-04</t>
  </si>
  <si>
    <t>2019-02-27</t>
  </si>
  <si>
    <t>2020-03-30</t>
  </si>
  <si>
    <t>2019-02-08</t>
  </si>
  <si>
    <t>2020-08-08</t>
  </si>
  <si>
    <t>2020-07-29</t>
  </si>
  <si>
    <t>2020-05-31</t>
  </si>
  <si>
    <t>2020-09-05</t>
  </si>
  <si>
    <t>2019-03-19</t>
  </si>
  <si>
    <t>2019-11-03</t>
  </si>
  <si>
    <t>2020-07-27</t>
  </si>
  <si>
    <t>2021-02-04</t>
  </si>
  <si>
    <t>2019-09-01</t>
  </si>
  <si>
    <t>2020-11-29</t>
  </si>
  <si>
    <t>2020-03-13</t>
  </si>
  <si>
    <t>2019-08-16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</si>
</sst>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9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1" fillId="0" borderId="2" xfId="1" applyFill="1" applyBorder="1" applyProtection="1"/>
    <xf numFmtId="0" fontId="1" fillId="0" borderId="3" xfId="1" applyFill="1" applyBorder="1" applyProtection="1"/>
    <xf numFmtId="0" fontId="2" fillId="0" borderId="2" xfId="0" applyFont="1" applyBorder="1"/>
  </cellXfs>
  <cellStyles count="2">
    <cellStyle name="Normal" xfId="0" builtinId="0"/>
    <cellStyle name="Normal 2" xfId="1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C3:M33" totalsRowShown="0">
  <autoFilter ref="C3:M33"/>
  <tableColumns count="11">
    <tableColumn id="1" name="Id" dataDxfId="0"/>
    <tableColumn id="2" name="Cliente" dataDxfId="1"/>
    <tableColumn id="3" name="Reparación" dataDxfId="2"/>
    <tableColumn id="4" name="Marca" dataDxfId="3"/>
    <tableColumn id="5" name="Modelo" dataDxfId="4"/>
    <tableColumn id="6" name="Año" dataDxfId="5"/>
    <tableColumn id="7" name="FechaRecogida" dataDxfId="6"/>
    <tableColumn id="8" name="Factura" dataDxfId="7"/>
    <tableColumn id="9" name="PrecioSinIva" dataDxfId="8"/>
    <tableColumn id="10" name="IVA" dataDxfId="9"/>
    <tableColumn id="11" name="PrecioTotal" dataDxfId="10">
      <calculatedColumnFormula>Tabla2[[#This Row],[PrecioSinIva]]*(Tabla2[[#This Row],[IVA]]+100)/100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7"/>
  <sheetViews>
    <sheetView tabSelected="1" topLeftCell="A3" workbookViewId="0">
      <selection activeCell="O15" sqref="O15"/>
    </sheetView>
  </sheetViews>
  <sheetFormatPr baseColWidth="10" defaultRowHeight="14.4" x14ac:dyDescent="0.3"/>
  <cols>
    <col min="3" max="3" width="4.88671875" bestFit="1" customWidth="1"/>
    <col min="4" max="4" width="17.5546875" bestFit="1" customWidth="1"/>
    <col min="5" max="5" width="16.33203125" bestFit="1" customWidth="1"/>
    <col min="6" max="6" width="13.44140625" bestFit="1" customWidth="1"/>
    <col min="7" max="7" width="12.5546875" bestFit="1" customWidth="1"/>
    <col min="8" max="8" width="6.6640625" bestFit="1" customWidth="1"/>
    <col min="9" max="9" width="15.77734375" bestFit="1" customWidth="1"/>
    <col min="10" max="10" width="9.44140625" bestFit="1" customWidth="1"/>
    <col min="11" max="11" width="13.5546875" bestFit="1" customWidth="1"/>
    <col min="12" max="12" width="6.21875" bestFit="1" customWidth="1"/>
    <col min="13" max="13" width="12.6640625" bestFit="1" customWidth="1"/>
  </cols>
  <sheetData>
    <row r="3" spans="3:13" x14ac:dyDescent="0.3">
      <c r="C3" s="2" t="s">
        <v>4</v>
      </c>
      <c r="D3" s="2" t="s">
        <v>0</v>
      </c>
      <c r="E3" s="2" t="s">
        <v>9</v>
      </c>
      <c r="F3" s="2" t="s">
        <v>1</v>
      </c>
      <c r="G3" s="2" t="s">
        <v>2</v>
      </c>
      <c r="H3" s="2" t="s">
        <v>3</v>
      </c>
      <c r="I3" s="2" t="s">
        <v>5</v>
      </c>
      <c r="J3" s="2" t="s">
        <v>10</v>
      </c>
      <c r="K3" s="2" t="s">
        <v>6</v>
      </c>
      <c r="L3" s="2" t="s">
        <v>7</v>
      </c>
      <c r="M3" s="2" t="s">
        <v>8</v>
      </c>
    </row>
    <row r="4" spans="3:13" x14ac:dyDescent="0.3">
      <c r="C4" s="3">
        <v>0</v>
      </c>
      <c r="D4" s="6" t="s">
        <v>11</v>
      </c>
      <c r="E4" s="3" t="s">
        <v>101</v>
      </c>
      <c r="F4" s="3" t="s">
        <v>41</v>
      </c>
      <c r="G4" s="3" t="s">
        <v>71</v>
      </c>
      <c r="H4" s="6">
        <v>1988</v>
      </c>
      <c r="I4" s="6" t="s">
        <v>130</v>
      </c>
      <c r="J4" s="6">
        <v>0</v>
      </c>
      <c r="K4" s="6">
        <v>486</v>
      </c>
      <c r="L4" s="3">
        <v>21</v>
      </c>
      <c r="M4" s="3">
        <f>Tabla2[[#This Row],[PrecioSinIva]]*(Tabla2[[#This Row],[IVA]]+100)/100</f>
        <v>588.05999999999995</v>
      </c>
    </row>
    <row r="5" spans="3:13" x14ac:dyDescent="0.3">
      <c r="C5" s="3">
        <v>1</v>
      </c>
      <c r="D5" s="6" t="s">
        <v>12</v>
      </c>
      <c r="E5" s="3" t="s">
        <v>102</v>
      </c>
      <c r="F5" s="3" t="s">
        <v>42</v>
      </c>
      <c r="G5" s="3" t="s">
        <v>72</v>
      </c>
      <c r="H5" s="6">
        <v>2000</v>
      </c>
      <c r="I5" s="6" t="s">
        <v>131</v>
      </c>
      <c r="J5" s="6">
        <v>1</v>
      </c>
      <c r="K5" s="6">
        <v>438</v>
      </c>
      <c r="L5" s="3">
        <v>21</v>
      </c>
      <c r="M5" s="3">
        <f>Tabla2[[#This Row],[PrecioSinIva]]*(Tabla2[[#This Row],[IVA]]+100)/100</f>
        <v>529.98</v>
      </c>
    </row>
    <row r="6" spans="3:13" x14ac:dyDescent="0.3">
      <c r="C6" s="3">
        <v>2</v>
      </c>
      <c r="D6" s="6" t="s">
        <v>13</v>
      </c>
      <c r="E6" s="3" t="s">
        <v>100</v>
      </c>
      <c r="F6" s="3" t="s">
        <v>43</v>
      </c>
      <c r="G6" s="3" t="s">
        <v>73</v>
      </c>
      <c r="H6" s="6">
        <v>2005</v>
      </c>
      <c r="I6" s="6" t="s">
        <v>132</v>
      </c>
      <c r="J6" s="6">
        <v>2</v>
      </c>
      <c r="K6" s="6">
        <v>315</v>
      </c>
      <c r="L6" s="3">
        <v>21</v>
      </c>
      <c r="M6" s="4">
        <f>Tabla2[[#This Row],[PrecioSinIva]]*(Tabla2[[#This Row],[IVA]]+100)/100</f>
        <v>381.15</v>
      </c>
    </row>
    <row r="7" spans="3:13" x14ac:dyDescent="0.3">
      <c r="C7" s="3">
        <v>3</v>
      </c>
      <c r="D7" s="6" t="s">
        <v>14</v>
      </c>
      <c r="E7" s="3" t="s">
        <v>103</v>
      </c>
      <c r="F7" s="3" t="s">
        <v>44</v>
      </c>
      <c r="G7" s="3" t="s">
        <v>74</v>
      </c>
      <c r="H7" s="6">
        <v>1981</v>
      </c>
      <c r="I7" s="6" t="s">
        <v>133</v>
      </c>
      <c r="J7" s="6">
        <v>3</v>
      </c>
      <c r="K7" s="6">
        <v>941</v>
      </c>
      <c r="L7" s="3">
        <v>21</v>
      </c>
      <c r="M7" s="3">
        <f>Tabla2[[#This Row],[PrecioSinIva]]*(Tabla2[[#This Row],[IVA]]+100)/100</f>
        <v>1138.6099999999999</v>
      </c>
    </row>
    <row r="8" spans="3:13" x14ac:dyDescent="0.3">
      <c r="C8" s="3">
        <v>4</v>
      </c>
      <c r="D8" s="6" t="s">
        <v>15</v>
      </c>
      <c r="E8" s="3" t="s">
        <v>104</v>
      </c>
      <c r="F8" s="3" t="s">
        <v>45</v>
      </c>
      <c r="G8" s="3" t="s">
        <v>75</v>
      </c>
      <c r="H8" s="6">
        <v>2011</v>
      </c>
      <c r="I8" s="6" t="s">
        <v>134</v>
      </c>
      <c r="J8" s="6">
        <v>4</v>
      </c>
      <c r="K8" s="6">
        <v>260</v>
      </c>
      <c r="L8" s="3">
        <v>21</v>
      </c>
      <c r="M8" s="3">
        <f>Tabla2[[#This Row],[PrecioSinIva]]*(Tabla2[[#This Row],[IVA]]+100)/100</f>
        <v>314.60000000000002</v>
      </c>
    </row>
    <row r="9" spans="3:13" x14ac:dyDescent="0.3">
      <c r="C9" s="3">
        <v>5</v>
      </c>
      <c r="D9" s="6" t="s">
        <v>16</v>
      </c>
      <c r="E9" s="3" t="s">
        <v>105</v>
      </c>
      <c r="F9" s="3" t="s">
        <v>46</v>
      </c>
      <c r="G9" s="3" t="s">
        <v>76</v>
      </c>
      <c r="H9" s="6">
        <v>2013</v>
      </c>
      <c r="I9" s="6" t="s">
        <v>135</v>
      </c>
      <c r="J9" s="6">
        <v>5</v>
      </c>
      <c r="K9" s="6">
        <v>373</v>
      </c>
      <c r="L9" s="3">
        <v>21</v>
      </c>
      <c r="M9" s="3">
        <f>Tabla2[[#This Row],[PrecioSinIva]]*(Tabla2[[#This Row],[IVA]]+100)/100</f>
        <v>451.33</v>
      </c>
    </row>
    <row r="10" spans="3:13" x14ac:dyDescent="0.3">
      <c r="C10" s="3">
        <v>6</v>
      </c>
      <c r="D10" s="6" t="s">
        <v>17</v>
      </c>
      <c r="E10" s="3" t="s">
        <v>106</v>
      </c>
      <c r="F10" s="3" t="s">
        <v>47</v>
      </c>
      <c r="G10" s="3" t="s">
        <v>77</v>
      </c>
      <c r="H10" s="6">
        <v>2017</v>
      </c>
      <c r="I10" s="6" t="s">
        <v>136</v>
      </c>
      <c r="J10" s="6">
        <v>6</v>
      </c>
      <c r="K10" s="6">
        <v>373</v>
      </c>
      <c r="L10" s="3">
        <v>21</v>
      </c>
      <c r="M10" s="3">
        <f>Tabla2[[#This Row],[PrecioSinIva]]*(Tabla2[[#This Row],[IVA]]+100)/100</f>
        <v>451.33</v>
      </c>
    </row>
    <row r="11" spans="3:13" x14ac:dyDescent="0.3">
      <c r="C11" s="3">
        <v>7</v>
      </c>
      <c r="D11" s="6" t="s">
        <v>18</v>
      </c>
      <c r="E11" s="3" t="s">
        <v>107</v>
      </c>
      <c r="F11" s="3" t="s">
        <v>48</v>
      </c>
      <c r="G11" s="3" t="s">
        <v>78</v>
      </c>
      <c r="H11" s="6">
        <v>2009</v>
      </c>
      <c r="I11" s="6" t="s">
        <v>137</v>
      </c>
      <c r="J11" s="6">
        <v>7</v>
      </c>
      <c r="K11" s="6">
        <v>384</v>
      </c>
      <c r="L11" s="3">
        <v>21</v>
      </c>
      <c r="M11" s="3">
        <f>Tabla2[[#This Row],[PrecioSinIva]]*(Tabla2[[#This Row],[IVA]]+100)/100</f>
        <v>464.64</v>
      </c>
    </row>
    <row r="12" spans="3:13" x14ac:dyDescent="0.3">
      <c r="C12" s="3">
        <v>8</v>
      </c>
      <c r="D12" s="6" t="s">
        <v>19</v>
      </c>
      <c r="E12" s="3" t="s">
        <v>108</v>
      </c>
      <c r="F12" s="3" t="s">
        <v>49</v>
      </c>
      <c r="G12" s="3" t="s">
        <v>79</v>
      </c>
      <c r="H12" s="6">
        <v>2009</v>
      </c>
      <c r="I12" s="6" t="s">
        <v>138</v>
      </c>
      <c r="J12" s="6">
        <v>8</v>
      </c>
      <c r="K12" s="6">
        <v>531</v>
      </c>
      <c r="L12" s="3">
        <v>21</v>
      </c>
      <c r="M12" s="3">
        <f>Tabla2[[#This Row],[PrecioSinIva]]*(Tabla2[[#This Row],[IVA]]+100)/100</f>
        <v>642.51</v>
      </c>
    </row>
    <row r="13" spans="3:13" x14ac:dyDescent="0.3">
      <c r="C13" s="3">
        <v>9</v>
      </c>
      <c r="D13" s="6" t="s">
        <v>20</v>
      </c>
      <c r="E13" s="3" t="s">
        <v>109</v>
      </c>
      <c r="F13" s="3" t="s">
        <v>50</v>
      </c>
      <c r="G13" s="3" t="s">
        <v>80</v>
      </c>
      <c r="H13" s="6">
        <v>2009</v>
      </c>
      <c r="I13" s="6" t="s">
        <v>139</v>
      </c>
      <c r="J13" s="6">
        <v>9</v>
      </c>
      <c r="K13" s="6">
        <v>403</v>
      </c>
      <c r="L13" s="3">
        <v>21</v>
      </c>
      <c r="M13" s="3">
        <f>Tabla2[[#This Row],[PrecioSinIva]]*(Tabla2[[#This Row],[IVA]]+100)/100</f>
        <v>487.63</v>
      </c>
    </row>
    <row r="14" spans="3:13" x14ac:dyDescent="0.3">
      <c r="C14" s="3">
        <v>10</v>
      </c>
      <c r="D14" s="6" t="s">
        <v>21</v>
      </c>
      <c r="E14" s="3" t="s">
        <v>110</v>
      </c>
      <c r="F14" s="3" t="s">
        <v>51</v>
      </c>
      <c r="G14" s="3" t="s">
        <v>81</v>
      </c>
      <c r="H14" s="6">
        <v>1982</v>
      </c>
      <c r="I14" s="6" t="s">
        <v>140</v>
      </c>
      <c r="J14" s="6">
        <v>10</v>
      </c>
      <c r="K14" s="6">
        <v>489</v>
      </c>
      <c r="L14" s="3">
        <v>21</v>
      </c>
      <c r="M14" s="3">
        <f>Tabla2[[#This Row],[PrecioSinIva]]*(Tabla2[[#This Row],[IVA]]+100)/100</f>
        <v>591.69000000000005</v>
      </c>
    </row>
    <row r="15" spans="3:13" x14ac:dyDescent="0.3">
      <c r="C15" s="3">
        <v>11</v>
      </c>
      <c r="D15" s="6" t="s">
        <v>22</v>
      </c>
      <c r="E15" s="3" t="s">
        <v>113</v>
      </c>
      <c r="F15" s="3" t="s">
        <v>52</v>
      </c>
      <c r="G15" s="3" t="s">
        <v>82</v>
      </c>
      <c r="H15" s="6">
        <v>1985</v>
      </c>
      <c r="I15" s="6" t="s">
        <v>141</v>
      </c>
      <c r="J15" s="6">
        <v>11</v>
      </c>
      <c r="K15" s="6">
        <v>238</v>
      </c>
      <c r="L15" s="3">
        <v>21</v>
      </c>
      <c r="M15" s="3">
        <f>Tabla2[[#This Row],[PrecioSinIva]]*(Tabla2[[#This Row],[IVA]]+100)/100</f>
        <v>287.98</v>
      </c>
    </row>
    <row r="16" spans="3:13" x14ac:dyDescent="0.3">
      <c r="C16" s="3">
        <v>12</v>
      </c>
      <c r="D16" s="6" t="s">
        <v>23</v>
      </c>
      <c r="E16" s="3" t="s">
        <v>111</v>
      </c>
      <c r="F16" s="3" t="s">
        <v>53</v>
      </c>
      <c r="G16" s="3" t="s">
        <v>83</v>
      </c>
      <c r="H16" s="6">
        <v>2008</v>
      </c>
      <c r="I16" s="6" t="s">
        <v>142</v>
      </c>
      <c r="J16" s="6">
        <v>12</v>
      </c>
      <c r="K16" s="6">
        <v>585</v>
      </c>
      <c r="L16" s="3">
        <v>21</v>
      </c>
      <c r="M16" s="3">
        <f>Tabla2[[#This Row],[PrecioSinIva]]*(Tabla2[[#This Row],[IVA]]+100)/100</f>
        <v>707.85</v>
      </c>
    </row>
    <row r="17" spans="3:13" x14ac:dyDescent="0.3">
      <c r="C17" s="3">
        <v>13</v>
      </c>
      <c r="D17" s="6" t="s">
        <v>24</v>
      </c>
      <c r="E17" s="3" t="s">
        <v>112</v>
      </c>
      <c r="F17" s="3" t="s">
        <v>54</v>
      </c>
      <c r="G17" s="3" t="s">
        <v>84</v>
      </c>
      <c r="H17" s="6">
        <v>1983</v>
      </c>
      <c r="I17" s="6" t="s">
        <v>143</v>
      </c>
      <c r="J17" s="6">
        <v>13</v>
      </c>
      <c r="K17" s="6">
        <v>455</v>
      </c>
      <c r="L17" s="3">
        <v>21</v>
      </c>
      <c r="M17" s="3">
        <f>Tabla2[[#This Row],[PrecioSinIva]]*(Tabla2[[#This Row],[IVA]]+100)/100</f>
        <v>550.54999999999995</v>
      </c>
    </row>
    <row r="18" spans="3:13" x14ac:dyDescent="0.3">
      <c r="C18" s="3">
        <v>14</v>
      </c>
      <c r="D18" s="6" t="s">
        <v>25</v>
      </c>
      <c r="E18" s="3" t="s">
        <v>114</v>
      </c>
      <c r="F18" s="3" t="s">
        <v>55</v>
      </c>
      <c r="G18" s="3" t="s">
        <v>85</v>
      </c>
      <c r="H18" s="6">
        <v>2008</v>
      </c>
      <c r="I18" s="6" t="s">
        <v>144</v>
      </c>
      <c r="J18" s="6">
        <v>14</v>
      </c>
      <c r="K18" s="6">
        <v>311</v>
      </c>
      <c r="L18" s="3">
        <v>21</v>
      </c>
      <c r="M18" s="3">
        <f>Tabla2[[#This Row],[PrecioSinIva]]*(Tabla2[[#This Row],[IVA]]+100)/100</f>
        <v>376.31</v>
      </c>
    </row>
    <row r="19" spans="3:13" x14ac:dyDescent="0.3">
      <c r="C19" s="3">
        <v>15</v>
      </c>
      <c r="D19" s="6" t="s">
        <v>26</v>
      </c>
      <c r="E19" s="3" t="s">
        <v>115</v>
      </c>
      <c r="F19" s="3" t="s">
        <v>56</v>
      </c>
      <c r="G19" s="3" t="s">
        <v>86</v>
      </c>
      <c r="H19" s="6">
        <v>2005</v>
      </c>
      <c r="I19" s="6" t="s">
        <v>145</v>
      </c>
      <c r="J19" s="6">
        <v>15</v>
      </c>
      <c r="K19" s="6">
        <v>729</v>
      </c>
      <c r="L19" s="3">
        <v>21</v>
      </c>
      <c r="M19" s="3">
        <f>Tabla2[[#This Row],[PrecioSinIva]]*(Tabla2[[#This Row],[IVA]]+100)/100</f>
        <v>882.09</v>
      </c>
    </row>
    <row r="20" spans="3:13" x14ac:dyDescent="0.3">
      <c r="C20" s="3">
        <v>16</v>
      </c>
      <c r="D20" s="6" t="s">
        <v>27</v>
      </c>
      <c r="E20" s="3" t="s">
        <v>116</v>
      </c>
      <c r="F20" s="3" t="s">
        <v>57</v>
      </c>
      <c r="G20" s="3" t="s">
        <v>87</v>
      </c>
      <c r="H20" s="6">
        <v>2003</v>
      </c>
      <c r="I20" s="6" t="s">
        <v>146</v>
      </c>
      <c r="J20" s="6">
        <v>16</v>
      </c>
      <c r="K20" s="6">
        <v>761</v>
      </c>
      <c r="L20" s="3">
        <v>21</v>
      </c>
      <c r="M20" s="3">
        <f>Tabla2[[#This Row],[PrecioSinIva]]*(Tabla2[[#This Row],[IVA]]+100)/100</f>
        <v>920.81</v>
      </c>
    </row>
    <row r="21" spans="3:13" x14ac:dyDescent="0.3">
      <c r="C21" s="3">
        <v>17</v>
      </c>
      <c r="D21" s="6" t="s">
        <v>28</v>
      </c>
      <c r="E21" s="3" t="s">
        <v>117</v>
      </c>
      <c r="F21" s="3" t="s">
        <v>58</v>
      </c>
      <c r="G21" s="3" t="s">
        <v>88</v>
      </c>
      <c r="H21" s="6">
        <v>1988</v>
      </c>
      <c r="I21" s="6" t="s">
        <v>147</v>
      </c>
      <c r="J21" s="6">
        <v>17</v>
      </c>
      <c r="K21" s="6">
        <v>828</v>
      </c>
      <c r="L21" s="3">
        <v>21</v>
      </c>
      <c r="M21" s="3">
        <f>Tabla2[[#This Row],[PrecioSinIva]]*(Tabla2[[#This Row],[IVA]]+100)/100</f>
        <v>1001.88</v>
      </c>
    </row>
    <row r="22" spans="3:13" x14ac:dyDescent="0.3">
      <c r="C22" s="3">
        <v>18</v>
      </c>
      <c r="D22" s="6" t="s">
        <v>29</v>
      </c>
      <c r="E22" s="3" t="s">
        <v>118</v>
      </c>
      <c r="F22" s="3" t="s">
        <v>59</v>
      </c>
      <c r="G22" s="3" t="s">
        <v>89</v>
      </c>
      <c r="H22" s="6">
        <v>2002</v>
      </c>
      <c r="I22" s="6" t="s">
        <v>148</v>
      </c>
      <c r="J22" s="6">
        <v>18</v>
      </c>
      <c r="K22" s="6">
        <v>675</v>
      </c>
      <c r="L22" s="3">
        <v>21</v>
      </c>
      <c r="M22" s="3">
        <f>Tabla2[[#This Row],[PrecioSinIva]]*(Tabla2[[#This Row],[IVA]]+100)/100</f>
        <v>816.75</v>
      </c>
    </row>
    <row r="23" spans="3:13" x14ac:dyDescent="0.3">
      <c r="C23" s="3">
        <v>19</v>
      </c>
      <c r="D23" s="6" t="s">
        <v>30</v>
      </c>
      <c r="E23" s="3" t="s">
        <v>119</v>
      </c>
      <c r="F23" s="3" t="s">
        <v>60</v>
      </c>
      <c r="G23" s="8" t="s">
        <v>99</v>
      </c>
      <c r="H23" s="6">
        <v>1992</v>
      </c>
      <c r="I23" s="6" t="s">
        <v>149</v>
      </c>
      <c r="J23" s="6">
        <v>19</v>
      </c>
      <c r="K23" s="6">
        <v>298</v>
      </c>
      <c r="L23" s="3">
        <v>21</v>
      </c>
      <c r="M23" s="3">
        <f>Tabla2[[#This Row],[PrecioSinIva]]*(Tabla2[[#This Row],[IVA]]+100)/100</f>
        <v>360.58</v>
      </c>
    </row>
    <row r="24" spans="3:13" x14ac:dyDescent="0.3">
      <c r="C24" s="3">
        <v>20</v>
      </c>
      <c r="D24" s="6" t="s">
        <v>31</v>
      </c>
      <c r="E24" s="3" t="s">
        <v>120</v>
      </c>
      <c r="F24" s="3" t="s">
        <v>61</v>
      </c>
      <c r="G24" s="3" t="s">
        <v>90</v>
      </c>
      <c r="H24" s="6">
        <v>1984</v>
      </c>
      <c r="I24" s="6" t="s">
        <v>150</v>
      </c>
      <c r="J24" s="6">
        <v>20</v>
      </c>
      <c r="K24" s="6">
        <v>541</v>
      </c>
      <c r="L24" s="3">
        <v>21</v>
      </c>
      <c r="M24" s="3">
        <f>Tabla2[[#This Row],[PrecioSinIva]]*(Tabla2[[#This Row],[IVA]]+100)/100</f>
        <v>654.61</v>
      </c>
    </row>
    <row r="25" spans="3:13" x14ac:dyDescent="0.3">
      <c r="C25" s="3">
        <v>21</v>
      </c>
      <c r="D25" s="6" t="s">
        <v>32</v>
      </c>
      <c r="E25" s="3" t="s">
        <v>121</v>
      </c>
      <c r="F25" s="3" t="s">
        <v>62</v>
      </c>
      <c r="G25" s="3" t="s">
        <v>91</v>
      </c>
      <c r="H25" s="6">
        <v>1982</v>
      </c>
      <c r="I25" s="6" t="s">
        <v>151</v>
      </c>
      <c r="J25" s="6">
        <v>21</v>
      </c>
      <c r="K25" s="6">
        <v>503</v>
      </c>
      <c r="L25" s="3">
        <v>21</v>
      </c>
      <c r="M25" s="3">
        <f>Tabla2[[#This Row],[PrecioSinIva]]*(Tabla2[[#This Row],[IVA]]+100)/100</f>
        <v>608.63</v>
      </c>
    </row>
    <row r="26" spans="3:13" x14ac:dyDescent="0.3">
      <c r="C26" s="3">
        <v>22</v>
      </c>
      <c r="D26" s="6" t="s">
        <v>33</v>
      </c>
      <c r="E26" s="3" t="s">
        <v>122</v>
      </c>
      <c r="F26" s="3" t="s">
        <v>63</v>
      </c>
      <c r="G26" s="3" t="s">
        <v>88</v>
      </c>
      <c r="H26" s="6">
        <v>1997</v>
      </c>
      <c r="I26" s="6" t="s">
        <v>152</v>
      </c>
      <c r="J26" s="6">
        <v>22</v>
      </c>
      <c r="K26" s="6">
        <v>938</v>
      </c>
      <c r="L26" s="3">
        <v>21</v>
      </c>
      <c r="M26" s="3">
        <f>Tabla2[[#This Row],[PrecioSinIva]]*(Tabla2[[#This Row],[IVA]]+100)/100</f>
        <v>1134.98</v>
      </c>
    </row>
    <row r="27" spans="3:13" x14ac:dyDescent="0.3">
      <c r="C27" s="3">
        <v>23</v>
      </c>
      <c r="D27" s="6" t="s">
        <v>34</v>
      </c>
      <c r="E27" s="3" t="s">
        <v>123</v>
      </c>
      <c r="F27" s="3" t="s">
        <v>64</v>
      </c>
      <c r="G27" s="3" t="s">
        <v>92</v>
      </c>
      <c r="H27" s="6">
        <v>2001</v>
      </c>
      <c r="I27" s="6" t="s">
        <v>153</v>
      </c>
      <c r="J27" s="6">
        <v>23</v>
      </c>
      <c r="K27" s="6">
        <v>940</v>
      </c>
      <c r="L27" s="3">
        <v>21</v>
      </c>
      <c r="M27" s="3">
        <f>Tabla2[[#This Row],[PrecioSinIva]]*(Tabla2[[#This Row],[IVA]]+100)/100</f>
        <v>1137.4000000000001</v>
      </c>
    </row>
    <row r="28" spans="3:13" x14ac:dyDescent="0.3">
      <c r="C28" s="3">
        <v>24</v>
      </c>
      <c r="D28" s="6" t="s">
        <v>35</v>
      </c>
      <c r="E28" s="3" t="s">
        <v>124</v>
      </c>
      <c r="F28" s="3" t="s">
        <v>65</v>
      </c>
      <c r="G28" s="3" t="s">
        <v>93</v>
      </c>
      <c r="H28" s="6">
        <v>1994</v>
      </c>
      <c r="I28" s="6" t="s">
        <v>154</v>
      </c>
      <c r="J28" s="6">
        <v>24</v>
      </c>
      <c r="K28" s="6">
        <v>456</v>
      </c>
      <c r="L28" s="3">
        <v>21</v>
      </c>
      <c r="M28" s="3">
        <f>Tabla2[[#This Row],[PrecioSinIva]]*(Tabla2[[#This Row],[IVA]]+100)/100</f>
        <v>551.76</v>
      </c>
    </row>
    <row r="29" spans="3:13" x14ac:dyDescent="0.3">
      <c r="C29" s="3">
        <v>25</v>
      </c>
      <c r="D29" s="6" t="s">
        <v>36</v>
      </c>
      <c r="E29" s="3" t="s">
        <v>125</v>
      </c>
      <c r="F29" s="3" t="s">
        <v>66</v>
      </c>
      <c r="G29" s="3" t="s">
        <v>94</v>
      </c>
      <c r="H29" s="6">
        <v>2004</v>
      </c>
      <c r="I29" s="6" t="s">
        <v>155</v>
      </c>
      <c r="J29" s="6">
        <v>25</v>
      </c>
      <c r="K29" s="6">
        <v>568</v>
      </c>
      <c r="L29" s="3">
        <v>21</v>
      </c>
      <c r="M29" s="3">
        <f>Tabla2[[#This Row],[PrecioSinIva]]*(Tabla2[[#This Row],[IVA]]+100)/100</f>
        <v>687.28</v>
      </c>
    </row>
    <row r="30" spans="3:13" x14ac:dyDescent="0.3">
      <c r="C30" s="3">
        <v>26</v>
      </c>
      <c r="D30" s="6" t="s">
        <v>37</v>
      </c>
      <c r="E30" s="3" t="s">
        <v>126</v>
      </c>
      <c r="F30" s="3" t="s">
        <v>67</v>
      </c>
      <c r="G30" s="3" t="s">
        <v>95</v>
      </c>
      <c r="H30" s="6">
        <v>1987</v>
      </c>
      <c r="I30" s="6" t="s">
        <v>156</v>
      </c>
      <c r="J30" s="6">
        <v>26</v>
      </c>
      <c r="K30" s="6">
        <v>304</v>
      </c>
      <c r="L30" s="3">
        <v>21</v>
      </c>
      <c r="M30" s="3">
        <f>Tabla2[[#This Row],[PrecioSinIva]]*(Tabla2[[#This Row],[IVA]]+100)/100</f>
        <v>367.84</v>
      </c>
    </row>
    <row r="31" spans="3:13" x14ac:dyDescent="0.3">
      <c r="C31" s="3">
        <v>27</v>
      </c>
      <c r="D31" s="6" t="s">
        <v>38</v>
      </c>
      <c r="E31" s="3" t="s">
        <v>127</v>
      </c>
      <c r="F31" s="3" t="s">
        <v>68</v>
      </c>
      <c r="G31" s="3" t="s">
        <v>96</v>
      </c>
      <c r="H31" s="6">
        <v>2016</v>
      </c>
      <c r="I31" s="6" t="s">
        <v>157</v>
      </c>
      <c r="J31" s="6">
        <v>27</v>
      </c>
      <c r="K31" s="6">
        <v>561</v>
      </c>
      <c r="L31" s="3">
        <v>21</v>
      </c>
      <c r="M31" s="3">
        <f>Tabla2[[#This Row],[PrecioSinIva]]*(Tabla2[[#This Row],[IVA]]+100)/100</f>
        <v>678.81</v>
      </c>
    </row>
    <row r="32" spans="3:13" x14ac:dyDescent="0.3">
      <c r="C32" s="3">
        <v>28</v>
      </c>
      <c r="D32" s="6" t="s">
        <v>39</v>
      </c>
      <c r="E32" s="3" t="s">
        <v>129</v>
      </c>
      <c r="F32" s="3" t="s">
        <v>69</v>
      </c>
      <c r="G32" s="3" t="s">
        <v>97</v>
      </c>
      <c r="H32" s="6">
        <v>2020</v>
      </c>
      <c r="I32" s="6" t="s">
        <v>158</v>
      </c>
      <c r="J32" s="6">
        <v>28</v>
      </c>
      <c r="K32" s="6">
        <v>327</v>
      </c>
      <c r="L32" s="3">
        <v>21</v>
      </c>
      <c r="M32" s="3">
        <f>Tabla2[[#This Row],[PrecioSinIva]]*(Tabla2[[#This Row],[IVA]]+100)/100</f>
        <v>395.67</v>
      </c>
    </row>
    <row r="33" spans="3:13" x14ac:dyDescent="0.3">
      <c r="C33" s="5">
        <v>29</v>
      </c>
      <c r="D33" s="7" t="s">
        <v>40</v>
      </c>
      <c r="E33" s="5" t="s">
        <v>128</v>
      </c>
      <c r="F33" s="5" t="s">
        <v>70</v>
      </c>
      <c r="G33" s="5" t="s">
        <v>98</v>
      </c>
      <c r="H33" s="7">
        <v>2001</v>
      </c>
      <c r="I33" s="7" t="s">
        <v>159</v>
      </c>
      <c r="J33" s="7">
        <v>29</v>
      </c>
      <c r="K33" s="7">
        <v>359</v>
      </c>
      <c r="L33" s="5">
        <v>21</v>
      </c>
      <c r="M33" s="5">
        <f>Tabla2[[#This Row],[PrecioSinIva]]*(Tabla2[[#This Row],[IVA]]+100)/100</f>
        <v>434.39</v>
      </c>
    </row>
    <row r="34" spans="3:13" x14ac:dyDescent="0.3">
      <c r="M34" s="1"/>
    </row>
    <row r="35" spans="3:13" x14ac:dyDescent="0.3">
      <c r="M35" s="1"/>
    </row>
    <row r="36" spans="3:13" x14ac:dyDescent="0.3">
      <c r="M36" s="1"/>
    </row>
    <row r="37" spans="3:13" x14ac:dyDescent="0.3">
      <c r="M37" s="1"/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cp:lastPrinted>2020-02-07T08:55:23Z</cp:lastPrinted>
  <dcterms:created xsi:type="dcterms:W3CDTF">2020-02-07T07:41:22Z</dcterms:created>
  <dcterms:modified xsi:type="dcterms:W3CDTF">2020-02-07T09:24:30Z</dcterms:modified>
</cp:coreProperties>
</file>