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us\IFCE\Superior\S5\analise algoritm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2" i="1" l="1"/>
  <c r="U9" i="1"/>
  <c r="U11" i="1"/>
  <c r="T11" i="1"/>
  <c r="U10" i="1"/>
  <c r="T10" i="1"/>
  <c r="T12" i="1" s="1"/>
  <c r="T9" i="1"/>
  <c r="Q11" i="1"/>
  <c r="Q12" i="1" s="1"/>
  <c r="P11" i="1"/>
  <c r="P12" i="1" s="1"/>
  <c r="Q10" i="1"/>
  <c r="P10" i="1"/>
  <c r="Q9" i="1"/>
  <c r="P9" i="1"/>
  <c r="H38" i="1"/>
  <c r="G38" i="1"/>
  <c r="F38" i="1"/>
  <c r="E38" i="1"/>
  <c r="D38" i="1"/>
  <c r="C38" i="1"/>
  <c r="B38" i="1"/>
  <c r="A38" i="1"/>
  <c r="H29" i="1"/>
  <c r="G29" i="1"/>
  <c r="F29" i="1"/>
  <c r="E29" i="1"/>
  <c r="D29" i="1"/>
  <c r="C29" i="1"/>
  <c r="B29" i="1"/>
  <c r="A29" i="1"/>
  <c r="H9" i="1"/>
  <c r="G9" i="1"/>
  <c r="F9" i="1"/>
  <c r="E9" i="1"/>
  <c r="D9" i="1"/>
  <c r="C9" i="1"/>
  <c r="B9" i="1"/>
  <c r="A9" i="1"/>
  <c r="H79" i="1"/>
  <c r="G79" i="1"/>
  <c r="F79" i="1"/>
  <c r="E79" i="1"/>
  <c r="D79" i="1"/>
  <c r="C79" i="1"/>
  <c r="B79" i="1"/>
  <c r="A79" i="1"/>
  <c r="H63" i="1"/>
  <c r="G63" i="1"/>
  <c r="F63" i="1"/>
  <c r="E63" i="1"/>
  <c r="D63" i="1"/>
  <c r="C63" i="1"/>
  <c r="B63" i="1"/>
  <c r="A63" i="1"/>
  <c r="H54" i="1"/>
  <c r="G54" i="1"/>
  <c r="F54" i="1"/>
  <c r="E54" i="1"/>
  <c r="D54" i="1"/>
  <c r="C54" i="1"/>
  <c r="B54" i="1"/>
  <c r="A54" i="1"/>
  <c r="H71" i="1" l="1"/>
  <c r="G71" i="1"/>
  <c r="F71" i="1"/>
  <c r="E71" i="1"/>
  <c r="D71" i="1"/>
  <c r="C71" i="1"/>
  <c r="B71" i="1"/>
  <c r="A71" i="1"/>
  <c r="H46" i="1"/>
  <c r="G46" i="1"/>
  <c r="F46" i="1"/>
  <c r="E46" i="1"/>
  <c r="D46" i="1"/>
  <c r="C46" i="1"/>
  <c r="B46" i="1"/>
  <c r="A46" i="1"/>
  <c r="B21" i="1"/>
  <c r="C21" i="1"/>
  <c r="D21" i="1"/>
  <c r="E21" i="1"/>
  <c r="F21" i="1"/>
  <c r="G21" i="1"/>
  <c r="H21" i="1"/>
  <c r="A21" i="1"/>
  <c r="M18" i="1"/>
  <c r="M19" i="1"/>
  <c r="M20" i="1"/>
  <c r="M21" i="1"/>
  <c r="M22" i="1"/>
  <c r="M23" i="1"/>
  <c r="M17" i="1"/>
  <c r="M16" i="1"/>
  <c r="L23" i="1"/>
  <c r="L22" i="1"/>
  <c r="L20" i="1"/>
  <c r="L21" i="1"/>
  <c r="L19" i="1"/>
  <c r="L18" i="1"/>
  <c r="L17" i="1"/>
  <c r="L16" i="1"/>
  <c r="K23" i="1"/>
  <c r="K22" i="1"/>
  <c r="K21" i="1"/>
  <c r="K20" i="1"/>
  <c r="K19" i="1"/>
  <c r="K18" i="1"/>
  <c r="K17" i="1"/>
  <c r="K16" i="1"/>
  <c r="M11" i="1"/>
  <c r="M10" i="1"/>
  <c r="M12" i="1" s="1"/>
  <c r="M9" i="1"/>
  <c r="L11" i="1"/>
  <c r="L10" i="1"/>
  <c r="L12" i="1" s="1"/>
  <c r="L9" i="1"/>
  <c r="M13" i="1" l="1"/>
  <c r="L13" i="1"/>
</calcChain>
</file>

<file path=xl/sharedStrings.xml><?xml version="1.0" encoding="utf-8"?>
<sst xmlns="http://schemas.openxmlformats.org/spreadsheetml/2006/main" count="111" uniqueCount="20">
  <si>
    <t>Arrays.sort</t>
  </si>
  <si>
    <t>Arrays.parallelSort</t>
  </si>
  <si>
    <t>BubbleSort</t>
  </si>
  <si>
    <t>CountingSort</t>
  </si>
  <si>
    <t>HeapSort</t>
  </si>
  <si>
    <t>InsertionSort</t>
  </si>
  <si>
    <t>MergeSort</t>
  </si>
  <si>
    <t>QuickSort</t>
  </si>
  <si>
    <t>Desordenado</t>
  </si>
  <si>
    <t>Ordenado</t>
  </si>
  <si>
    <t>Ordenado decrescente</t>
  </si>
  <si>
    <t>Média</t>
  </si>
  <si>
    <t>Variancia</t>
  </si>
  <si>
    <t>Desvio</t>
  </si>
  <si>
    <t>|media-desvio|</t>
  </si>
  <si>
    <t>media/desvio</t>
  </si>
  <si>
    <t>CASO A</t>
  </si>
  <si>
    <t>CASO B</t>
  </si>
  <si>
    <t>repetição</t>
  </si>
  <si>
    <t>Repetição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</si>
</sst>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4" borderId="0" xfId="0" applyFill="1"/>
    <xf numFmtId="1" fontId="0" fillId="0" borderId="0" xfId="0" applyNumberFormat="1"/>
    <xf numFmtId="0" fontId="0" fillId="4" borderId="0" xfId="0" applyFont="1" applyFill="1"/>
    <xf numFmtId="0" fontId="0" fillId="0" borderId="0" xfId="0" applyFont="1"/>
    <xf numFmtId="1" fontId="0" fillId="0" borderId="0" xfId="0" applyNumberFormat="1" applyFont="1"/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1" fontId="6" fillId="0" borderId="0" xfId="0" applyNumberFormat="1" applyFont="1"/>
    <xf numFmtId="0" fontId="6" fillId="0" borderId="0" xfId="0" applyFont="1"/>
    <xf numFmtId="1" fontId="6" fillId="0" borderId="1" xfId="0" applyNumberFormat="1" applyFont="1" applyBorder="1" applyAlignment="1">
      <alignment vertical="center"/>
    </xf>
    <xf numFmtId="1" fontId="6" fillId="0" borderId="1" xfId="0" applyNumberFormat="1" applyFont="1" applyBorder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1" fontId="0" fillId="6" borderId="0" xfId="0" applyNumberFormat="1" applyFont="1" applyFill="1"/>
    <xf numFmtId="0" fontId="0" fillId="7" borderId="0" xfId="0" applyFill="1"/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1.000 elementos - Desordenado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Plan1!$A$57:$H$57</c:f>
              <c:strCache>
                <c:ptCount val="8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HeapSort</c:v>
                </c:pt>
                <c:pt idx="5">
                  <c:v>InsertionSort</c:v>
                </c:pt>
                <c:pt idx="6">
                  <c:v>MergeSort</c:v>
                </c:pt>
                <c:pt idx="7">
                  <c:v>QuickSort</c:v>
                </c:pt>
              </c:strCache>
            </c:strRef>
          </c:cat>
          <c:val>
            <c:numRef>
              <c:f>Plan1!$A$58:$H$58</c:f>
              <c:numCache>
                <c:formatCode>General</c:formatCode>
                <c:ptCount val="8"/>
                <c:pt idx="0">
                  <c:v>699109</c:v>
                </c:pt>
                <c:pt idx="1">
                  <c:v>409927</c:v>
                </c:pt>
                <c:pt idx="2">
                  <c:v>294929830</c:v>
                </c:pt>
                <c:pt idx="3">
                  <c:v>352574</c:v>
                </c:pt>
                <c:pt idx="4">
                  <c:v>1947000</c:v>
                </c:pt>
                <c:pt idx="5">
                  <c:v>15029637</c:v>
                </c:pt>
                <c:pt idx="6">
                  <c:v>1288341</c:v>
                </c:pt>
                <c:pt idx="7">
                  <c:v>1077038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Plan1!$A$57:$H$57</c:f>
              <c:strCache>
                <c:ptCount val="8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HeapSort</c:v>
                </c:pt>
                <c:pt idx="5">
                  <c:v>InsertionSort</c:v>
                </c:pt>
                <c:pt idx="6">
                  <c:v>MergeSort</c:v>
                </c:pt>
                <c:pt idx="7">
                  <c:v>QuickSort</c:v>
                </c:pt>
              </c:strCache>
            </c:strRef>
          </c:cat>
          <c:val>
            <c:numRef>
              <c:f>Plan1!$A$59:$H$59</c:f>
              <c:numCache>
                <c:formatCode>General</c:formatCode>
                <c:ptCount val="8"/>
                <c:pt idx="0">
                  <c:v>694279</c:v>
                </c:pt>
                <c:pt idx="1">
                  <c:v>361025</c:v>
                </c:pt>
                <c:pt idx="2">
                  <c:v>258885869</c:v>
                </c:pt>
                <c:pt idx="3">
                  <c:v>266241</c:v>
                </c:pt>
                <c:pt idx="4">
                  <c:v>1563033</c:v>
                </c:pt>
                <c:pt idx="5">
                  <c:v>14964434</c:v>
                </c:pt>
                <c:pt idx="6">
                  <c:v>1279889</c:v>
                </c:pt>
                <c:pt idx="7">
                  <c:v>1025722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Plan1!$A$57:$H$57</c:f>
              <c:strCache>
                <c:ptCount val="8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HeapSort</c:v>
                </c:pt>
                <c:pt idx="5">
                  <c:v>InsertionSort</c:v>
                </c:pt>
                <c:pt idx="6">
                  <c:v>MergeSort</c:v>
                </c:pt>
                <c:pt idx="7">
                  <c:v>QuickSort</c:v>
                </c:pt>
              </c:strCache>
            </c:strRef>
          </c:cat>
          <c:val>
            <c:numRef>
              <c:f>Plan1!$A$60:$H$60</c:f>
              <c:numCache>
                <c:formatCode>General</c:formatCode>
                <c:ptCount val="8"/>
                <c:pt idx="0">
                  <c:v>691864</c:v>
                </c:pt>
                <c:pt idx="1">
                  <c:v>385778</c:v>
                </c:pt>
                <c:pt idx="2">
                  <c:v>268490468</c:v>
                </c:pt>
                <c:pt idx="3">
                  <c:v>263223</c:v>
                </c:pt>
                <c:pt idx="4">
                  <c:v>1456779</c:v>
                </c:pt>
                <c:pt idx="5">
                  <c:v>15309763</c:v>
                </c:pt>
                <c:pt idx="6">
                  <c:v>1254532</c:v>
                </c:pt>
                <c:pt idx="7">
                  <c:v>1036589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Plan1!$A$57:$H$57</c:f>
              <c:strCache>
                <c:ptCount val="8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HeapSort</c:v>
                </c:pt>
                <c:pt idx="5">
                  <c:v>InsertionSort</c:v>
                </c:pt>
                <c:pt idx="6">
                  <c:v>MergeSort</c:v>
                </c:pt>
                <c:pt idx="7">
                  <c:v>QuickSort</c:v>
                </c:pt>
              </c:strCache>
            </c:strRef>
          </c:cat>
          <c:val>
            <c:numRef>
              <c:f>Plan1!$A$61:$H$61</c:f>
              <c:numCache>
                <c:formatCode>General</c:formatCode>
                <c:ptCount val="8"/>
                <c:pt idx="0">
                  <c:v>687638</c:v>
                </c:pt>
                <c:pt idx="1">
                  <c:v>405700</c:v>
                </c:pt>
                <c:pt idx="2">
                  <c:v>263701752</c:v>
                </c:pt>
                <c:pt idx="3">
                  <c:v>297635</c:v>
                </c:pt>
                <c:pt idx="4">
                  <c:v>1413311</c:v>
                </c:pt>
                <c:pt idx="5">
                  <c:v>14929419</c:v>
                </c:pt>
                <c:pt idx="6">
                  <c:v>1322149</c:v>
                </c:pt>
                <c:pt idx="7">
                  <c:v>1046852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Plan1!$A$57:$H$57</c:f>
              <c:strCache>
                <c:ptCount val="8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HeapSort</c:v>
                </c:pt>
                <c:pt idx="5">
                  <c:v>InsertionSort</c:v>
                </c:pt>
                <c:pt idx="6">
                  <c:v>MergeSort</c:v>
                </c:pt>
                <c:pt idx="7">
                  <c:v>QuickSort</c:v>
                </c:pt>
              </c:strCache>
            </c:strRef>
          </c:cat>
          <c:val>
            <c:numRef>
              <c:f>Plan1!$A$62:$H$62</c:f>
              <c:numCache>
                <c:formatCode>General</c:formatCode>
                <c:ptCount val="8"/>
                <c:pt idx="0">
                  <c:v>688846</c:v>
                </c:pt>
                <c:pt idx="1">
                  <c:v>507125</c:v>
                </c:pt>
                <c:pt idx="2">
                  <c:v>261991410</c:v>
                </c:pt>
                <c:pt idx="3">
                  <c:v>265638</c:v>
                </c:pt>
                <c:pt idx="4">
                  <c:v>1409689</c:v>
                </c:pt>
                <c:pt idx="5">
                  <c:v>15866394</c:v>
                </c:pt>
                <c:pt idx="6">
                  <c:v>1329394</c:v>
                </c:pt>
                <c:pt idx="7">
                  <c:v>1075227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5447536"/>
        <c:axId val="965439376"/>
      </c:barChart>
      <c:catAx>
        <c:axId val="96544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5439376"/>
        <c:crosses val="autoZero"/>
        <c:auto val="1"/>
        <c:lblAlgn val="ctr"/>
        <c:lblOffset val="100"/>
        <c:noMultiLvlLbl val="0"/>
      </c:catAx>
      <c:valAx>
        <c:axId val="96543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5447536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1.000 elementos - Desordenado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(Plan1!$A$57:$B$57,Plan1!$D$57:$E$57,Plan1!$G$57:$H$57)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(Plan1!$A$58:$B$58,Plan1!$D$58:$E$58,Plan1!$G$58:$H$58)</c:f>
              <c:numCache>
                <c:formatCode>General</c:formatCode>
                <c:ptCount val="6"/>
                <c:pt idx="0">
                  <c:v>699109</c:v>
                </c:pt>
                <c:pt idx="1">
                  <c:v>409927</c:v>
                </c:pt>
                <c:pt idx="2">
                  <c:v>352574</c:v>
                </c:pt>
                <c:pt idx="3">
                  <c:v>1947000</c:v>
                </c:pt>
                <c:pt idx="4">
                  <c:v>1288341</c:v>
                </c:pt>
                <c:pt idx="5">
                  <c:v>1077038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(Plan1!$A$57:$B$57,Plan1!$D$57:$E$57,Plan1!$G$57:$H$57)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(Plan1!$A$59:$B$59,Plan1!$D$59:$E$59,Plan1!$G$59:$H$59)</c:f>
              <c:numCache>
                <c:formatCode>General</c:formatCode>
                <c:ptCount val="6"/>
                <c:pt idx="0">
                  <c:v>694279</c:v>
                </c:pt>
                <c:pt idx="1">
                  <c:v>361025</c:v>
                </c:pt>
                <c:pt idx="2">
                  <c:v>266241</c:v>
                </c:pt>
                <c:pt idx="3">
                  <c:v>1563033</c:v>
                </c:pt>
                <c:pt idx="4">
                  <c:v>1279889</c:v>
                </c:pt>
                <c:pt idx="5">
                  <c:v>1025722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(Plan1!$A$57:$B$57,Plan1!$D$57:$E$57,Plan1!$G$57:$H$57)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(Plan1!$A$60:$B$60,Plan1!$D$60:$E$60,Plan1!$G$60:$H$60)</c:f>
              <c:numCache>
                <c:formatCode>General</c:formatCode>
                <c:ptCount val="6"/>
                <c:pt idx="0">
                  <c:v>691864</c:v>
                </c:pt>
                <c:pt idx="1">
                  <c:v>385778</c:v>
                </c:pt>
                <c:pt idx="2">
                  <c:v>263223</c:v>
                </c:pt>
                <c:pt idx="3">
                  <c:v>1456779</c:v>
                </c:pt>
                <c:pt idx="4">
                  <c:v>1254532</c:v>
                </c:pt>
                <c:pt idx="5">
                  <c:v>1036589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(Plan1!$A$57:$B$57,Plan1!$D$57:$E$57,Plan1!$G$57:$H$57)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(Plan1!$A$61:$B$61,Plan1!$D$61:$E$61,Plan1!$G$61:$H$61)</c:f>
              <c:numCache>
                <c:formatCode>General</c:formatCode>
                <c:ptCount val="6"/>
                <c:pt idx="0">
                  <c:v>687638</c:v>
                </c:pt>
                <c:pt idx="1">
                  <c:v>405700</c:v>
                </c:pt>
                <c:pt idx="2">
                  <c:v>297635</c:v>
                </c:pt>
                <c:pt idx="3">
                  <c:v>1413311</c:v>
                </c:pt>
                <c:pt idx="4">
                  <c:v>1322149</c:v>
                </c:pt>
                <c:pt idx="5">
                  <c:v>1046852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(Plan1!$A$57:$B$57,Plan1!$D$57:$E$57,Plan1!$G$57:$H$57)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(Plan1!$A$62:$B$62,Plan1!$D$62:$E$62,Plan1!$G$62:$H$62)</c:f>
              <c:numCache>
                <c:formatCode>General</c:formatCode>
                <c:ptCount val="6"/>
                <c:pt idx="0">
                  <c:v>688846</c:v>
                </c:pt>
                <c:pt idx="1">
                  <c:v>507125</c:v>
                </c:pt>
                <c:pt idx="2">
                  <c:v>265638</c:v>
                </c:pt>
                <c:pt idx="3">
                  <c:v>1409689</c:v>
                </c:pt>
                <c:pt idx="4">
                  <c:v>1329394</c:v>
                </c:pt>
                <c:pt idx="5">
                  <c:v>1075227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5441552"/>
        <c:axId val="965446992"/>
      </c:barChart>
      <c:catAx>
        <c:axId val="9654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5446992"/>
        <c:crosses val="autoZero"/>
        <c:auto val="1"/>
        <c:lblAlgn val="ctr"/>
        <c:lblOffset val="100"/>
        <c:noMultiLvlLbl val="0"/>
      </c:catAx>
      <c:valAx>
        <c:axId val="9654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5441552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10.000</a:t>
            </a:r>
            <a:r>
              <a:rPr lang="pt-BR" baseline="0"/>
              <a:t> elementos - Desordenado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(Plan1!$A$32:$B$32,Plan1!$D$32:$E$32,Plan1!$G$32:$H$32)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(Plan1!$A$33:$B$33,Plan1!$D$33:$E$33,Plan1!$G$33:$H$33)</c:f>
              <c:numCache>
                <c:formatCode>General</c:formatCode>
                <c:ptCount val="6"/>
                <c:pt idx="0">
                  <c:v>944220</c:v>
                </c:pt>
                <c:pt idx="1">
                  <c:v>954483</c:v>
                </c:pt>
                <c:pt idx="2">
                  <c:v>318161</c:v>
                </c:pt>
                <c:pt idx="3">
                  <c:v>1554582</c:v>
                </c:pt>
                <c:pt idx="4">
                  <c:v>1309471</c:v>
                </c:pt>
                <c:pt idx="5">
                  <c:v>1112658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(Plan1!$A$32:$B$32,Plan1!$D$32:$E$32,Plan1!$G$32:$H$32)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(Plan1!$A$34:$B$34,Plan1!$D$34:$E$34,Plan1!$G$34:$H$34)</c:f>
              <c:numCache>
                <c:formatCode>General</c:formatCode>
                <c:ptCount val="6"/>
                <c:pt idx="0">
                  <c:v>841587</c:v>
                </c:pt>
                <c:pt idx="1">
                  <c:v>401474</c:v>
                </c:pt>
                <c:pt idx="2">
                  <c:v>255978</c:v>
                </c:pt>
                <c:pt idx="3">
                  <c:v>1530433</c:v>
                </c:pt>
                <c:pt idx="4">
                  <c:v>1223742</c:v>
                </c:pt>
                <c:pt idx="5">
                  <c:v>1023911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(Plan1!$A$32:$B$32,Plan1!$D$32:$E$32,Plan1!$G$32:$H$32)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(Plan1!$A$35:$B$35,Plan1!$D$35:$E$35,Plan1!$G$35:$H$35)</c:f>
              <c:numCache>
                <c:formatCode>General</c:formatCode>
                <c:ptCount val="6"/>
                <c:pt idx="0">
                  <c:v>694883</c:v>
                </c:pt>
                <c:pt idx="1">
                  <c:v>397852</c:v>
                </c:pt>
                <c:pt idx="2">
                  <c:v>278919</c:v>
                </c:pt>
                <c:pt idx="3">
                  <c:v>1462816</c:v>
                </c:pt>
                <c:pt idx="4">
                  <c:v>1273248</c:v>
                </c:pt>
                <c:pt idx="5">
                  <c:v>1056512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(Plan1!$A$32:$B$32,Plan1!$D$32:$E$32,Plan1!$G$32:$H$32)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(Plan1!$A$36:$B$36,Plan1!$D$36:$E$36,Plan1!$G$36:$H$36)</c:f>
              <c:numCache>
                <c:formatCode>General</c:formatCode>
                <c:ptCount val="6"/>
                <c:pt idx="0">
                  <c:v>693072</c:v>
                </c:pt>
                <c:pt idx="1">
                  <c:v>386985</c:v>
                </c:pt>
                <c:pt idx="2">
                  <c:v>290390</c:v>
                </c:pt>
                <c:pt idx="3">
                  <c:v>1438063</c:v>
                </c:pt>
                <c:pt idx="4">
                  <c:v>1220120</c:v>
                </c:pt>
                <c:pt idx="5">
                  <c:v>1016666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(Plan1!$A$32:$B$32,Plan1!$D$32:$E$32,Plan1!$G$32:$H$32)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(Plan1!$A$37:$B$37,Plan1!$D$37:$E$37,Plan1!$G$37:$H$37)</c:f>
              <c:numCache>
                <c:formatCode>General</c:formatCode>
                <c:ptCount val="6"/>
                <c:pt idx="0">
                  <c:v>695487</c:v>
                </c:pt>
                <c:pt idx="1">
                  <c:v>695487</c:v>
                </c:pt>
                <c:pt idx="2">
                  <c:v>258996</c:v>
                </c:pt>
                <c:pt idx="3">
                  <c:v>1413311</c:v>
                </c:pt>
                <c:pt idx="4">
                  <c:v>1267211</c:v>
                </c:pt>
                <c:pt idx="5">
                  <c:v>999159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5442096"/>
        <c:axId val="965445904"/>
      </c:barChart>
      <c:catAx>
        <c:axId val="96544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5445904"/>
        <c:crosses val="autoZero"/>
        <c:auto val="1"/>
        <c:lblAlgn val="ctr"/>
        <c:lblOffset val="100"/>
        <c:noMultiLvlLbl val="0"/>
      </c:catAx>
      <c:valAx>
        <c:axId val="9654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5442096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100.000 elementos - Desordenado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(Plan1!$A$3:$B$3,Plan1!$D$3:$E$3,Plan1!$G$3:$H$3)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(Plan1!$A$4:$B$4,Plan1!$D$4:$E$4,Plan1!$G$4:$H$4)</c:f>
              <c:numCache>
                <c:formatCode>General</c:formatCode>
                <c:ptCount val="6"/>
                <c:pt idx="0">
                  <c:v>67735696</c:v>
                </c:pt>
                <c:pt idx="1">
                  <c:v>26446606</c:v>
                </c:pt>
                <c:pt idx="2">
                  <c:v>6718209</c:v>
                </c:pt>
                <c:pt idx="3">
                  <c:v>28075446</c:v>
                </c:pt>
                <c:pt idx="4">
                  <c:v>26762956</c:v>
                </c:pt>
                <c:pt idx="5" formatCode="0">
                  <c:v>21948281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(Plan1!$A$3:$B$3,Plan1!$D$3:$E$3,Plan1!$G$3:$H$3)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(Plan1!$A$5:$B$5,Plan1!$D$5:$E$5,Plan1!$G$5:$H$5)</c:f>
              <c:numCache>
                <c:formatCode>General</c:formatCode>
                <c:ptCount val="6"/>
                <c:pt idx="0">
                  <c:v>8010775</c:v>
                </c:pt>
                <c:pt idx="1">
                  <c:v>16705567</c:v>
                </c:pt>
                <c:pt idx="2">
                  <c:v>3098297</c:v>
                </c:pt>
                <c:pt idx="3">
                  <c:v>22372092</c:v>
                </c:pt>
                <c:pt idx="4">
                  <c:v>18930279</c:v>
                </c:pt>
                <c:pt idx="5" formatCode="0">
                  <c:v>16888494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(Plan1!$A$3:$B$3,Plan1!$D$3:$E$3,Plan1!$G$3:$H$3)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(Plan1!$A$6:$B$6,Plan1!$D$6:$E$6,Plan1!$G$6:$H$6)</c:f>
              <c:numCache>
                <c:formatCode>General</c:formatCode>
                <c:ptCount val="6"/>
                <c:pt idx="0">
                  <c:v>8216644</c:v>
                </c:pt>
                <c:pt idx="1">
                  <c:v>11609557</c:v>
                </c:pt>
                <c:pt idx="2">
                  <c:v>7371435</c:v>
                </c:pt>
                <c:pt idx="3">
                  <c:v>19643273</c:v>
                </c:pt>
                <c:pt idx="4">
                  <c:v>15687089</c:v>
                </c:pt>
                <c:pt idx="5" formatCode="0">
                  <c:v>12911783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(Plan1!$A$3:$B$3,Plan1!$D$3:$E$3,Plan1!$G$3:$H$3)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(Plan1!$A$7:$B$7,Plan1!$D$7:$E$7,Plan1!$G$7:$H$7)</c:f>
              <c:numCache>
                <c:formatCode>General</c:formatCode>
                <c:ptCount val="6"/>
                <c:pt idx="0">
                  <c:v>8285468</c:v>
                </c:pt>
                <c:pt idx="1">
                  <c:v>7779550</c:v>
                </c:pt>
                <c:pt idx="2">
                  <c:v>2743912</c:v>
                </c:pt>
                <c:pt idx="3">
                  <c:v>22438502</c:v>
                </c:pt>
                <c:pt idx="4">
                  <c:v>15698560</c:v>
                </c:pt>
                <c:pt idx="5" formatCode="0">
                  <c:v>13156894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(Plan1!$A$3:$B$3,Plan1!$D$3:$E$3,Plan1!$G$3:$H$3)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CountingSort</c:v>
                </c:pt>
                <c:pt idx="3">
                  <c:v>HeapSort</c:v>
                </c:pt>
                <c:pt idx="4">
                  <c:v>MergeSort</c:v>
                </c:pt>
                <c:pt idx="5">
                  <c:v>QuickSort</c:v>
                </c:pt>
              </c:strCache>
            </c:strRef>
          </c:cat>
          <c:val>
            <c:numRef>
              <c:f>(Plan1!$A$8:$B$8,Plan1!$D$8:$E$8,Plan1!$G$8:$H$8)</c:f>
              <c:numCache>
                <c:formatCode>General</c:formatCode>
                <c:ptCount val="6"/>
                <c:pt idx="0">
                  <c:v>7987834</c:v>
                </c:pt>
                <c:pt idx="1">
                  <c:v>6177274</c:v>
                </c:pt>
                <c:pt idx="2">
                  <c:v>3168932</c:v>
                </c:pt>
                <c:pt idx="3">
                  <c:v>20728764</c:v>
                </c:pt>
                <c:pt idx="4">
                  <c:v>16286584</c:v>
                </c:pt>
                <c:pt idx="5" formatCode="0">
                  <c:v>13228133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4245744"/>
        <c:axId val="1250682304"/>
      </c:barChart>
      <c:catAx>
        <c:axId val="107424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0682304"/>
        <c:crosses val="autoZero"/>
        <c:auto val="1"/>
        <c:lblAlgn val="ctr"/>
        <c:lblOffset val="100"/>
        <c:noMultiLvlLbl val="0"/>
      </c:catAx>
      <c:valAx>
        <c:axId val="12506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4245744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Elementos ordenado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100.000 elementos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Plan1!$A$15:$H$15</c:f>
              <c:strCache>
                <c:ptCount val="8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HeapSort</c:v>
                </c:pt>
                <c:pt idx="5">
                  <c:v>InsertionSort</c:v>
                </c:pt>
                <c:pt idx="6">
                  <c:v>MergeSort</c:v>
                </c:pt>
                <c:pt idx="7">
                  <c:v>QuickSort</c:v>
                </c:pt>
              </c:strCache>
            </c:strRef>
          </c:cat>
          <c:val>
            <c:numRef>
              <c:f>Plan1!$A$21:$H$21</c:f>
              <c:numCache>
                <c:formatCode>General</c:formatCode>
                <c:ptCount val="8"/>
                <c:pt idx="0">
                  <c:v>1374673.2</c:v>
                </c:pt>
                <c:pt idx="1">
                  <c:v>3001822</c:v>
                </c:pt>
                <c:pt idx="2">
                  <c:v>282179</c:v>
                </c:pt>
                <c:pt idx="3">
                  <c:v>3133192</c:v>
                </c:pt>
                <c:pt idx="4">
                  <c:v>16425922.6</c:v>
                </c:pt>
                <c:pt idx="5">
                  <c:v>454360.6</c:v>
                </c:pt>
                <c:pt idx="6">
                  <c:v>7160373.4000000004</c:v>
                </c:pt>
                <c:pt idx="7">
                  <c:v>2581994.4</c:v>
                </c:pt>
              </c:numCache>
            </c:numRef>
          </c:val>
        </c:ser>
        <c:ser>
          <c:idx val="1"/>
          <c:order val="1"/>
          <c:tx>
            <c:v>10.000 elementos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Plan1!$A$15:$H$15</c:f>
              <c:strCache>
                <c:ptCount val="8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HeapSort</c:v>
                </c:pt>
                <c:pt idx="5">
                  <c:v>InsertionSort</c:v>
                </c:pt>
                <c:pt idx="6">
                  <c:v>MergeSort</c:v>
                </c:pt>
                <c:pt idx="7">
                  <c:v>QuickSort</c:v>
                </c:pt>
              </c:strCache>
            </c:strRef>
          </c:cat>
          <c:val>
            <c:numRef>
              <c:f>Plan1!$A$46:$H$46</c:f>
              <c:numCache>
                <c:formatCode>General</c:formatCode>
                <c:ptCount val="8"/>
                <c:pt idx="0">
                  <c:v>6399.6</c:v>
                </c:pt>
                <c:pt idx="1">
                  <c:v>135475</c:v>
                </c:pt>
                <c:pt idx="2">
                  <c:v>21251</c:v>
                </c:pt>
                <c:pt idx="3">
                  <c:v>249215.8</c:v>
                </c:pt>
                <c:pt idx="4">
                  <c:v>1228210</c:v>
                </c:pt>
                <c:pt idx="5">
                  <c:v>29703</c:v>
                </c:pt>
                <c:pt idx="6">
                  <c:v>664092.80000000005</c:v>
                </c:pt>
                <c:pt idx="7">
                  <c:v>401957.6</c:v>
                </c:pt>
              </c:numCache>
            </c:numRef>
          </c:val>
        </c:ser>
        <c:ser>
          <c:idx val="2"/>
          <c:order val="2"/>
          <c:tx>
            <c:v>1.000 elementos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Plan1!$A$15:$H$15</c:f>
              <c:strCache>
                <c:ptCount val="8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HeapSort</c:v>
                </c:pt>
                <c:pt idx="5">
                  <c:v>InsertionSort</c:v>
                </c:pt>
                <c:pt idx="6">
                  <c:v>MergeSort</c:v>
                </c:pt>
                <c:pt idx="7">
                  <c:v>QuickSort</c:v>
                </c:pt>
              </c:strCache>
            </c:strRef>
          </c:cat>
          <c:val>
            <c:numRef>
              <c:f>Plan1!$A$71:$H$71</c:f>
              <c:numCache>
                <c:formatCode>General</c:formatCode>
                <c:ptCount val="8"/>
                <c:pt idx="0">
                  <c:v>5192</c:v>
                </c:pt>
                <c:pt idx="1">
                  <c:v>112292</c:v>
                </c:pt>
                <c:pt idx="2">
                  <c:v>21734.400000000001</c:v>
                </c:pt>
                <c:pt idx="3">
                  <c:v>216977.4</c:v>
                </c:pt>
                <c:pt idx="4">
                  <c:v>1181602.8</c:v>
                </c:pt>
                <c:pt idx="5">
                  <c:v>29461.8</c:v>
                </c:pt>
                <c:pt idx="6">
                  <c:v>560494.19999999995</c:v>
                </c:pt>
                <c:pt idx="7">
                  <c:v>206472.4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0679584"/>
        <c:axId val="1250677408"/>
      </c:barChart>
      <c:catAx>
        <c:axId val="125067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0677408"/>
        <c:crosses val="autoZero"/>
        <c:auto val="1"/>
        <c:lblAlgn val="ctr"/>
        <c:lblOffset val="100"/>
        <c:noMultiLvlLbl val="0"/>
      </c:catAx>
      <c:valAx>
        <c:axId val="125067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0679584"/>
        <c:crosses val="autoZero"/>
        <c:crossBetween val="between"/>
        <c:majorUnit val="300000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Elementos ordenado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10.000 elementos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Plan1!$A$15:$H$15</c15:sqref>
                  </c15:fullRef>
                </c:ext>
              </c:extLst>
              <c:f>(Plan1!$A$15:$D$15,Plan1!$F$15,Plan1!$H$15)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InsertionSort</c:v>
                </c:pt>
                <c:pt idx="5">
                  <c:v>QuickSort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Plan1!$A$46:$H$46</c15:sqref>
                  </c15:fullRef>
                </c:ext>
              </c:extLst>
              <c:f>(Plan1!$A$46:$D$46,Plan1!$F$46,Plan1!$H$46)</c:f>
              <c:numCache>
                <c:formatCode>General</c:formatCode>
                <c:ptCount val="6"/>
                <c:pt idx="0">
                  <c:v>6399.6</c:v>
                </c:pt>
                <c:pt idx="1">
                  <c:v>135475</c:v>
                </c:pt>
                <c:pt idx="2">
                  <c:v>21251</c:v>
                </c:pt>
                <c:pt idx="3">
                  <c:v>249215.8</c:v>
                </c:pt>
                <c:pt idx="4">
                  <c:v>29703</c:v>
                </c:pt>
                <c:pt idx="5">
                  <c:v>401957.6</c:v>
                </c:pt>
              </c:numCache>
            </c:numRef>
          </c:val>
        </c:ser>
        <c:ser>
          <c:idx val="2"/>
          <c:order val="2"/>
          <c:tx>
            <c:v>1.000 elementos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Plan1!$A$15:$H$15</c15:sqref>
                  </c15:fullRef>
                </c:ext>
              </c:extLst>
              <c:f>(Plan1!$A$15:$D$15,Plan1!$F$15,Plan1!$H$15)</c:f>
              <c:strCache>
                <c:ptCount val="6"/>
                <c:pt idx="0">
                  <c:v>Arrays.sort</c:v>
                </c:pt>
                <c:pt idx="1">
                  <c:v>Arrays.parallelSort</c:v>
                </c:pt>
                <c:pt idx="2">
                  <c:v>BubbleSort</c:v>
                </c:pt>
                <c:pt idx="3">
                  <c:v>CountingSort</c:v>
                </c:pt>
                <c:pt idx="4">
                  <c:v>InsertionSort</c:v>
                </c:pt>
                <c:pt idx="5">
                  <c:v>QuickSort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Plan1!$A$71:$H$71</c15:sqref>
                  </c15:fullRef>
                </c:ext>
              </c:extLst>
              <c:f>(Plan1!$A$71:$D$71,Plan1!$F$71,Plan1!$H$71)</c:f>
              <c:numCache>
                <c:formatCode>General</c:formatCode>
                <c:ptCount val="6"/>
                <c:pt idx="0">
                  <c:v>5192</c:v>
                </c:pt>
                <c:pt idx="1">
                  <c:v>112292</c:v>
                </c:pt>
                <c:pt idx="2">
                  <c:v>21734.400000000001</c:v>
                </c:pt>
                <c:pt idx="3">
                  <c:v>216977.4</c:v>
                </c:pt>
                <c:pt idx="4">
                  <c:v>29461.8</c:v>
                </c:pt>
                <c:pt idx="5">
                  <c:v>206472.4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0681216"/>
        <c:axId val="12506920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Plan1!$A$15:$H$15</c15:sqref>
                        </c15:fullRef>
                        <c15:formulaRef>
                          <c15:sqref>(Plan1!$A$15:$D$15,Plan1!$F$15,Plan1!$H$15)</c15:sqref>
                        </c15:formulaRef>
                      </c:ext>
                    </c:extLst>
                    <c:strCache>
                      <c:ptCount val="6"/>
                      <c:pt idx="0">
                        <c:v>Arrays.sort</c:v>
                      </c:pt>
                      <c:pt idx="1">
                        <c:v>Arrays.parallelSort</c:v>
                      </c:pt>
                      <c:pt idx="2">
                        <c:v>BubbleSort</c:v>
                      </c:pt>
                      <c:pt idx="3">
                        <c:v>CountingSort</c:v>
                      </c:pt>
                      <c:pt idx="4">
                        <c:v>InsertionSort</c:v>
                      </c:pt>
                      <c:pt idx="5">
                        <c:v>QuickSort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Plan1!$A$21:$H$21</c15:sqref>
                        </c15:fullRef>
                        <c15:formulaRef>
                          <c15:sqref>(Plan1!$A$21:$D$21,Plan1!$F$21,Plan1!$H$21)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1374673.2</c:v>
                      </c:pt>
                      <c:pt idx="1">
                        <c:v>3001822</c:v>
                      </c:pt>
                      <c:pt idx="2">
                        <c:v>282179</c:v>
                      </c:pt>
                      <c:pt idx="3">
                        <c:v>3133192</c:v>
                      </c:pt>
                      <c:pt idx="4">
                        <c:v>454360.6</c:v>
                      </c:pt>
                      <c:pt idx="5">
                        <c:v>2581994.4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25068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0692096"/>
        <c:crosses val="autoZero"/>
        <c:auto val="1"/>
        <c:lblAlgn val="ctr"/>
        <c:lblOffset val="100"/>
        <c:noMultiLvlLbl val="0"/>
      </c:catAx>
      <c:valAx>
        <c:axId val="12506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0681216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Ordenado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Plan1!$A$15</c:f>
              <c:strCache>
                <c:ptCount val="1"/>
                <c:pt idx="0">
                  <c:v>Arrays.sort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(Plan1!$A$21,Plan1!$A$46,Plan1!$A$71)</c:f>
              <c:numCache>
                <c:formatCode>General</c:formatCode>
                <c:ptCount val="3"/>
                <c:pt idx="0">
                  <c:v>1374673.2</c:v>
                </c:pt>
                <c:pt idx="1">
                  <c:v>6399.6</c:v>
                </c:pt>
                <c:pt idx="2">
                  <c:v>5192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Plan1!$B$15</c:f>
              <c:strCache>
                <c:ptCount val="1"/>
                <c:pt idx="0">
                  <c:v>Arrays.parallelSort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(Plan1!$B$21,Plan1!$B$46,Plan1!$B$71)</c:f>
              <c:numCache>
                <c:formatCode>General</c:formatCode>
                <c:ptCount val="3"/>
                <c:pt idx="0">
                  <c:v>3001822</c:v>
                </c:pt>
                <c:pt idx="1">
                  <c:v>135475</c:v>
                </c:pt>
                <c:pt idx="2">
                  <c:v>112292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Plan1!$C$15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(Plan1!$C$21,Plan1!$C$46,Plan1!$C$71)</c:f>
              <c:numCache>
                <c:formatCode>General</c:formatCode>
                <c:ptCount val="3"/>
                <c:pt idx="0">
                  <c:v>282179</c:v>
                </c:pt>
                <c:pt idx="1">
                  <c:v>21251</c:v>
                </c:pt>
                <c:pt idx="2">
                  <c:v>21734.400000000001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Plan1!$D$15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(Plan1!$D$21,Plan1!$D$46,Plan1!$D$71)</c:f>
              <c:numCache>
                <c:formatCode>General</c:formatCode>
                <c:ptCount val="3"/>
                <c:pt idx="0">
                  <c:v>3133192</c:v>
                </c:pt>
                <c:pt idx="1">
                  <c:v>249215.8</c:v>
                </c:pt>
                <c:pt idx="2">
                  <c:v>216977.4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Plan1!$F$15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(Plan1!$F$21,Plan1!$F$46,Plan1!$F$71)</c:f>
              <c:numCache>
                <c:formatCode>General</c:formatCode>
                <c:ptCount val="3"/>
                <c:pt idx="0">
                  <c:v>454360.6</c:v>
                </c:pt>
                <c:pt idx="1">
                  <c:v>29703</c:v>
                </c:pt>
                <c:pt idx="2">
                  <c:v>29461.8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Plan1!$H$15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(Plan1!$H$21,Plan1!$H$46,Plan1!$H$71)</c:f>
              <c:numCache>
                <c:formatCode>General</c:formatCode>
                <c:ptCount val="3"/>
                <c:pt idx="0">
                  <c:v>2581994.4</c:v>
                </c:pt>
                <c:pt idx="1">
                  <c:v>401957.6</c:v>
                </c:pt>
                <c:pt idx="2">
                  <c:v>206472.4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674256"/>
        <c:axId val="128368513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Plan1!$E$15</c15:sqref>
                        </c15:formulaRef>
                      </c:ext>
                    </c:extLst>
                    <c:strCache>
                      <c:ptCount val="1"/>
                      <c:pt idx="0">
                        <c:v>HeapSort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(Plan1!$E$21,Plan1!$E$46,Plan1!$E$71)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16425922.6</c:v>
                      </c:pt>
                      <c:pt idx="1">
                        <c:v>1228210</c:v>
                      </c:pt>
                      <c:pt idx="2">
                        <c:v>1181602.8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Plan1!$G$15</c15:sqref>
                        </c15:formulaRef>
                      </c:ext>
                    </c:extLst>
                    <c:strCache>
                      <c:ptCount val="1"/>
                      <c:pt idx="0">
                        <c:v>MergeSort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(Plan1!$G$21,Plan1!$G$46,Plan1!$G$71)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7160373.4000000004</c:v>
                      </c:pt>
                      <c:pt idx="1">
                        <c:v>664092.80000000005</c:v>
                      </c:pt>
                      <c:pt idx="2">
                        <c:v>560494.19999999995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2836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3685136"/>
        <c:crosses val="autoZero"/>
        <c:auto val="1"/>
        <c:lblAlgn val="ctr"/>
        <c:lblOffset val="100"/>
        <c:noMultiLvlLbl val="0"/>
      </c:catAx>
      <c:valAx>
        <c:axId val="12836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3674256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55</xdr:row>
      <xdr:rowOff>185737</xdr:rowOff>
    </xdr:from>
    <xdr:to>
      <xdr:col>20</xdr:col>
      <xdr:colOff>0</xdr:colOff>
      <xdr:row>72</xdr:row>
      <xdr:rowOff>66201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423861</xdr:colOff>
      <xdr:row>73</xdr:row>
      <xdr:rowOff>71438</xdr:rowOff>
    </xdr:from>
    <xdr:to>
      <xdr:col>19</xdr:col>
      <xdr:colOff>314325</xdr:colOff>
      <xdr:row>86</xdr:row>
      <xdr:rowOff>161926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87</xdr:row>
      <xdr:rowOff>71437</xdr:rowOff>
    </xdr:from>
    <xdr:to>
      <xdr:col>19</xdr:col>
      <xdr:colOff>319087</xdr:colOff>
      <xdr:row>101</xdr:row>
      <xdr:rowOff>147637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414337</xdr:colOff>
      <xdr:row>102</xdr:row>
      <xdr:rowOff>109537</xdr:rowOff>
    </xdr:from>
    <xdr:to>
      <xdr:col>19</xdr:col>
      <xdr:colOff>304800</xdr:colOff>
      <xdr:row>116</xdr:row>
      <xdr:rowOff>185737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449034</xdr:colOff>
      <xdr:row>24</xdr:row>
      <xdr:rowOff>40822</xdr:rowOff>
    </xdr:from>
    <xdr:to>
      <xdr:col>19</xdr:col>
      <xdr:colOff>530678</xdr:colOff>
      <xdr:row>54</xdr:row>
      <xdr:rowOff>163286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357187</xdr:colOff>
      <xdr:row>39</xdr:row>
      <xdr:rowOff>103909</xdr:rowOff>
    </xdr:from>
    <xdr:to>
      <xdr:col>33</xdr:col>
      <xdr:colOff>605518</xdr:colOff>
      <xdr:row>55</xdr:row>
      <xdr:rowOff>3401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408214</xdr:colOff>
      <xdr:row>16</xdr:row>
      <xdr:rowOff>134470</xdr:rowOff>
    </xdr:from>
    <xdr:to>
      <xdr:col>33</xdr:col>
      <xdr:colOff>593912</xdr:colOff>
      <xdr:row>38</xdr:row>
      <xdr:rowOff>85724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zoomScale="25" zoomScaleNormal="25" workbookViewId="0">
      <selection activeCell="T5" sqref="T5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13.85546875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  <col min="8" max="8" width="12" customWidth="1"/>
    <col min="10" max="10" width="18.42578125" customWidth="1"/>
    <col min="11" max="11" width="14.42578125" customWidth="1"/>
    <col min="12" max="12" width="16.140625" customWidth="1"/>
    <col min="15" max="15" width="15" customWidth="1"/>
    <col min="16" max="16" width="11.85546875" customWidth="1"/>
    <col min="20" max="20" width="12" customWidth="1"/>
  </cols>
  <sheetData>
    <row r="1" spans="1:21" ht="15.75" x14ac:dyDescent="0.25">
      <c r="A1" s="21">
        <v>100000</v>
      </c>
      <c r="B1" s="21"/>
      <c r="C1" s="21"/>
      <c r="D1" s="21"/>
      <c r="E1" s="21"/>
      <c r="F1" s="21"/>
      <c r="G1" s="21"/>
      <c r="H1" s="21"/>
      <c r="J1" s="4"/>
    </row>
    <row r="2" spans="1:21" x14ac:dyDescent="0.25">
      <c r="A2" s="22" t="s">
        <v>8</v>
      </c>
      <c r="B2" s="22"/>
      <c r="C2" s="22"/>
      <c r="D2" s="22"/>
      <c r="E2" s="22"/>
      <c r="F2" s="22"/>
      <c r="G2" s="22"/>
      <c r="H2" s="22"/>
    </row>
    <row r="3" spans="1:21" x14ac:dyDescent="0.25">
      <c r="A3" s="2" t="s">
        <v>0</v>
      </c>
      <c r="B3" s="2" t="s">
        <v>1</v>
      </c>
      <c r="C3" s="3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K3" s="13" t="s">
        <v>18</v>
      </c>
      <c r="L3" t="s">
        <v>16</v>
      </c>
      <c r="M3" t="s">
        <v>17</v>
      </c>
      <c r="O3" s="25" t="s">
        <v>19</v>
      </c>
      <c r="P3" s="24" t="s">
        <v>16</v>
      </c>
      <c r="Q3" s="24" t="s">
        <v>17</v>
      </c>
      <c r="S3" s="25" t="s">
        <v>19</v>
      </c>
      <c r="T3" s="24" t="s">
        <v>16</v>
      </c>
      <c r="U3" s="24" t="s">
        <v>17</v>
      </c>
    </row>
    <row r="4" spans="1:21" x14ac:dyDescent="0.25">
      <c r="A4" s="10">
        <v>67735696</v>
      </c>
      <c r="B4" s="10">
        <v>26446606</v>
      </c>
      <c r="C4" s="10">
        <v>21729910275</v>
      </c>
      <c r="D4" s="10">
        <v>6718209</v>
      </c>
      <c r="E4" s="10">
        <v>28075446</v>
      </c>
      <c r="F4" s="10">
        <v>4978729699</v>
      </c>
      <c r="G4" s="10">
        <v>26762956</v>
      </c>
      <c r="H4" s="11">
        <v>21948281</v>
      </c>
      <c r="K4">
        <v>1</v>
      </c>
      <c r="L4" s="14">
        <v>20000</v>
      </c>
      <c r="M4" s="14">
        <v>20</v>
      </c>
      <c r="O4" s="24">
        <v>1</v>
      </c>
      <c r="P4" s="14">
        <v>20000</v>
      </c>
      <c r="Q4" s="14">
        <v>20</v>
      </c>
      <c r="S4" s="24">
        <v>1</v>
      </c>
      <c r="T4" s="14">
        <v>100000000</v>
      </c>
      <c r="U4" s="14">
        <v>10</v>
      </c>
    </row>
    <row r="5" spans="1:21" x14ac:dyDescent="0.25">
      <c r="A5" s="10">
        <v>8010775</v>
      </c>
      <c r="B5" s="10">
        <v>16705567</v>
      </c>
      <c r="C5" s="10">
        <v>21566553610</v>
      </c>
      <c r="D5" s="10">
        <v>3098297</v>
      </c>
      <c r="E5" s="10">
        <v>22372092</v>
      </c>
      <c r="F5" s="10">
        <v>4975409836</v>
      </c>
      <c r="G5" s="10">
        <v>18930279</v>
      </c>
      <c r="H5" s="11">
        <v>16888494</v>
      </c>
      <c r="K5">
        <v>2</v>
      </c>
      <c r="L5" s="14">
        <v>40000</v>
      </c>
      <c r="M5" s="14">
        <v>40</v>
      </c>
      <c r="O5" s="24">
        <v>2</v>
      </c>
      <c r="P5" s="14">
        <v>40000</v>
      </c>
      <c r="Q5" s="14">
        <v>40</v>
      </c>
      <c r="S5" s="24">
        <v>2</v>
      </c>
      <c r="T5" s="14">
        <v>10000</v>
      </c>
      <c r="U5" s="14">
        <v>10</v>
      </c>
    </row>
    <row r="6" spans="1:21" x14ac:dyDescent="0.25">
      <c r="A6" s="10">
        <v>8216644</v>
      </c>
      <c r="B6" s="10">
        <v>11609557</v>
      </c>
      <c r="C6" s="10">
        <v>33973020912</v>
      </c>
      <c r="D6" s="10">
        <v>7371435</v>
      </c>
      <c r="E6" s="10">
        <v>19643273</v>
      </c>
      <c r="F6" s="10">
        <v>1527457839</v>
      </c>
      <c r="G6" s="10">
        <v>15687089</v>
      </c>
      <c r="H6" s="11">
        <v>12911783</v>
      </c>
      <c r="K6">
        <v>3</v>
      </c>
      <c r="L6" s="14">
        <v>30000</v>
      </c>
      <c r="M6" s="14">
        <v>30</v>
      </c>
      <c r="O6" s="24">
        <v>3</v>
      </c>
      <c r="P6" s="14">
        <v>30000</v>
      </c>
      <c r="Q6" s="14">
        <v>30</v>
      </c>
      <c r="S6" s="24">
        <v>3</v>
      </c>
      <c r="T6" s="14">
        <v>10000</v>
      </c>
      <c r="U6" s="14">
        <v>10</v>
      </c>
    </row>
    <row r="7" spans="1:21" x14ac:dyDescent="0.25">
      <c r="A7" s="10">
        <v>8285468</v>
      </c>
      <c r="B7" s="10">
        <v>7779550</v>
      </c>
      <c r="C7" s="10">
        <v>34016886079</v>
      </c>
      <c r="D7" s="10">
        <v>2743912</v>
      </c>
      <c r="E7" s="10">
        <v>22438502</v>
      </c>
      <c r="F7" s="10">
        <v>1488038473</v>
      </c>
      <c r="G7" s="10">
        <v>15698560</v>
      </c>
      <c r="H7" s="11">
        <v>13156894</v>
      </c>
      <c r="K7">
        <v>4</v>
      </c>
      <c r="L7" s="14">
        <v>20000</v>
      </c>
      <c r="M7" s="14">
        <v>20</v>
      </c>
      <c r="O7" s="24">
        <v>4</v>
      </c>
      <c r="P7" s="14">
        <v>20000</v>
      </c>
      <c r="Q7" s="14">
        <v>20</v>
      </c>
      <c r="S7" s="24">
        <v>4</v>
      </c>
      <c r="T7" s="14">
        <v>10000</v>
      </c>
      <c r="U7" s="14">
        <v>10</v>
      </c>
    </row>
    <row r="8" spans="1:21" x14ac:dyDescent="0.25">
      <c r="A8" s="10">
        <v>7987834</v>
      </c>
      <c r="B8" s="10">
        <v>6177274</v>
      </c>
      <c r="C8" s="10">
        <v>33861389259</v>
      </c>
      <c r="D8" s="10">
        <v>3168932</v>
      </c>
      <c r="E8" s="10">
        <v>20728764</v>
      </c>
      <c r="F8" s="10">
        <v>1533277107</v>
      </c>
      <c r="G8" s="10">
        <v>16286584</v>
      </c>
      <c r="H8" s="12">
        <v>13228133</v>
      </c>
      <c r="I8" s="6"/>
      <c r="K8">
        <v>5</v>
      </c>
      <c r="L8" s="15">
        <v>30000</v>
      </c>
      <c r="M8" s="15">
        <v>30</v>
      </c>
      <c r="O8" s="24">
        <v>5</v>
      </c>
      <c r="P8" s="15">
        <v>30000</v>
      </c>
      <c r="Q8" s="15">
        <v>30</v>
      </c>
      <c r="S8" s="24">
        <v>5</v>
      </c>
      <c r="T8" s="15">
        <v>1</v>
      </c>
      <c r="U8" s="15">
        <v>11</v>
      </c>
    </row>
    <row r="9" spans="1:21" x14ac:dyDescent="0.25">
      <c r="A9" s="8">
        <f>AVERAGE(A4:A8)</f>
        <v>20047283.399999999</v>
      </c>
      <c r="B9" s="8">
        <f t="shared" ref="B9:H9" si="0">AVERAGE(B4:B8)</f>
        <v>13743710.800000001</v>
      </c>
      <c r="C9" s="8">
        <f t="shared" si="0"/>
        <v>29029552027</v>
      </c>
      <c r="D9" s="8">
        <f t="shared" si="0"/>
        <v>4620157</v>
      </c>
      <c r="E9" s="8">
        <f t="shared" si="0"/>
        <v>22651615.399999999</v>
      </c>
      <c r="F9" s="8">
        <f t="shared" si="0"/>
        <v>2900582590.8000002</v>
      </c>
      <c r="G9" s="8">
        <f t="shared" si="0"/>
        <v>18673093.600000001</v>
      </c>
      <c r="H9" s="8">
        <f t="shared" si="0"/>
        <v>15626717</v>
      </c>
      <c r="J9" s="5"/>
      <c r="K9" s="5" t="s">
        <v>12</v>
      </c>
      <c r="L9" s="7">
        <f>VARA(L4:L8)</f>
        <v>70000000</v>
      </c>
      <c r="M9" s="7">
        <f>VARA(M4:M8)</f>
        <v>70</v>
      </c>
      <c r="O9" s="5" t="s">
        <v>12</v>
      </c>
      <c r="P9" s="7">
        <f>VARA(P4:P8)</f>
        <v>70000000</v>
      </c>
      <c r="Q9" s="7">
        <f>VARA(Q4:Q8)</f>
        <v>70</v>
      </c>
      <c r="S9" s="5" t="s">
        <v>12</v>
      </c>
      <c r="T9" s="7">
        <f>VARA(T4:T8)</f>
        <v>1999700019997000</v>
      </c>
      <c r="U9" s="7">
        <f>VARA(U4:U8)</f>
        <v>0.2</v>
      </c>
    </row>
    <row r="10" spans="1:21" x14ac:dyDescent="0.25">
      <c r="A10" s="8"/>
      <c r="B10" s="8"/>
      <c r="C10" s="8"/>
      <c r="D10" s="8"/>
      <c r="E10" s="8"/>
      <c r="F10" s="8"/>
      <c r="G10" s="8"/>
      <c r="H10" s="8"/>
      <c r="J10" s="5"/>
      <c r="K10" s="16" t="s">
        <v>13</v>
      </c>
      <c r="L10" s="17">
        <f>_xlfn.STDEV.S(L4:L8)</f>
        <v>8366.6002653407559</v>
      </c>
      <c r="M10" s="17">
        <f>_xlfn.STDEV.S(M4:M8)</f>
        <v>8.3666002653407556</v>
      </c>
      <c r="O10" s="16" t="s">
        <v>13</v>
      </c>
      <c r="P10" s="17">
        <f>_xlfn.STDEV.S(P4:P8)</f>
        <v>8366.6002653407559</v>
      </c>
      <c r="Q10" s="17">
        <f>_xlfn.STDEV.S(Q4:Q8)</f>
        <v>8.3666002653407556</v>
      </c>
      <c r="S10" s="16" t="s">
        <v>13</v>
      </c>
      <c r="T10" s="17">
        <f>_xlfn.STDEV.S(T4:T8)</f>
        <v>44718005.545831315</v>
      </c>
      <c r="U10" s="17">
        <f>_xlfn.STDEV.S(U4:U8)</f>
        <v>0.44721359549995793</v>
      </c>
    </row>
    <row r="11" spans="1:21" x14ac:dyDescent="0.25">
      <c r="A11" s="9"/>
      <c r="B11" s="9"/>
      <c r="C11" s="9"/>
      <c r="D11" s="9"/>
      <c r="E11" s="9"/>
      <c r="F11" s="9"/>
      <c r="G11" s="9"/>
      <c r="H11" s="9"/>
      <c r="K11" s="18" t="s">
        <v>11</v>
      </c>
      <c r="L11" s="19">
        <f>AVERAGE(L4:L8)</f>
        <v>28000</v>
      </c>
      <c r="M11" s="19">
        <f>AVERAGE(M4:M8)</f>
        <v>28</v>
      </c>
      <c r="O11" s="18" t="s">
        <v>11</v>
      </c>
      <c r="P11" s="19">
        <f>AVERAGE(P4:P8)</f>
        <v>28000</v>
      </c>
      <c r="Q11" s="19">
        <f>AVERAGE(Q4:Q8)</f>
        <v>28</v>
      </c>
      <c r="S11" s="18" t="s">
        <v>11</v>
      </c>
      <c r="T11" s="19">
        <f>AVERAGE(T4:T8)</f>
        <v>20006000.199999999</v>
      </c>
      <c r="U11" s="19">
        <f>AVERAGE(U4:U8)</f>
        <v>10.199999999999999</v>
      </c>
    </row>
    <row r="12" spans="1:21" x14ac:dyDescent="0.25">
      <c r="A12" s="9"/>
      <c r="B12" s="9"/>
      <c r="C12" s="9"/>
      <c r="D12" s="9"/>
      <c r="E12" s="9"/>
      <c r="F12" s="9"/>
      <c r="G12" s="9"/>
      <c r="H12" s="9"/>
      <c r="K12" t="s">
        <v>14</v>
      </c>
      <c r="L12" s="9">
        <f>ABS(L10-L11)</f>
        <v>19633.399734659244</v>
      </c>
      <c r="M12" s="9">
        <f>ABS(M10-M11)</f>
        <v>19.633399734659243</v>
      </c>
      <c r="O12" s="20" t="s">
        <v>15</v>
      </c>
      <c r="P12" s="20">
        <f>P11/P10</f>
        <v>3.3466401061363023</v>
      </c>
      <c r="Q12" s="20">
        <f>Q11/Q10</f>
        <v>3.3466401061363023</v>
      </c>
      <c r="S12" s="20" t="s">
        <v>15</v>
      </c>
      <c r="T12" s="20">
        <f>T10/T11</f>
        <v>2.2352296860334588</v>
      </c>
      <c r="U12" s="20">
        <f>U10/U11</f>
        <v>4.3844470147054705E-2</v>
      </c>
    </row>
    <row r="13" spans="1:21" x14ac:dyDescent="0.25">
      <c r="K13" s="20" t="s">
        <v>15</v>
      </c>
      <c r="L13" s="20">
        <f>L11/L10</f>
        <v>3.3466401061363023</v>
      </c>
      <c r="M13" s="20">
        <f>M11/M10</f>
        <v>3.3466401061363023</v>
      </c>
    </row>
    <row r="14" spans="1:21" x14ac:dyDescent="0.25">
      <c r="A14" s="22" t="s">
        <v>9</v>
      </c>
      <c r="B14" s="22"/>
      <c r="C14" s="22"/>
      <c r="D14" s="22"/>
      <c r="E14" s="22"/>
      <c r="F14" s="22"/>
      <c r="G14" s="22"/>
      <c r="H14" s="22"/>
    </row>
    <row r="15" spans="1:21" x14ac:dyDescent="0.25">
      <c r="A15" s="2" t="s">
        <v>0</v>
      </c>
      <c r="B15" s="2" t="s">
        <v>1</v>
      </c>
      <c r="C15" s="3" t="s">
        <v>2</v>
      </c>
      <c r="D15" s="2" t="s">
        <v>3</v>
      </c>
      <c r="E15" s="3" t="s">
        <v>4</v>
      </c>
      <c r="F15" s="3" t="s">
        <v>5</v>
      </c>
      <c r="G15" s="3" t="s">
        <v>6</v>
      </c>
      <c r="H15" s="3" t="s">
        <v>7</v>
      </c>
    </row>
    <row r="16" spans="1:21" x14ac:dyDescent="0.25">
      <c r="A16" s="10">
        <v>3647079</v>
      </c>
      <c r="B16" s="10">
        <v>2796436</v>
      </c>
      <c r="C16" s="10">
        <v>307897</v>
      </c>
      <c r="D16" s="10">
        <v>1173634</v>
      </c>
      <c r="E16" s="10">
        <v>23084484</v>
      </c>
      <c r="F16" s="10">
        <v>293409</v>
      </c>
      <c r="G16" s="10">
        <v>7158321</v>
      </c>
      <c r="H16" s="10">
        <v>2621961</v>
      </c>
      <c r="J16" s="2" t="s">
        <v>0</v>
      </c>
      <c r="K16">
        <f>AVERAGE(A4:A8)</f>
        <v>20047283.399999999</v>
      </c>
      <c r="L16">
        <f>AVERAGE(A16:A20)</f>
        <v>1374673.2</v>
      </c>
      <c r="M16">
        <f>AVERAGE(A24:A28)</f>
        <v>8071388.5999999996</v>
      </c>
    </row>
    <row r="17" spans="1:13" x14ac:dyDescent="0.25">
      <c r="A17" s="10">
        <v>900752</v>
      </c>
      <c r="B17" s="10">
        <v>3362727</v>
      </c>
      <c r="C17" s="10">
        <v>309709</v>
      </c>
      <c r="D17" s="10">
        <v>1803919</v>
      </c>
      <c r="E17" s="10">
        <v>15312781</v>
      </c>
      <c r="F17" s="10">
        <v>1061946</v>
      </c>
      <c r="G17" s="10">
        <v>7185489</v>
      </c>
      <c r="H17" s="10">
        <v>2569437</v>
      </c>
      <c r="J17" s="2" t="s">
        <v>1</v>
      </c>
      <c r="K17">
        <f>AVERAGE(B4:B8)</f>
        <v>13743710.800000001</v>
      </c>
      <c r="L17">
        <f>AVERAGE(B16:B20)</f>
        <v>3001822</v>
      </c>
      <c r="M17">
        <f>AVERAGE(B24:B28)</f>
        <v>5674495.4000000004</v>
      </c>
    </row>
    <row r="18" spans="1:13" x14ac:dyDescent="0.25">
      <c r="A18" s="10">
        <v>889885</v>
      </c>
      <c r="B18" s="10">
        <v>3855363</v>
      </c>
      <c r="C18" s="10">
        <v>268656</v>
      </c>
      <c r="D18" s="10">
        <v>10407548</v>
      </c>
      <c r="E18" s="10">
        <v>14739247</v>
      </c>
      <c r="F18" s="10">
        <v>326009</v>
      </c>
      <c r="G18" s="10">
        <v>7137190</v>
      </c>
      <c r="H18" s="10">
        <v>2568229</v>
      </c>
      <c r="J18" s="3" t="s">
        <v>2</v>
      </c>
      <c r="K18">
        <f>AVERAGE(C4:C8)</f>
        <v>29029552027</v>
      </c>
      <c r="L18">
        <f>AVERAGE(C16:C20)</f>
        <v>282179</v>
      </c>
      <c r="M18">
        <f>AVERAGE(C24:C28)</f>
        <v>33703068352.400002</v>
      </c>
    </row>
    <row r="19" spans="1:13" x14ac:dyDescent="0.25">
      <c r="A19" s="10">
        <v>795705</v>
      </c>
      <c r="B19" s="10">
        <v>1791844</v>
      </c>
      <c r="C19" s="10">
        <v>260203</v>
      </c>
      <c r="D19" s="10">
        <v>1128959</v>
      </c>
      <c r="E19" s="10">
        <v>14471194</v>
      </c>
      <c r="F19" s="10">
        <v>294616</v>
      </c>
      <c r="G19" s="10">
        <v>7206618</v>
      </c>
      <c r="H19" s="10">
        <v>2568230</v>
      </c>
      <c r="J19" s="2" t="s">
        <v>3</v>
      </c>
      <c r="K19">
        <f>AVERAGE(D4:D8)</f>
        <v>4620157</v>
      </c>
      <c r="L19">
        <f>AVERAGE(D16:D20)</f>
        <v>3133192</v>
      </c>
      <c r="M19">
        <f>AVERAGE(D24:D28)</f>
        <v>2244635</v>
      </c>
    </row>
    <row r="20" spans="1:13" x14ac:dyDescent="0.25">
      <c r="A20" s="10">
        <v>639945</v>
      </c>
      <c r="B20" s="13">
        <v>3202740</v>
      </c>
      <c r="C20" s="13">
        <v>264430</v>
      </c>
      <c r="D20" s="13">
        <v>1151900</v>
      </c>
      <c r="E20" s="10">
        <v>14521907</v>
      </c>
      <c r="F20" s="13">
        <v>295823</v>
      </c>
      <c r="G20" s="10">
        <v>7114249</v>
      </c>
      <c r="H20" s="10">
        <v>2582115</v>
      </c>
      <c r="J20" s="3" t="s">
        <v>4</v>
      </c>
      <c r="K20">
        <f>AVERAGE(E4:E8)</f>
        <v>22651615.399999999</v>
      </c>
      <c r="L20">
        <f>AVERAGE(E16:E20)</f>
        <v>16425922.6</v>
      </c>
      <c r="M20">
        <f>AVERAGE(E24:E28)</f>
        <v>22025194.399999999</v>
      </c>
    </row>
    <row r="21" spans="1:13" x14ac:dyDescent="0.25">
      <c r="A21" s="8">
        <f>AVERAGE(A16:A20)</f>
        <v>1374673.2</v>
      </c>
      <c r="B21" s="8">
        <f t="shared" ref="B21:H21" si="1">AVERAGE(B16:B20)</f>
        <v>3001822</v>
      </c>
      <c r="C21" s="8">
        <f t="shared" si="1"/>
        <v>282179</v>
      </c>
      <c r="D21" s="8">
        <f t="shared" si="1"/>
        <v>3133192</v>
      </c>
      <c r="E21" s="8">
        <f t="shared" si="1"/>
        <v>16425922.6</v>
      </c>
      <c r="F21" s="8">
        <f t="shared" si="1"/>
        <v>454360.6</v>
      </c>
      <c r="G21" s="8">
        <f t="shared" si="1"/>
        <v>7160373.4000000004</v>
      </c>
      <c r="H21" s="8">
        <f t="shared" si="1"/>
        <v>2581994.4</v>
      </c>
      <c r="J21" s="3" t="s">
        <v>5</v>
      </c>
      <c r="K21">
        <f>AVERAGE(F4:F8)</f>
        <v>2900582590.8000002</v>
      </c>
      <c r="L21">
        <f>AVERAGE(F16:F20)</f>
        <v>454360.6</v>
      </c>
      <c r="M21">
        <f>AVERAGE(F24:F28)</f>
        <v>1525446240.4000001</v>
      </c>
    </row>
    <row r="22" spans="1:13" x14ac:dyDescent="0.25">
      <c r="A22" s="22" t="s">
        <v>10</v>
      </c>
      <c r="B22" s="22"/>
      <c r="C22" s="22"/>
      <c r="D22" s="22"/>
      <c r="E22" s="22"/>
      <c r="F22" s="22"/>
      <c r="G22" s="22"/>
      <c r="H22" s="22"/>
      <c r="J22" s="3" t="s">
        <v>6</v>
      </c>
      <c r="K22">
        <f>AVERAGE(G4:G8)</f>
        <v>18673093.600000001</v>
      </c>
      <c r="L22">
        <f>AVERAGE(G16:G20)</f>
        <v>7160373.4000000004</v>
      </c>
      <c r="M22">
        <f>AVERAGE(G24:G28)</f>
        <v>15766901.199999999</v>
      </c>
    </row>
    <row r="23" spans="1:13" x14ac:dyDescent="0.25">
      <c r="A23" s="2" t="s">
        <v>0</v>
      </c>
      <c r="B23" s="2" t="s">
        <v>1</v>
      </c>
      <c r="C23" s="3" t="s">
        <v>2</v>
      </c>
      <c r="D23" s="2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J23" s="3" t="s">
        <v>7</v>
      </c>
      <c r="K23" s="6">
        <f>AVERAGE(H4:H8)</f>
        <v>15626717</v>
      </c>
      <c r="L23" s="6">
        <f>AVERAGE(H16:H20)</f>
        <v>2581994.4</v>
      </c>
      <c r="M23">
        <f>AVERAGE(H24:H28)</f>
        <v>13396571.199999999</v>
      </c>
    </row>
    <row r="24" spans="1:13" x14ac:dyDescent="0.25">
      <c r="A24" s="10">
        <v>7982400</v>
      </c>
      <c r="B24" s="10">
        <v>4111340</v>
      </c>
      <c r="C24" s="10">
        <v>33741507154</v>
      </c>
      <c r="D24" s="10">
        <v>2957630</v>
      </c>
      <c r="E24" s="10">
        <v>20709444</v>
      </c>
      <c r="F24" s="10">
        <v>1588286362</v>
      </c>
      <c r="G24" s="10">
        <v>16165840</v>
      </c>
      <c r="H24" s="10">
        <v>13118256</v>
      </c>
    </row>
    <row r="25" spans="1:13" x14ac:dyDescent="0.25">
      <c r="A25" s="10">
        <v>8148424</v>
      </c>
      <c r="B25" s="10">
        <v>5220980</v>
      </c>
      <c r="C25" s="10">
        <v>33697248360</v>
      </c>
      <c r="D25" s="10">
        <v>2191508</v>
      </c>
      <c r="E25" s="10">
        <v>22187354</v>
      </c>
      <c r="F25" s="10">
        <v>1484652202</v>
      </c>
      <c r="G25" s="10">
        <v>15612228</v>
      </c>
      <c r="H25" s="10">
        <v>13377855</v>
      </c>
    </row>
    <row r="26" spans="1:13" x14ac:dyDescent="0.25">
      <c r="A26" s="10">
        <v>8083221</v>
      </c>
      <c r="B26" s="10">
        <v>4820713</v>
      </c>
      <c r="C26" s="10">
        <v>33722022659</v>
      </c>
      <c r="D26" s="10">
        <v>1972960</v>
      </c>
      <c r="E26" s="10">
        <v>22357000</v>
      </c>
      <c r="F26" s="10">
        <v>1494687254</v>
      </c>
      <c r="G26" s="10">
        <v>15499936</v>
      </c>
      <c r="H26" s="10">
        <v>13794423</v>
      </c>
    </row>
    <row r="27" spans="1:13" x14ac:dyDescent="0.25">
      <c r="A27" s="10">
        <v>8064506</v>
      </c>
      <c r="B27" s="10">
        <v>8759390</v>
      </c>
      <c r="C27" s="10">
        <v>33749467820</v>
      </c>
      <c r="D27" s="10">
        <v>2088271</v>
      </c>
      <c r="E27" s="10">
        <v>22582791</v>
      </c>
      <c r="F27" s="10">
        <v>1529849782</v>
      </c>
      <c r="G27" s="10">
        <v>15918314</v>
      </c>
      <c r="H27" s="10">
        <v>13168365</v>
      </c>
    </row>
    <row r="28" spans="1:13" x14ac:dyDescent="0.25">
      <c r="A28" s="10">
        <v>8078392</v>
      </c>
      <c r="B28" s="10">
        <v>5460054</v>
      </c>
      <c r="C28" s="10">
        <v>33605095769</v>
      </c>
      <c r="D28" s="10">
        <v>2012806</v>
      </c>
      <c r="E28" s="10">
        <v>22289383</v>
      </c>
      <c r="F28" s="13">
        <v>1529755602</v>
      </c>
      <c r="G28" s="10">
        <v>15638188</v>
      </c>
      <c r="H28" s="10">
        <v>13523957</v>
      </c>
    </row>
    <row r="29" spans="1:13" x14ac:dyDescent="0.25">
      <c r="A29" s="8">
        <f>AVERAGE(A24:A28)</f>
        <v>8071388.5999999996</v>
      </c>
      <c r="B29" s="8">
        <f t="shared" ref="B29:H29" si="2">AVERAGE(B24:B28)</f>
        <v>5674495.4000000004</v>
      </c>
      <c r="C29" s="8">
        <f t="shared" si="2"/>
        <v>33703068352.400002</v>
      </c>
      <c r="D29" s="8">
        <f t="shared" si="2"/>
        <v>2244635</v>
      </c>
      <c r="E29" s="8">
        <f t="shared" si="2"/>
        <v>22025194.399999999</v>
      </c>
      <c r="F29" s="8">
        <f t="shared" si="2"/>
        <v>1525446240.4000001</v>
      </c>
      <c r="G29" s="8">
        <f t="shared" si="2"/>
        <v>15766901.199999999</v>
      </c>
      <c r="H29" s="8">
        <f t="shared" si="2"/>
        <v>13396571.199999999</v>
      </c>
    </row>
    <row r="30" spans="1:13" x14ac:dyDescent="0.25">
      <c r="A30" s="23">
        <v>10000</v>
      </c>
      <c r="B30" s="23"/>
      <c r="C30" s="23"/>
      <c r="D30" s="23"/>
      <c r="E30" s="23"/>
      <c r="F30" s="23"/>
      <c r="G30" s="23"/>
      <c r="H30" s="23"/>
    </row>
    <row r="31" spans="1:13" x14ac:dyDescent="0.25">
      <c r="A31" s="22" t="s">
        <v>8</v>
      </c>
      <c r="B31" s="22"/>
      <c r="C31" s="22"/>
      <c r="D31" s="22"/>
      <c r="E31" s="22"/>
      <c r="F31" s="22"/>
      <c r="G31" s="22"/>
      <c r="H31" s="22"/>
    </row>
    <row r="32" spans="1:13" x14ac:dyDescent="0.25">
      <c r="A32" s="2" t="s">
        <v>0</v>
      </c>
      <c r="B32" s="2" t="s">
        <v>1</v>
      </c>
      <c r="C32" s="3" t="s">
        <v>2</v>
      </c>
      <c r="D32" s="2" t="s">
        <v>3</v>
      </c>
      <c r="E32" s="3" t="s">
        <v>4</v>
      </c>
      <c r="F32" s="3" t="s">
        <v>5</v>
      </c>
      <c r="G32" s="3" t="s">
        <v>6</v>
      </c>
      <c r="H32" s="3" t="s">
        <v>7</v>
      </c>
    </row>
    <row r="33" spans="1:24" x14ac:dyDescent="0.25">
      <c r="A33" s="10">
        <v>944220</v>
      </c>
      <c r="B33" s="10">
        <v>954483</v>
      </c>
      <c r="C33" s="10">
        <v>266309827</v>
      </c>
      <c r="D33" s="10">
        <v>318161</v>
      </c>
      <c r="E33" s="10">
        <v>1554582</v>
      </c>
      <c r="F33" s="10">
        <v>14931230</v>
      </c>
      <c r="G33" s="10">
        <v>1309471</v>
      </c>
      <c r="H33" s="10">
        <v>1112658</v>
      </c>
    </row>
    <row r="34" spans="1:24" x14ac:dyDescent="0.25">
      <c r="A34" s="10">
        <v>841587</v>
      </c>
      <c r="B34" s="10">
        <v>401474</v>
      </c>
      <c r="C34" s="10">
        <v>260369212</v>
      </c>
      <c r="D34" s="10">
        <v>255978</v>
      </c>
      <c r="E34" s="10">
        <v>1530433</v>
      </c>
      <c r="F34" s="10">
        <v>15003073</v>
      </c>
      <c r="G34" s="10">
        <v>1223742</v>
      </c>
      <c r="H34" s="10">
        <v>1023911</v>
      </c>
      <c r="X34" s="4"/>
    </row>
    <row r="35" spans="1:24" x14ac:dyDescent="0.25">
      <c r="A35" s="10">
        <v>694883</v>
      </c>
      <c r="B35" s="10">
        <v>397852</v>
      </c>
      <c r="C35" s="10">
        <v>265467637</v>
      </c>
      <c r="D35" s="10">
        <v>278919</v>
      </c>
      <c r="E35" s="10">
        <v>1462816</v>
      </c>
      <c r="F35" s="10">
        <v>15527103</v>
      </c>
      <c r="G35" s="10">
        <v>1273248</v>
      </c>
      <c r="H35" s="10">
        <v>1056512</v>
      </c>
    </row>
    <row r="36" spans="1:24" x14ac:dyDescent="0.25">
      <c r="A36" s="10">
        <v>693072</v>
      </c>
      <c r="B36" s="10">
        <v>386985</v>
      </c>
      <c r="C36" s="10">
        <v>260473655</v>
      </c>
      <c r="D36" s="10">
        <v>290390</v>
      </c>
      <c r="E36" s="10">
        <v>1438063</v>
      </c>
      <c r="F36" s="10">
        <v>15234298</v>
      </c>
      <c r="G36" s="10">
        <v>1220120</v>
      </c>
      <c r="H36" s="10">
        <v>1016666</v>
      </c>
    </row>
    <row r="37" spans="1:24" x14ac:dyDescent="0.25">
      <c r="A37" s="10">
        <v>695487</v>
      </c>
      <c r="B37" s="10">
        <v>695487</v>
      </c>
      <c r="C37" s="13">
        <v>261891193</v>
      </c>
      <c r="D37" s="10">
        <v>258996</v>
      </c>
      <c r="E37" s="10">
        <v>1413311</v>
      </c>
      <c r="F37" s="10">
        <v>15278973</v>
      </c>
      <c r="G37" s="10">
        <v>1267211</v>
      </c>
      <c r="H37" s="10">
        <v>999159</v>
      </c>
    </row>
    <row r="38" spans="1:24" x14ac:dyDescent="0.25">
      <c r="A38" s="8">
        <f>AVERAGE(A33:A37)</f>
        <v>773849.8</v>
      </c>
      <c r="B38" s="8">
        <f t="shared" ref="B38:H38" si="3">AVERAGE(B33:B37)</f>
        <v>567256.19999999995</v>
      </c>
      <c r="C38" s="8">
        <f t="shared" si="3"/>
        <v>262902304.80000001</v>
      </c>
      <c r="D38" s="8">
        <f t="shared" si="3"/>
        <v>280488.8</v>
      </c>
      <c r="E38" s="8">
        <f t="shared" si="3"/>
        <v>1479841</v>
      </c>
      <c r="F38" s="8">
        <f t="shared" si="3"/>
        <v>15194935.4</v>
      </c>
      <c r="G38" s="8">
        <f t="shared" si="3"/>
        <v>1258758.3999999999</v>
      </c>
      <c r="H38" s="8">
        <f t="shared" si="3"/>
        <v>1041781.2</v>
      </c>
    </row>
    <row r="39" spans="1:24" x14ac:dyDescent="0.25">
      <c r="A39" s="22" t="s">
        <v>9</v>
      </c>
      <c r="B39" s="22"/>
      <c r="C39" s="22"/>
      <c r="D39" s="22"/>
      <c r="E39" s="22"/>
      <c r="F39" s="22"/>
      <c r="G39" s="22"/>
      <c r="H39" s="22"/>
    </row>
    <row r="40" spans="1:24" x14ac:dyDescent="0.25">
      <c r="A40" s="2" t="s">
        <v>0</v>
      </c>
      <c r="B40" s="2" t="s">
        <v>1</v>
      </c>
      <c r="C40" s="3" t="s">
        <v>2</v>
      </c>
      <c r="D40" s="2" t="s">
        <v>3</v>
      </c>
      <c r="E40" s="3" t="s">
        <v>4</v>
      </c>
      <c r="F40" s="3" t="s">
        <v>5</v>
      </c>
      <c r="G40" s="3" t="s">
        <v>6</v>
      </c>
      <c r="H40" s="3" t="s">
        <v>7</v>
      </c>
    </row>
    <row r="41" spans="1:24" x14ac:dyDescent="0.25">
      <c r="A41" s="10">
        <v>7848</v>
      </c>
      <c r="B41" s="10">
        <v>232433</v>
      </c>
      <c r="C41" s="10">
        <v>21734</v>
      </c>
      <c r="D41" s="10">
        <v>249336</v>
      </c>
      <c r="E41" s="10">
        <v>1249702</v>
      </c>
      <c r="F41" s="10">
        <v>30186</v>
      </c>
      <c r="G41" s="10">
        <v>612777</v>
      </c>
      <c r="H41" s="10">
        <v>326010</v>
      </c>
    </row>
    <row r="42" spans="1:24" x14ac:dyDescent="0.25">
      <c r="A42" s="10">
        <v>6037</v>
      </c>
      <c r="B42" s="10">
        <v>93577</v>
      </c>
      <c r="C42" s="10">
        <v>21130</v>
      </c>
      <c r="D42" s="10">
        <v>238470</v>
      </c>
      <c r="E42" s="10">
        <v>1233402</v>
      </c>
      <c r="F42" s="10">
        <v>29582</v>
      </c>
      <c r="G42" s="10">
        <v>604928</v>
      </c>
      <c r="H42" s="10">
        <v>303672</v>
      </c>
    </row>
    <row r="43" spans="1:24" x14ac:dyDescent="0.25">
      <c r="A43" s="10">
        <v>6038</v>
      </c>
      <c r="B43" s="10">
        <v>83917</v>
      </c>
      <c r="C43" s="10">
        <v>21130</v>
      </c>
      <c r="D43" s="10">
        <v>259600</v>
      </c>
      <c r="E43" s="10">
        <v>1216498</v>
      </c>
      <c r="F43" s="10">
        <v>29583</v>
      </c>
      <c r="G43" s="10">
        <v>604324</v>
      </c>
      <c r="H43" s="10">
        <v>304276</v>
      </c>
    </row>
    <row r="44" spans="1:24" x14ac:dyDescent="0.25">
      <c r="A44" s="10">
        <v>6038</v>
      </c>
      <c r="B44" s="10">
        <v>71239</v>
      </c>
      <c r="C44" s="10">
        <v>21130</v>
      </c>
      <c r="D44" s="10">
        <v>248129</v>
      </c>
      <c r="E44" s="10">
        <v>1224950</v>
      </c>
      <c r="F44" s="10">
        <v>29582</v>
      </c>
      <c r="G44" s="10">
        <v>636925</v>
      </c>
      <c r="H44" s="10">
        <v>512559</v>
      </c>
    </row>
    <row r="45" spans="1:24" x14ac:dyDescent="0.25">
      <c r="A45" s="10">
        <v>6037</v>
      </c>
      <c r="B45" s="10">
        <v>196209</v>
      </c>
      <c r="C45" s="10">
        <v>21131</v>
      </c>
      <c r="D45" s="10">
        <v>250544</v>
      </c>
      <c r="E45" s="10">
        <v>1216498</v>
      </c>
      <c r="F45" s="13">
        <v>29582</v>
      </c>
      <c r="G45" s="10">
        <v>861510</v>
      </c>
      <c r="H45" s="10">
        <v>563271</v>
      </c>
    </row>
    <row r="46" spans="1:24" x14ac:dyDescent="0.25">
      <c r="A46" s="8">
        <f>AVERAGE(A41:A45)</f>
        <v>6399.6</v>
      </c>
      <c r="B46" s="8">
        <f t="shared" ref="B46" si="4">AVERAGE(B41:B45)</f>
        <v>135475</v>
      </c>
      <c r="C46" s="8">
        <f t="shared" ref="C46" si="5">AVERAGE(C41:C45)</f>
        <v>21251</v>
      </c>
      <c r="D46" s="8">
        <f t="shared" ref="D46" si="6">AVERAGE(D41:D45)</f>
        <v>249215.8</v>
      </c>
      <c r="E46" s="8">
        <f t="shared" ref="E46" si="7">AVERAGE(E41:E45)</f>
        <v>1228210</v>
      </c>
      <c r="F46" s="8">
        <f t="shared" ref="F46" si="8">AVERAGE(F41:F45)</f>
        <v>29703</v>
      </c>
      <c r="G46" s="8">
        <f t="shared" ref="G46" si="9">AVERAGE(G41:G45)</f>
        <v>664092.80000000005</v>
      </c>
      <c r="H46" s="8">
        <f t="shared" ref="H46" si="10">AVERAGE(H41:H45)</f>
        <v>401957.6</v>
      </c>
    </row>
    <row r="47" spans="1:24" x14ac:dyDescent="0.25">
      <c r="A47" s="22" t="s">
        <v>10</v>
      </c>
      <c r="B47" s="22"/>
      <c r="C47" s="22"/>
      <c r="D47" s="22"/>
      <c r="E47" s="22"/>
      <c r="F47" s="22"/>
      <c r="G47" s="22"/>
      <c r="H47" s="22"/>
    </row>
    <row r="48" spans="1:24" x14ac:dyDescent="0.25">
      <c r="A48" s="2" t="s">
        <v>0</v>
      </c>
      <c r="B48" s="2" t="s">
        <v>1</v>
      </c>
      <c r="C48" s="3" t="s">
        <v>2</v>
      </c>
      <c r="D48" s="2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K48" s="1"/>
    </row>
    <row r="49" spans="1:11" x14ac:dyDescent="0.25">
      <c r="A49" s="10">
        <v>949654</v>
      </c>
      <c r="B49" s="10">
        <v>674356</v>
      </c>
      <c r="C49" s="10">
        <v>266232551</v>
      </c>
      <c r="D49" s="10">
        <v>332650</v>
      </c>
      <c r="E49" s="10">
        <v>1496624</v>
      </c>
      <c r="F49" s="10">
        <v>14905270</v>
      </c>
      <c r="G49" s="10">
        <v>1255136</v>
      </c>
      <c r="H49" s="10">
        <v>1037193</v>
      </c>
      <c r="K49" s="1"/>
    </row>
    <row r="50" spans="1:11" x14ac:dyDescent="0.25">
      <c r="A50" s="10">
        <v>1045645</v>
      </c>
      <c r="B50" s="10">
        <v>808986</v>
      </c>
      <c r="C50" s="10">
        <v>267577642</v>
      </c>
      <c r="D50" s="10">
        <v>297634</v>
      </c>
      <c r="E50" s="10">
        <v>1410293</v>
      </c>
      <c r="F50" s="10">
        <v>15298293</v>
      </c>
      <c r="G50" s="10">
        <v>1219517</v>
      </c>
      <c r="H50" s="10">
        <v>1000970</v>
      </c>
      <c r="K50" s="1"/>
    </row>
    <row r="51" spans="1:11" x14ac:dyDescent="0.25">
      <c r="A51" s="10">
        <v>953276</v>
      </c>
      <c r="B51" s="10">
        <v>898337</v>
      </c>
      <c r="C51" s="10">
        <v>264472704</v>
      </c>
      <c r="D51" s="10">
        <v>289182</v>
      </c>
      <c r="E51" s="10">
        <v>1489983</v>
      </c>
      <c r="F51" s="10">
        <v>15775233</v>
      </c>
      <c r="G51" s="10">
        <v>1217102</v>
      </c>
      <c r="H51" s="10">
        <v>1268418</v>
      </c>
      <c r="K51" s="1"/>
    </row>
    <row r="52" spans="1:11" x14ac:dyDescent="0.25">
      <c r="A52" s="10">
        <v>1038401</v>
      </c>
      <c r="B52" s="10">
        <v>1296189</v>
      </c>
      <c r="C52" s="10">
        <v>262518459</v>
      </c>
      <c r="D52" s="10">
        <v>304276</v>
      </c>
      <c r="E52" s="10">
        <v>1426593</v>
      </c>
      <c r="F52" s="10">
        <v>15387644</v>
      </c>
      <c r="G52" s="10">
        <v>1220120</v>
      </c>
      <c r="H52" s="10">
        <v>1109639</v>
      </c>
      <c r="K52" s="1"/>
    </row>
    <row r="53" spans="1:11" x14ac:dyDescent="0.25">
      <c r="A53" s="10">
        <v>930938</v>
      </c>
      <c r="B53" s="13">
        <v>680997</v>
      </c>
      <c r="C53" s="10">
        <v>261609254</v>
      </c>
      <c r="D53" s="10">
        <v>271071</v>
      </c>
      <c r="E53" s="10">
        <v>1409689</v>
      </c>
      <c r="F53" s="10">
        <v>15409981</v>
      </c>
      <c r="G53" s="10">
        <v>1221328</v>
      </c>
      <c r="H53" s="10">
        <v>1087301</v>
      </c>
    </row>
    <row r="54" spans="1:11" x14ac:dyDescent="0.25">
      <c r="A54" s="8">
        <f>AVERAGE(A49:A53)</f>
        <v>983582.8</v>
      </c>
      <c r="B54" s="8">
        <f t="shared" ref="B54:H54" si="11">AVERAGE(B49:B53)</f>
        <v>871773</v>
      </c>
      <c r="C54" s="8">
        <f t="shared" si="11"/>
        <v>264482122</v>
      </c>
      <c r="D54" s="8">
        <f t="shared" si="11"/>
        <v>298962.59999999998</v>
      </c>
      <c r="E54" s="8">
        <f t="shared" si="11"/>
        <v>1446636.4</v>
      </c>
      <c r="F54" s="8">
        <f t="shared" si="11"/>
        <v>15355284.199999999</v>
      </c>
      <c r="G54" s="8">
        <f t="shared" si="11"/>
        <v>1226640.6000000001</v>
      </c>
      <c r="H54" s="8">
        <f t="shared" si="11"/>
        <v>1100704.2</v>
      </c>
    </row>
    <row r="55" spans="1:11" x14ac:dyDescent="0.25">
      <c r="A55" s="23">
        <v>1000</v>
      </c>
      <c r="B55" s="23"/>
      <c r="C55" s="23"/>
      <c r="D55" s="23"/>
      <c r="E55" s="23"/>
      <c r="F55" s="23"/>
      <c r="G55" s="23"/>
      <c r="H55" s="23"/>
    </row>
    <row r="56" spans="1:11" x14ac:dyDescent="0.25">
      <c r="A56" s="22" t="s">
        <v>8</v>
      </c>
      <c r="B56" s="22"/>
      <c r="C56" s="22"/>
      <c r="D56" s="22"/>
      <c r="E56" s="22"/>
      <c r="F56" s="22"/>
      <c r="G56" s="22"/>
      <c r="H56" s="22"/>
    </row>
    <row r="57" spans="1:11" x14ac:dyDescent="0.25">
      <c r="A57" s="2" t="s">
        <v>0</v>
      </c>
      <c r="B57" s="2" t="s">
        <v>1</v>
      </c>
      <c r="C57" s="3" t="s">
        <v>2</v>
      </c>
      <c r="D57" s="2" t="s">
        <v>3</v>
      </c>
      <c r="E57" s="3" t="s">
        <v>4</v>
      </c>
      <c r="F57" s="3" t="s">
        <v>5</v>
      </c>
      <c r="G57" s="3" t="s">
        <v>6</v>
      </c>
      <c r="H57" s="3" t="s">
        <v>7</v>
      </c>
    </row>
    <row r="58" spans="1:11" x14ac:dyDescent="0.25">
      <c r="A58" s="10">
        <v>699109</v>
      </c>
      <c r="B58" s="10">
        <v>409927</v>
      </c>
      <c r="C58" s="10">
        <v>294929830</v>
      </c>
      <c r="D58" s="10">
        <v>352574</v>
      </c>
      <c r="E58" s="10">
        <v>1947000</v>
      </c>
      <c r="F58" s="10">
        <v>15029637</v>
      </c>
      <c r="G58" s="10">
        <v>1288341</v>
      </c>
      <c r="H58" s="10">
        <v>1077038</v>
      </c>
    </row>
    <row r="59" spans="1:11" x14ac:dyDescent="0.25">
      <c r="A59" s="10">
        <v>694279</v>
      </c>
      <c r="B59" s="10">
        <v>361025</v>
      </c>
      <c r="C59" s="10">
        <v>258885869</v>
      </c>
      <c r="D59" s="10">
        <v>266241</v>
      </c>
      <c r="E59" s="10">
        <v>1563033</v>
      </c>
      <c r="F59" s="10">
        <v>14964434</v>
      </c>
      <c r="G59" s="10">
        <v>1279889</v>
      </c>
      <c r="H59" s="10">
        <v>1025722</v>
      </c>
    </row>
    <row r="60" spans="1:11" x14ac:dyDescent="0.25">
      <c r="A60" s="10">
        <v>691864</v>
      </c>
      <c r="B60" s="10">
        <v>385778</v>
      </c>
      <c r="C60" s="10">
        <v>268490468</v>
      </c>
      <c r="D60" s="10">
        <v>263223</v>
      </c>
      <c r="E60" s="10">
        <v>1456779</v>
      </c>
      <c r="F60" s="10">
        <v>15309763</v>
      </c>
      <c r="G60" s="10">
        <v>1254532</v>
      </c>
      <c r="H60" s="10">
        <v>1036589</v>
      </c>
    </row>
    <row r="61" spans="1:11" x14ac:dyDescent="0.25">
      <c r="A61" s="10">
        <v>687638</v>
      </c>
      <c r="B61" s="10">
        <v>405700</v>
      </c>
      <c r="C61" s="10">
        <v>263701752</v>
      </c>
      <c r="D61" s="10">
        <v>297635</v>
      </c>
      <c r="E61" s="10">
        <v>1413311</v>
      </c>
      <c r="F61" s="10">
        <v>14929419</v>
      </c>
      <c r="G61" s="10">
        <v>1322149</v>
      </c>
      <c r="H61" s="10">
        <v>1046852</v>
      </c>
    </row>
    <row r="62" spans="1:11" x14ac:dyDescent="0.25">
      <c r="A62" s="10">
        <v>688846</v>
      </c>
      <c r="B62" s="10">
        <v>507125</v>
      </c>
      <c r="C62" s="10">
        <v>261991410</v>
      </c>
      <c r="D62" s="10">
        <v>265638</v>
      </c>
      <c r="E62" s="10">
        <v>1409689</v>
      </c>
      <c r="F62" s="10">
        <v>15866394</v>
      </c>
      <c r="G62" s="10">
        <v>1329394</v>
      </c>
      <c r="H62" s="10">
        <v>1075227</v>
      </c>
    </row>
    <row r="63" spans="1:11" x14ac:dyDescent="0.25">
      <c r="A63" s="8">
        <f>AVERAGE(A58:A62)</f>
        <v>692347.2</v>
      </c>
      <c r="B63" s="8">
        <f t="shared" ref="B63:H63" si="12">AVERAGE(B58:B62)</f>
        <v>413911</v>
      </c>
      <c r="C63" s="8">
        <f t="shared" si="12"/>
        <v>269599865.80000001</v>
      </c>
      <c r="D63" s="8">
        <f t="shared" si="12"/>
        <v>289062.2</v>
      </c>
      <c r="E63" s="8">
        <f t="shared" si="12"/>
        <v>1557962.4</v>
      </c>
      <c r="F63" s="8">
        <f t="shared" si="12"/>
        <v>15219929.4</v>
      </c>
      <c r="G63" s="8">
        <f t="shared" si="12"/>
        <v>1294861</v>
      </c>
      <c r="H63" s="8">
        <f t="shared" si="12"/>
        <v>1052285.6000000001</v>
      </c>
    </row>
    <row r="64" spans="1:11" x14ac:dyDescent="0.25">
      <c r="A64" s="22" t="s">
        <v>9</v>
      </c>
      <c r="B64" s="22"/>
      <c r="C64" s="22"/>
      <c r="D64" s="22"/>
      <c r="E64" s="22"/>
      <c r="F64" s="22"/>
      <c r="G64" s="22"/>
      <c r="H64" s="22"/>
    </row>
    <row r="65" spans="1:9" x14ac:dyDescent="0.25">
      <c r="A65" s="2" t="s">
        <v>0</v>
      </c>
      <c r="B65" s="2" t="s">
        <v>1</v>
      </c>
      <c r="C65" s="3" t="s">
        <v>2</v>
      </c>
      <c r="D65" s="2" t="s">
        <v>3</v>
      </c>
      <c r="E65" s="3" t="s">
        <v>4</v>
      </c>
      <c r="F65" s="3" t="s">
        <v>5</v>
      </c>
      <c r="G65" s="3" t="s">
        <v>6</v>
      </c>
      <c r="H65" s="3" t="s">
        <v>7</v>
      </c>
    </row>
    <row r="66" spans="1:9" x14ac:dyDescent="0.25">
      <c r="A66" s="10">
        <v>6038</v>
      </c>
      <c r="B66" s="10">
        <v>243300</v>
      </c>
      <c r="C66" s="10">
        <v>24753</v>
      </c>
      <c r="D66" s="10">
        <v>217340</v>
      </c>
      <c r="E66" s="10">
        <v>1244873</v>
      </c>
      <c r="F66" s="10">
        <v>30186</v>
      </c>
      <c r="G66" s="10">
        <v>575949</v>
      </c>
      <c r="H66" s="10">
        <v>216735</v>
      </c>
    </row>
    <row r="67" spans="1:9" x14ac:dyDescent="0.25">
      <c r="A67" s="10">
        <v>4829</v>
      </c>
      <c r="B67" s="10">
        <v>96595</v>
      </c>
      <c r="C67" s="10">
        <v>21130</v>
      </c>
      <c r="D67" s="10">
        <v>223377</v>
      </c>
      <c r="E67" s="10">
        <v>1223742</v>
      </c>
      <c r="F67" s="10">
        <v>36827</v>
      </c>
      <c r="G67" s="10">
        <v>556630</v>
      </c>
      <c r="H67" s="10">
        <v>200435</v>
      </c>
    </row>
    <row r="68" spans="1:9" x14ac:dyDescent="0.25">
      <c r="A68" s="10">
        <v>5434</v>
      </c>
      <c r="B68" s="10">
        <v>83314</v>
      </c>
      <c r="C68" s="10">
        <v>21131</v>
      </c>
      <c r="D68" s="10">
        <v>204662</v>
      </c>
      <c r="E68" s="10">
        <v>1191746</v>
      </c>
      <c r="F68" s="10">
        <v>26564</v>
      </c>
      <c r="G68" s="10">
        <v>558442</v>
      </c>
      <c r="H68" s="10">
        <v>200435</v>
      </c>
    </row>
    <row r="69" spans="1:9" x14ac:dyDescent="0.25">
      <c r="A69" s="10">
        <v>4830</v>
      </c>
      <c r="B69" s="10">
        <v>67616</v>
      </c>
      <c r="C69" s="10">
        <v>21131</v>
      </c>
      <c r="D69" s="10">
        <v>219754</v>
      </c>
      <c r="E69" s="10">
        <v>1122921</v>
      </c>
      <c r="F69" s="10">
        <v>27168</v>
      </c>
      <c r="G69" s="10">
        <v>556027</v>
      </c>
      <c r="H69" s="10">
        <v>200436</v>
      </c>
    </row>
    <row r="70" spans="1:9" x14ac:dyDescent="0.25">
      <c r="A70" s="13">
        <v>4829</v>
      </c>
      <c r="B70" s="10">
        <v>70635</v>
      </c>
      <c r="C70" s="10">
        <v>20527</v>
      </c>
      <c r="D70" s="10">
        <v>219754</v>
      </c>
      <c r="E70" s="10">
        <v>1124732</v>
      </c>
      <c r="F70" s="10">
        <v>26564</v>
      </c>
      <c r="G70" s="10">
        <v>555423</v>
      </c>
      <c r="H70" s="10">
        <v>214321</v>
      </c>
    </row>
    <row r="71" spans="1:9" x14ac:dyDescent="0.25">
      <c r="A71" s="8">
        <f>AVERAGE(A66:A70)</f>
        <v>5192</v>
      </c>
      <c r="B71" s="8">
        <f t="shared" ref="B71" si="13">AVERAGE(B66:B70)</f>
        <v>112292</v>
      </c>
      <c r="C71" s="8">
        <f t="shared" ref="C71" si="14">AVERAGE(C66:C70)</f>
        <v>21734.400000000001</v>
      </c>
      <c r="D71" s="8">
        <f t="shared" ref="D71" si="15">AVERAGE(D66:D70)</f>
        <v>216977.4</v>
      </c>
      <c r="E71" s="8">
        <f t="shared" ref="E71" si="16">AVERAGE(E66:E70)</f>
        <v>1181602.8</v>
      </c>
      <c r="F71" s="8">
        <f t="shared" ref="F71" si="17">AVERAGE(F66:F70)</f>
        <v>29461.8</v>
      </c>
      <c r="G71" s="8">
        <f t="shared" ref="G71" si="18">AVERAGE(G66:G70)</f>
        <v>560494.19999999995</v>
      </c>
      <c r="H71" s="8">
        <f t="shared" ref="H71" si="19">AVERAGE(H66:H70)</f>
        <v>206472.4</v>
      </c>
    </row>
    <row r="72" spans="1:9" x14ac:dyDescent="0.25">
      <c r="A72" s="22" t="s">
        <v>10</v>
      </c>
      <c r="B72" s="22"/>
      <c r="C72" s="22"/>
      <c r="D72" s="22"/>
      <c r="E72" s="22"/>
      <c r="F72" s="22"/>
      <c r="G72" s="22"/>
      <c r="H72" s="22"/>
    </row>
    <row r="73" spans="1:9" x14ac:dyDescent="0.25">
      <c r="A73" s="2" t="s">
        <v>0</v>
      </c>
      <c r="B73" s="2" t="s">
        <v>1</v>
      </c>
      <c r="C73" s="3" t="s">
        <v>2</v>
      </c>
      <c r="D73" s="2" t="s">
        <v>3</v>
      </c>
      <c r="E73" s="3" t="s">
        <v>4</v>
      </c>
      <c r="F73" s="3" t="s">
        <v>5</v>
      </c>
      <c r="G73" s="3" t="s">
        <v>6</v>
      </c>
      <c r="H73" s="3" t="s">
        <v>7</v>
      </c>
    </row>
    <row r="74" spans="1:9" x14ac:dyDescent="0.25">
      <c r="A74" s="10">
        <v>781215</v>
      </c>
      <c r="B74" s="10">
        <v>520407</v>
      </c>
      <c r="C74" s="10">
        <v>273702392</v>
      </c>
      <c r="D74" s="10">
        <v>319368</v>
      </c>
      <c r="E74" s="10">
        <v>1546130</v>
      </c>
      <c r="F74" s="10">
        <v>16275717</v>
      </c>
      <c r="G74" s="10">
        <v>1692834</v>
      </c>
      <c r="H74" s="10">
        <v>1067983</v>
      </c>
      <c r="I74" s="1"/>
    </row>
    <row r="75" spans="1:9" x14ac:dyDescent="0.25">
      <c r="A75" s="10">
        <v>758274</v>
      </c>
      <c r="B75" s="10">
        <v>498070</v>
      </c>
      <c r="C75" s="10">
        <v>260438036</v>
      </c>
      <c r="D75" s="10">
        <v>279523</v>
      </c>
      <c r="E75" s="10">
        <v>1537074</v>
      </c>
      <c r="F75" s="10">
        <v>16330656</v>
      </c>
      <c r="G75" s="10">
        <v>1251514</v>
      </c>
      <c r="H75" s="10">
        <v>1102998</v>
      </c>
      <c r="I75" s="1"/>
    </row>
    <row r="76" spans="1:9" x14ac:dyDescent="0.25">
      <c r="A76" s="10">
        <v>691261</v>
      </c>
      <c r="B76" s="10">
        <v>554216</v>
      </c>
      <c r="C76" s="10">
        <v>261876100</v>
      </c>
      <c r="D76" s="10">
        <v>260204</v>
      </c>
      <c r="E76" s="10">
        <v>1527415</v>
      </c>
      <c r="F76" s="10">
        <v>19358317</v>
      </c>
      <c r="G76" s="10">
        <v>1248495</v>
      </c>
      <c r="H76" s="10">
        <v>1052889</v>
      </c>
      <c r="I76" s="1"/>
    </row>
    <row r="77" spans="1:9" x14ac:dyDescent="0.25">
      <c r="A77" s="10">
        <v>688242</v>
      </c>
      <c r="B77" s="10">
        <v>571723</v>
      </c>
      <c r="C77" s="10">
        <v>263429474</v>
      </c>
      <c r="D77" s="10">
        <v>304879</v>
      </c>
      <c r="E77" s="10">
        <v>1528621</v>
      </c>
      <c r="F77" s="10">
        <v>15253617</v>
      </c>
      <c r="G77" s="10">
        <v>1342676</v>
      </c>
      <c r="H77" s="10">
        <v>1090320</v>
      </c>
      <c r="I77" s="1"/>
    </row>
    <row r="78" spans="1:9" x14ac:dyDescent="0.25">
      <c r="A78" s="13">
        <v>689450</v>
      </c>
      <c r="B78" s="10">
        <v>571724</v>
      </c>
      <c r="C78" s="10">
        <v>269866952</v>
      </c>
      <c r="D78" s="13">
        <v>275900</v>
      </c>
      <c r="E78" s="10">
        <v>1544319</v>
      </c>
      <c r="F78" s="10">
        <v>16619234</v>
      </c>
      <c r="G78" s="10">
        <v>1264796</v>
      </c>
      <c r="H78" s="10">
        <v>998554</v>
      </c>
      <c r="I78" s="1"/>
    </row>
    <row r="79" spans="1:9" x14ac:dyDescent="0.25">
      <c r="A79" s="8">
        <f>AVERAGE(A74:A78)</f>
        <v>721688.4</v>
      </c>
      <c r="B79" s="8">
        <f t="shared" ref="B79:H79" si="20">AVERAGE(B74:B78)</f>
        <v>543228</v>
      </c>
      <c r="C79" s="8">
        <f t="shared" si="20"/>
        <v>265862590.80000001</v>
      </c>
      <c r="D79" s="8">
        <f t="shared" si="20"/>
        <v>287974.8</v>
      </c>
      <c r="E79" s="8">
        <f t="shared" si="20"/>
        <v>1536711.8</v>
      </c>
      <c r="F79" s="8">
        <f t="shared" si="20"/>
        <v>16767508.199999999</v>
      </c>
      <c r="G79" s="8">
        <f t="shared" si="20"/>
        <v>1360063</v>
      </c>
      <c r="H79" s="8">
        <f t="shared" si="20"/>
        <v>1062548.8</v>
      </c>
    </row>
  </sheetData>
  <mergeCells count="12">
    <mergeCell ref="A72:H72"/>
    <mergeCell ref="A30:H30"/>
    <mergeCell ref="A31:H31"/>
    <mergeCell ref="A39:H39"/>
    <mergeCell ref="A47:H47"/>
    <mergeCell ref="A55:H55"/>
    <mergeCell ref="A56:H56"/>
    <mergeCell ref="A1:H1"/>
    <mergeCell ref="A2:H2"/>
    <mergeCell ref="A14:H14"/>
    <mergeCell ref="A22:H22"/>
    <mergeCell ref="A64:H6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Antônio da Silva Neto</dc:creator>
  <cp:lastModifiedBy>José Antônio da Silva Neto</cp:lastModifiedBy>
  <dcterms:created xsi:type="dcterms:W3CDTF">2016-03-19T23:34:59Z</dcterms:created>
  <dcterms:modified xsi:type="dcterms:W3CDTF">2016-03-21T02:21:15Z</dcterms:modified>
</cp:coreProperties>
</file>